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crochiptechnology-my.sharepoint.com/personal/richard_tse_microchip_com/Documents/Desktop/desktop_standards/P802.1ASed/FTTM_simulator/"/>
    </mc:Choice>
  </mc:AlternateContent>
  <xr:revisionPtr revIDLastSave="1497" documentId="8_{1354E4DC-DD15-41E2-9176-35D29FA61959}" xr6:coauthVersionLast="47" xr6:coauthVersionMax="47" xr10:uidLastSave="{99E80A9F-B007-4290-998E-1A24075AD5C2}"/>
  <bookViews>
    <workbookView xWindow="-108" yWindow="-108" windowWidth="23256" windowHeight="13896" tabRatio="782" xr2:uid="{705AE3F5-2112-4DC6-B01B-EF4652BEDE84}"/>
  </bookViews>
  <sheets>
    <sheet name="FTTM config and results" sheetId="4" r:id="rId1"/>
    <sheet name="FTTM input times" sheetId="1" r:id="rId2"/>
    <sheet name="FTTM output times" sheetId="8" r:id="rId3"/>
    <sheet name="internal_calcs TEs" sheetId="2" r:id="rId4"/>
    <sheet name="internal_calcs ToDs" sheetId="7" r:id="rId5"/>
    <sheet name="internal_calcs FTTM" sheetId="3" r:id="rId6"/>
  </sheets>
  <definedNames>
    <definedName name="fttmHyst12">'FTTM config and results'!$L$8</definedName>
    <definedName name="fttmHyst13">'FTTM config and results'!$L$9</definedName>
    <definedName name="fttmHyst14">'FTTM config and results'!$L$10</definedName>
    <definedName name="fttmHyst23">'FTTM config and results'!$L$11</definedName>
    <definedName name="fttmHyst24">'FTTM config and results'!$L$12</definedName>
    <definedName name="fttmHyst34">'FTTM config and results'!$L$13</definedName>
    <definedName name="fttmMapPtpInstanceToIndex1">'FTTM config and results'!$O$9</definedName>
    <definedName name="fttmMapPtpInstanceToIndex2">'FTTM config and results'!$O$10</definedName>
    <definedName name="fttmMapPtpInstanceToIndex3">'FTTM config and results'!$O$11</definedName>
    <definedName name="fttmMapPtpInstanceToIndex4">'FTTM config and results'!$O$12</definedName>
    <definedName name="fttmSelChangeThresh0">'FTTM config and results'!$L$14</definedName>
    <definedName name="fttmSelChangeThresh1">'FTTM config and results'!$L$15</definedName>
    <definedName name="maxAs12">'FTTM config and results'!$L$2</definedName>
    <definedName name="maxAs13">'FTTM config and results'!$L$3</definedName>
    <definedName name="maxAs14">'FTTM config and results'!$L$4</definedName>
    <definedName name="maxAs23">'FTTM config and results'!$L$5</definedName>
    <definedName name="maxAs24">'FTTM config and results'!$L$6</definedName>
    <definedName name="maxAs34">'FTTM config and results'!$L$7</definedName>
    <definedName name="PI" comment="3.141592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8" l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U2" i="3"/>
  <c r="M1" i="8"/>
  <c r="H1" i="8"/>
  <c r="G1" i="8"/>
  <c r="F1" i="8"/>
  <c r="E1" i="8"/>
  <c r="B2" i="8"/>
  <c r="O2" i="8" s="1"/>
  <c r="B1" i="8"/>
  <c r="D1" i="8"/>
  <c r="C1" i="8"/>
  <c r="I1" i="8"/>
  <c r="X2" i="3"/>
  <c r="W2" i="3"/>
  <c r="V2" i="3"/>
  <c r="A2" i="7"/>
  <c r="A1" i="7"/>
  <c r="J1" i="8"/>
  <c r="K1" i="8"/>
  <c r="L1" i="8"/>
  <c r="A2" i="3"/>
  <c r="A2" i="8" s="1"/>
  <c r="A1" i="3"/>
  <c r="A1" i="8" s="1"/>
  <c r="A2" i="2"/>
  <c r="A1" i="2"/>
  <c r="A3" i="1"/>
  <c r="A3" i="2" s="1"/>
  <c r="AB2" i="3" l="1"/>
  <c r="Z3" i="3" s="1"/>
  <c r="B2" i="2"/>
  <c r="D2" i="2"/>
  <c r="E2" i="2"/>
  <c r="M2" i="8" s="1"/>
  <c r="C2" i="2"/>
  <c r="A3" i="3"/>
  <c r="A3" i="8" s="1"/>
  <c r="A4" i="1"/>
  <c r="E3" i="2"/>
  <c r="M3" i="8" s="1"/>
  <c r="D3" i="2"/>
  <c r="B3" i="2"/>
  <c r="J3" i="8" s="1"/>
  <c r="C3" i="2"/>
  <c r="A3" i="7"/>
  <c r="F2" i="2"/>
  <c r="I2" i="8"/>
  <c r="N2" i="8" s="1"/>
  <c r="AC2" i="3" l="1"/>
  <c r="D2" i="8" s="1"/>
  <c r="B3" i="7"/>
  <c r="E3" i="8" s="1"/>
  <c r="E2" i="7"/>
  <c r="H2" i="8" s="1"/>
  <c r="E3" i="7"/>
  <c r="H3" i="8" s="1"/>
  <c r="A5" i="1"/>
  <c r="B4" i="2"/>
  <c r="J4" i="8" s="1"/>
  <c r="A4" i="7"/>
  <c r="A4" i="2"/>
  <c r="A4" i="3"/>
  <c r="A4" i="8" s="1"/>
  <c r="D3" i="7"/>
  <c r="G3" i="8" s="1"/>
  <c r="L3" i="8"/>
  <c r="D2" i="7"/>
  <c r="L2" i="8"/>
  <c r="C3" i="7"/>
  <c r="F3" i="8" s="1"/>
  <c r="K3" i="8"/>
  <c r="C2" i="7"/>
  <c r="F2" i="8" s="1"/>
  <c r="K2" i="8"/>
  <c r="C2" i="8"/>
  <c r="G2" i="3" l="1"/>
  <c r="M3" i="3" s="1"/>
  <c r="N3" i="3" s="1"/>
  <c r="O3" i="3" s="1"/>
  <c r="P3" i="3" s="1"/>
  <c r="C3" i="3"/>
  <c r="G3" i="3"/>
  <c r="D3" i="3"/>
  <c r="J4" i="3" s="1"/>
  <c r="B3" i="3"/>
  <c r="H4" i="3" s="1"/>
  <c r="R4" i="3" s="1"/>
  <c r="F3" i="3"/>
  <c r="L4" i="3" s="1"/>
  <c r="B4" i="7"/>
  <c r="E4" i="8" s="1"/>
  <c r="C4" i="2"/>
  <c r="D4" i="2"/>
  <c r="E4" i="2"/>
  <c r="M4" i="8" s="1"/>
  <c r="A6" i="1"/>
  <c r="B5" i="2"/>
  <c r="J5" i="8" s="1"/>
  <c r="A5" i="7"/>
  <c r="A5" i="2"/>
  <c r="A5" i="3"/>
  <c r="A5" i="8" s="1"/>
  <c r="E3" i="3"/>
  <c r="F2" i="3"/>
  <c r="L3" i="3" s="1"/>
  <c r="G2" i="8"/>
  <c r="E2" i="3"/>
  <c r="K3" i="3" s="1"/>
  <c r="M4" i="3" l="1"/>
  <c r="N4" i="3" s="1"/>
  <c r="O4" i="3" s="1"/>
  <c r="P4" i="3" s="1"/>
  <c r="Q4" i="3"/>
  <c r="K4" i="3"/>
  <c r="B5" i="7"/>
  <c r="C5" i="2"/>
  <c r="D5" i="2"/>
  <c r="L5" i="8" s="1"/>
  <c r="E5" i="2"/>
  <c r="A7" i="1"/>
  <c r="B6" i="2"/>
  <c r="J6" i="8" s="1"/>
  <c r="A6" i="7"/>
  <c r="A6" i="2"/>
  <c r="A6" i="3"/>
  <c r="A6" i="8" s="1"/>
  <c r="D4" i="7"/>
  <c r="L4" i="8"/>
  <c r="K4" i="8"/>
  <c r="C4" i="7"/>
  <c r="W4" i="3" s="1"/>
  <c r="E4" i="7"/>
  <c r="E5" i="7" l="1"/>
  <c r="M5" i="8"/>
  <c r="V4" i="3"/>
  <c r="H5" i="8"/>
  <c r="B6" i="7"/>
  <c r="C6" i="2"/>
  <c r="K6" i="8" s="1"/>
  <c r="E6" i="2"/>
  <c r="M6" i="8" s="1"/>
  <c r="D6" i="2"/>
  <c r="L6" i="8" s="1"/>
  <c r="A8" i="1"/>
  <c r="B7" i="2"/>
  <c r="J7" i="8" s="1"/>
  <c r="A7" i="7"/>
  <c r="A7" i="2"/>
  <c r="A7" i="3"/>
  <c r="A7" i="8" s="1"/>
  <c r="H4" i="8"/>
  <c r="D4" i="3"/>
  <c r="J5" i="3" s="1"/>
  <c r="G4" i="3"/>
  <c r="M5" i="3" s="1"/>
  <c r="N5" i="3" s="1"/>
  <c r="O5" i="3" s="1"/>
  <c r="P5" i="3" s="1"/>
  <c r="F4" i="3"/>
  <c r="L5" i="3" s="1"/>
  <c r="B4" i="3"/>
  <c r="H5" i="3" s="1"/>
  <c r="F4" i="8"/>
  <c r="C4" i="3"/>
  <c r="G4" i="8"/>
  <c r="E4" i="3"/>
  <c r="K5" i="3" s="1"/>
  <c r="K5" i="8"/>
  <c r="C5" i="7"/>
  <c r="D5" i="7"/>
  <c r="D5" i="3"/>
  <c r="J6" i="3" s="1"/>
  <c r="E5" i="8"/>
  <c r="A9" i="1" l="1"/>
  <c r="B8" i="2"/>
  <c r="J8" i="8" s="1"/>
  <c r="A8" i="2"/>
  <c r="A8" i="3"/>
  <c r="A8" i="8" s="1"/>
  <c r="A8" i="7"/>
  <c r="D7" i="2"/>
  <c r="L7" i="8" s="1"/>
  <c r="R5" i="3"/>
  <c r="W5" i="3" s="1"/>
  <c r="Q5" i="3"/>
  <c r="C5" i="3"/>
  <c r="G5" i="8"/>
  <c r="E5" i="3"/>
  <c r="K6" i="3" s="1"/>
  <c r="F5" i="8"/>
  <c r="B5" i="3"/>
  <c r="H6" i="3" s="1"/>
  <c r="C6" i="7"/>
  <c r="D6" i="7"/>
  <c r="E6" i="8"/>
  <c r="E6" i="7"/>
  <c r="D6" i="3" s="1"/>
  <c r="J7" i="3" s="1"/>
  <c r="B7" i="7"/>
  <c r="F5" i="3"/>
  <c r="L6" i="3" s="1"/>
  <c r="C7" i="2"/>
  <c r="K7" i="8" s="1"/>
  <c r="G5" i="3"/>
  <c r="M6" i="3" s="1"/>
  <c r="N6" i="3" s="1"/>
  <c r="O6" i="3" s="1"/>
  <c r="P6" i="3" s="1"/>
  <c r="E7" i="2"/>
  <c r="V5" i="3" l="1"/>
  <c r="E7" i="7"/>
  <c r="M7" i="8"/>
  <c r="C7" i="7"/>
  <c r="B7" i="3" s="1"/>
  <c r="H8" i="3" s="1"/>
  <c r="D7" i="7"/>
  <c r="G7" i="3" s="1"/>
  <c r="M8" i="3" s="1"/>
  <c r="N8" i="3" s="1"/>
  <c r="O8" i="3" s="1"/>
  <c r="P8" i="3" s="1"/>
  <c r="D7" i="3"/>
  <c r="J8" i="3" s="1"/>
  <c r="E7" i="8"/>
  <c r="H7" i="8"/>
  <c r="F7" i="3"/>
  <c r="L8" i="3" s="1"/>
  <c r="H6" i="8"/>
  <c r="G6" i="3"/>
  <c r="M7" i="3" s="1"/>
  <c r="N7" i="3" s="1"/>
  <c r="O7" i="3" s="1"/>
  <c r="P7" i="3" s="1"/>
  <c r="B8" i="7"/>
  <c r="E8" i="8" s="1"/>
  <c r="E6" i="3"/>
  <c r="K7" i="3" s="1"/>
  <c r="C6" i="3"/>
  <c r="G6" i="8"/>
  <c r="C8" i="2"/>
  <c r="C8" i="7" s="1"/>
  <c r="E8" i="2"/>
  <c r="F6" i="3"/>
  <c r="L7" i="3" s="1"/>
  <c r="F6" i="8"/>
  <c r="B6" i="3"/>
  <c r="H7" i="3" s="1"/>
  <c r="D8" i="2"/>
  <c r="L8" i="8" s="1"/>
  <c r="R6" i="3"/>
  <c r="W6" i="3" s="1"/>
  <c r="Q6" i="3"/>
  <c r="A10" i="1"/>
  <c r="B9" i="2"/>
  <c r="J9" i="8" s="1"/>
  <c r="A9" i="7"/>
  <c r="A9" i="2"/>
  <c r="A9" i="3"/>
  <c r="A9" i="8" s="1"/>
  <c r="V6" i="3" l="1"/>
  <c r="D8" i="7"/>
  <c r="E8" i="7"/>
  <c r="H8" i="8" s="1"/>
  <c r="M8" i="8"/>
  <c r="F7" i="8"/>
  <c r="A11" i="1"/>
  <c r="B10" i="2"/>
  <c r="J10" i="8" s="1"/>
  <c r="A10" i="7"/>
  <c r="A10" i="2"/>
  <c r="A10" i="3"/>
  <c r="A10" i="8" s="1"/>
  <c r="G8" i="8"/>
  <c r="C8" i="3"/>
  <c r="E8" i="3"/>
  <c r="F8" i="3"/>
  <c r="L9" i="3" s="1"/>
  <c r="Q7" i="3"/>
  <c r="R7" i="3"/>
  <c r="W7" i="3" s="1"/>
  <c r="F8" i="8"/>
  <c r="B8" i="3"/>
  <c r="H9" i="3" s="1"/>
  <c r="D9" i="2"/>
  <c r="D9" i="7" s="1"/>
  <c r="B9" i="7"/>
  <c r="E9" i="8" s="1"/>
  <c r="K8" i="8"/>
  <c r="C7" i="3"/>
  <c r="E7" i="3"/>
  <c r="K8" i="3" s="1"/>
  <c r="G7" i="8"/>
  <c r="C9" i="2"/>
  <c r="K9" i="8" s="1"/>
  <c r="Q8" i="3"/>
  <c r="R8" i="3"/>
  <c r="W8" i="3" s="1"/>
  <c r="E9" i="2"/>
  <c r="K9" i="3" l="1"/>
  <c r="E9" i="7"/>
  <c r="M9" i="8"/>
  <c r="G8" i="3"/>
  <c r="M9" i="3" s="1"/>
  <c r="N9" i="3" s="1"/>
  <c r="O9" i="3" s="1"/>
  <c r="V7" i="3"/>
  <c r="D8" i="3"/>
  <c r="J9" i="3" s="1"/>
  <c r="C9" i="7"/>
  <c r="B9" i="3" s="1"/>
  <c r="H10" i="3" s="1"/>
  <c r="P9" i="3"/>
  <c r="C9" i="3"/>
  <c r="I10" i="3" s="1"/>
  <c r="G9" i="8"/>
  <c r="H9" i="8"/>
  <c r="D9" i="3"/>
  <c r="J10" i="3" s="1"/>
  <c r="G9" i="3"/>
  <c r="M10" i="3" s="1"/>
  <c r="N10" i="3" s="1"/>
  <c r="O10" i="3" s="1"/>
  <c r="B10" i="7"/>
  <c r="E10" i="8" s="1"/>
  <c r="L9" i="8"/>
  <c r="Q9" i="3"/>
  <c r="R9" i="3"/>
  <c r="C10" i="2"/>
  <c r="E10" i="2"/>
  <c r="V8" i="3"/>
  <c r="D10" i="2"/>
  <c r="L10" i="8" s="1"/>
  <c r="A12" i="1"/>
  <c r="B11" i="2"/>
  <c r="J11" i="8" s="1"/>
  <c r="A11" i="7"/>
  <c r="A11" i="2"/>
  <c r="A11" i="3"/>
  <c r="A11" i="8" s="1"/>
  <c r="E10" i="7" l="1"/>
  <c r="M10" i="8"/>
  <c r="D10" i="7"/>
  <c r="G10" i="8" s="1"/>
  <c r="W9" i="3"/>
  <c r="E9" i="3"/>
  <c r="K10" i="3" s="1"/>
  <c r="S10" i="3" s="1"/>
  <c r="X10" i="3" s="1"/>
  <c r="F9" i="8"/>
  <c r="F9" i="3"/>
  <c r="L10" i="3" s="1"/>
  <c r="H10" i="8"/>
  <c r="D10" i="3"/>
  <c r="J11" i="3" s="1"/>
  <c r="G10" i="3"/>
  <c r="M11" i="3" s="1"/>
  <c r="N11" i="3" s="1"/>
  <c r="O11" i="3" s="1"/>
  <c r="P10" i="3"/>
  <c r="E11" i="2"/>
  <c r="K10" i="8"/>
  <c r="C10" i="3"/>
  <c r="I11" i="3" s="1"/>
  <c r="Q10" i="3"/>
  <c r="R10" i="3"/>
  <c r="B11" i="7"/>
  <c r="E11" i="8" s="1"/>
  <c r="V9" i="3"/>
  <c r="D11" i="2"/>
  <c r="L11" i="8" s="1"/>
  <c r="A13" i="1"/>
  <c r="B12" i="2"/>
  <c r="J12" i="8" s="1"/>
  <c r="A12" i="2"/>
  <c r="A12" i="3"/>
  <c r="A12" i="8" s="1"/>
  <c r="A12" i="7"/>
  <c r="C11" i="2"/>
  <c r="K11" i="8" s="1"/>
  <c r="C10" i="7"/>
  <c r="E10" i="3" s="1"/>
  <c r="K11" i="3" l="1"/>
  <c r="U10" i="3"/>
  <c r="E11" i="7"/>
  <c r="M11" i="8"/>
  <c r="H11" i="8"/>
  <c r="D11" i="3"/>
  <c r="J12" i="3" s="1"/>
  <c r="E12" i="2"/>
  <c r="M12" i="8" s="1"/>
  <c r="C12" i="2"/>
  <c r="K12" i="8" s="1"/>
  <c r="A14" i="1"/>
  <c r="B13" i="2"/>
  <c r="J13" i="8" s="1"/>
  <c r="A13" i="7"/>
  <c r="A13" i="2"/>
  <c r="A13" i="3"/>
  <c r="A13" i="8" s="1"/>
  <c r="V10" i="3"/>
  <c r="T10" i="3"/>
  <c r="B10" i="8" s="1"/>
  <c r="F10" i="3"/>
  <c r="L11" i="3" s="1"/>
  <c r="F10" i="8"/>
  <c r="B10" i="3"/>
  <c r="H11" i="3" s="1"/>
  <c r="D12" i="2"/>
  <c r="L12" i="8" s="1"/>
  <c r="C11" i="7"/>
  <c r="B12" i="7"/>
  <c r="E12" i="8" s="1"/>
  <c r="D11" i="7"/>
  <c r="S11" i="3"/>
  <c r="P11" i="3"/>
  <c r="W10" i="3"/>
  <c r="Y10" i="3" l="1"/>
  <c r="C12" i="7"/>
  <c r="E12" i="7"/>
  <c r="F12" i="3" s="1"/>
  <c r="L13" i="3" s="1"/>
  <c r="C13" i="2"/>
  <c r="K13" i="8" s="1"/>
  <c r="B13" i="7"/>
  <c r="E13" i="8" s="1"/>
  <c r="E13" i="2"/>
  <c r="Q11" i="3"/>
  <c r="R11" i="3"/>
  <c r="W11" i="3" s="1"/>
  <c r="D13" i="2"/>
  <c r="A15" i="1"/>
  <c r="B14" i="2"/>
  <c r="J14" i="8" s="1"/>
  <c r="A14" i="7"/>
  <c r="A14" i="3"/>
  <c r="A14" i="8" s="1"/>
  <c r="A14" i="2"/>
  <c r="X11" i="3"/>
  <c r="G11" i="8"/>
  <c r="C11" i="3"/>
  <c r="I12" i="3" s="1"/>
  <c r="E11" i="3"/>
  <c r="K12" i="3" s="1"/>
  <c r="F12" i="8"/>
  <c r="B12" i="3"/>
  <c r="H13" i="3" s="1"/>
  <c r="D12" i="7"/>
  <c r="G11" i="3"/>
  <c r="M12" i="3" s="1"/>
  <c r="N12" i="3" s="1"/>
  <c r="O12" i="3" s="1"/>
  <c r="H12" i="8"/>
  <c r="D12" i="3"/>
  <c r="J13" i="3" s="1"/>
  <c r="F11" i="3"/>
  <c r="L12" i="3" s="1"/>
  <c r="F11" i="8"/>
  <c r="B11" i="3"/>
  <c r="H12" i="3" s="1"/>
  <c r="U11" i="3" l="1"/>
  <c r="E13" i="7"/>
  <c r="M13" i="8"/>
  <c r="C13" i="7"/>
  <c r="F13" i="8" s="1"/>
  <c r="H13" i="8"/>
  <c r="D13" i="3"/>
  <c r="J14" i="3" s="1"/>
  <c r="F13" i="3"/>
  <c r="L14" i="3" s="1"/>
  <c r="A16" i="1"/>
  <c r="B15" i="2"/>
  <c r="J15" i="8" s="1"/>
  <c r="A15" i="7"/>
  <c r="A15" i="3"/>
  <c r="A15" i="8" s="1"/>
  <c r="A15" i="2"/>
  <c r="R13" i="3"/>
  <c r="Q13" i="3"/>
  <c r="L13" i="8"/>
  <c r="V11" i="3"/>
  <c r="T11" i="3"/>
  <c r="B11" i="8" s="1"/>
  <c r="B13" i="3"/>
  <c r="H14" i="3" s="1"/>
  <c r="R12" i="3"/>
  <c r="W12" i="3" s="1"/>
  <c r="Q12" i="3"/>
  <c r="D13" i="7"/>
  <c r="G12" i="8"/>
  <c r="E12" i="3"/>
  <c r="K13" i="3" s="1"/>
  <c r="C12" i="3"/>
  <c r="I13" i="3" s="1"/>
  <c r="G12" i="3"/>
  <c r="M13" i="3" s="1"/>
  <c r="N13" i="3" s="1"/>
  <c r="O13" i="3" s="1"/>
  <c r="B14" i="7"/>
  <c r="E14" i="8" s="1"/>
  <c r="C14" i="2"/>
  <c r="K14" i="8" s="1"/>
  <c r="D14" i="2"/>
  <c r="L14" i="8" s="1"/>
  <c r="S12" i="3"/>
  <c r="X12" i="3" s="1"/>
  <c r="P12" i="3"/>
  <c r="E14" i="2"/>
  <c r="M14" i="8" s="1"/>
  <c r="Y11" i="3" l="1"/>
  <c r="U12" i="3"/>
  <c r="W13" i="3"/>
  <c r="E14" i="7"/>
  <c r="C14" i="7"/>
  <c r="F14" i="8" s="1"/>
  <c r="P13" i="3"/>
  <c r="S13" i="3"/>
  <c r="X13" i="3" s="1"/>
  <c r="H14" i="8"/>
  <c r="D14" i="3"/>
  <c r="J15" i="3" s="1"/>
  <c r="F14" i="3"/>
  <c r="L15" i="3" s="1"/>
  <c r="V12" i="3"/>
  <c r="T12" i="3"/>
  <c r="B12" i="8" s="1"/>
  <c r="B15" i="7"/>
  <c r="E15" i="8" s="1"/>
  <c r="D15" i="7"/>
  <c r="G13" i="8"/>
  <c r="C13" i="3"/>
  <c r="I14" i="3" s="1"/>
  <c r="E13" i="3"/>
  <c r="K14" i="3" s="1"/>
  <c r="C15" i="2"/>
  <c r="K15" i="8" s="1"/>
  <c r="R14" i="3"/>
  <c r="W14" i="3" s="1"/>
  <c r="Q14" i="3"/>
  <c r="D15" i="2"/>
  <c r="L15" i="8" s="1"/>
  <c r="E15" i="2"/>
  <c r="A17" i="1"/>
  <c r="B16" i="2"/>
  <c r="J16" i="8" s="1"/>
  <c r="A16" i="7"/>
  <c r="A16" i="2"/>
  <c r="A16" i="3"/>
  <c r="A16" i="8" s="1"/>
  <c r="G13" i="3"/>
  <c r="M14" i="3" s="1"/>
  <c r="N14" i="3" s="1"/>
  <c r="O14" i="3" s="1"/>
  <c r="D14" i="7"/>
  <c r="V13" i="3"/>
  <c r="Y12" i="3" l="1"/>
  <c r="B14" i="3"/>
  <c r="H15" i="3" s="1"/>
  <c r="T13" i="3"/>
  <c r="B13" i="8" s="1"/>
  <c r="U13" i="3"/>
  <c r="Y13" i="3" s="1"/>
  <c r="E15" i="7"/>
  <c r="M15" i="8"/>
  <c r="C15" i="7"/>
  <c r="E15" i="3" s="1"/>
  <c r="H15" i="8"/>
  <c r="D15" i="3"/>
  <c r="J16" i="3" s="1"/>
  <c r="F15" i="3"/>
  <c r="L16" i="3" s="1"/>
  <c r="G15" i="3"/>
  <c r="M16" i="3" s="1"/>
  <c r="N16" i="3" s="1"/>
  <c r="O16" i="3" s="1"/>
  <c r="A18" i="1"/>
  <c r="B17" i="2"/>
  <c r="J17" i="8" s="1"/>
  <c r="A17" i="7"/>
  <c r="A17" i="2"/>
  <c r="A17" i="3"/>
  <c r="A17" i="8" s="1"/>
  <c r="G15" i="8"/>
  <c r="C15" i="3"/>
  <c r="I16" i="3" s="1"/>
  <c r="G14" i="8"/>
  <c r="C14" i="3"/>
  <c r="I15" i="3" s="1"/>
  <c r="E14" i="3"/>
  <c r="K15" i="3" s="1"/>
  <c r="R15" i="3"/>
  <c r="W15" i="3" s="1"/>
  <c r="Q15" i="3"/>
  <c r="G14" i="3"/>
  <c r="M15" i="3" s="1"/>
  <c r="N15" i="3" s="1"/>
  <c r="O15" i="3" s="1"/>
  <c r="D16" i="2"/>
  <c r="D16" i="7" s="1"/>
  <c r="E16" i="2"/>
  <c r="P14" i="3"/>
  <c r="S14" i="3"/>
  <c r="T14" i="3" s="1"/>
  <c r="B14" i="8" s="1"/>
  <c r="V14" i="3"/>
  <c r="B16" i="7"/>
  <c r="E16" i="8" s="1"/>
  <c r="C16" i="2"/>
  <c r="K16" i="8" s="1"/>
  <c r="F15" i="8" l="1"/>
  <c r="B15" i="3"/>
  <c r="H16" i="3" s="1"/>
  <c r="Q16" i="3" s="1"/>
  <c r="U14" i="3"/>
  <c r="E16" i="7"/>
  <c r="F16" i="3" s="1"/>
  <c r="L17" i="3" s="1"/>
  <c r="M16" i="8"/>
  <c r="C16" i="7"/>
  <c r="E16" i="3" s="1"/>
  <c r="L16" i="8"/>
  <c r="P15" i="3"/>
  <c r="S15" i="3"/>
  <c r="T15" i="3" s="1"/>
  <c r="B15" i="8" s="1"/>
  <c r="V15" i="3"/>
  <c r="G16" i="8"/>
  <c r="C16" i="3"/>
  <c r="I17" i="3" s="1"/>
  <c r="B17" i="7"/>
  <c r="E17" i="8" s="1"/>
  <c r="C17" i="2"/>
  <c r="K17" i="8" s="1"/>
  <c r="D17" i="2"/>
  <c r="L17" i="8" s="1"/>
  <c r="E17" i="2"/>
  <c r="F16" i="8"/>
  <c r="B16" i="3"/>
  <c r="H17" i="3" s="1"/>
  <c r="K16" i="3"/>
  <c r="A19" i="1"/>
  <c r="A18" i="7"/>
  <c r="A18" i="2"/>
  <c r="A18" i="3"/>
  <c r="A18" i="8" s="1"/>
  <c r="P16" i="3"/>
  <c r="X14" i="3"/>
  <c r="G16" i="3" l="1"/>
  <c r="M17" i="3" s="1"/>
  <c r="N17" i="3" s="1"/>
  <c r="O17" i="3" s="1"/>
  <c r="Y14" i="3"/>
  <c r="R16" i="3"/>
  <c r="W16" i="3" s="1"/>
  <c r="D16" i="3"/>
  <c r="J17" i="3" s="1"/>
  <c r="H16" i="8"/>
  <c r="U15" i="3"/>
  <c r="Y15" i="3" s="1"/>
  <c r="E17" i="7"/>
  <c r="M17" i="8"/>
  <c r="K17" i="3"/>
  <c r="S17" i="3" s="1"/>
  <c r="H17" i="8"/>
  <c r="D17" i="3"/>
  <c r="J18" i="3" s="1"/>
  <c r="A20" i="1"/>
  <c r="B19" i="2"/>
  <c r="J19" i="8" s="1"/>
  <c r="A19" i="7"/>
  <c r="A19" i="2"/>
  <c r="A19" i="3"/>
  <c r="A19" i="8" s="1"/>
  <c r="E18" i="2"/>
  <c r="R17" i="3"/>
  <c r="W17" i="3" s="1"/>
  <c r="Q17" i="3"/>
  <c r="S16" i="3"/>
  <c r="V16" i="3"/>
  <c r="X15" i="3"/>
  <c r="P17" i="3"/>
  <c r="D18" i="2"/>
  <c r="L18" i="8" s="1"/>
  <c r="C18" i="2"/>
  <c r="K18" i="8" s="1"/>
  <c r="C17" i="7"/>
  <c r="B18" i="2"/>
  <c r="B18" i="7" s="1"/>
  <c r="E18" i="8" s="1"/>
  <c r="D17" i="7"/>
  <c r="T16" i="3" l="1"/>
  <c r="B16" i="8" s="1"/>
  <c r="U17" i="3"/>
  <c r="U16" i="3"/>
  <c r="E18" i="7"/>
  <c r="M18" i="8"/>
  <c r="J18" i="8"/>
  <c r="H18" i="8"/>
  <c r="D18" i="3"/>
  <c r="J19" i="3" s="1"/>
  <c r="X17" i="3"/>
  <c r="C18" i="7"/>
  <c r="D18" i="7"/>
  <c r="B19" i="7"/>
  <c r="D19" i="2"/>
  <c r="L19" i="8" s="1"/>
  <c r="C19" i="2"/>
  <c r="K19" i="8" s="1"/>
  <c r="E19" i="2"/>
  <c r="M19" i="8" s="1"/>
  <c r="E17" i="3"/>
  <c r="K18" i="3" s="1"/>
  <c r="C17" i="3"/>
  <c r="I18" i="3" s="1"/>
  <c r="G17" i="8"/>
  <c r="A21" i="1"/>
  <c r="B20" i="2"/>
  <c r="J20" i="8" s="1"/>
  <c r="A20" i="7"/>
  <c r="A20" i="2"/>
  <c r="A20" i="3"/>
  <c r="A20" i="8" s="1"/>
  <c r="G17" i="3"/>
  <c r="M18" i="3" s="1"/>
  <c r="N18" i="3" s="1"/>
  <c r="O18" i="3" s="1"/>
  <c r="X16" i="3"/>
  <c r="F17" i="3"/>
  <c r="L18" i="3" s="1"/>
  <c r="B17" i="3"/>
  <c r="H18" i="3" s="1"/>
  <c r="F17" i="8"/>
  <c r="V17" i="3"/>
  <c r="T17" i="3"/>
  <c r="B17" i="8" s="1"/>
  <c r="Y16" i="3" l="1"/>
  <c r="Y17" i="3"/>
  <c r="E19" i="7"/>
  <c r="H19" i="8" s="1"/>
  <c r="C19" i="7"/>
  <c r="B19" i="3"/>
  <c r="H20" i="3" s="1"/>
  <c r="D20" i="2"/>
  <c r="L20" i="8" s="1"/>
  <c r="D19" i="7"/>
  <c r="E20" i="2"/>
  <c r="M20" i="8" s="1"/>
  <c r="E19" i="8"/>
  <c r="A22" i="1"/>
  <c r="A21" i="7"/>
  <c r="B21" i="2"/>
  <c r="J21" i="8" s="1"/>
  <c r="A21" i="2"/>
  <c r="A21" i="3"/>
  <c r="A21" i="8" s="1"/>
  <c r="G18" i="8"/>
  <c r="C18" i="3"/>
  <c r="I19" i="3" s="1"/>
  <c r="E18" i="3"/>
  <c r="K19" i="3" s="1"/>
  <c r="B18" i="3"/>
  <c r="H19" i="3" s="1"/>
  <c r="F18" i="8"/>
  <c r="C20" i="2"/>
  <c r="K20" i="8" s="1"/>
  <c r="Q18" i="3"/>
  <c r="R18" i="3"/>
  <c r="W18" i="3" s="1"/>
  <c r="P18" i="3"/>
  <c r="S18" i="3"/>
  <c r="F18" i="3"/>
  <c r="L19" i="3" s="1"/>
  <c r="G18" i="3"/>
  <c r="M19" i="3" s="1"/>
  <c r="N19" i="3" s="1"/>
  <c r="O19" i="3" s="1"/>
  <c r="B20" i="7"/>
  <c r="E20" i="8" s="1"/>
  <c r="D19" i="3" l="1"/>
  <c r="J20" i="3" s="1"/>
  <c r="F19" i="3"/>
  <c r="L20" i="3" s="1"/>
  <c r="G19" i="3"/>
  <c r="M20" i="3" s="1"/>
  <c r="N20" i="3" s="1"/>
  <c r="O20" i="3" s="1"/>
  <c r="P20" i="3" s="1"/>
  <c r="D20" i="7"/>
  <c r="U18" i="3"/>
  <c r="F19" i="8"/>
  <c r="E20" i="7"/>
  <c r="H20" i="8" s="1"/>
  <c r="C20" i="7"/>
  <c r="V18" i="3"/>
  <c r="T18" i="3"/>
  <c r="B18" i="8" s="1"/>
  <c r="B20" i="3"/>
  <c r="H21" i="3" s="1"/>
  <c r="F20" i="8"/>
  <c r="B21" i="7"/>
  <c r="C21" i="2"/>
  <c r="K21" i="8" s="1"/>
  <c r="D21" i="2"/>
  <c r="L21" i="8" s="1"/>
  <c r="E21" i="2"/>
  <c r="P19" i="3"/>
  <c r="S19" i="3"/>
  <c r="A23" i="1"/>
  <c r="A22" i="7"/>
  <c r="B22" i="2"/>
  <c r="J22" i="8" s="1"/>
  <c r="A22" i="2"/>
  <c r="A22" i="3"/>
  <c r="A22" i="8" s="1"/>
  <c r="X18" i="3"/>
  <c r="Q19" i="3"/>
  <c r="R19" i="3"/>
  <c r="W19" i="3" s="1"/>
  <c r="C19" i="3"/>
  <c r="I20" i="3" s="1"/>
  <c r="E19" i="3"/>
  <c r="K20" i="3" s="1"/>
  <c r="G19" i="8"/>
  <c r="G20" i="8"/>
  <c r="C20" i="3"/>
  <c r="E20" i="3"/>
  <c r="Q20" i="3"/>
  <c r="R20" i="3"/>
  <c r="W20" i="3" s="1"/>
  <c r="Y18" i="3" l="1"/>
  <c r="F20" i="3"/>
  <c r="L21" i="3" s="1"/>
  <c r="G20" i="3"/>
  <c r="M21" i="3" s="1"/>
  <c r="N21" i="3" s="1"/>
  <c r="O21" i="3" s="1"/>
  <c r="D20" i="3"/>
  <c r="J21" i="3" s="1"/>
  <c r="U19" i="3"/>
  <c r="E21" i="7"/>
  <c r="M21" i="8"/>
  <c r="K21" i="3"/>
  <c r="S20" i="3"/>
  <c r="T20" i="3" s="1"/>
  <c r="B20" i="8" s="1"/>
  <c r="B22" i="7"/>
  <c r="P21" i="3"/>
  <c r="C22" i="2"/>
  <c r="K22" i="8" s="1"/>
  <c r="E22" i="2"/>
  <c r="D22" i="2"/>
  <c r="L22" i="8" s="1"/>
  <c r="C21" i="7"/>
  <c r="F21" i="3" s="1"/>
  <c r="L22" i="3" s="1"/>
  <c r="A24" i="1"/>
  <c r="B23" i="2"/>
  <c r="J23" i="8" s="1"/>
  <c r="A23" i="7"/>
  <c r="A23" i="2"/>
  <c r="A23" i="3"/>
  <c r="A23" i="8" s="1"/>
  <c r="D21" i="7"/>
  <c r="X19" i="3"/>
  <c r="D21" i="3"/>
  <c r="J22" i="3" s="1"/>
  <c r="E21" i="8"/>
  <c r="H21" i="8"/>
  <c r="V20" i="3"/>
  <c r="I21" i="3"/>
  <c r="Q21" i="3"/>
  <c r="R21" i="3"/>
  <c r="V19" i="3"/>
  <c r="T19" i="3"/>
  <c r="B19" i="8" s="1"/>
  <c r="Y19" i="3" l="1"/>
  <c r="G21" i="3"/>
  <c r="M22" i="3" s="1"/>
  <c r="N22" i="3" s="1"/>
  <c r="O22" i="3" s="1"/>
  <c r="P22" i="3" s="1"/>
  <c r="S21" i="3"/>
  <c r="X21" i="3" s="1"/>
  <c r="U20" i="3"/>
  <c r="E22" i="7"/>
  <c r="M22" i="8"/>
  <c r="H22" i="8"/>
  <c r="A25" i="1"/>
  <c r="B24" i="2"/>
  <c r="J24" i="8" s="1"/>
  <c r="A24" i="2"/>
  <c r="A24" i="3"/>
  <c r="A24" i="8" s="1"/>
  <c r="A24" i="7"/>
  <c r="E21" i="3"/>
  <c r="K22" i="3" s="1"/>
  <c r="F21" i="8"/>
  <c r="B21" i="3"/>
  <c r="H22" i="3" s="1"/>
  <c r="G21" i="8"/>
  <c r="C21" i="3"/>
  <c r="I22" i="3" s="1"/>
  <c r="C22" i="7"/>
  <c r="B23" i="7"/>
  <c r="E23" i="8" s="1"/>
  <c r="D22" i="7"/>
  <c r="W21" i="3"/>
  <c r="C23" i="2"/>
  <c r="K23" i="8" s="1"/>
  <c r="D22" i="3"/>
  <c r="J23" i="3" s="1"/>
  <c r="E22" i="8"/>
  <c r="V21" i="3"/>
  <c r="T21" i="3"/>
  <c r="B21" i="8" s="1"/>
  <c r="E23" i="2"/>
  <c r="X20" i="3"/>
  <c r="D23" i="2"/>
  <c r="L23" i="8" s="1"/>
  <c r="U21" i="3" l="1"/>
  <c r="Y21" i="3" s="1"/>
  <c r="Y20" i="3"/>
  <c r="E23" i="7"/>
  <c r="M23" i="8"/>
  <c r="S22" i="3"/>
  <c r="X22" i="3" s="1"/>
  <c r="C22" i="3"/>
  <c r="I23" i="3" s="1"/>
  <c r="E22" i="3"/>
  <c r="K23" i="3" s="1"/>
  <c r="G22" i="8"/>
  <c r="Q22" i="3"/>
  <c r="R22" i="3"/>
  <c r="W22" i="3" s="1"/>
  <c r="C23" i="7"/>
  <c r="D23" i="7"/>
  <c r="B24" i="7"/>
  <c r="E24" i="8" s="1"/>
  <c r="H23" i="8"/>
  <c r="D23" i="3"/>
  <c r="J24" i="3" s="1"/>
  <c r="F22" i="3"/>
  <c r="L23" i="3" s="1"/>
  <c r="F22" i="8"/>
  <c r="B22" i="3"/>
  <c r="H23" i="3" s="1"/>
  <c r="C24" i="2"/>
  <c r="K24" i="8" s="1"/>
  <c r="E24" i="2"/>
  <c r="D24" i="2"/>
  <c r="L24" i="8" s="1"/>
  <c r="A26" i="1"/>
  <c r="B25" i="2"/>
  <c r="J25" i="8" s="1"/>
  <c r="A25" i="7"/>
  <c r="A25" i="2"/>
  <c r="A25" i="3"/>
  <c r="A25" i="8" s="1"/>
  <c r="G22" i="3"/>
  <c r="M23" i="3" s="1"/>
  <c r="N23" i="3" s="1"/>
  <c r="O23" i="3" s="1"/>
  <c r="U22" i="3" l="1"/>
  <c r="E24" i="7"/>
  <c r="M24" i="8"/>
  <c r="D24" i="7"/>
  <c r="C24" i="3" s="1"/>
  <c r="H24" i="8"/>
  <c r="D24" i="3"/>
  <c r="J25" i="3" s="1"/>
  <c r="G24" i="3"/>
  <c r="C24" i="7"/>
  <c r="E24" i="3" s="1"/>
  <c r="S23" i="3"/>
  <c r="P23" i="3"/>
  <c r="G24" i="8"/>
  <c r="B25" i="7"/>
  <c r="E25" i="8" s="1"/>
  <c r="G23" i="3"/>
  <c r="M24" i="3" s="1"/>
  <c r="N24" i="3" s="1"/>
  <c r="O24" i="3" s="1"/>
  <c r="G23" i="8"/>
  <c r="E23" i="3"/>
  <c r="K24" i="3" s="1"/>
  <c r="C23" i="3"/>
  <c r="I24" i="3" s="1"/>
  <c r="C25" i="2"/>
  <c r="K25" i="8" s="1"/>
  <c r="F23" i="8"/>
  <c r="B23" i="3"/>
  <c r="H24" i="3" s="1"/>
  <c r="E25" i="2"/>
  <c r="M25" i="8" s="1"/>
  <c r="D25" i="2"/>
  <c r="L25" i="8" s="1"/>
  <c r="V22" i="3"/>
  <c r="T22" i="3"/>
  <c r="B22" i="8" s="1"/>
  <c r="A27" i="1"/>
  <c r="B26" i="2"/>
  <c r="J26" i="8" s="1"/>
  <c r="A26" i="7"/>
  <c r="A26" i="2"/>
  <c r="A26" i="3"/>
  <c r="A26" i="8" s="1"/>
  <c r="Q23" i="3"/>
  <c r="R23" i="3"/>
  <c r="W23" i="3" s="1"/>
  <c r="F23" i="3"/>
  <c r="L24" i="3" s="1"/>
  <c r="M25" i="3" l="1"/>
  <c r="N25" i="3" s="1"/>
  <c r="O25" i="3" s="1"/>
  <c r="Y22" i="3"/>
  <c r="U23" i="3"/>
  <c r="E25" i="7"/>
  <c r="I25" i="3"/>
  <c r="D25" i="7"/>
  <c r="G25" i="8" s="1"/>
  <c r="V23" i="3"/>
  <c r="T23" i="3"/>
  <c r="B23" i="8" s="1"/>
  <c r="Q24" i="3"/>
  <c r="R24" i="3"/>
  <c r="W24" i="3" s="1"/>
  <c r="E26" i="7"/>
  <c r="B26" i="7"/>
  <c r="E26" i="8" s="1"/>
  <c r="H25" i="8"/>
  <c r="D25" i="3"/>
  <c r="J26" i="3" s="1"/>
  <c r="G25" i="3"/>
  <c r="M26" i="3" s="1"/>
  <c r="N26" i="3" s="1"/>
  <c r="O26" i="3" s="1"/>
  <c r="K25" i="3"/>
  <c r="C26" i="2"/>
  <c r="K26" i="8" s="1"/>
  <c r="X23" i="3"/>
  <c r="E26" i="2"/>
  <c r="M26" i="8" s="1"/>
  <c r="F24" i="8"/>
  <c r="B24" i="3"/>
  <c r="H25" i="3" s="1"/>
  <c r="D26" i="2"/>
  <c r="L26" i="8" s="1"/>
  <c r="A28" i="1"/>
  <c r="B27" i="2"/>
  <c r="J27" i="8" s="1"/>
  <c r="A27" i="7"/>
  <c r="A27" i="2"/>
  <c r="A27" i="3"/>
  <c r="A27" i="8" s="1"/>
  <c r="P24" i="3"/>
  <c r="S24" i="3"/>
  <c r="F24" i="3"/>
  <c r="L25" i="3" s="1"/>
  <c r="C25" i="7"/>
  <c r="P25" i="3"/>
  <c r="Y23" i="3" l="1"/>
  <c r="C25" i="3"/>
  <c r="I26" i="3" s="1"/>
  <c r="E25" i="3"/>
  <c r="S25" i="3"/>
  <c r="X25" i="3" s="1"/>
  <c r="U24" i="3"/>
  <c r="B27" i="7"/>
  <c r="E27" i="8" s="1"/>
  <c r="K26" i="3"/>
  <c r="S26" i="3" s="1"/>
  <c r="P26" i="3"/>
  <c r="D27" i="2"/>
  <c r="L27" i="8" s="1"/>
  <c r="C27" i="2"/>
  <c r="K27" i="8" s="1"/>
  <c r="E27" i="2"/>
  <c r="C26" i="7"/>
  <c r="F26" i="3" s="1"/>
  <c r="L27" i="3" s="1"/>
  <c r="A29" i="1"/>
  <c r="B28" i="2"/>
  <c r="J28" i="8" s="1"/>
  <c r="A28" i="2"/>
  <c r="A28" i="3"/>
  <c r="A28" i="8" s="1"/>
  <c r="A28" i="7"/>
  <c r="D26" i="7"/>
  <c r="G26" i="3" s="1"/>
  <c r="M27" i="3" s="1"/>
  <c r="N27" i="3" s="1"/>
  <c r="O27" i="3" s="1"/>
  <c r="H26" i="8"/>
  <c r="D26" i="3"/>
  <c r="J27" i="3" s="1"/>
  <c r="F25" i="3"/>
  <c r="L26" i="3" s="1"/>
  <c r="B25" i="3"/>
  <c r="H26" i="3" s="1"/>
  <c r="F25" i="8"/>
  <c r="Q25" i="3"/>
  <c r="R25" i="3"/>
  <c r="W25" i="3" s="1"/>
  <c r="V24" i="3"/>
  <c r="T24" i="3"/>
  <c r="B24" i="8" s="1"/>
  <c r="X24" i="3"/>
  <c r="Y24" i="3" l="1"/>
  <c r="U25" i="3"/>
  <c r="E27" i="7"/>
  <c r="M27" i="8"/>
  <c r="H27" i="8"/>
  <c r="D27" i="3"/>
  <c r="J28" i="3" s="1"/>
  <c r="P27" i="3"/>
  <c r="B26" i="3"/>
  <c r="H27" i="3" s="1"/>
  <c r="F26" i="8"/>
  <c r="A30" i="1"/>
  <c r="B29" i="2"/>
  <c r="J29" i="8" s="1"/>
  <c r="A29" i="7"/>
  <c r="A29" i="2"/>
  <c r="A29" i="3"/>
  <c r="A29" i="8" s="1"/>
  <c r="G26" i="8"/>
  <c r="C26" i="3"/>
  <c r="I27" i="3" s="1"/>
  <c r="E26" i="3"/>
  <c r="K27" i="3" s="1"/>
  <c r="B28" i="7"/>
  <c r="E28" i="8" s="1"/>
  <c r="X26" i="3"/>
  <c r="C27" i="7"/>
  <c r="D28" i="2"/>
  <c r="L28" i="8" s="1"/>
  <c r="D27" i="7"/>
  <c r="G27" i="3" s="1"/>
  <c r="M28" i="3" s="1"/>
  <c r="N28" i="3" s="1"/>
  <c r="O28" i="3" s="1"/>
  <c r="Q26" i="3"/>
  <c r="R26" i="3"/>
  <c r="W26" i="3" s="1"/>
  <c r="V25" i="3"/>
  <c r="T25" i="3"/>
  <c r="B25" i="8" s="1"/>
  <c r="C28" i="2"/>
  <c r="K28" i="8" s="1"/>
  <c r="E28" i="2"/>
  <c r="Y25" i="3" l="1"/>
  <c r="U26" i="3"/>
  <c r="E28" i="7"/>
  <c r="H28" i="8" s="1"/>
  <c r="M28" i="8"/>
  <c r="C28" i="7"/>
  <c r="D28" i="7"/>
  <c r="G28" i="3" s="1"/>
  <c r="M29" i="3" s="1"/>
  <c r="N29" i="3" s="1"/>
  <c r="O29" i="3" s="1"/>
  <c r="P28" i="3"/>
  <c r="B29" i="7"/>
  <c r="E29" i="8" s="1"/>
  <c r="C29" i="2"/>
  <c r="K29" i="8" s="1"/>
  <c r="E28" i="3"/>
  <c r="G28" i="8"/>
  <c r="C28" i="3"/>
  <c r="E29" i="2"/>
  <c r="F27" i="8"/>
  <c r="B27" i="3"/>
  <c r="H28" i="3" s="1"/>
  <c r="D29" i="2"/>
  <c r="L29" i="8" s="1"/>
  <c r="A31" i="1"/>
  <c r="B30" i="2"/>
  <c r="J30" i="8" s="1"/>
  <c r="A30" i="7"/>
  <c r="A30" i="3"/>
  <c r="A30" i="8" s="1"/>
  <c r="A30" i="2"/>
  <c r="Q27" i="3"/>
  <c r="R27" i="3"/>
  <c r="W27" i="3" s="1"/>
  <c r="S27" i="3"/>
  <c r="V26" i="3"/>
  <c r="T26" i="3"/>
  <c r="B26" i="8" s="1"/>
  <c r="F28" i="8"/>
  <c r="B28" i="3"/>
  <c r="H29" i="3" s="1"/>
  <c r="C27" i="3"/>
  <c r="I28" i="3" s="1"/>
  <c r="G27" i="8"/>
  <c r="E27" i="3"/>
  <c r="K28" i="3" s="1"/>
  <c r="F27" i="3"/>
  <c r="L28" i="3" s="1"/>
  <c r="F28" i="3" l="1"/>
  <c r="L29" i="3" s="1"/>
  <c r="D28" i="3"/>
  <c r="J29" i="3" s="1"/>
  <c r="Y26" i="3"/>
  <c r="U27" i="3"/>
  <c r="E29" i="7"/>
  <c r="M29" i="8"/>
  <c r="D29" i="7"/>
  <c r="H29" i="8"/>
  <c r="D29" i="3"/>
  <c r="J30" i="3" s="1"/>
  <c r="G29" i="3"/>
  <c r="M30" i="3" s="1"/>
  <c r="N30" i="3" s="1"/>
  <c r="O30" i="3" s="1"/>
  <c r="I29" i="3"/>
  <c r="S28" i="3"/>
  <c r="R29" i="3"/>
  <c r="Q29" i="3"/>
  <c r="C30" i="2"/>
  <c r="K30" i="8" s="1"/>
  <c r="D30" i="2"/>
  <c r="L30" i="8" s="1"/>
  <c r="X27" i="3"/>
  <c r="A32" i="1"/>
  <c r="B31" i="2"/>
  <c r="J31" i="8" s="1"/>
  <c r="A31" i="7"/>
  <c r="A31" i="3"/>
  <c r="A31" i="8" s="1"/>
  <c r="A31" i="2"/>
  <c r="C29" i="7"/>
  <c r="K29" i="3"/>
  <c r="P29" i="3"/>
  <c r="G29" i="8"/>
  <c r="E29" i="3"/>
  <c r="C29" i="3"/>
  <c r="E30" i="2"/>
  <c r="V27" i="3"/>
  <c r="T27" i="3"/>
  <c r="B27" i="8" s="1"/>
  <c r="Q28" i="3"/>
  <c r="R28" i="3"/>
  <c r="W28" i="3" s="1"/>
  <c r="B30" i="7"/>
  <c r="E30" i="8" s="1"/>
  <c r="Y27" i="3" l="1"/>
  <c r="U28" i="3"/>
  <c r="E30" i="7"/>
  <c r="D30" i="3" s="1"/>
  <c r="J31" i="3" s="1"/>
  <c r="M30" i="8"/>
  <c r="S29" i="3"/>
  <c r="T29" i="3" s="1"/>
  <c r="B29" i="8" s="1"/>
  <c r="C30" i="7"/>
  <c r="D30" i="7"/>
  <c r="F30" i="3"/>
  <c r="L31" i="3" s="1"/>
  <c r="F30" i="8"/>
  <c r="B30" i="3"/>
  <c r="H31" i="3" s="1"/>
  <c r="G30" i="3"/>
  <c r="M31" i="3" s="1"/>
  <c r="N31" i="3" s="1"/>
  <c r="O31" i="3" s="1"/>
  <c r="C30" i="3"/>
  <c r="G30" i="8"/>
  <c r="E30" i="3"/>
  <c r="H30" i="8"/>
  <c r="K30" i="3"/>
  <c r="V29" i="3"/>
  <c r="F29" i="8"/>
  <c r="B29" i="3"/>
  <c r="H30" i="3" s="1"/>
  <c r="W29" i="3"/>
  <c r="V28" i="3"/>
  <c r="T28" i="3"/>
  <c r="B28" i="8" s="1"/>
  <c r="X28" i="3"/>
  <c r="I30" i="3"/>
  <c r="B31" i="7"/>
  <c r="C31" i="2"/>
  <c r="K31" i="8" s="1"/>
  <c r="D31" i="2"/>
  <c r="L31" i="8" s="1"/>
  <c r="P30" i="3"/>
  <c r="E31" i="2"/>
  <c r="F29" i="3"/>
  <c r="L30" i="3" s="1"/>
  <c r="A33" i="1"/>
  <c r="B32" i="2"/>
  <c r="J32" i="8" s="1"/>
  <c r="A32" i="7"/>
  <c r="A32" i="3"/>
  <c r="A32" i="8" s="1"/>
  <c r="A32" i="2"/>
  <c r="Y28" i="3" l="1"/>
  <c r="U29" i="3"/>
  <c r="E31" i="7"/>
  <c r="M31" i="8"/>
  <c r="K31" i="3"/>
  <c r="X29" i="3"/>
  <c r="I31" i="3"/>
  <c r="H31" i="8"/>
  <c r="R30" i="3"/>
  <c r="W30" i="3" s="1"/>
  <c r="Q30" i="3"/>
  <c r="B32" i="7"/>
  <c r="E32" i="8" s="1"/>
  <c r="C32" i="2"/>
  <c r="K32" i="8" s="1"/>
  <c r="E32" i="2"/>
  <c r="C31" i="7"/>
  <c r="A34" i="1"/>
  <c r="B33" i="2"/>
  <c r="J33" i="8" s="1"/>
  <c r="A33" i="7"/>
  <c r="A33" i="2"/>
  <c r="A33" i="3"/>
  <c r="A33" i="8" s="1"/>
  <c r="D31" i="7"/>
  <c r="D31" i="3"/>
  <c r="J32" i="3" s="1"/>
  <c r="E31" i="8"/>
  <c r="D32" i="2"/>
  <c r="L32" i="8" s="1"/>
  <c r="P31" i="3"/>
  <c r="Q31" i="3"/>
  <c r="R31" i="3"/>
  <c r="S30" i="3"/>
  <c r="S31" i="3" l="1"/>
  <c r="Y29" i="3"/>
  <c r="U30" i="3"/>
  <c r="U31" i="3"/>
  <c r="E32" i="7"/>
  <c r="H32" i="8" s="1"/>
  <c r="M32" i="8"/>
  <c r="D32" i="3"/>
  <c r="J33" i="3" s="1"/>
  <c r="F31" i="8"/>
  <c r="B31" i="3"/>
  <c r="H32" i="3" s="1"/>
  <c r="C32" i="7"/>
  <c r="X30" i="3"/>
  <c r="G31" i="8"/>
  <c r="C31" i="3"/>
  <c r="I32" i="3" s="1"/>
  <c r="E31" i="3"/>
  <c r="K32" i="3" s="1"/>
  <c r="D32" i="7"/>
  <c r="W31" i="3"/>
  <c r="V31" i="3"/>
  <c r="T31" i="3"/>
  <c r="B31" i="8" s="1"/>
  <c r="X31" i="3"/>
  <c r="B33" i="7"/>
  <c r="E33" i="8" s="1"/>
  <c r="V30" i="3"/>
  <c r="T30" i="3"/>
  <c r="B30" i="8" s="1"/>
  <c r="C33" i="2"/>
  <c r="K33" i="8" s="1"/>
  <c r="F31" i="3"/>
  <c r="L32" i="3" s="1"/>
  <c r="D33" i="2"/>
  <c r="L33" i="8" s="1"/>
  <c r="G31" i="3"/>
  <c r="M32" i="3" s="1"/>
  <c r="N32" i="3" s="1"/>
  <c r="O32" i="3" s="1"/>
  <c r="A35" i="1"/>
  <c r="A34" i="7"/>
  <c r="A34" i="2"/>
  <c r="A34" i="3"/>
  <c r="A34" i="8" s="1"/>
  <c r="E33" i="2"/>
  <c r="Y31" i="3" l="1"/>
  <c r="Y30" i="3"/>
  <c r="E33" i="7"/>
  <c r="M33" i="8"/>
  <c r="H33" i="8"/>
  <c r="D33" i="3"/>
  <c r="J34" i="3" s="1"/>
  <c r="C32" i="3"/>
  <c r="G32" i="8"/>
  <c r="E32" i="3"/>
  <c r="K33" i="3" s="1"/>
  <c r="I33" i="3"/>
  <c r="F32" i="3"/>
  <c r="L33" i="3" s="1"/>
  <c r="B32" i="3"/>
  <c r="H33" i="3" s="1"/>
  <c r="F32" i="8"/>
  <c r="C33" i="7"/>
  <c r="C34" i="2"/>
  <c r="K34" i="8" s="1"/>
  <c r="D33" i="7"/>
  <c r="B34" i="2"/>
  <c r="J34" i="8" s="1"/>
  <c r="D34" i="2"/>
  <c r="L34" i="8" s="1"/>
  <c r="Q32" i="3"/>
  <c r="R32" i="3"/>
  <c r="W32" i="3" s="1"/>
  <c r="E34" i="2"/>
  <c r="A36" i="1"/>
  <c r="B35" i="2"/>
  <c r="J35" i="8" s="1"/>
  <c r="A35" i="7"/>
  <c r="A35" i="2"/>
  <c r="A35" i="3"/>
  <c r="A35" i="8" s="1"/>
  <c r="G32" i="3"/>
  <c r="M33" i="3" s="1"/>
  <c r="N33" i="3" s="1"/>
  <c r="O33" i="3" s="1"/>
  <c r="P32" i="3"/>
  <c r="S32" i="3"/>
  <c r="B34" i="7" l="1"/>
  <c r="E34" i="8" s="1"/>
  <c r="U32" i="3"/>
  <c r="E34" i="7"/>
  <c r="M34" i="8"/>
  <c r="H34" i="8"/>
  <c r="D34" i="3"/>
  <c r="J35" i="3" s="1"/>
  <c r="V32" i="3"/>
  <c r="T32" i="3"/>
  <c r="B32" i="8" s="1"/>
  <c r="Q33" i="3"/>
  <c r="R33" i="3"/>
  <c r="W33" i="3" s="1"/>
  <c r="X32" i="3"/>
  <c r="S33" i="3"/>
  <c r="P33" i="3"/>
  <c r="E35" i="7"/>
  <c r="B35" i="7"/>
  <c r="E35" i="8" s="1"/>
  <c r="C35" i="2"/>
  <c r="K35" i="8" s="1"/>
  <c r="G33" i="8"/>
  <c r="E33" i="3"/>
  <c r="K34" i="3" s="1"/>
  <c r="C33" i="3"/>
  <c r="I34" i="3" s="1"/>
  <c r="D35" i="2"/>
  <c r="L35" i="8" s="1"/>
  <c r="E35" i="2"/>
  <c r="M35" i="8" s="1"/>
  <c r="F33" i="3"/>
  <c r="L34" i="3" s="1"/>
  <c r="B33" i="3"/>
  <c r="H34" i="3" s="1"/>
  <c r="F33" i="8"/>
  <c r="G33" i="3"/>
  <c r="M34" i="3" s="1"/>
  <c r="N34" i="3" s="1"/>
  <c r="O34" i="3" s="1"/>
  <c r="A37" i="1"/>
  <c r="B36" i="2"/>
  <c r="J36" i="8" s="1"/>
  <c r="A36" i="7"/>
  <c r="A36" i="2"/>
  <c r="A36" i="3"/>
  <c r="A36" i="8" s="1"/>
  <c r="C34" i="7"/>
  <c r="D34" i="7"/>
  <c r="Y32" i="3" l="1"/>
  <c r="U33" i="3"/>
  <c r="R34" i="3"/>
  <c r="W34" i="3" s="1"/>
  <c r="Q34" i="3"/>
  <c r="G34" i="8"/>
  <c r="C34" i="3"/>
  <c r="I35" i="3" s="1"/>
  <c r="E34" i="3"/>
  <c r="K35" i="3" s="1"/>
  <c r="X33" i="3"/>
  <c r="H35" i="8"/>
  <c r="D35" i="3"/>
  <c r="J36" i="3" s="1"/>
  <c r="F34" i="8"/>
  <c r="B34" i="3"/>
  <c r="H35" i="3" s="1"/>
  <c r="B36" i="7"/>
  <c r="E36" i="8" s="1"/>
  <c r="V33" i="3"/>
  <c r="T33" i="3"/>
  <c r="B33" i="8" s="1"/>
  <c r="C36" i="2"/>
  <c r="K36" i="8" s="1"/>
  <c r="D36" i="2"/>
  <c r="L36" i="8" s="1"/>
  <c r="F34" i="3"/>
  <c r="L35" i="3" s="1"/>
  <c r="E36" i="2"/>
  <c r="C35" i="7"/>
  <c r="F35" i="3" s="1"/>
  <c r="L36" i="3" s="1"/>
  <c r="G34" i="3"/>
  <c r="M35" i="3" s="1"/>
  <c r="N35" i="3" s="1"/>
  <c r="O35" i="3" s="1"/>
  <c r="A38" i="1"/>
  <c r="B37" i="2"/>
  <c r="J37" i="8" s="1"/>
  <c r="A37" i="7"/>
  <c r="A37" i="2"/>
  <c r="A37" i="3"/>
  <c r="A37" i="8" s="1"/>
  <c r="D35" i="7"/>
  <c r="S34" i="3"/>
  <c r="P34" i="3"/>
  <c r="Y33" i="3" l="1"/>
  <c r="U34" i="3"/>
  <c r="E36" i="7"/>
  <c r="M36" i="8"/>
  <c r="H36" i="8"/>
  <c r="D36" i="3"/>
  <c r="J37" i="3" s="1"/>
  <c r="X34" i="3"/>
  <c r="G35" i="3"/>
  <c r="M36" i="3" s="1"/>
  <c r="N36" i="3" s="1"/>
  <c r="O36" i="3" s="1"/>
  <c r="E35" i="3"/>
  <c r="K36" i="3" s="1"/>
  <c r="G35" i="8"/>
  <c r="C35" i="3"/>
  <c r="I36" i="3" s="1"/>
  <c r="Q35" i="3"/>
  <c r="R35" i="3"/>
  <c r="W35" i="3" s="1"/>
  <c r="B37" i="7"/>
  <c r="E37" i="8" s="1"/>
  <c r="C36" i="7"/>
  <c r="C37" i="2"/>
  <c r="K37" i="8" s="1"/>
  <c r="D36" i="7"/>
  <c r="D37" i="2"/>
  <c r="L37" i="8" s="1"/>
  <c r="E37" i="2"/>
  <c r="M37" i="8" s="1"/>
  <c r="V34" i="3"/>
  <c r="T34" i="3"/>
  <c r="B34" i="8" s="1"/>
  <c r="A39" i="1"/>
  <c r="B38" i="2"/>
  <c r="J38" i="8" s="1"/>
  <c r="A38" i="7"/>
  <c r="A38" i="2"/>
  <c r="A38" i="3"/>
  <c r="A38" i="8" s="1"/>
  <c r="P35" i="3"/>
  <c r="S35" i="3"/>
  <c r="F35" i="8"/>
  <c r="B35" i="3"/>
  <c r="H36" i="3" s="1"/>
  <c r="Y34" i="3" l="1"/>
  <c r="F36" i="3"/>
  <c r="L37" i="3" s="1"/>
  <c r="U35" i="3"/>
  <c r="E37" i="7"/>
  <c r="A40" i="1"/>
  <c r="B39" i="2"/>
  <c r="J39" i="8" s="1"/>
  <c r="A39" i="7"/>
  <c r="A39" i="2"/>
  <c r="A39" i="3"/>
  <c r="A39" i="8" s="1"/>
  <c r="V35" i="3"/>
  <c r="T35" i="3"/>
  <c r="B35" i="8" s="1"/>
  <c r="H37" i="8"/>
  <c r="D37" i="3"/>
  <c r="J38" i="3" s="1"/>
  <c r="Q36" i="3"/>
  <c r="R36" i="3"/>
  <c r="W36" i="3" s="1"/>
  <c r="P36" i="3"/>
  <c r="S36" i="3"/>
  <c r="E38" i="2"/>
  <c r="X35" i="3"/>
  <c r="C36" i="3"/>
  <c r="I37" i="3" s="1"/>
  <c r="G36" i="8"/>
  <c r="E36" i="3"/>
  <c r="K37" i="3" s="1"/>
  <c r="D38" i="2"/>
  <c r="L38" i="8" s="1"/>
  <c r="B36" i="3"/>
  <c r="H37" i="3" s="1"/>
  <c r="F36" i="8"/>
  <c r="G36" i="3"/>
  <c r="M37" i="3" s="1"/>
  <c r="N37" i="3" s="1"/>
  <c r="O37" i="3" s="1"/>
  <c r="B38" i="7"/>
  <c r="E38" i="8" s="1"/>
  <c r="C37" i="7"/>
  <c r="D37" i="7"/>
  <c r="C38" i="2"/>
  <c r="K38" i="8" s="1"/>
  <c r="Y35" i="3" l="1"/>
  <c r="U36" i="3"/>
  <c r="E38" i="7"/>
  <c r="M38" i="8"/>
  <c r="C38" i="7"/>
  <c r="F38" i="8" s="1"/>
  <c r="D38" i="7"/>
  <c r="G38" i="8" s="1"/>
  <c r="G37" i="8"/>
  <c r="E37" i="3"/>
  <c r="K38" i="3" s="1"/>
  <c r="C37" i="3"/>
  <c r="I38" i="3" s="1"/>
  <c r="F37" i="8"/>
  <c r="B37" i="3"/>
  <c r="H38" i="3" s="1"/>
  <c r="F37" i="3"/>
  <c r="L38" i="3" s="1"/>
  <c r="B39" i="7"/>
  <c r="H38" i="8"/>
  <c r="D38" i="3"/>
  <c r="J39" i="3" s="1"/>
  <c r="X36" i="3"/>
  <c r="C39" i="2"/>
  <c r="K39" i="8" s="1"/>
  <c r="S37" i="3"/>
  <c r="P37" i="3"/>
  <c r="E39" i="2"/>
  <c r="Q37" i="3"/>
  <c r="R37" i="3"/>
  <c r="W37" i="3" s="1"/>
  <c r="V36" i="3"/>
  <c r="T36" i="3"/>
  <c r="B36" i="8" s="1"/>
  <c r="D39" i="2"/>
  <c r="L39" i="8" s="1"/>
  <c r="A41" i="1"/>
  <c r="B40" i="2"/>
  <c r="J40" i="8" s="1"/>
  <c r="A40" i="7"/>
  <c r="A40" i="2"/>
  <c r="A40" i="3"/>
  <c r="A40" i="8" s="1"/>
  <c r="G37" i="3"/>
  <c r="M38" i="3" s="1"/>
  <c r="N38" i="3" s="1"/>
  <c r="O38" i="3" s="1"/>
  <c r="Y36" i="3" l="1"/>
  <c r="F38" i="3"/>
  <c r="L39" i="3" s="1"/>
  <c r="U37" i="3"/>
  <c r="E39" i="7"/>
  <c r="M39" i="8"/>
  <c r="G38" i="3"/>
  <c r="M39" i="3" s="1"/>
  <c r="N39" i="3" s="1"/>
  <c r="O39" i="3" s="1"/>
  <c r="P39" i="3" s="1"/>
  <c r="B38" i="3"/>
  <c r="H39" i="3" s="1"/>
  <c r="Q39" i="3" s="1"/>
  <c r="C38" i="3"/>
  <c r="I39" i="3" s="1"/>
  <c r="E38" i="3"/>
  <c r="K39" i="3" s="1"/>
  <c r="C40" i="2"/>
  <c r="K40" i="8" s="1"/>
  <c r="E40" i="2"/>
  <c r="D40" i="2"/>
  <c r="L40" i="8" s="1"/>
  <c r="A42" i="1"/>
  <c r="B41" i="2"/>
  <c r="J41" i="8" s="1"/>
  <c r="A41" i="7"/>
  <c r="A41" i="2"/>
  <c r="A41" i="3"/>
  <c r="A41" i="8" s="1"/>
  <c r="Q38" i="3"/>
  <c r="R38" i="3"/>
  <c r="W38" i="3" s="1"/>
  <c r="B40" i="7"/>
  <c r="E40" i="8" s="1"/>
  <c r="D39" i="7"/>
  <c r="C39" i="7"/>
  <c r="X37" i="3"/>
  <c r="D39" i="3"/>
  <c r="J40" i="3" s="1"/>
  <c r="E39" i="8"/>
  <c r="H39" i="8"/>
  <c r="S38" i="3"/>
  <c r="P38" i="3"/>
  <c r="V37" i="3"/>
  <c r="T37" i="3"/>
  <c r="B37" i="8" s="1"/>
  <c r="Y37" i="3" l="1"/>
  <c r="R39" i="3"/>
  <c r="C40" i="7"/>
  <c r="U38" i="3"/>
  <c r="E40" i="7"/>
  <c r="F40" i="3" s="1"/>
  <c r="L41" i="3" s="1"/>
  <c r="M40" i="8"/>
  <c r="S39" i="3"/>
  <c r="T39" i="3" s="1"/>
  <c r="B39" i="8" s="1"/>
  <c r="B41" i="7"/>
  <c r="E41" i="8" s="1"/>
  <c r="C41" i="2"/>
  <c r="K41" i="8" s="1"/>
  <c r="E41" i="2"/>
  <c r="D41" i="2"/>
  <c r="L41" i="8" s="1"/>
  <c r="F39" i="8"/>
  <c r="B39" i="3"/>
  <c r="H40" i="3" s="1"/>
  <c r="A43" i="1"/>
  <c r="B42" i="2"/>
  <c r="J42" i="8" s="1"/>
  <c r="A42" i="7"/>
  <c r="A42" i="2"/>
  <c r="A42" i="3"/>
  <c r="A42" i="8" s="1"/>
  <c r="G39" i="3"/>
  <c r="M40" i="3" s="1"/>
  <c r="N40" i="3" s="1"/>
  <c r="O40" i="3" s="1"/>
  <c r="C39" i="3"/>
  <c r="I40" i="3" s="1"/>
  <c r="G39" i="8"/>
  <c r="E39" i="3"/>
  <c r="K40" i="3" s="1"/>
  <c r="F40" i="8"/>
  <c r="B40" i="3"/>
  <c r="H41" i="3" s="1"/>
  <c r="H40" i="8"/>
  <c r="D40" i="3"/>
  <c r="J41" i="3" s="1"/>
  <c r="W39" i="3"/>
  <c r="X38" i="3"/>
  <c r="V38" i="3"/>
  <c r="T38" i="3"/>
  <c r="B38" i="8" s="1"/>
  <c r="V39" i="3"/>
  <c r="D40" i="7"/>
  <c r="F39" i="3"/>
  <c r="L40" i="3" s="1"/>
  <c r="Y38" i="3" l="1"/>
  <c r="X39" i="3"/>
  <c r="U39" i="3"/>
  <c r="Y39" i="3" s="1"/>
  <c r="E41" i="7"/>
  <c r="M41" i="8"/>
  <c r="H41" i="8"/>
  <c r="D41" i="3"/>
  <c r="J42" i="3" s="1"/>
  <c r="R40" i="3"/>
  <c r="W40" i="3" s="1"/>
  <c r="Q40" i="3"/>
  <c r="G40" i="8"/>
  <c r="E40" i="3"/>
  <c r="K41" i="3" s="1"/>
  <c r="C40" i="3"/>
  <c r="I41" i="3" s="1"/>
  <c r="A44" i="1"/>
  <c r="B43" i="2"/>
  <c r="J43" i="8" s="1"/>
  <c r="A43" i="7"/>
  <c r="A43" i="2"/>
  <c r="A43" i="3"/>
  <c r="A43" i="8" s="1"/>
  <c r="P40" i="3"/>
  <c r="S40" i="3"/>
  <c r="G40" i="3"/>
  <c r="M41" i="3" s="1"/>
  <c r="N41" i="3" s="1"/>
  <c r="O41" i="3" s="1"/>
  <c r="B42" i="7"/>
  <c r="E42" i="8" s="1"/>
  <c r="C41" i="7"/>
  <c r="C42" i="2"/>
  <c r="K42" i="8" s="1"/>
  <c r="D41" i="7"/>
  <c r="R41" i="3"/>
  <c r="Q41" i="3"/>
  <c r="E42" i="2"/>
  <c r="M42" i="8" s="1"/>
  <c r="D42" i="2"/>
  <c r="L42" i="8" s="1"/>
  <c r="U40" i="3" l="1"/>
  <c r="E42" i="7"/>
  <c r="W41" i="3"/>
  <c r="H42" i="8"/>
  <c r="D42" i="3"/>
  <c r="J43" i="3" s="1"/>
  <c r="B43" i="7"/>
  <c r="E43" i="8" s="1"/>
  <c r="P41" i="3"/>
  <c r="S41" i="3"/>
  <c r="T41" i="3" s="1"/>
  <c r="B41" i="8" s="1"/>
  <c r="D43" i="2"/>
  <c r="L43" i="8" s="1"/>
  <c r="C43" i="2"/>
  <c r="K43" i="8" s="1"/>
  <c r="E43" i="2"/>
  <c r="A45" i="1"/>
  <c r="B44" i="2"/>
  <c r="J44" i="8" s="1"/>
  <c r="A44" i="2"/>
  <c r="A44" i="3"/>
  <c r="A44" i="8" s="1"/>
  <c r="A44" i="7"/>
  <c r="V41" i="3"/>
  <c r="X40" i="3"/>
  <c r="C41" i="3"/>
  <c r="I42" i="3" s="1"/>
  <c r="G41" i="8"/>
  <c r="E41" i="3"/>
  <c r="K42" i="3" s="1"/>
  <c r="V40" i="3"/>
  <c r="Y40" i="3" s="1"/>
  <c r="T40" i="3"/>
  <c r="B40" i="8" s="1"/>
  <c r="F41" i="3"/>
  <c r="L42" i="3" s="1"/>
  <c r="F41" i="8"/>
  <c r="B41" i="3"/>
  <c r="H42" i="3" s="1"/>
  <c r="C42" i="7"/>
  <c r="F42" i="3" s="1"/>
  <c r="L43" i="3" s="1"/>
  <c r="G41" i="3"/>
  <c r="M42" i="3" s="1"/>
  <c r="N42" i="3" s="1"/>
  <c r="O42" i="3" s="1"/>
  <c r="D42" i="7"/>
  <c r="U41" i="3" l="1"/>
  <c r="E43" i="7"/>
  <c r="D43" i="3" s="1"/>
  <c r="J44" i="3" s="1"/>
  <c r="M43" i="8"/>
  <c r="C43" i="7"/>
  <c r="F43" i="3" s="1"/>
  <c r="L44" i="3" s="1"/>
  <c r="G42" i="8"/>
  <c r="C42" i="3"/>
  <c r="I43" i="3" s="1"/>
  <c r="E42" i="3"/>
  <c r="K43" i="3" s="1"/>
  <c r="F43" i="8"/>
  <c r="B43" i="3"/>
  <c r="H44" i="3" s="1"/>
  <c r="Q42" i="3"/>
  <c r="R42" i="3"/>
  <c r="W42" i="3" s="1"/>
  <c r="D43" i="7"/>
  <c r="X41" i="3"/>
  <c r="D44" i="2"/>
  <c r="L44" i="8" s="1"/>
  <c r="C44" i="2"/>
  <c r="K44" i="8" s="1"/>
  <c r="H43" i="8"/>
  <c r="E44" i="2"/>
  <c r="B44" i="7"/>
  <c r="E44" i="8" s="1"/>
  <c r="C44" i="7"/>
  <c r="A46" i="1"/>
  <c r="A45" i="7"/>
  <c r="B45" i="2"/>
  <c r="J45" i="8" s="1"/>
  <c r="A45" i="2"/>
  <c r="A45" i="3"/>
  <c r="A45" i="8" s="1"/>
  <c r="G42" i="3"/>
  <c r="M43" i="3" s="1"/>
  <c r="N43" i="3" s="1"/>
  <c r="O43" i="3" s="1"/>
  <c r="S42" i="3"/>
  <c r="X42" i="3" s="1"/>
  <c r="P42" i="3"/>
  <c r="F42" i="8"/>
  <c r="B42" i="3"/>
  <c r="H43" i="3" s="1"/>
  <c r="Y41" i="3" l="1"/>
  <c r="U42" i="3"/>
  <c r="Y42" i="3" s="1"/>
  <c r="E44" i="7"/>
  <c r="M44" i="8"/>
  <c r="D44" i="7"/>
  <c r="E44" i="3" s="1"/>
  <c r="H44" i="8"/>
  <c r="D44" i="3"/>
  <c r="J45" i="3" s="1"/>
  <c r="F44" i="3"/>
  <c r="L45" i="3" s="1"/>
  <c r="E45" i="2"/>
  <c r="M45" i="8" s="1"/>
  <c r="C45" i="2"/>
  <c r="K45" i="8" s="1"/>
  <c r="B44" i="3"/>
  <c r="H45" i="3" s="1"/>
  <c r="F44" i="8"/>
  <c r="G43" i="8"/>
  <c r="C43" i="3"/>
  <c r="I44" i="3" s="1"/>
  <c r="E43" i="3"/>
  <c r="K44" i="3" s="1"/>
  <c r="D45" i="2"/>
  <c r="L45" i="8" s="1"/>
  <c r="V42" i="3"/>
  <c r="T42" i="3"/>
  <c r="B42" i="8" s="1"/>
  <c r="Q43" i="3"/>
  <c r="R43" i="3"/>
  <c r="W43" i="3" s="1"/>
  <c r="R44" i="3"/>
  <c r="W44" i="3" s="1"/>
  <c r="Q44" i="3"/>
  <c r="A47" i="1"/>
  <c r="B46" i="2"/>
  <c r="J46" i="8" s="1"/>
  <c r="A46" i="7"/>
  <c r="A46" i="3"/>
  <c r="A46" i="8" s="1"/>
  <c r="A46" i="2"/>
  <c r="G43" i="3"/>
  <c r="M44" i="3" s="1"/>
  <c r="N44" i="3" s="1"/>
  <c r="O44" i="3" s="1"/>
  <c r="P43" i="3"/>
  <c r="S43" i="3"/>
  <c r="X43" i="3" s="1"/>
  <c r="B45" i="7"/>
  <c r="E45" i="8" s="1"/>
  <c r="G44" i="3" l="1"/>
  <c r="M45" i="3" s="1"/>
  <c r="N45" i="3" s="1"/>
  <c r="O45" i="3" s="1"/>
  <c r="P45" i="3" s="1"/>
  <c r="U43" i="3"/>
  <c r="E45" i="7"/>
  <c r="D45" i="3" s="1"/>
  <c r="J46" i="3" s="1"/>
  <c r="G44" i="8"/>
  <c r="C45" i="7"/>
  <c r="F45" i="3" s="1"/>
  <c r="L46" i="3" s="1"/>
  <c r="C44" i="3"/>
  <c r="I45" i="3" s="1"/>
  <c r="A48" i="1"/>
  <c r="B47" i="2"/>
  <c r="J47" i="8" s="1"/>
  <c r="A47" i="7"/>
  <c r="A47" i="3"/>
  <c r="A47" i="8" s="1"/>
  <c r="A47" i="2"/>
  <c r="D46" i="2"/>
  <c r="L46" i="8" s="1"/>
  <c r="H45" i="8"/>
  <c r="V43" i="3"/>
  <c r="T43" i="3"/>
  <c r="B43" i="8" s="1"/>
  <c r="Q45" i="3"/>
  <c r="R45" i="3"/>
  <c r="W45" i="3" s="1"/>
  <c r="D45" i="7"/>
  <c r="K45" i="3"/>
  <c r="P44" i="3"/>
  <c r="S44" i="3"/>
  <c r="X44" i="3" s="1"/>
  <c r="F45" i="8"/>
  <c r="B45" i="3"/>
  <c r="H46" i="3" s="1"/>
  <c r="B46" i="7"/>
  <c r="E46" i="2"/>
  <c r="V44" i="3"/>
  <c r="C46" i="2"/>
  <c r="K46" i="8" s="1"/>
  <c r="Y43" i="3" l="1"/>
  <c r="U44" i="3"/>
  <c r="Y44" i="3" s="1"/>
  <c r="E46" i="7"/>
  <c r="M46" i="8"/>
  <c r="T44" i="3"/>
  <c r="B44" i="8" s="1"/>
  <c r="H46" i="8"/>
  <c r="R46" i="3"/>
  <c r="Q46" i="3"/>
  <c r="B47" i="7"/>
  <c r="C47" i="2"/>
  <c r="K47" i="8" s="1"/>
  <c r="G45" i="3"/>
  <c r="M46" i="3" s="1"/>
  <c r="N46" i="3" s="1"/>
  <c r="O46" i="3" s="1"/>
  <c r="C45" i="3"/>
  <c r="I46" i="3" s="1"/>
  <c r="G45" i="8"/>
  <c r="E45" i="3"/>
  <c r="K46" i="3" s="1"/>
  <c r="D47" i="2"/>
  <c r="L47" i="8" s="1"/>
  <c r="C46" i="7"/>
  <c r="V45" i="3"/>
  <c r="E47" i="2"/>
  <c r="D46" i="7"/>
  <c r="A49" i="1"/>
  <c r="B48" i="2"/>
  <c r="J48" i="8" s="1"/>
  <c r="A48" i="7"/>
  <c r="A48" i="2"/>
  <c r="A48" i="3"/>
  <c r="A48" i="8" s="1"/>
  <c r="D46" i="3"/>
  <c r="J47" i="3" s="1"/>
  <c r="E46" i="8"/>
  <c r="S45" i="3"/>
  <c r="X45" i="3" s="1"/>
  <c r="U45" i="3" l="1"/>
  <c r="Y45" i="3" s="1"/>
  <c r="E47" i="7"/>
  <c r="M47" i="8"/>
  <c r="D47" i="7"/>
  <c r="C47" i="7"/>
  <c r="F47" i="8" s="1"/>
  <c r="H47" i="8"/>
  <c r="G47" i="3"/>
  <c r="E48" i="2"/>
  <c r="M48" i="8" s="1"/>
  <c r="A50" i="1"/>
  <c r="B49" i="2"/>
  <c r="J49" i="8" s="1"/>
  <c r="A49" i="7"/>
  <c r="A49" i="2"/>
  <c r="A49" i="3"/>
  <c r="A49" i="8" s="1"/>
  <c r="E46" i="3"/>
  <c r="K47" i="3" s="1"/>
  <c r="C46" i="3"/>
  <c r="I47" i="3" s="1"/>
  <c r="G46" i="8"/>
  <c r="D47" i="3"/>
  <c r="J48" i="3" s="1"/>
  <c r="E47" i="8"/>
  <c r="T45" i="3"/>
  <c r="B45" i="8" s="1"/>
  <c r="P46" i="3"/>
  <c r="S46" i="3"/>
  <c r="X46" i="3" s="1"/>
  <c r="F46" i="8"/>
  <c r="B46" i="3"/>
  <c r="H47" i="3" s="1"/>
  <c r="D48" i="2"/>
  <c r="L48" i="8" s="1"/>
  <c r="V46" i="3"/>
  <c r="W46" i="3"/>
  <c r="F46" i="3"/>
  <c r="L47" i="3" s="1"/>
  <c r="B48" i="7"/>
  <c r="G46" i="3"/>
  <c r="M47" i="3" s="1"/>
  <c r="N47" i="3" s="1"/>
  <c r="O47" i="3" s="1"/>
  <c r="C48" i="2"/>
  <c r="K48" i="8" s="1"/>
  <c r="D48" i="7" l="1"/>
  <c r="E47" i="3"/>
  <c r="U46" i="3"/>
  <c r="Y46" i="3" s="1"/>
  <c r="F47" i="3"/>
  <c r="L48" i="3" s="1"/>
  <c r="G47" i="8"/>
  <c r="C47" i="3"/>
  <c r="E48" i="7"/>
  <c r="H48" i="8" s="1"/>
  <c r="B47" i="3"/>
  <c r="H48" i="3" s="1"/>
  <c r="Q48" i="3" s="1"/>
  <c r="C48" i="7"/>
  <c r="F48" i="8" s="1"/>
  <c r="K48" i="3"/>
  <c r="E48" i="3"/>
  <c r="G48" i="8"/>
  <c r="C48" i="3"/>
  <c r="E48" i="8"/>
  <c r="B49" i="7"/>
  <c r="E49" i="8" s="1"/>
  <c r="C49" i="2"/>
  <c r="K49" i="8" s="1"/>
  <c r="D49" i="2"/>
  <c r="L49" i="8" s="1"/>
  <c r="E49" i="2"/>
  <c r="M49" i="8" s="1"/>
  <c r="T46" i="3"/>
  <c r="B46" i="8" s="1"/>
  <c r="A51" i="1"/>
  <c r="A50" i="7"/>
  <c r="A50" i="2"/>
  <c r="A50" i="3"/>
  <c r="A50" i="8" s="1"/>
  <c r="I48" i="3"/>
  <c r="S47" i="3"/>
  <c r="X47" i="3" s="1"/>
  <c r="P47" i="3"/>
  <c r="Q47" i="3"/>
  <c r="R47" i="3"/>
  <c r="W47" i="3" s="1"/>
  <c r="M48" i="3"/>
  <c r="N48" i="3" s="1"/>
  <c r="O48" i="3" s="1"/>
  <c r="D48" i="3" l="1"/>
  <c r="J49" i="3" s="1"/>
  <c r="U47" i="3"/>
  <c r="B48" i="3"/>
  <c r="H49" i="3" s="1"/>
  <c r="R49" i="3" s="1"/>
  <c r="F48" i="3"/>
  <c r="L49" i="3" s="1"/>
  <c r="E49" i="7"/>
  <c r="H49" i="8" s="1"/>
  <c r="R48" i="3"/>
  <c r="W48" i="3" s="1"/>
  <c r="G48" i="3"/>
  <c r="M49" i="3" s="1"/>
  <c r="N49" i="3" s="1"/>
  <c r="O49" i="3" s="1"/>
  <c r="D49" i="7"/>
  <c r="G49" i="3" s="1"/>
  <c r="K49" i="3"/>
  <c r="I49" i="3"/>
  <c r="C49" i="3"/>
  <c r="G49" i="8"/>
  <c r="C49" i="7"/>
  <c r="D50" i="2"/>
  <c r="L50" i="8" s="1"/>
  <c r="V48" i="3"/>
  <c r="C50" i="2"/>
  <c r="K50" i="8" s="1"/>
  <c r="B50" i="2"/>
  <c r="J50" i="8" s="1"/>
  <c r="A52" i="1"/>
  <c r="B51" i="2"/>
  <c r="J51" i="8" s="1"/>
  <c r="A51" i="7"/>
  <c r="A51" i="2"/>
  <c r="A51" i="3"/>
  <c r="A51" i="8" s="1"/>
  <c r="S48" i="3"/>
  <c r="X48" i="3" s="1"/>
  <c r="P48" i="3"/>
  <c r="E50" i="2"/>
  <c r="V47" i="3"/>
  <c r="T47" i="3"/>
  <c r="B47" i="8" s="1"/>
  <c r="Y47" i="3" l="1"/>
  <c r="Q49" i="3"/>
  <c r="U48" i="3"/>
  <c r="Y48" i="3" s="1"/>
  <c r="I50" i="3"/>
  <c r="E50" i="7"/>
  <c r="M50" i="8"/>
  <c r="D49" i="3"/>
  <c r="J50" i="3" s="1"/>
  <c r="W49" i="3"/>
  <c r="P49" i="3"/>
  <c r="S49" i="3"/>
  <c r="X49" i="3" s="1"/>
  <c r="T48" i="3"/>
  <c r="B48" i="8" s="1"/>
  <c r="V49" i="3"/>
  <c r="B51" i="7"/>
  <c r="D51" i="2"/>
  <c r="L51" i="8" s="1"/>
  <c r="B49" i="3"/>
  <c r="H50" i="3" s="1"/>
  <c r="F49" i="8"/>
  <c r="E51" i="2"/>
  <c r="C50" i="7"/>
  <c r="A53" i="1"/>
  <c r="B52" i="2"/>
  <c r="J52" i="8" s="1"/>
  <c r="A52" i="7"/>
  <c r="A52" i="2"/>
  <c r="A52" i="3"/>
  <c r="A52" i="8" s="1"/>
  <c r="D50" i="7"/>
  <c r="B50" i="7"/>
  <c r="E50" i="8" s="1"/>
  <c r="H50" i="8"/>
  <c r="F49" i="3"/>
  <c r="L50" i="3" s="1"/>
  <c r="C51" i="2"/>
  <c r="K51" i="8" s="1"/>
  <c r="M50" i="3"/>
  <c r="N50" i="3" s="1"/>
  <c r="O50" i="3" s="1"/>
  <c r="E49" i="3"/>
  <c r="K50" i="3" s="1"/>
  <c r="F50" i="3" l="1"/>
  <c r="L51" i="3" s="1"/>
  <c r="T49" i="3"/>
  <c r="B49" i="8" s="1"/>
  <c r="U49" i="3"/>
  <c r="Y49" i="3" s="1"/>
  <c r="E51" i="7"/>
  <c r="D51" i="3" s="1"/>
  <c r="M51" i="8"/>
  <c r="C51" i="7"/>
  <c r="G50" i="8"/>
  <c r="C50" i="3"/>
  <c r="I51" i="3" s="1"/>
  <c r="E50" i="3"/>
  <c r="K51" i="3" s="1"/>
  <c r="F51" i="8"/>
  <c r="B51" i="3"/>
  <c r="H52" i="3" s="1"/>
  <c r="P50" i="3"/>
  <c r="S50" i="3"/>
  <c r="X50" i="3" s="1"/>
  <c r="D51" i="7"/>
  <c r="B52" i="7"/>
  <c r="E52" i="8" s="1"/>
  <c r="E51" i="8"/>
  <c r="C52" i="2"/>
  <c r="K52" i="8" s="1"/>
  <c r="Q50" i="3"/>
  <c r="R50" i="3"/>
  <c r="W50" i="3" s="1"/>
  <c r="D52" i="2"/>
  <c r="L52" i="8" s="1"/>
  <c r="E52" i="2"/>
  <c r="A54" i="1"/>
  <c r="B53" i="2"/>
  <c r="J53" i="8" s="1"/>
  <c r="A53" i="7"/>
  <c r="A53" i="2"/>
  <c r="A53" i="3"/>
  <c r="A53" i="8" s="1"/>
  <c r="F50" i="8"/>
  <c r="B50" i="3"/>
  <c r="H51" i="3" s="1"/>
  <c r="G50" i="3"/>
  <c r="M51" i="3" s="1"/>
  <c r="N51" i="3" s="1"/>
  <c r="O51" i="3" s="1"/>
  <c r="D50" i="3"/>
  <c r="J51" i="3" s="1"/>
  <c r="J52" i="3" l="1"/>
  <c r="F51" i="3"/>
  <c r="L52" i="3" s="1"/>
  <c r="H51" i="8"/>
  <c r="D52" i="7"/>
  <c r="U50" i="3"/>
  <c r="E52" i="7"/>
  <c r="H52" i="8" s="1"/>
  <c r="M52" i="8"/>
  <c r="C52" i="7"/>
  <c r="B52" i="3" s="1"/>
  <c r="H53" i="3" s="1"/>
  <c r="D52" i="3"/>
  <c r="J53" i="3" s="1"/>
  <c r="G52" i="3"/>
  <c r="F52" i="3"/>
  <c r="L53" i="3" s="1"/>
  <c r="G51" i="3"/>
  <c r="M52" i="3" s="1"/>
  <c r="N52" i="3" s="1"/>
  <c r="O52" i="3" s="1"/>
  <c r="G51" i="8"/>
  <c r="E51" i="3"/>
  <c r="K52" i="3" s="1"/>
  <c r="C51" i="3"/>
  <c r="I52" i="3" s="1"/>
  <c r="R52" i="3"/>
  <c r="W52" i="3" s="1"/>
  <c r="Q52" i="3"/>
  <c r="E53" i="2"/>
  <c r="A55" i="1"/>
  <c r="B54" i="2"/>
  <c r="J54" i="8" s="1"/>
  <c r="A54" i="7"/>
  <c r="A54" i="2"/>
  <c r="A54" i="3"/>
  <c r="A54" i="8" s="1"/>
  <c r="Q51" i="3"/>
  <c r="R51" i="3"/>
  <c r="W51" i="3" s="1"/>
  <c r="S51" i="3"/>
  <c r="X51" i="3" s="1"/>
  <c r="P51" i="3"/>
  <c r="V50" i="3"/>
  <c r="T50" i="3"/>
  <c r="B50" i="8" s="1"/>
  <c r="B53" i="7"/>
  <c r="E52" i="3"/>
  <c r="G52" i="8"/>
  <c r="C52" i="3"/>
  <c r="C53" i="2"/>
  <c r="K53" i="8" s="1"/>
  <c r="D53" i="2"/>
  <c r="L53" i="8" s="1"/>
  <c r="Y50" i="3" l="1"/>
  <c r="I53" i="3"/>
  <c r="U51" i="3"/>
  <c r="E53" i="7"/>
  <c r="M53" i="8"/>
  <c r="F52" i="8"/>
  <c r="H53" i="8"/>
  <c r="R53" i="3"/>
  <c r="Q53" i="3"/>
  <c r="V52" i="3"/>
  <c r="V51" i="3"/>
  <c r="T51" i="3"/>
  <c r="B51" i="8" s="1"/>
  <c r="B54" i="7"/>
  <c r="E54" i="8" s="1"/>
  <c r="D54" i="7"/>
  <c r="P52" i="3"/>
  <c r="S52" i="3"/>
  <c r="X52" i="3" s="1"/>
  <c r="K53" i="3"/>
  <c r="C53" i="7"/>
  <c r="C54" i="2"/>
  <c r="K54" i="8" s="1"/>
  <c r="E54" i="2"/>
  <c r="D53" i="3"/>
  <c r="J54" i="3" s="1"/>
  <c r="E53" i="8"/>
  <c r="D54" i="2"/>
  <c r="L54" i="8" s="1"/>
  <c r="M53" i="3"/>
  <c r="N53" i="3" s="1"/>
  <c r="O53" i="3" s="1"/>
  <c r="A56" i="1"/>
  <c r="B55" i="2"/>
  <c r="J55" i="8" s="1"/>
  <c r="A55" i="7"/>
  <c r="A55" i="2"/>
  <c r="A55" i="3"/>
  <c r="A55" i="8" s="1"/>
  <c r="D53" i="7"/>
  <c r="Y51" i="3" l="1"/>
  <c r="U52" i="3"/>
  <c r="Y52" i="3" s="1"/>
  <c r="E54" i="7"/>
  <c r="M54" i="8"/>
  <c r="C54" i="7"/>
  <c r="B54" i="3" s="1"/>
  <c r="H55" i="3" s="1"/>
  <c r="W53" i="3"/>
  <c r="T52" i="3"/>
  <c r="B52" i="8" s="1"/>
  <c r="D55" i="2"/>
  <c r="L55" i="8" s="1"/>
  <c r="H54" i="8"/>
  <c r="D54" i="3"/>
  <c r="J55" i="3" s="1"/>
  <c r="G54" i="3"/>
  <c r="F54" i="3"/>
  <c r="L55" i="3" s="1"/>
  <c r="S53" i="3"/>
  <c r="X53" i="3" s="1"/>
  <c r="P53" i="3"/>
  <c r="A57" i="1"/>
  <c r="B56" i="2"/>
  <c r="J56" i="8" s="1"/>
  <c r="A56" i="7"/>
  <c r="A56" i="2"/>
  <c r="A56" i="3"/>
  <c r="A56" i="8" s="1"/>
  <c r="F54" i="8"/>
  <c r="V53" i="3"/>
  <c r="G53" i="8"/>
  <c r="E53" i="3"/>
  <c r="K54" i="3" s="1"/>
  <c r="C53" i="3"/>
  <c r="I54" i="3" s="1"/>
  <c r="B53" i="3"/>
  <c r="H54" i="3" s="1"/>
  <c r="F53" i="8"/>
  <c r="F53" i="3"/>
  <c r="L54" i="3" s="1"/>
  <c r="E55" i="2"/>
  <c r="M55" i="8" s="1"/>
  <c r="G53" i="3"/>
  <c r="M54" i="3" s="1"/>
  <c r="N54" i="3" s="1"/>
  <c r="O54" i="3" s="1"/>
  <c r="C54" i="3"/>
  <c r="G54" i="8"/>
  <c r="E54" i="3"/>
  <c r="B55" i="7"/>
  <c r="E55" i="8" s="1"/>
  <c r="D55" i="7"/>
  <c r="C55" i="2"/>
  <c r="K55" i="8" s="1"/>
  <c r="J2" i="8"/>
  <c r="B2" i="7"/>
  <c r="C2" i="3" s="1"/>
  <c r="I3" i="3" s="1"/>
  <c r="I55" i="3" l="1"/>
  <c r="E55" i="7"/>
  <c r="K55" i="3"/>
  <c r="U53" i="3"/>
  <c r="Y53" i="3" s="1"/>
  <c r="I4" i="3"/>
  <c r="S4" i="3" s="1"/>
  <c r="U4" i="3" s="1"/>
  <c r="S3" i="3"/>
  <c r="X3" i="3" s="1"/>
  <c r="C55" i="7"/>
  <c r="F55" i="3" s="1"/>
  <c r="L56" i="3" s="1"/>
  <c r="T53" i="3"/>
  <c r="B53" i="8" s="1"/>
  <c r="C56" i="2"/>
  <c r="K56" i="8" s="1"/>
  <c r="F55" i="8"/>
  <c r="B55" i="3"/>
  <c r="H56" i="3" s="1"/>
  <c r="A58" i="1"/>
  <c r="B57" i="2"/>
  <c r="J57" i="8" s="1"/>
  <c r="A57" i="7"/>
  <c r="A57" i="2"/>
  <c r="A57" i="3"/>
  <c r="A57" i="8" s="1"/>
  <c r="M55" i="3"/>
  <c r="N55" i="3" s="1"/>
  <c r="O55" i="3" s="1"/>
  <c r="P54" i="3"/>
  <c r="S54" i="3"/>
  <c r="X54" i="3" s="1"/>
  <c r="G55" i="8"/>
  <c r="E55" i="3"/>
  <c r="C55" i="3"/>
  <c r="I56" i="3" s="1"/>
  <c r="B56" i="7"/>
  <c r="E56" i="8" s="1"/>
  <c r="D56" i="7"/>
  <c r="C56" i="7"/>
  <c r="H55" i="8"/>
  <c r="D55" i="3"/>
  <c r="J56" i="3" s="1"/>
  <c r="G55" i="3"/>
  <c r="R54" i="3"/>
  <c r="W54" i="3" s="1"/>
  <c r="Q54" i="3"/>
  <c r="D56" i="2"/>
  <c r="L56" i="8" s="1"/>
  <c r="Q55" i="3"/>
  <c r="R55" i="3"/>
  <c r="E56" i="2"/>
  <c r="B2" i="3"/>
  <c r="H3" i="3" s="1"/>
  <c r="Q3" i="3" s="1"/>
  <c r="D2" i="3"/>
  <c r="J3" i="3" s="1"/>
  <c r="E2" i="8"/>
  <c r="I5" i="3"/>
  <c r="K56" i="3" l="1"/>
  <c r="U54" i="3"/>
  <c r="V3" i="3"/>
  <c r="W55" i="3"/>
  <c r="E56" i="7"/>
  <c r="M56" i="8"/>
  <c r="M56" i="3"/>
  <c r="N56" i="3" s="1"/>
  <c r="O56" i="3" s="1"/>
  <c r="S56" i="3" s="1"/>
  <c r="X56" i="3" s="1"/>
  <c r="H56" i="8"/>
  <c r="D56" i="3"/>
  <c r="J57" i="3" s="1"/>
  <c r="F56" i="3"/>
  <c r="L57" i="3" s="1"/>
  <c r="G56" i="3"/>
  <c r="C57" i="2"/>
  <c r="K57" i="8" s="1"/>
  <c r="E57" i="2"/>
  <c r="D57" i="2"/>
  <c r="L57" i="8" s="1"/>
  <c r="E56" i="3"/>
  <c r="K57" i="3" s="1"/>
  <c r="F56" i="8"/>
  <c r="B56" i="3"/>
  <c r="H57" i="3" s="1"/>
  <c r="S55" i="3"/>
  <c r="X55" i="3" s="1"/>
  <c r="P55" i="3"/>
  <c r="A59" i="1"/>
  <c r="B58" i="2"/>
  <c r="J58" i="8" s="1"/>
  <c r="A58" i="7"/>
  <c r="A58" i="2"/>
  <c r="A58" i="3"/>
  <c r="A58" i="8" s="1"/>
  <c r="V54" i="3"/>
  <c r="T54" i="3"/>
  <c r="B54" i="8" s="1"/>
  <c r="G56" i="8"/>
  <c r="C56" i="3"/>
  <c r="I57" i="3" s="1"/>
  <c r="Q56" i="3"/>
  <c r="R56" i="3"/>
  <c r="W56" i="3" s="1"/>
  <c r="V55" i="3"/>
  <c r="R3" i="3"/>
  <c r="W3" i="3" s="1"/>
  <c r="B57" i="7"/>
  <c r="E57" i="8" s="1"/>
  <c r="T4" i="3"/>
  <c r="B4" i="8" s="1"/>
  <c r="X4" i="3"/>
  <c r="Y4" i="3" s="1"/>
  <c r="I6" i="3"/>
  <c r="S5" i="3"/>
  <c r="U5" i="3" s="1"/>
  <c r="Y54" i="3" l="1"/>
  <c r="M57" i="3"/>
  <c r="N57" i="3" s="1"/>
  <c r="O57" i="3" s="1"/>
  <c r="P57" i="3" s="1"/>
  <c r="P56" i="3"/>
  <c r="U56" i="3"/>
  <c r="Y56" i="3" s="1"/>
  <c r="U3" i="3"/>
  <c r="U55" i="3"/>
  <c r="Y55" i="3" s="1"/>
  <c r="E57" i="7"/>
  <c r="M57" i="8"/>
  <c r="T3" i="3"/>
  <c r="B3" i="8" s="1"/>
  <c r="C57" i="7"/>
  <c r="F57" i="3" s="1"/>
  <c r="L58" i="3" s="1"/>
  <c r="T55" i="3"/>
  <c r="B55" i="8" s="1"/>
  <c r="H57" i="8"/>
  <c r="D57" i="3"/>
  <c r="J58" i="3" s="1"/>
  <c r="D57" i="7"/>
  <c r="B58" i="7"/>
  <c r="E58" i="8" s="1"/>
  <c r="D58" i="2"/>
  <c r="L58" i="8" s="1"/>
  <c r="C58" i="2"/>
  <c r="K58" i="8" s="1"/>
  <c r="E58" i="2"/>
  <c r="M58" i="8" s="1"/>
  <c r="V56" i="3"/>
  <c r="T56" i="3"/>
  <c r="B56" i="8" s="1"/>
  <c r="A60" i="1"/>
  <c r="B59" i="2"/>
  <c r="J59" i="8" s="1"/>
  <c r="A59" i="7"/>
  <c r="A59" i="2"/>
  <c r="A59" i="3"/>
  <c r="A59" i="8" s="1"/>
  <c r="R57" i="3"/>
  <c r="W57" i="3" s="1"/>
  <c r="Q57" i="3"/>
  <c r="I7" i="3"/>
  <c r="S6" i="3"/>
  <c r="U6" i="3" s="1"/>
  <c r="X5" i="3"/>
  <c r="Y5" i="3" s="1"/>
  <c r="T5" i="3"/>
  <c r="B5" i="8" s="1"/>
  <c r="S7" i="3" l="1"/>
  <c r="U7" i="3" s="1"/>
  <c r="I8" i="3"/>
  <c r="Y3" i="3"/>
  <c r="AA3" i="3"/>
  <c r="F3" i="2" s="1"/>
  <c r="S57" i="3"/>
  <c r="U57" i="3" s="1"/>
  <c r="B57" i="3"/>
  <c r="H58" i="3" s="1"/>
  <c r="Q58" i="3" s="1"/>
  <c r="F57" i="8"/>
  <c r="C58" i="7"/>
  <c r="B58" i="3" s="1"/>
  <c r="H59" i="3" s="1"/>
  <c r="E58" i="7"/>
  <c r="H58" i="8" s="1"/>
  <c r="X57" i="3"/>
  <c r="D58" i="7"/>
  <c r="G58" i="8" s="1"/>
  <c r="A61" i="1"/>
  <c r="B60" i="2"/>
  <c r="J60" i="8" s="1"/>
  <c r="A60" i="2"/>
  <c r="A60" i="7"/>
  <c r="A60" i="3"/>
  <c r="A60" i="8" s="1"/>
  <c r="E59" i="2"/>
  <c r="E57" i="3"/>
  <c r="K58" i="3" s="1"/>
  <c r="G57" i="8"/>
  <c r="C57" i="3"/>
  <c r="I58" i="3" s="1"/>
  <c r="V57" i="3"/>
  <c r="G57" i="3"/>
  <c r="M58" i="3" s="1"/>
  <c r="N58" i="3" s="1"/>
  <c r="O58" i="3" s="1"/>
  <c r="D59" i="2"/>
  <c r="L59" i="8" s="1"/>
  <c r="B59" i="7"/>
  <c r="E59" i="8" s="1"/>
  <c r="C59" i="2"/>
  <c r="K59" i="8" s="1"/>
  <c r="X6" i="3"/>
  <c r="Y6" i="3" s="1"/>
  <c r="T6" i="3"/>
  <c r="B6" i="8" s="1"/>
  <c r="X7" i="3"/>
  <c r="Y7" i="3" s="1"/>
  <c r="T7" i="3"/>
  <c r="B7" i="8" s="1"/>
  <c r="T57" i="3" l="1"/>
  <c r="B57" i="8" s="1"/>
  <c r="I9" i="3"/>
  <c r="S9" i="3" s="1"/>
  <c r="S8" i="3"/>
  <c r="Y57" i="3"/>
  <c r="I3" i="8"/>
  <c r="N3" i="8" s="1"/>
  <c r="O3" i="8" s="1"/>
  <c r="AB3" i="3"/>
  <c r="F58" i="3"/>
  <c r="L59" i="3" s="1"/>
  <c r="D58" i="3"/>
  <c r="J59" i="3" s="1"/>
  <c r="E58" i="3"/>
  <c r="G58" i="3"/>
  <c r="M59" i="3" s="1"/>
  <c r="N59" i="3" s="1"/>
  <c r="O59" i="3" s="1"/>
  <c r="C58" i="3"/>
  <c r="I59" i="3" s="1"/>
  <c r="F58" i="8"/>
  <c r="K59" i="3"/>
  <c r="R58" i="3"/>
  <c r="W58" i="3" s="1"/>
  <c r="E59" i="7"/>
  <c r="H59" i="8" s="1"/>
  <c r="M59" i="8"/>
  <c r="V58" i="3"/>
  <c r="P58" i="3"/>
  <c r="S58" i="3"/>
  <c r="X58" i="3" s="1"/>
  <c r="B60" i="7"/>
  <c r="E60" i="8" s="1"/>
  <c r="D60" i="2"/>
  <c r="L60" i="8" s="1"/>
  <c r="C60" i="2"/>
  <c r="K60" i="8" s="1"/>
  <c r="C59" i="7"/>
  <c r="E60" i="2"/>
  <c r="M60" i="8" s="1"/>
  <c r="D59" i="7"/>
  <c r="Q59" i="3"/>
  <c r="R59" i="3"/>
  <c r="W59" i="3" s="1"/>
  <c r="A62" i="1"/>
  <c r="B61" i="2"/>
  <c r="J61" i="8" s="1"/>
  <c r="A61" i="7"/>
  <c r="A61" i="2"/>
  <c r="A61" i="3"/>
  <c r="A61" i="8" s="1"/>
  <c r="X8" i="3" l="1"/>
  <c r="U8" i="3"/>
  <c r="Y8" i="3" s="1"/>
  <c r="T8" i="3"/>
  <c r="B8" i="8" s="1"/>
  <c r="X9" i="3"/>
  <c r="U9" i="3"/>
  <c r="Y9" i="3" s="1"/>
  <c r="T9" i="3"/>
  <c r="B9" i="8" s="1"/>
  <c r="Z4" i="3"/>
  <c r="AC3" i="3"/>
  <c r="AD3" i="3" s="1"/>
  <c r="C3" i="8"/>
  <c r="P3" i="8" s="1"/>
  <c r="E60" i="7"/>
  <c r="H60" i="8" s="1"/>
  <c r="D59" i="3"/>
  <c r="J60" i="3" s="1"/>
  <c r="D60" i="7"/>
  <c r="U58" i="3"/>
  <c r="Y58" i="3" s="1"/>
  <c r="C60" i="7"/>
  <c r="E60" i="3" s="1"/>
  <c r="E61" i="2"/>
  <c r="M61" i="8" s="1"/>
  <c r="F60" i="3"/>
  <c r="L61" i="3" s="1"/>
  <c r="B60" i="3"/>
  <c r="H61" i="3" s="1"/>
  <c r="F60" i="8"/>
  <c r="A63" i="1"/>
  <c r="B62" i="2"/>
  <c r="J62" i="8" s="1"/>
  <c r="A62" i="7"/>
  <c r="A62" i="3"/>
  <c r="A62" i="8" s="1"/>
  <c r="A62" i="2"/>
  <c r="P59" i="3"/>
  <c r="S59" i="3"/>
  <c r="X59" i="3" s="1"/>
  <c r="D61" i="2"/>
  <c r="L61" i="8" s="1"/>
  <c r="V59" i="3"/>
  <c r="C59" i="3"/>
  <c r="I60" i="3" s="1"/>
  <c r="G59" i="8"/>
  <c r="E59" i="3"/>
  <c r="K60" i="3" s="1"/>
  <c r="B59" i="3"/>
  <c r="H60" i="3" s="1"/>
  <c r="F59" i="8"/>
  <c r="E61" i="7"/>
  <c r="B61" i="7"/>
  <c r="E61" i="8" s="1"/>
  <c r="F59" i="3"/>
  <c r="L60" i="3" s="1"/>
  <c r="C60" i="3"/>
  <c r="G60" i="8"/>
  <c r="T58" i="3"/>
  <c r="B58" i="8" s="1"/>
  <c r="G59" i="3"/>
  <c r="M60" i="3" s="1"/>
  <c r="N60" i="3" s="1"/>
  <c r="O60" i="3" s="1"/>
  <c r="C61" i="2"/>
  <c r="K61" i="8" s="1"/>
  <c r="K61" i="3" l="1"/>
  <c r="I61" i="3"/>
  <c r="AA4" i="3"/>
  <c r="F4" i="2" s="1"/>
  <c r="D3" i="8"/>
  <c r="G60" i="3"/>
  <c r="M61" i="3" s="1"/>
  <c r="N61" i="3" s="1"/>
  <c r="O61" i="3" s="1"/>
  <c r="P61" i="3" s="1"/>
  <c r="D60" i="3"/>
  <c r="J61" i="3" s="1"/>
  <c r="AB4" i="3"/>
  <c r="U59" i="3"/>
  <c r="Y59" i="3" s="1"/>
  <c r="C61" i="7"/>
  <c r="D61" i="7"/>
  <c r="G61" i="8"/>
  <c r="C61" i="3"/>
  <c r="I62" i="3" s="1"/>
  <c r="E61" i="3"/>
  <c r="K62" i="3" s="1"/>
  <c r="F61" i="8"/>
  <c r="B61" i="3"/>
  <c r="H62" i="3" s="1"/>
  <c r="H61" i="8"/>
  <c r="D61" i="3"/>
  <c r="J62" i="3" s="1"/>
  <c r="G61" i="3"/>
  <c r="F61" i="3"/>
  <c r="L62" i="3" s="1"/>
  <c r="A64" i="1"/>
  <c r="B63" i="2"/>
  <c r="J63" i="8" s="1"/>
  <c r="A63" i="7"/>
  <c r="A63" i="3"/>
  <c r="A63" i="8" s="1"/>
  <c r="A63" i="2"/>
  <c r="C62" i="2"/>
  <c r="K62" i="8" s="1"/>
  <c r="P60" i="3"/>
  <c r="S60" i="3"/>
  <c r="X60" i="3" s="1"/>
  <c r="R60" i="3"/>
  <c r="W60" i="3" s="1"/>
  <c r="Q60" i="3"/>
  <c r="Q61" i="3"/>
  <c r="R61" i="3"/>
  <c r="W61" i="3" s="1"/>
  <c r="B62" i="7"/>
  <c r="E62" i="8" s="1"/>
  <c r="D62" i="2"/>
  <c r="L62" i="8" s="1"/>
  <c r="E62" i="2"/>
  <c r="M62" i="8" s="1"/>
  <c r="T59" i="3"/>
  <c r="B59" i="8" s="1"/>
  <c r="I4" i="8" l="1"/>
  <c r="N4" i="8" s="1"/>
  <c r="O4" i="8" s="1"/>
  <c r="S61" i="3"/>
  <c r="X61" i="3" s="1"/>
  <c r="M62" i="3"/>
  <c r="N62" i="3" s="1"/>
  <c r="O62" i="3" s="1"/>
  <c r="P62" i="3" s="1"/>
  <c r="Z5" i="3"/>
  <c r="AC4" i="3"/>
  <c r="D4" i="8" s="1"/>
  <c r="C4" i="8"/>
  <c r="P4" i="8" s="1"/>
  <c r="E62" i="7"/>
  <c r="H62" i="8" s="1"/>
  <c r="U61" i="3"/>
  <c r="U60" i="3"/>
  <c r="Y60" i="3" s="1"/>
  <c r="D62" i="7"/>
  <c r="D63" i="2"/>
  <c r="L63" i="8" s="1"/>
  <c r="E63" i="2"/>
  <c r="V61" i="3"/>
  <c r="T61" i="3"/>
  <c r="B61" i="8" s="1"/>
  <c r="G62" i="8"/>
  <c r="C62" i="3"/>
  <c r="I63" i="3" s="1"/>
  <c r="R62" i="3"/>
  <c r="Q62" i="3"/>
  <c r="V60" i="3"/>
  <c r="T60" i="3"/>
  <c r="B60" i="8" s="1"/>
  <c r="A65" i="1"/>
  <c r="B64" i="2"/>
  <c r="J64" i="8" s="1"/>
  <c r="A64" i="7"/>
  <c r="A64" i="3"/>
  <c r="A64" i="8" s="1"/>
  <c r="A64" i="2"/>
  <c r="B63" i="7"/>
  <c r="E63" i="8" s="1"/>
  <c r="C62" i="7"/>
  <c r="E62" i="3" s="1"/>
  <c r="K63" i="3" s="1"/>
  <c r="C63" i="2"/>
  <c r="K63" i="8" s="1"/>
  <c r="S62" i="3" l="1"/>
  <c r="X62" i="3" s="1"/>
  <c r="Y61" i="3"/>
  <c r="AA5" i="3"/>
  <c r="I5" i="8" s="1"/>
  <c r="N5" i="8" s="1"/>
  <c r="O5" i="8" s="1"/>
  <c r="AD4" i="3"/>
  <c r="D62" i="3"/>
  <c r="J63" i="3" s="1"/>
  <c r="G62" i="3"/>
  <c r="M63" i="3" s="1"/>
  <c r="N63" i="3" s="1"/>
  <c r="O63" i="3" s="1"/>
  <c r="P63" i="3" s="1"/>
  <c r="U62" i="3"/>
  <c r="E63" i="7"/>
  <c r="M63" i="8"/>
  <c r="D63" i="7"/>
  <c r="G63" i="8" s="1"/>
  <c r="H63" i="8"/>
  <c r="D63" i="3"/>
  <c r="J64" i="3" s="1"/>
  <c r="G63" i="3"/>
  <c r="M64" i="3" s="1"/>
  <c r="N64" i="3" s="1"/>
  <c r="O64" i="3" s="1"/>
  <c r="P64" i="3" s="1"/>
  <c r="A66" i="1"/>
  <c r="B65" i="2"/>
  <c r="J65" i="8" s="1"/>
  <c r="A65" i="7"/>
  <c r="A65" i="2"/>
  <c r="A65" i="3"/>
  <c r="A65" i="8" s="1"/>
  <c r="C63" i="7"/>
  <c r="D64" i="2"/>
  <c r="L64" i="8" s="1"/>
  <c r="E64" i="2"/>
  <c r="M64" i="8" s="1"/>
  <c r="E64" i="7"/>
  <c r="B64" i="7"/>
  <c r="E64" i="8" s="1"/>
  <c r="D64" i="7"/>
  <c r="F62" i="3"/>
  <c r="L63" i="3" s="1"/>
  <c r="B62" i="3"/>
  <c r="H63" i="3" s="1"/>
  <c r="F62" i="8"/>
  <c r="C63" i="3"/>
  <c r="I64" i="3" s="1"/>
  <c r="W62" i="3"/>
  <c r="C64" i="2"/>
  <c r="K64" i="8" s="1"/>
  <c r="V62" i="3"/>
  <c r="T62" i="3"/>
  <c r="B62" i="8" s="1"/>
  <c r="F5" i="2" l="1"/>
  <c r="AB5" i="3"/>
  <c r="C5" i="8" s="1"/>
  <c r="P5" i="8" s="1"/>
  <c r="S63" i="3"/>
  <c r="X63" i="3" s="1"/>
  <c r="Y62" i="3"/>
  <c r="F63" i="3"/>
  <c r="L64" i="3" s="1"/>
  <c r="C64" i="7"/>
  <c r="E63" i="3"/>
  <c r="K64" i="3" s="1"/>
  <c r="S64" i="3" s="1"/>
  <c r="X64" i="3" s="1"/>
  <c r="F64" i="8"/>
  <c r="B64" i="3"/>
  <c r="H65" i="3" s="1"/>
  <c r="G64" i="3"/>
  <c r="M65" i="3" s="1"/>
  <c r="N65" i="3" s="1"/>
  <c r="O65" i="3" s="1"/>
  <c r="C64" i="3"/>
  <c r="I65" i="3" s="1"/>
  <c r="G64" i="8"/>
  <c r="E64" i="3"/>
  <c r="K65" i="3" s="1"/>
  <c r="C65" i="2"/>
  <c r="K65" i="8" s="1"/>
  <c r="H64" i="8"/>
  <c r="D64" i="3"/>
  <c r="J65" i="3" s="1"/>
  <c r="F64" i="3"/>
  <c r="L65" i="3" s="1"/>
  <c r="D65" i="2"/>
  <c r="L65" i="8" s="1"/>
  <c r="E65" i="2"/>
  <c r="A67" i="1"/>
  <c r="A66" i="7"/>
  <c r="A66" i="2"/>
  <c r="A66" i="3"/>
  <c r="A66" i="8" s="1"/>
  <c r="R63" i="3"/>
  <c r="W63" i="3" s="1"/>
  <c r="Q63" i="3"/>
  <c r="B65" i="7"/>
  <c r="E65" i="8" s="1"/>
  <c r="F63" i="8"/>
  <c r="B63" i="3"/>
  <c r="H64" i="3" s="1"/>
  <c r="Z6" i="3" l="1"/>
  <c r="AA6" i="3" s="1"/>
  <c r="AB6" i="3" s="1"/>
  <c r="AC5" i="3"/>
  <c r="D5" i="8" s="1"/>
  <c r="U63" i="3"/>
  <c r="E65" i="7"/>
  <c r="H65" i="8" s="1"/>
  <c r="M65" i="8"/>
  <c r="T63" i="3"/>
  <c r="B63" i="8" s="1"/>
  <c r="V63" i="3"/>
  <c r="C65" i="7"/>
  <c r="P65" i="3"/>
  <c r="S65" i="3"/>
  <c r="R64" i="3"/>
  <c r="W64" i="3" s="1"/>
  <c r="Q64" i="3"/>
  <c r="C66" i="2"/>
  <c r="K66" i="8" s="1"/>
  <c r="D66" i="2"/>
  <c r="L66" i="8" s="1"/>
  <c r="B66" i="2"/>
  <c r="B66" i="7" s="1"/>
  <c r="E66" i="8" s="1"/>
  <c r="E66" i="2"/>
  <c r="R65" i="3"/>
  <c r="Q65" i="3"/>
  <c r="D65" i="7"/>
  <c r="A68" i="1"/>
  <c r="B67" i="2"/>
  <c r="J67" i="8" s="1"/>
  <c r="A67" i="7"/>
  <c r="A67" i="2"/>
  <c r="A67" i="3"/>
  <c r="A67" i="8" s="1"/>
  <c r="U64" i="3" l="1"/>
  <c r="I6" i="8"/>
  <c r="N6" i="8" s="1"/>
  <c r="O6" i="8" s="1"/>
  <c r="AD5" i="3"/>
  <c r="F6" i="2"/>
  <c r="AC6" i="3"/>
  <c r="D6" i="8" s="1"/>
  <c r="C6" i="8"/>
  <c r="P6" i="8" s="1"/>
  <c r="Z7" i="3"/>
  <c r="D65" i="3"/>
  <c r="J66" i="3" s="1"/>
  <c r="Y63" i="3"/>
  <c r="U65" i="3"/>
  <c r="E66" i="7"/>
  <c r="D66" i="3" s="1"/>
  <c r="J67" i="3" s="1"/>
  <c r="M66" i="8"/>
  <c r="J66" i="8"/>
  <c r="W65" i="3"/>
  <c r="D67" i="2"/>
  <c r="L67" i="8" s="1"/>
  <c r="B65" i="3"/>
  <c r="H66" i="3" s="1"/>
  <c r="F65" i="8"/>
  <c r="C67" i="2"/>
  <c r="K67" i="8" s="1"/>
  <c r="X65" i="3"/>
  <c r="C66" i="7"/>
  <c r="F65" i="3"/>
  <c r="L66" i="3" s="1"/>
  <c r="B67" i="7"/>
  <c r="E67" i="8" s="1"/>
  <c r="D67" i="7"/>
  <c r="C67" i="7"/>
  <c r="T64" i="3"/>
  <c r="B64" i="8" s="1"/>
  <c r="V64" i="3"/>
  <c r="Y64" i="3" s="1"/>
  <c r="G65" i="3"/>
  <c r="M66" i="3" s="1"/>
  <c r="N66" i="3" s="1"/>
  <c r="O66" i="3" s="1"/>
  <c r="E65" i="3"/>
  <c r="K66" i="3" s="1"/>
  <c r="G65" i="8"/>
  <c r="C65" i="3"/>
  <c r="I66" i="3" s="1"/>
  <c r="V65" i="3"/>
  <c r="T65" i="3"/>
  <c r="B65" i="8" s="1"/>
  <c r="E67" i="2"/>
  <c r="D66" i="7"/>
  <c r="H66" i="8"/>
  <c r="A69" i="1"/>
  <c r="B68" i="2"/>
  <c r="J68" i="8" s="1"/>
  <c r="A68" i="7"/>
  <c r="A68" i="2"/>
  <c r="A68" i="3"/>
  <c r="A68" i="8" s="1"/>
  <c r="AD6" i="3" l="1"/>
  <c r="AA7" i="3"/>
  <c r="AB7" i="3" s="1"/>
  <c r="F66" i="3"/>
  <c r="L67" i="3" s="1"/>
  <c r="Y65" i="3"/>
  <c r="E67" i="7"/>
  <c r="H67" i="8" s="1"/>
  <c r="M67" i="8"/>
  <c r="G66" i="8"/>
  <c r="C66" i="3"/>
  <c r="I67" i="3" s="1"/>
  <c r="E66" i="3"/>
  <c r="K67" i="3" s="1"/>
  <c r="G67" i="8"/>
  <c r="E67" i="3"/>
  <c r="K68" i="3" s="1"/>
  <c r="C67" i="3"/>
  <c r="I68" i="3" s="1"/>
  <c r="F67" i="8"/>
  <c r="B67" i="3"/>
  <c r="H68" i="3" s="1"/>
  <c r="E68" i="2"/>
  <c r="B68" i="7"/>
  <c r="E68" i="8" s="1"/>
  <c r="C68" i="2"/>
  <c r="K68" i="8" s="1"/>
  <c r="A70" i="1"/>
  <c r="A69" i="7"/>
  <c r="B69" i="2"/>
  <c r="J69" i="8" s="1"/>
  <c r="A69" i="2"/>
  <c r="A69" i="3"/>
  <c r="A69" i="8" s="1"/>
  <c r="R66" i="3"/>
  <c r="W66" i="3" s="1"/>
  <c r="Q66" i="3"/>
  <c r="D68" i="2"/>
  <c r="L68" i="8" s="1"/>
  <c r="P66" i="3"/>
  <c r="S66" i="3"/>
  <c r="F66" i="8"/>
  <c r="B66" i="3"/>
  <c r="H67" i="3" s="1"/>
  <c r="G66" i="3"/>
  <c r="M67" i="3" s="1"/>
  <c r="N67" i="3" s="1"/>
  <c r="O67" i="3" s="1"/>
  <c r="I7" i="8" l="1"/>
  <c r="N7" i="8" s="1"/>
  <c r="O7" i="8" s="1"/>
  <c r="F7" i="2"/>
  <c r="C7" i="8"/>
  <c r="P7" i="8" s="1"/>
  <c r="Z8" i="3"/>
  <c r="AA8" i="3" s="1"/>
  <c r="I8" i="8" s="1"/>
  <c r="N8" i="8" s="1"/>
  <c r="O8" i="8" s="1"/>
  <c r="AC7" i="3"/>
  <c r="D7" i="8" s="1"/>
  <c r="F67" i="3"/>
  <c r="L68" i="3" s="1"/>
  <c r="D67" i="3"/>
  <c r="J68" i="3" s="1"/>
  <c r="G67" i="3"/>
  <c r="M68" i="3" s="1"/>
  <c r="N68" i="3" s="1"/>
  <c r="O68" i="3" s="1"/>
  <c r="S68" i="3" s="1"/>
  <c r="U66" i="3"/>
  <c r="E68" i="7"/>
  <c r="M68" i="8"/>
  <c r="D68" i="7"/>
  <c r="G68" i="8" s="1"/>
  <c r="H68" i="8"/>
  <c r="D68" i="3"/>
  <c r="J69" i="3" s="1"/>
  <c r="G68" i="3"/>
  <c r="M69" i="3" s="1"/>
  <c r="N69" i="3" s="1"/>
  <c r="O69" i="3" s="1"/>
  <c r="P67" i="3"/>
  <c r="S67" i="3"/>
  <c r="D69" i="2"/>
  <c r="L69" i="8" s="1"/>
  <c r="R67" i="3"/>
  <c r="W67" i="3" s="1"/>
  <c r="Q67" i="3"/>
  <c r="X66" i="3"/>
  <c r="E69" i="2"/>
  <c r="C68" i="3"/>
  <c r="I69" i="3" s="1"/>
  <c r="B69" i="7"/>
  <c r="E69" i="8" s="1"/>
  <c r="R68" i="3"/>
  <c r="Q68" i="3"/>
  <c r="A71" i="1"/>
  <c r="B70" i="2"/>
  <c r="J70" i="8" s="1"/>
  <c r="A70" i="7"/>
  <c r="A70" i="2"/>
  <c r="A70" i="3"/>
  <c r="A70" i="8" s="1"/>
  <c r="C68" i="7"/>
  <c r="V66" i="3"/>
  <c r="T66" i="3"/>
  <c r="B66" i="8" s="1"/>
  <c r="C69" i="2"/>
  <c r="K69" i="8" s="1"/>
  <c r="P68" i="3" l="1"/>
  <c r="AD7" i="3"/>
  <c r="AB8" i="3"/>
  <c r="Z9" i="3" s="1"/>
  <c r="AA9" i="3" s="1"/>
  <c r="F8" i="2"/>
  <c r="Y66" i="3"/>
  <c r="U68" i="3"/>
  <c r="U67" i="3"/>
  <c r="E69" i="7"/>
  <c r="D69" i="3" s="1"/>
  <c r="J70" i="3" s="1"/>
  <c r="M69" i="8"/>
  <c r="W68" i="3"/>
  <c r="C69" i="7"/>
  <c r="E70" i="2"/>
  <c r="M70" i="8" s="1"/>
  <c r="V67" i="3"/>
  <c r="T67" i="3"/>
  <c r="B67" i="8" s="1"/>
  <c r="D70" i="2"/>
  <c r="L70" i="8" s="1"/>
  <c r="C70" i="2"/>
  <c r="K70" i="8" s="1"/>
  <c r="A72" i="1"/>
  <c r="B71" i="2"/>
  <c r="J71" i="8" s="1"/>
  <c r="A71" i="7"/>
  <c r="A71" i="2"/>
  <c r="A71" i="3"/>
  <c r="A71" i="8" s="1"/>
  <c r="D69" i="7"/>
  <c r="X68" i="3"/>
  <c r="V68" i="3"/>
  <c r="T68" i="3"/>
  <c r="B68" i="8" s="1"/>
  <c r="F69" i="8"/>
  <c r="B69" i="3"/>
  <c r="H70" i="3" s="1"/>
  <c r="X67" i="3"/>
  <c r="P69" i="3"/>
  <c r="E68" i="3"/>
  <c r="K69" i="3" s="1"/>
  <c r="S69" i="3" s="1"/>
  <c r="B68" i="3"/>
  <c r="H69" i="3" s="1"/>
  <c r="F68" i="8"/>
  <c r="F68" i="3"/>
  <c r="L69" i="3" s="1"/>
  <c r="B70" i="7"/>
  <c r="E70" i="8" s="1"/>
  <c r="C8" i="8" l="1"/>
  <c r="P8" i="8" s="1"/>
  <c r="AC8" i="3"/>
  <c r="D8" i="8" s="1"/>
  <c r="F69" i="3"/>
  <c r="L70" i="3" s="1"/>
  <c r="H69" i="8"/>
  <c r="Y67" i="3"/>
  <c r="Y68" i="3"/>
  <c r="I9" i="8"/>
  <c r="N9" i="8" s="1"/>
  <c r="O9" i="8" s="1"/>
  <c r="AB9" i="3"/>
  <c r="F9" i="2"/>
  <c r="G69" i="3"/>
  <c r="M70" i="3" s="1"/>
  <c r="N70" i="3" s="1"/>
  <c r="O70" i="3" s="1"/>
  <c r="P70" i="3" s="1"/>
  <c r="E70" i="7"/>
  <c r="H70" i="8" s="1"/>
  <c r="D70" i="7"/>
  <c r="G70" i="3" s="1"/>
  <c r="M71" i="3" s="1"/>
  <c r="N71" i="3" s="1"/>
  <c r="O71" i="3" s="1"/>
  <c r="C70" i="7"/>
  <c r="F70" i="3" s="1"/>
  <c r="L71" i="3" s="1"/>
  <c r="Q70" i="3"/>
  <c r="R70" i="3"/>
  <c r="W70" i="3" s="1"/>
  <c r="F70" i="8"/>
  <c r="B70" i="3"/>
  <c r="H71" i="3" s="1"/>
  <c r="E70" i="3"/>
  <c r="K71" i="3" s="1"/>
  <c r="C70" i="3"/>
  <c r="G70" i="8"/>
  <c r="A73" i="1"/>
  <c r="B72" i="2"/>
  <c r="J72" i="8" s="1"/>
  <c r="A72" i="7"/>
  <c r="A72" i="2"/>
  <c r="A72" i="3"/>
  <c r="A72" i="8" s="1"/>
  <c r="R69" i="3"/>
  <c r="W69" i="3" s="1"/>
  <c r="Q69" i="3"/>
  <c r="G69" i="8"/>
  <c r="E69" i="3"/>
  <c r="K70" i="3" s="1"/>
  <c r="C69" i="3"/>
  <c r="I70" i="3" s="1"/>
  <c r="X69" i="3"/>
  <c r="B71" i="7"/>
  <c r="E71" i="8" s="1"/>
  <c r="E71" i="2"/>
  <c r="C71" i="2"/>
  <c r="K71" i="8" s="1"/>
  <c r="D71" i="2"/>
  <c r="L71" i="8" s="1"/>
  <c r="AD8" i="3" l="1"/>
  <c r="U69" i="3"/>
  <c r="Z10" i="3"/>
  <c r="AA10" i="3" s="1"/>
  <c r="AC9" i="3"/>
  <c r="D9" i="8" s="1"/>
  <c r="C9" i="8"/>
  <c r="P9" i="8" s="1"/>
  <c r="D70" i="3"/>
  <c r="J71" i="3" s="1"/>
  <c r="E71" i="7"/>
  <c r="M71" i="8"/>
  <c r="I71" i="3"/>
  <c r="S71" i="3" s="1"/>
  <c r="A74" i="1"/>
  <c r="B73" i="2"/>
  <c r="J73" i="8" s="1"/>
  <c r="A73" i="7"/>
  <c r="A73" i="2"/>
  <c r="A73" i="3"/>
  <c r="A73" i="8" s="1"/>
  <c r="S70" i="3"/>
  <c r="U70" i="3" s="1"/>
  <c r="E72" i="2"/>
  <c r="H71" i="8"/>
  <c r="D71" i="3"/>
  <c r="J72" i="3" s="1"/>
  <c r="C72" i="2"/>
  <c r="K72" i="8" s="1"/>
  <c r="P71" i="3"/>
  <c r="V69" i="3"/>
  <c r="T69" i="3"/>
  <c r="B69" i="8" s="1"/>
  <c r="D72" i="2"/>
  <c r="L72" i="8" s="1"/>
  <c r="C71" i="7"/>
  <c r="B72" i="7"/>
  <c r="E72" i="8" s="1"/>
  <c r="V70" i="3"/>
  <c r="Q71" i="3"/>
  <c r="R71" i="3"/>
  <c r="D71" i="7"/>
  <c r="Y69" i="3" l="1"/>
  <c r="AB10" i="3"/>
  <c r="F10" i="2"/>
  <c r="I10" i="8"/>
  <c r="N10" i="8" s="1"/>
  <c r="O10" i="8" s="1"/>
  <c r="AD9" i="3"/>
  <c r="C72" i="7"/>
  <c r="U71" i="3"/>
  <c r="E72" i="7"/>
  <c r="M72" i="8"/>
  <c r="H72" i="8"/>
  <c r="D72" i="3"/>
  <c r="J73" i="3" s="1"/>
  <c r="F72" i="3"/>
  <c r="L73" i="3" s="1"/>
  <c r="X70" i="3"/>
  <c r="Y70" i="3" s="1"/>
  <c r="D72" i="7"/>
  <c r="F71" i="8"/>
  <c r="B71" i="3"/>
  <c r="H72" i="3" s="1"/>
  <c r="W71" i="3"/>
  <c r="F72" i="8"/>
  <c r="B72" i="3"/>
  <c r="H73" i="3" s="1"/>
  <c r="G71" i="8"/>
  <c r="E71" i="3"/>
  <c r="K72" i="3" s="1"/>
  <c r="C71" i="3"/>
  <c r="I72" i="3" s="1"/>
  <c r="E73" i="2"/>
  <c r="X71" i="3"/>
  <c r="C73" i="2"/>
  <c r="K73" i="8" s="1"/>
  <c r="F71" i="3"/>
  <c r="L72" i="3" s="1"/>
  <c r="D73" i="2"/>
  <c r="L73" i="8" s="1"/>
  <c r="B73" i="7"/>
  <c r="E73" i="8" s="1"/>
  <c r="V71" i="3"/>
  <c r="T71" i="3"/>
  <c r="B71" i="8" s="1"/>
  <c r="T70" i="3"/>
  <c r="B70" i="8" s="1"/>
  <c r="G71" i="3"/>
  <c r="M72" i="3" s="1"/>
  <c r="N72" i="3" s="1"/>
  <c r="O72" i="3" s="1"/>
  <c r="A75" i="1"/>
  <c r="B74" i="2"/>
  <c r="J74" i="8" s="1"/>
  <c r="A74" i="7"/>
  <c r="A74" i="2"/>
  <c r="A74" i="3"/>
  <c r="A74" i="8" s="1"/>
  <c r="Z11" i="3" l="1"/>
  <c r="AA11" i="3" s="1"/>
  <c r="Y71" i="3"/>
  <c r="AC10" i="3"/>
  <c r="D10" i="8" s="1"/>
  <c r="C10" i="8"/>
  <c r="P10" i="8" s="1"/>
  <c r="E73" i="7"/>
  <c r="M73" i="8"/>
  <c r="D73" i="7"/>
  <c r="G73" i="8" s="1"/>
  <c r="H73" i="8"/>
  <c r="D73" i="3"/>
  <c r="J74" i="3" s="1"/>
  <c r="G73" i="3"/>
  <c r="M74" i="3" s="1"/>
  <c r="N74" i="3" s="1"/>
  <c r="O74" i="3" s="1"/>
  <c r="C74" i="2"/>
  <c r="K74" i="8" s="1"/>
  <c r="D74" i="2"/>
  <c r="L74" i="8" s="1"/>
  <c r="B74" i="7"/>
  <c r="E74" i="8" s="1"/>
  <c r="C74" i="7"/>
  <c r="Q72" i="3"/>
  <c r="R72" i="3"/>
  <c r="W72" i="3" s="1"/>
  <c r="S72" i="3"/>
  <c r="P72" i="3"/>
  <c r="G72" i="8"/>
  <c r="C72" i="3"/>
  <c r="I73" i="3" s="1"/>
  <c r="A76" i="1"/>
  <c r="B75" i="2"/>
  <c r="J75" i="8" s="1"/>
  <c r="A75" i="7"/>
  <c r="A75" i="2"/>
  <c r="A75" i="3"/>
  <c r="A75" i="8" s="1"/>
  <c r="E74" i="2"/>
  <c r="M74" i="8" s="1"/>
  <c r="E72" i="3"/>
  <c r="K73" i="3" s="1"/>
  <c r="G72" i="3"/>
  <c r="M73" i="3" s="1"/>
  <c r="N73" i="3" s="1"/>
  <c r="O73" i="3" s="1"/>
  <c r="Q73" i="3"/>
  <c r="R73" i="3"/>
  <c r="C73" i="7"/>
  <c r="E74" i="7" l="1"/>
  <c r="AD10" i="3"/>
  <c r="F11" i="2"/>
  <c r="AB11" i="3"/>
  <c r="I11" i="8"/>
  <c r="N11" i="8" s="1"/>
  <c r="O11" i="8" s="1"/>
  <c r="U72" i="3"/>
  <c r="E73" i="3"/>
  <c r="D74" i="7"/>
  <c r="C74" i="3" s="1"/>
  <c r="I75" i="3" s="1"/>
  <c r="C73" i="3"/>
  <c r="I74" i="3" s="1"/>
  <c r="K74" i="3"/>
  <c r="X72" i="3"/>
  <c r="B73" i="3"/>
  <c r="H74" i="3" s="1"/>
  <c r="F73" i="8"/>
  <c r="F74" i="8"/>
  <c r="B74" i="3"/>
  <c r="H75" i="3" s="1"/>
  <c r="V73" i="3"/>
  <c r="V72" i="3"/>
  <c r="T72" i="3"/>
  <c r="B72" i="8" s="1"/>
  <c r="G74" i="8"/>
  <c r="E75" i="2"/>
  <c r="D75" i="2"/>
  <c r="L75" i="8" s="1"/>
  <c r="W73" i="3"/>
  <c r="B75" i="7"/>
  <c r="E75" i="8" s="1"/>
  <c r="P73" i="3"/>
  <c r="S73" i="3"/>
  <c r="U73" i="3" s="1"/>
  <c r="A77" i="1"/>
  <c r="B76" i="2"/>
  <c r="J76" i="8" s="1"/>
  <c r="A76" i="7"/>
  <c r="A76" i="2"/>
  <c r="A76" i="3"/>
  <c r="A76" i="8" s="1"/>
  <c r="C75" i="2"/>
  <c r="K75" i="8" s="1"/>
  <c r="F73" i="3"/>
  <c r="L74" i="3" s="1"/>
  <c r="H74" i="8"/>
  <c r="D74" i="3"/>
  <c r="J75" i="3" s="1"/>
  <c r="G74" i="3"/>
  <c r="M75" i="3" s="1"/>
  <c r="N75" i="3" s="1"/>
  <c r="O75" i="3" s="1"/>
  <c r="F74" i="3"/>
  <c r="L75" i="3" s="1"/>
  <c r="P74" i="3"/>
  <c r="Z12" i="3" l="1"/>
  <c r="AA12" i="3" s="1"/>
  <c r="Y72" i="3"/>
  <c r="C11" i="8"/>
  <c r="P11" i="8" s="1"/>
  <c r="AC11" i="3"/>
  <c r="D11" i="8" s="1"/>
  <c r="E74" i="3"/>
  <c r="K75" i="3" s="1"/>
  <c r="S75" i="3" s="1"/>
  <c r="E75" i="7"/>
  <c r="M75" i="8"/>
  <c r="S74" i="3"/>
  <c r="X74" i="3" s="1"/>
  <c r="C75" i="7"/>
  <c r="D75" i="7"/>
  <c r="E75" i="3" s="1"/>
  <c r="K76" i="3" s="1"/>
  <c r="H75" i="8"/>
  <c r="D75" i="3"/>
  <c r="J76" i="3" s="1"/>
  <c r="F75" i="3"/>
  <c r="L76" i="3" s="1"/>
  <c r="G75" i="3"/>
  <c r="M76" i="3" s="1"/>
  <c r="N76" i="3" s="1"/>
  <c r="O76" i="3" s="1"/>
  <c r="B76" i="7"/>
  <c r="E76" i="8" s="1"/>
  <c r="D76" i="2"/>
  <c r="L76" i="8" s="1"/>
  <c r="A78" i="1"/>
  <c r="B77" i="2"/>
  <c r="J77" i="8" s="1"/>
  <c r="A77" i="7"/>
  <c r="A77" i="2"/>
  <c r="A77" i="3"/>
  <c r="A77" i="8" s="1"/>
  <c r="P75" i="3"/>
  <c r="E76" i="2"/>
  <c r="X73" i="3"/>
  <c r="Y73" i="3" s="1"/>
  <c r="B75" i="3"/>
  <c r="H76" i="3" s="1"/>
  <c r="F75" i="8"/>
  <c r="Q75" i="3"/>
  <c r="R75" i="3"/>
  <c r="W75" i="3" s="1"/>
  <c r="C75" i="3"/>
  <c r="I76" i="3" s="1"/>
  <c r="G75" i="8"/>
  <c r="C76" i="2"/>
  <c r="K76" i="8" s="1"/>
  <c r="T73" i="3"/>
  <c r="B73" i="8" s="1"/>
  <c r="Q74" i="3"/>
  <c r="R74" i="3"/>
  <c r="W74" i="3" s="1"/>
  <c r="AD11" i="3" l="1"/>
  <c r="F12" i="2"/>
  <c r="I12" i="8"/>
  <c r="N12" i="8" s="1"/>
  <c r="O12" i="8" s="1"/>
  <c r="AB12" i="3"/>
  <c r="C76" i="7"/>
  <c r="U75" i="3"/>
  <c r="U74" i="3"/>
  <c r="E76" i="7"/>
  <c r="M76" i="8"/>
  <c r="H76" i="8"/>
  <c r="D76" i="3"/>
  <c r="J77" i="3" s="1"/>
  <c r="F76" i="3"/>
  <c r="L77" i="3" s="1"/>
  <c r="Q76" i="3"/>
  <c r="R76" i="3"/>
  <c r="W76" i="3" s="1"/>
  <c r="C77" i="2"/>
  <c r="K77" i="8" s="1"/>
  <c r="D77" i="2"/>
  <c r="L77" i="8" s="1"/>
  <c r="V74" i="3"/>
  <c r="T74" i="3"/>
  <c r="B74" i="8" s="1"/>
  <c r="V75" i="3"/>
  <c r="T75" i="3"/>
  <c r="B75" i="8" s="1"/>
  <c r="B76" i="3"/>
  <c r="H77" i="3" s="1"/>
  <c r="F76" i="8"/>
  <c r="D76" i="7"/>
  <c r="X75" i="3"/>
  <c r="E77" i="2"/>
  <c r="A79" i="1"/>
  <c r="B78" i="2"/>
  <c r="J78" i="8" s="1"/>
  <c r="A78" i="7"/>
  <c r="A78" i="3"/>
  <c r="A78" i="8" s="1"/>
  <c r="A78" i="2"/>
  <c r="P76" i="3"/>
  <c r="S76" i="3"/>
  <c r="B77" i="7"/>
  <c r="E77" i="8" s="1"/>
  <c r="Y75" i="3" l="1"/>
  <c r="Y74" i="3"/>
  <c r="Z13" i="3"/>
  <c r="AA13" i="3" s="1"/>
  <c r="AC12" i="3"/>
  <c r="C12" i="8"/>
  <c r="P12" i="8" s="1"/>
  <c r="U76" i="3"/>
  <c r="E77" i="7"/>
  <c r="M77" i="8"/>
  <c r="D77" i="7"/>
  <c r="C77" i="7"/>
  <c r="H77" i="8"/>
  <c r="D77" i="3"/>
  <c r="J78" i="3" s="1"/>
  <c r="G77" i="3"/>
  <c r="M78" i="3" s="1"/>
  <c r="N78" i="3" s="1"/>
  <c r="O78" i="3" s="1"/>
  <c r="F77" i="3"/>
  <c r="L78" i="3" s="1"/>
  <c r="E78" i="2"/>
  <c r="D78" i="2"/>
  <c r="L78" i="8" s="1"/>
  <c r="A80" i="1"/>
  <c r="B79" i="2"/>
  <c r="J79" i="8" s="1"/>
  <c r="A79" i="7"/>
  <c r="A79" i="3"/>
  <c r="A79" i="8" s="1"/>
  <c r="A79" i="2"/>
  <c r="E77" i="3"/>
  <c r="B77" i="3"/>
  <c r="H78" i="3" s="1"/>
  <c r="F77" i="8"/>
  <c r="R77" i="3"/>
  <c r="W77" i="3" s="1"/>
  <c r="Q77" i="3"/>
  <c r="G77" i="8"/>
  <c r="C77" i="3"/>
  <c r="G76" i="8"/>
  <c r="C76" i="3"/>
  <c r="I77" i="3" s="1"/>
  <c r="E76" i="3"/>
  <c r="K77" i="3" s="1"/>
  <c r="G76" i="3"/>
  <c r="M77" i="3" s="1"/>
  <c r="N77" i="3" s="1"/>
  <c r="O77" i="3" s="1"/>
  <c r="V76" i="3"/>
  <c r="T76" i="3"/>
  <c r="B76" i="8" s="1"/>
  <c r="X76" i="3"/>
  <c r="B78" i="7"/>
  <c r="C78" i="2"/>
  <c r="K78" i="8" s="1"/>
  <c r="Y76" i="3" l="1"/>
  <c r="AB13" i="3"/>
  <c r="F13" i="2"/>
  <c r="I13" i="8"/>
  <c r="N13" i="8" s="1"/>
  <c r="O13" i="8" s="1"/>
  <c r="D12" i="8"/>
  <c r="AD12" i="3"/>
  <c r="E78" i="7"/>
  <c r="H78" i="8" s="1"/>
  <c r="M78" i="8"/>
  <c r="K78" i="3"/>
  <c r="E79" i="2"/>
  <c r="C78" i="7"/>
  <c r="P78" i="3"/>
  <c r="D78" i="3"/>
  <c r="J79" i="3" s="1"/>
  <c r="E78" i="8"/>
  <c r="V77" i="3"/>
  <c r="D78" i="7"/>
  <c r="G78" i="3" s="1"/>
  <c r="M79" i="3" s="1"/>
  <c r="N79" i="3" s="1"/>
  <c r="O79" i="3" s="1"/>
  <c r="B79" i="7"/>
  <c r="E79" i="8" s="1"/>
  <c r="P77" i="3"/>
  <c r="S77" i="3"/>
  <c r="T77" i="3" s="1"/>
  <c r="B77" i="8" s="1"/>
  <c r="D79" i="2"/>
  <c r="L79" i="8" s="1"/>
  <c r="A81" i="1"/>
  <c r="B80" i="2"/>
  <c r="J80" i="8" s="1"/>
  <c r="A80" i="7"/>
  <c r="A80" i="2"/>
  <c r="A80" i="3"/>
  <c r="A80" i="8" s="1"/>
  <c r="R78" i="3"/>
  <c r="Q78" i="3"/>
  <c r="C79" i="2"/>
  <c r="K79" i="8" s="1"/>
  <c r="I78" i="3"/>
  <c r="Z14" i="3" l="1"/>
  <c r="AA14" i="3" s="1"/>
  <c r="F78" i="3"/>
  <c r="L79" i="3" s="1"/>
  <c r="C13" i="8"/>
  <c r="P13" i="8" s="1"/>
  <c r="AC13" i="3"/>
  <c r="D13" i="8" s="1"/>
  <c r="U77" i="3"/>
  <c r="E79" i="7"/>
  <c r="M79" i="8"/>
  <c r="W78" i="3"/>
  <c r="B80" i="7"/>
  <c r="E80" i="8" s="1"/>
  <c r="P79" i="3"/>
  <c r="H79" i="8"/>
  <c r="D79" i="3"/>
  <c r="J80" i="3" s="1"/>
  <c r="C80" i="2"/>
  <c r="K80" i="8" s="1"/>
  <c r="A82" i="1"/>
  <c r="B81" i="2"/>
  <c r="J81" i="8" s="1"/>
  <c r="A81" i="7"/>
  <c r="A81" i="2"/>
  <c r="A81" i="3"/>
  <c r="A81" i="8" s="1"/>
  <c r="E80" i="2"/>
  <c r="S78" i="3"/>
  <c r="U78" i="3" s="1"/>
  <c r="X77" i="3"/>
  <c r="F78" i="8"/>
  <c r="B78" i="3"/>
  <c r="H79" i="3" s="1"/>
  <c r="C78" i="3"/>
  <c r="I79" i="3" s="1"/>
  <c r="E78" i="3"/>
  <c r="K79" i="3" s="1"/>
  <c r="G78" i="8"/>
  <c r="V78" i="3"/>
  <c r="C79" i="7"/>
  <c r="D80" i="2"/>
  <c r="L80" i="8" s="1"/>
  <c r="D79" i="7"/>
  <c r="G79" i="3" s="1"/>
  <c r="M80" i="3" s="1"/>
  <c r="N80" i="3" s="1"/>
  <c r="O80" i="3" s="1"/>
  <c r="Y77" i="3" l="1"/>
  <c r="I14" i="8"/>
  <c r="N14" i="8" s="1"/>
  <c r="O14" i="8" s="1"/>
  <c r="F14" i="2"/>
  <c r="AB14" i="3"/>
  <c r="AD13" i="3"/>
  <c r="E80" i="7"/>
  <c r="M80" i="8"/>
  <c r="S79" i="3"/>
  <c r="H80" i="8"/>
  <c r="D80" i="3"/>
  <c r="J81" i="3" s="1"/>
  <c r="P80" i="3"/>
  <c r="A83" i="1"/>
  <c r="A82" i="7"/>
  <c r="A82" i="2"/>
  <c r="A82" i="3"/>
  <c r="A82" i="8" s="1"/>
  <c r="D81" i="2"/>
  <c r="L81" i="8" s="1"/>
  <c r="X78" i="3"/>
  <c r="Y78" i="3" s="1"/>
  <c r="E81" i="2"/>
  <c r="M81" i="8" s="1"/>
  <c r="F79" i="3"/>
  <c r="L80" i="3" s="1"/>
  <c r="F79" i="8"/>
  <c r="B79" i="3"/>
  <c r="H80" i="3" s="1"/>
  <c r="C80" i="7"/>
  <c r="Q79" i="3"/>
  <c r="R79" i="3"/>
  <c r="W79" i="3" s="1"/>
  <c r="E81" i="7"/>
  <c r="B81" i="7"/>
  <c r="E81" i="8" s="1"/>
  <c r="D80" i="7"/>
  <c r="C79" i="3"/>
  <c r="I80" i="3" s="1"/>
  <c r="G79" i="8"/>
  <c r="E79" i="3"/>
  <c r="K80" i="3" s="1"/>
  <c r="T78" i="3"/>
  <c r="B78" i="8" s="1"/>
  <c r="C81" i="2"/>
  <c r="K81" i="8" s="1"/>
  <c r="Z15" i="3" l="1"/>
  <c r="AA15" i="3" s="1"/>
  <c r="F80" i="3"/>
  <c r="L81" i="3" s="1"/>
  <c r="C14" i="8"/>
  <c r="P14" i="8" s="1"/>
  <c r="AC14" i="3"/>
  <c r="D14" i="8" s="1"/>
  <c r="U79" i="3"/>
  <c r="S80" i="3"/>
  <c r="V79" i="3"/>
  <c r="T79" i="3"/>
  <c r="B79" i="8" s="1"/>
  <c r="H81" i="8"/>
  <c r="D81" i="3"/>
  <c r="J82" i="3" s="1"/>
  <c r="D82" i="2"/>
  <c r="L82" i="8" s="1"/>
  <c r="D82" i="7"/>
  <c r="B82" i="2"/>
  <c r="B82" i="7" s="1"/>
  <c r="E82" i="8" s="1"/>
  <c r="C82" i="2"/>
  <c r="K82" i="8" s="1"/>
  <c r="A84" i="1"/>
  <c r="B83" i="2"/>
  <c r="J83" i="8" s="1"/>
  <c r="A83" i="7"/>
  <c r="A83" i="2"/>
  <c r="A83" i="3"/>
  <c r="A83" i="8" s="1"/>
  <c r="F80" i="8"/>
  <c r="B80" i="3"/>
  <c r="H81" i="3" s="1"/>
  <c r="Q80" i="3"/>
  <c r="R80" i="3"/>
  <c r="W80" i="3" s="1"/>
  <c r="C81" i="7"/>
  <c r="F81" i="3" s="1"/>
  <c r="L82" i="3" s="1"/>
  <c r="X79" i="3"/>
  <c r="E82" i="2"/>
  <c r="G80" i="3"/>
  <c r="M81" i="3" s="1"/>
  <c r="N81" i="3" s="1"/>
  <c r="O81" i="3" s="1"/>
  <c r="E80" i="3"/>
  <c r="K81" i="3" s="1"/>
  <c r="G80" i="8"/>
  <c r="C80" i="3"/>
  <c r="I81" i="3" s="1"/>
  <c r="D81" i="7"/>
  <c r="G81" i="3" s="1"/>
  <c r="M82" i="3" s="1"/>
  <c r="N82" i="3" s="1"/>
  <c r="O82" i="3" s="1"/>
  <c r="Y79" i="3" l="1"/>
  <c r="F15" i="2"/>
  <c r="AB15" i="3"/>
  <c r="I15" i="8"/>
  <c r="N15" i="8" s="1"/>
  <c r="O15" i="8" s="1"/>
  <c r="AD14" i="3"/>
  <c r="U80" i="3"/>
  <c r="E82" i="7"/>
  <c r="D82" i="3" s="1"/>
  <c r="J83" i="3" s="1"/>
  <c r="M82" i="8"/>
  <c r="C82" i="7"/>
  <c r="F82" i="3" s="1"/>
  <c r="L83" i="3" s="1"/>
  <c r="J82" i="8"/>
  <c r="P82" i="3"/>
  <c r="B82" i="3"/>
  <c r="H83" i="3" s="1"/>
  <c r="F82" i="8"/>
  <c r="V80" i="3"/>
  <c r="T80" i="3"/>
  <c r="B80" i="8" s="1"/>
  <c r="G82" i="8"/>
  <c r="C82" i="3"/>
  <c r="E82" i="3"/>
  <c r="S81" i="3"/>
  <c r="P81" i="3"/>
  <c r="C83" i="2"/>
  <c r="K83" i="8" s="1"/>
  <c r="E83" i="2"/>
  <c r="M83" i="8" s="1"/>
  <c r="Q81" i="3"/>
  <c r="R81" i="3"/>
  <c r="W81" i="3" s="1"/>
  <c r="C81" i="3"/>
  <c r="I82" i="3" s="1"/>
  <c r="G81" i="8"/>
  <c r="E81" i="3"/>
  <c r="K82" i="3" s="1"/>
  <c r="A85" i="1"/>
  <c r="B84" i="2"/>
  <c r="J84" i="8" s="1"/>
  <c r="A84" i="7"/>
  <c r="A84" i="2"/>
  <c r="A84" i="3"/>
  <c r="A84" i="8" s="1"/>
  <c r="X80" i="3"/>
  <c r="B83" i="7"/>
  <c r="E83" i="8" s="1"/>
  <c r="D83" i="2"/>
  <c r="L83" i="8" s="1"/>
  <c r="F81" i="8"/>
  <c r="B81" i="3"/>
  <c r="H82" i="3" s="1"/>
  <c r="Z16" i="3" l="1"/>
  <c r="AA16" i="3" s="1"/>
  <c r="H82" i="8"/>
  <c r="Y80" i="3"/>
  <c r="AC15" i="3"/>
  <c r="D15" i="8" s="1"/>
  <c r="C15" i="8"/>
  <c r="P15" i="8" s="1"/>
  <c r="E83" i="7"/>
  <c r="H83" i="8" s="1"/>
  <c r="G82" i="3"/>
  <c r="M83" i="3" s="1"/>
  <c r="N83" i="3" s="1"/>
  <c r="O83" i="3" s="1"/>
  <c r="U81" i="3"/>
  <c r="K83" i="3"/>
  <c r="C83" i="7"/>
  <c r="F83" i="3" s="1"/>
  <c r="L84" i="3" s="1"/>
  <c r="I83" i="3"/>
  <c r="S82" i="3"/>
  <c r="P83" i="3"/>
  <c r="A86" i="1"/>
  <c r="B85" i="2"/>
  <c r="J85" i="8" s="1"/>
  <c r="A85" i="7"/>
  <c r="A85" i="2"/>
  <c r="A85" i="3"/>
  <c r="A85" i="8" s="1"/>
  <c r="C84" i="2"/>
  <c r="K84" i="8" s="1"/>
  <c r="X81" i="3"/>
  <c r="B83" i="3"/>
  <c r="H84" i="3" s="1"/>
  <c r="F83" i="8"/>
  <c r="D83" i="7"/>
  <c r="D84" i="2"/>
  <c r="L84" i="8" s="1"/>
  <c r="D83" i="3"/>
  <c r="J84" i="3" s="1"/>
  <c r="V81" i="3"/>
  <c r="T81" i="3"/>
  <c r="B81" i="8" s="1"/>
  <c r="B84" i="7"/>
  <c r="E84" i="8" s="1"/>
  <c r="C84" i="7"/>
  <c r="Q83" i="3"/>
  <c r="R83" i="3"/>
  <c r="W83" i="3" s="1"/>
  <c r="Q82" i="3"/>
  <c r="R82" i="3"/>
  <c r="W82" i="3" s="1"/>
  <c r="E84" i="2"/>
  <c r="AD15" i="3" l="1"/>
  <c r="Y81" i="3"/>
  <c r="F16" i="2"/>
  <c r="I16" i="8"/>
  <c r="N16" i="8" s="1"/>
  <c r="O16" i="8" s="1"/>
  <c r="AB16" i="3"/>
  <c r="S83" i="3"/>
  <c r="T83" i="3" s="1"/>
  <c r="B83" i="8" s="1"/>
  <c r="U82" i="3"/>
  <c r="E84" i="7"/>
  <c r="M84" i="8"/>
  <c r="H84" i="8"/>
  <c r="D84" i="3"/>
  <c r="J85" i="3" s="1"/>
  <c r="F84" i="3"/>
  <c r="L85" i="3" s="1"/>
  <c r="B85" i="7"/>
  <c r="C85" i="2"/>
  <c r="K85" i="8" s="1"/>
  <c r="V82" i="3"/>
  <c r="T82" i="3"/>
  <c r="B82" i="8" s="1"/>
  <c r="V83" i="3"/>
  <c r="G83" i="3"/>
  <c r="M84" i="3" s="1"/>
  <c r="N84" i="3" s="1"/>
  <c r="O84" i="3" s="1"/>
  <c r="E83" i="3"/>
  <c r="K84" i="3" s="1"/>
  <c r="G83" i="8"/>
  <c r="C83" i="3"/>
  <c r="I84" i="3" s="1"/>
  <c r="D84" i="7"/>
  <c r="D85" i="2"/>
  <c r="L85" i="8" s="1"/>
  <c r="F84" i="8"/>
  <c r="B84" i="3"/>
  <c r="H85" i="3" s="1"/>
  <c r="A87" i="1"/>
  <c r="A86" i="7"/>
  <c r="B86" i="2"/>
  <c r="J86" i="8" s="1"/>
  <c r="A86" i="2"/>
  <c r="A86" i="3"/>
  <c r="A86" i="8" s="1"/>
  <c r="X82" i="3"/>
  <c r="E85" i="2"/>
  <c r="R84" i="3"/>
  <c r="W84" i="3" s="1"/>
  <c r="Q84" i="3"/>
  <c r="Z17" i="3" l="1"/>
  <c r="AA17" i="3" s="1"/>
  <c r="Y82" i="3"/>
  <c r="AC16" i="3"/>
  <c r="C16" i="8"/>
  <c r="P16" i="8" s="1"/>
  <c r="X83" i="3"/>
  <c r="U83" i="3"/>
  <c r="Y83" i="3" s="1"/>
  <c r="E85" i="7"/>
  <c r="D85" i="3" s="1"/>
  <c r="J86" i="3" s="1"/>
  <c r="M85" i="8"/>
  <c r="C85" i="7"/>
  <c r="F85" i="3" s="1"/>
  <c r="L86" i="3" s="1"/>
  <c r="H85" i="8"/>
  <c r="V84" i="3"/>
  <c r="S84" i="3"/>
  <c r="U84" i="3" s="1"/>
  <c r="P84" i="3"/>
  <c r="F85" i="8"/>
  <c r="B85" i="3"/>
  <c r="H86" i="3" s="1"/>
  <c r="C86" i="2"/>
  <c r="K86" i="8" s="1"/>
  <c r="E85" i="8"/>
  <c r="Q85" i="3"/>
  <c r="R85" i="3"/>
  <c r="D85" i="7"/>
  <c r="D86" i="2"/>
  <c r="L86" i="8" s="1"/>
  <c r="A88" i="1"/>
  <c r="B87" i="2"/>
  <c r="J87" i="8" s="1"/>
  <c r="A87" i="7"/>
  <c r="A87" i="2"/>
  <c r="A87" i="3"/>
  <c r="A87" i="8" s="1"/>
  <c r="G84" i="3"/>
  <c r="M85" i="3" s="1"/>
  <c r="N85" i="3" s="1"/>
  <c r="O85" i="3" s="1"/>
  <c r="G84" i="8"/>
  <c r="C84" i="3"/>
  <c r="I85" i="3" s="1"/>
  <c r="E84" i="3"/>
  <c r="K85" i="3" s="1"/>
  <c r="B86" i="7"/>
  <c r="E86" i="8" s="1"/>
  <c r="E86" i="2"/>
  <c r="D16" i="8" l="1"/>
  <c r="AD16" i="3"/>
  <c r="F17" i="2"/>
  <c r="AB17" i="3"/>
  <c r="I17" i="8"/>
  <c r="N17" i="8" s="1"/>
  <c r="O17" i="8" s="1"/>
  <c r="E86" i="7"/>
  <c r="M86" i="8"/>
  <c r="W85" i="3"/>
  <c r="D86" i="7"/>
  <c r="G86" i="8" s="1"/>
  <c r="H86" i="8"/>
  <c r="D86" i="3"/>
  <c r="J87" i="3" s="1"/>
  <c r="B87" i="7"/>
  <c r="E87" i="2"/>
  <c r="M87" i="8" s="1"/>
  <c r="X84" i="3"/>
  <c r="Y84" i="3" s="1"/>
  <c r="Q86" i="3"/>
  <c r="R86" i="3"/>
  <c r="A89" i="1"/>
  <c r="B88" i="2"/>
  <c r="J88" i="8" s="1"/>
  <c r="A88" i="7"/>
  <c r="A88" i="2"/>
  <c r="A88" i="3"/>
  <c r="A88" i="8" s="1"/>
  <c r="T84" i="3"/>
  <c r="B84" i="8" s="1"/>
  <c r="V85" i="3"/>
  <c r="C86" i="7"/>
  <c r="E86" i="3" s="1"/>
  <c r="K87" i="3" s="1"/>
  <c r="C87" i="2"/>
  <c r="K87" i="8" s="1"/>
  <c r="D87" i="2"/>
  <c r="L87" i="8" s="1"/>
  <c r="C85" i="3"/>
  <c r="I86" i="3" s="1"/>
  <c r="G85" i="8"/>
  <c r="E85" i="3"/>
  <c r="K86" i="3" s="1"/>
  <c r="G85" i="3"/>
  <c r="M86" i="3" s="1"/>
  <c r="N86" i="3" s="1"/>
  <c r="O86" i="3" s="1"/>
  <c r="P85" i="3"/>
  <c r="S85" i="3"/>
  <c r="U85" i="3" s="1"/>
  <c r="Z18" i="3" l="1"/>
  <c r="AA18" i="3" s="1"/>
  <c r="AC17" i="3"/>
  <c r="D17" i="8" s="1"/>
  <c r="C17" i="8"/>
  <c r="P17" i="8" s="1"/>
  <c r="E87" i="7"/>
  <c r="D87" i="3" s="1"/>
  <c r="J88" i="3" s="1"/>
  <c r="G86" i="3"/>
  <c r="M87" i="3" s="1"/>
  <c r="N87" i="3" s="1"/>
  <c r="O87" i="3" s="1"/>
  <c r="P87" i="3" s="1"/>
  <c r="C86" i="3"/>
  <c r="I87" i="3" s="1"/>
  <c r="D87" i="7"/>
  <c r="F86" i="3"/>
  <c r="L87" i="3" s="1"/>
  <c r="W86" i="3"/>
  <c r="C87" i="7"/>
  <c r="X85" i="3"/>
  <c r="Y85" i="3" s="1"/>
  <c r="F87" i="8"/>
  <c r="B87" i="3"/>
  <c r="H88" i="3" s="1"/>
  <c r="E88" i="2"/>
  <c r="M88" i="8" s="1"/>
  <c r="B88" i="7"/>
  <c r="E88" i="8" s="1"/>
  <c r="D88" i="7"/>
  <c r="C88" i="7"/>
  <c r="P86" i="3"/>
  <c r="S86" i="3"/>
  <c r="T86" i="3" s="1"/>
  <c r="B86" i="8" s="1"/>
  <c r="V86" i="3"/>
  <c r="C88" i="2"/>
  <c r="K88" i="8" s="1"/>
  <c r="H87" i="8"/>
  <c r="G87" i="3"/>
  <c r="F87" i="3"/>
  <c r="A90" i="1"/>
  <c r="B89" i="2"/>
  <c r="J89" i="8" s="1"/>
  <c r="A89" i="7"/>
  <c r="A89" i="2"/>
  <c r="A89" i="3"/>
  <c r="A89" i="8" s="1"/>
  <c r="G87" i="8"/>
  <c r="C87" i="3"/>
  <c r="I88" i="3" s="1"/>
  <c r="E87" i="3"/>
  <c r="K88" i="3" s="1"/>
  <c r="E87" i="8"/>
  <c r="D88" i="2"/>
  <c r="L88" i="8" s="1"/>
  <c r="B86" i="3"/>
  <c r="H87" i="3" s="1"/>
  <c r="F86" i="8"/>
  <c r="T85" i="3"/>
  <c r="B85" i="8" s="1"/>
  <c r="L88" i="3" l="1"/>
  <c r="M88" i="3"/>
  <c r="N88" i="3" s="1"/>
  <c r="O88" i="3" s="1"/>
  <c r="P88" i="3" s="1"/>
  <c r="I18" i="8"/>
  <c r="N18" i="8" s="1"/>
  <c r="O18" i="8" s="1"/>
  <c r="AB18" i="3"/>
  <c r="F18" i="2"/>
  <c r="AD17" i="3"/>
  <c r="S87" i="3"/>
  <c r="X87" i="3" s="1"/>
  <c r="U86" i="3"/>
  <c r="E88" i="7"/>
  <c r="F88" i="3" s="1"/>
  <c r="L89" i="3" s="1"/>
  <c r="H88" i="8"/>
  <c r="C88" i="3"/>
  <c r="I89" i="3" s="1"/>
  <c r="G88" i="8"/>
  <c r="E88" i="3"/>
  <c r="K89" i="3" s="1"/>
  <c r="A91" i="1"/>
  <c r="B90" i="2"/>
  <c r="J90" i="8" s="1"/>
  <c r="A90" i="7"/>
  <c r="A90" i="2"/>
  <c r="A90" i="3"/>
  <c r="A90" i="8" s="1"/>
  <c r="D89" i="2"/>
  <c r="L89" i="8" s="1"/>
  <c r="B88" i="3"/>
  <c r="H89" i="3" s="1"/>
  <c r="F88" i="8"/>
  <c r="E89" i="2"/>
  <c r="M89" i="8" s="1"/>
  <c r="C89" i="2"/>
  <c r="K89" i="8" s="1"/>
  <c r="B89" i="7"/>
  <c r="E89" i="8" s="1"/>
  <c r="E89" i="7"/>
  <c r="D89" i="7"/>
  <c r="R87" i="3"/>
  <c r="W87" i="3" s="1"/>
  <c r="Q87" i="3"/>
  <c r="U87" i="3" s="1"/>
  <c r="S88" i="3"/>
  <c r="X86" i="3"/>
  <c r="Q88" i="3"/>
  <c r="R88" i="3"/>
  <c r="W88" i="3" s="1"/>
  <c r="Y86" i="3" l="1"/>
  <c r="Z19" i="3"/>
  <c r="AA19" i="3" s="1"/>
  <c r="G88" i="3"/>
  <c r="M89" i="3" s="1"/>
  <c r="N89" i="3" s="1"/>
  <c r="O89" i="3" s="1"/>
  <c r="D88" i="3"/>
  <c r="J89" i="3" s="1"/>
  <c r="C18" i="8"/>
  <c r="P18" i="8" s="1"/>
  <c r="AC18" i="3"/>
  <c r="D18" i="8" s="1"/>
  <c r="U88" i="3"/>
  <c r="H89" i="8"/>
  <c r="D89" i="3"/>
  <c r="J90" i="3" s="1"/>
  <c r="G89" i="3"/>
  <c r="M90" i="3" s="1"/>
  <c r="N90" i="3" s="1"/>
  <c r="O90" i="3" s="1"/>
  <c r="D90" i="2"/>
  <c r="L90" i="8" s="1"/>
  <c r="E90" i="2"/>
  <c r="V88" i="3"/>
  <c r="T88" i="3"/>
  <c r="B88" i="8" s="1"/>
  <c r="A92" i="1"/>
  <c r="B91" i="2"/>
  <c r="J91" i="8" s="1"/>
  <c r="A91" i="3"/>
  <c r="A91" i="8" s="1"/>
  <c r="A91" i="7"/>
  <c r="A91" i="2"/>
  <c r="Q89" i="3"/>
  <c r="R89" i="3"/>
  <c r="B90" i="7"/>
  <c r="E90" i="8" s="1"/>
  <c r="S89" i="3"/>
  <c r="P89" i="3"/>
  <c r="X88" i="3"/>
  <c r="V87" i="3"/>
  <c r="Y87" i="3" s="1"/>
  <c r="T87" i="3"/>
  <c r="B87" i="8" s="1"/>
  <c r="C89" i="7"/>
  <c r="F89" i="3" s="1"/>
  <c r="L90" i="3" s="1"/>
  <c r="C90" i="2"/>
  <c r="K90" i="8" s="1"/>
  <c r="G89" i="8"/>
  <c r="C89" i="3"/>
  <c r="I90" i="3" s="1"/>
  <c r="Y88" i="3" l="1"/>
  <c r="AD18" i="3"/>
  <c r="F19" i="2"/>
  <c r="AB19" i="3"/>
  <c r="I19" i="8"/>
  <c r="N19" i="8" s="1"/>
  <c r="O19" i="8" s="1"/>
  <c r="U89" i="3"/>
  <c r="E90" i="7"/>
  <c r="M90" i="8"/>
  <c r="C90" i="7"/>
  <c r="E89" i="3"/>
  <c r="K90" i="3" s="1"/>
  <c r="S90" i="3" s="1"/>
  <c r="W89" i="3"/>
  <c r="D90" i="7"/>
  <c r="C90" i="3" s="1"/>
  <c r="I91" i="3" s="1"/>
  <c r="H90" i="8"/>
  <c r="D90" i="3"/>
  <c r="J91" i="3" s="1"/>
  <c r="F90" i="3"/>
  <c r="L91" i="3" s="1"/>
  <c r="G90" i="3"/>
  <c r="M91" i="3" s="1"/>
  <c r="N91" i="3" s="1"/>
  <c r="O91" i="3" s="1"/>
  <c r="D91" i="2"/>
  <c r="L91" i="8" s="1"/>
  <c r="E91" i="2"/>
  <c r="M91" i="8" s="1"/>
  <c r="F90" i="8"/>
  <c r="B90" i="3"/>
  <c r="H91" i="3" s="1"/>
  <c r="C91" i="2"/>
  <c r="K91" i="8" s="1"/>
  <c r="A93" i="1"/>
  <c r="B92" i="2"/>
  <c r="J92" i="8" s="1"/>
  <c r="A92" i="3"/>
  <c r="A92" i="8" s="1"/>
  <c r="A92" i="2"/>
  <c r="A92" i="7"/>
  <c r="X89" i="3"/>
  <c r="P90" i="3"/>
  <c r="B89" i="3"/>
  <c r="H90" i="3" s="1"/>
  <c r="F89" i="8"/>
  <c r="B91" i="7"/>
  <c r="E91" i="8" s="1"/>
  <c r="V89" i="3"/>
  <c r="T89" i="3"/>
  <c r="B89" i="8" s="1"/>
  <c r="Z20" i="3" l="1"/>
  <c r="AA20" i="3" s="1"/>
  <c r="Y89" i="3"/>
  <c r="AC19" i="3"/>
  <c r="D19" i="8" s="1"/>
  <c r="C19" i="8"/>
  <c r="P19" i="8" s="1"/>
  <c r="E90" i="3"/>
  <c r="K91" i="3" s="1"/>
  <c r="S91" i="3" s="1"/>
  <c r="G90" i="8"/>
  <c r="E91" i="7"/>
  <c r="D91" i="3" s="1"/>
  <c r="J92" i="3" s="1"/>
  <c r="D91" i="7"/>
  <c r="A94" i="1"/>
  <c r="B93" i="2"/>
  <c r="J93" i="8" s="1"/>
  <c r="A93" i="3"/>
  <c r="A93" i="8" s="1"/>
  <c r="A93" i="7"/>
  <c r="A93" i="2"/>
  <c r="C91" i="3"/>
  <c r="I92" i="3" s="1"/>
  <c r="G91" i="8"/>
  <c r="E92" i="2"/>
  <c r="M92" i="8" s="1"/>
  <c r="Q90" i="3"/>
  <c r="R90" i="3"/>
  <c r="W90" i="3" s="1"/>
  <c r="R91" i="3"/>
  <c r="Q91" i="3"/>
  <c r="D92" i="2"/>
  <c r="L92" i="8" s="1"/>
  <c r="P91" i="3"/>
  <c r="X90" i="3"/>
  <c r="B92" i="7"/>
  <c r="E92" i="8" s="1"/>
  <c r="C91" i="7"/>
  <c r="C92" i="2"/>
  <c r="K92" i="8" s="1"/>
  <c r="H91" i="8" l="1"/>
  <c r="AD19" i="3"/>
  <c r="AB20" i="3"/>
  <c r="F20" i="2"/>
  <c r="I20" i="8"/>
  <c r="N20" i="8" s="1"/>
  <c r="O20" i="8" s="1"/>
  <c r="U91" i="3"/>
  <c r="U90" i="3"/>
  <c r="Y90" i="3" s="1"/>
  <c r="E92" i="7"/>
  <c r="D92" i="3" s="1"/>
  <c r="J93" i="3" s="1"/>
  <c r="G91" i="3"/>
  <c r="M92" i="3" s="1"/>
  <c r="N92" i="3" s="1"/>
  <c r="O92" i="3" s="1"/>
  <c r="P92" i="3" s="1"/>
  <c r="F91" i="3"/>
  <c r="L92" i="3" s="1"/>
  <c r="B93" i="7"/>
  <c r="E93" i="8" s="1"/>
  <c r="X91" i="3"/>
  <c r="F91" i="8"/>
  <c r="B91" i="3"/>
  <c r="H92" i="3" s="1"/>
  <c r="E93" i="2"/>
  <c r="H92" i="8"/>
  <c r="E91" i="3"/>
  <c r="K92" i="3" s="1"/>
  <c r="W91" i="3"/>
  <c r="C93" i="2"/>
  <c r="K93" i="8" s="1"/>
  <c r="C92" i="7"/>
  <c r="D92" i="7"/>
  <c r="V90" i="3"/>
  <c r="T90" i="3"/>
  <c r="B90" i="8" s="1"/>
  <c r="D93" i="2"/>
  <c r="L93" i="8" s="1"/>
  <c r="V91" i="3"/>
  <c r="T91" i="3"/>
  <c r="B91" i="8" s="1"/>
  <c r="A95" i="1"/>
  <c r="B94" i="2"/>
  <c r="J94" i="8" s="1"/>
  <c r="A94" i="3"/>
  <c r="A94" i="8" s="1"/>
  <c r="A94" i="7"/>
  <c r="A94" i="2"/>
  <c r="Z21" i="3" l="1"/>
  <c r="AA21" i="3" s="1"/>
  <c r="Y91" i="3"/>
  <c r="AC20" i="3"/>
  <c r="C20" i="8"/>
  <c r="P20" i="8" s="1"/>
  <c r="E93" i="7"/>
  <c r="M93" i="8"/>
  <c r="S92" i="3"/>
  <c r="X92" i="3" s="1"/>
  <c r="H93" i="8"/>
  <c r="D93" i="3"/>
  <c r="J94" i="3" s="1"/>
  <c r="Q92" i="3"/>
  <c r="R92" i="3"/>
  <c r="W92" i="3" s="1"/>
  <c r="F92" i="8"/>
  <c r="B92" i="3"/>
  <c r="H93" i="3" s="1"/>
  <c r="G92" i="8"/>
  <c r="C92" i="3"/>
  <c r="I93" i="3" s="1"/>
  <c r="E92" i="3"/>
  <c r="K93" i="3" s="1"/>
  <c r="D94" i="2"/>
  <c r="L94" i="8" s="1"/>
  <c r="C93" i="7"/>
  <c r="B94" i="7"/>
  <c r="D93" i="7"/>
  <c r="C94" i="2"/>
  <c r="K94" i="8" s="1"/>
  <c r="A96" i="1"/>
  <c r="B95" i="2"/>
  <c r="J95" i="8" s="1"/>
  <c r="A95" i="3"/>
  <c r="A95" i="8" s="1"/>
  <c r="A95" i="7"/>
  <c r="A95" i="2"/>
  <c r="F92" i="3"/>
  <c r="L93" i="3" s="1"/>
  <c r="E94" i="2"/>
  <c r="G92" i="3"/>
  <c r="M93" i="3" s="1"/>
  <c r="N93" i="3" s="1"/>
  <c r="O93" i="3" s="1"/>
  <c r="D20" i="8" l="1"/>
  <c r="AD20" i="3"/>
  <c r="I21" i="8"/>
  <c r="N21" i="8" s="1"/>
  <c r="O21" i="8" s="1"/>
  <c r="F21" i="2"/>
  <c r="AB21" i="3"/>
  <c r="F93" i="3"/>
  <c r="L94" i="3" s="1"/>
  <c r="U92" i="3"/>
  <c r="E94" i="7"/>
  <c r="M94" i="8"/>
  <c r="H94" i="8"/>
  <c r="R93" i="3"/>
  <c r="W93" i="3" s="1"/>
  <c r="Q93" i="3"/>
  <c r="E95" i="2"/>
  <c r="E93" i="3"/>
  <c r="K94" i="3" s="1"/>
  <c r="G93" i="8"/>
  <c r="C93" i="3"/>
  <c r="I94" i="3" s="1"/>
  <c r="C95" i="2"/>
  <c r="K95" i="8" s="1"/>
  <c r="G93" i="3"/>
  <c r="M94" i="3" s="1"/>
  <c r="N94" i="3" s="1"/>
  <c r="O94" i="3" s="1"/>
  <c r="A97" i="1"/>
  <c r="B96" i="2"/>
  <c r="J96" i="8" s="1"/>
  <c r="A96" i="3"/>
  <c r="A96" i="8" s="1"/>
  <c r="A96" i="7"/>
  <c r="A96" i="2"/>
  <c r="S93" i="3"/>
  <c r="X93" i="3" s="1"/>
  <c r="P93" i="3"/>
  <c r="V92" i="3"/>
  <c r="T92" i="3"/>
  <c r="B92" i="8" s="1"/>
  <c r="C94" i="7"/>
  <c r="D94" i="7"/>
  <c r="G94" i="3" s="1"/>
  <c r="B95" i="7"/>
  <c r="E95" i="8" s="1"/>
  <c r="D94" i="3"/>
  <c r="J95" i="3" s="1"/>
  <c r="E94" i="8"/>
  <c r="D95" i="2"/>
  <c r="L95" i="8" s="1"/>
  <c r="F93" i="8"/>
  <c r="B93" i="3"/>
  <c r="H94" i="3" s="1"/>
  <c r="Z22" i="3" l="1"/>
  <c r="AA22" i="3" s="1"/>
  <c r="Y92" i="3"/>
  <c r="U93" i="3"/>
  <c r="AC21" i="3"/>
  <c r="D21" i="8" s="1"/>
  <c r="C21" i="8"/>
  <c r="P21" i="8" s="1"/>
  <c r="E95" i="7"/>
  <c r="M95" i="8"/>
  <c r="M95" i="3"/>
  <c r="N95" i="3" s="1"/>
  <c r="O95" i="3" s="1"/>
  <c r="P95" i="3" s="1"/>
  <c r="H95" i="8"/>
  <c r="D95" i="3"/>
  <c r="J96" i="3" s="1"/>
  <c r="Q94" i="3"/>
  <c r="R94" i="3"/>
  <c r="W94" i="3" s="1"/>
  <c r="B96" i="7"/>
  <c r="E96" i="8" s="1"/>
  <c r="C96" i="7"/>
  <c r="V93" i="3"/>
  <c r="T93" i="3"/>
  <c r="B93" i="8" s="1"/>
  <c r="C95" i="7"/>
  <c r="E94" i="3"/>
  <c r="K95" i="3" s="1"/>
  <c r="B94" i="3"/>
  <c r="H95" i="3" s="1"/>
  <c r="F94" i="8"/>
  <c r="F94" i="3"/>
  <c r="L95" i="3" s="1"/>
  <c r="C96" i="2"/>
  <c r="K96" i="8" s="1"/>
  <c r="D95" i="7"/>
  <c r="G95" i="3" s="1"/>
  <c r="P94" i="3"/>
  <c r="S94" i="3"/>
  <c r="X94" i="3" s="1"/>
  <c r="D96" i="2"/>
  <c r="L96" i="8" s="1"/>
  <c r="E96" i="2"/>
  <c r="A98" i="1"/>
  <c r="B97" i="2"/>
  <c r="J97" i="8" s="1"/>
  <c r="A97" i="3"/>
  <c r="A97" i="8" s="1"/>
  <c r="A97" i="7"/>
  <c r="A97" i="2"/>
  <c r="G94" i="8"/>
  <c r="C94" i="3"/>
  <c r="I95" i="3" s="1"/>
  <c r="AD21" i="3" l="1"/>
  <c r="F95" i="3"/>
  <c r="L96" i="3" s="1"/>
  <c r="Y93" i="3"/>
  <c r="F22" i="2"/>
  <c r="AB22" i="3"/>
  <c r="I22" i="8"/>
  <c r="N22" i="8" s="1"/>
  <c r="O22" i="8" s="1"/>
  <c r="M96" i="3"/>
  <c r="N96" i="3" s="1"/>
  <c r="O96" i="3" s="1"/>
  <c r="P96" i="3" s="1"/>
  <c r="U94" i="3"/>
  <c r="E96" i="7"/>
  <c r="M96" i="8"/>
  <c r="D96" i="7"/>
  <c r="G96" i="3" s="1"/>
  <c r="S95" i="3"/>
  <c r="X95" i="3" s="1"/>
  <c r="C96" i="3"/>
  <c r="G96" i="8"/>
  <c r="E96" i="3"/>
  <c r="F96" i="3"/>
  <c r="L97" i="3" s="1"/>
  <c r="F96" i="8"/>
  <c r="B96" i="3"/>
  <c r="H97" i="3" s="1"/>
  <c r="E97" i="2"/>
  <c r="C95" i="3"/>
  <c r="I96" i="3" s="1"/>
  <c r="G95" i="8"/>
  <c r="E95" i="3"/>
  <c r="K96" i="3" s="1"/>
  <c r="B97" i="7"/>
  <c r="E97" i="8" s="1"/>
  <c r="D97" i="2"/>
  <c r="L97" i="8" s="1"/>
  <c r="C97" i="2"/>
  <c r="K97" i="8" s="1"/>
  <c r="V94" i="3"/>
  <c r="T94" i="3"/>
  <c r="B94" i="8" s="1"/>
  <c r="Q95" i="3"/>
  <c r="R95" i="3"/>
  <c r="W95" i="3" s="1"/>
  <c r="H96" i="8"/>
  <c r="D96" i="3"/>
  <c r="J97" i="3" s="1"/>
  <c r="A99" i="1"/>
  <c r="A98" i="3"/>
  <c r="A98" i="8" s="1"/>
  <c r="A98" i="7"/>
  <c r="A98" i="2"/>
  <c r="F95" i="8"/>
  <c r="B95" i="3"/>
  <c r="H96" i="3" s="1"/>
  <c r="Y94" i="3" l="1"/>
  <c r="Z23" i="3"/>
  <c r="AA23" i="3" s="1"/>
  <c r="M97" i="3"/>
  <c r="N97" i="3" s="1"/>
  <c r="O97" i="3" s="1"/>
  <c r="P97" i="3" s="1"/>
  <c r="C22" i="8"/>
  <c r="P22" i="8" s="1"/>
  <c r="AC22" i="3"/>
  <c r="U95" i="3"/>
  <c r="E97" i="7"/>
  <c r="M97" i="8"/>
  <c r="K97" i="3"/>
  <c r="H97" i="8"/>
  <c r="D97" i="3"/>
  <c r="J98" i="3" s="1"/>
  <c r="I97" i="3"/>
  <c r="S96" i="3"/>
  <c r="X96" i="3" s="1"/>
  <c r="V95" i="3"/>
  <c r="T95" i="3"/>
  <c r="B95" i="8" s="1"/>
  <c r="D98" i="2"/>
  <c r="L98" i="8" s="1"/>
  <c r="E98" i="2"/>
  <c r="A100" i="1"/>
  <c r="B99" i="2"/>
  <c r="J99" i="8" s="1"/>
  <c r="A99" i="7"/>
  <c r="A99" i="3"/>
  <c r="A99" i="8" s="1"/>
  <c r="A99" i="2"/>
  <c r="C98" i="2"/>
  <c r="K98" i="8" s="1"/>
  <c r="B98" i="2"/>
  <c r="B98" i="7" s="1"/>
  <c r="E98" i="8" s="1"/>
  <c r="R96" i="3"/>
  <c r="W96" i="3" s="1"/>
  <c r="Q96" i="3"/>
  <c r="Q97" i="3"/>
  <c r="R97" i="3"/>
  <c r="C97" i="7"/>
  <c r="F97" i="3" s="1"/>
  <c r="L98" i="3" s="1"/>
  <c r="D97" i="7"/>
  <c r="Y95" i="3" l="1"/>
  <c r="D22" i="8"/>
  <c r="AD22" i="3"/>
  <c r="F23" i="2"/>
  <c r="AB23" i="3"/>
  <c r="I23" i="8"/>
  <c r="N23" i="8" s="1"/>
  <c r="O23" i="8" s="1"/>
  <c r="U96" i="3"/>
  <c r="E98" i="7"/>
  <c r="M98" i="8"/>
  <c r="W97" i="3"/>
  <c r="H98" i="8"/>
  <c r="D98" i="3"/>
  <c r="J99" i="3" s="1"/>
  <c r="B99" i="7"/>
  <c r="G97" i="8"/>
  <c r="C97" i="3"/>
  <c r="I98" i="3" s="1"/>
  <c r="E97" i="3"/>
  <c r="K98" i="3" s="1"/>
  <c r="A101" i="1"/>
  <c r="B100" i="2"/>
  <c r="J100" i="8" s="1"/>
  <c r="A100" i="7"/>
  <c r="A100" i="3"/>
  <c r="A100" i="8" s="1"/>
  <c r="A100" i="2"/>
  <c r="D99" i="2"/>
  <c r="L99" i="8" s="1"/>
  <c r="V97" i="3"/>
  <c r="C99" i="2"/>
  <c r="K99" i="8" s="1"/>
  <c r="D98" i="7"/>
  <c r="G97" i="3"/>
  <c r="M98" i="3" s="1"/>
  <c r="N98" i="3" s="1"/>
  <c r="O98" i="3" s="1"/>
  <c r="B97" i="3"/>
  <c r="H98" i="3" s="1"/>
  <c r="F97" i="8"/>
  <c r="E99" i="2"/>
  <c r="C98" i="7"/>
  <c r="J98" i="8"/>
  <c r="V96" i="3"/>
  <c r="T96" i="3"/>
  <c r="B96" i="8" s="1"/>
  <c r="S97" i="3"/>
  <c r="X97" i="3" s="1"/>
  <c r="Z24" i="3" l="1"/>
  <c r="AA24" i="3" s="1"/>
  <c r="Y96" i="3"/>
  <c r="AC23" i="3"/>
  <c r="D23" i="8" s="1"/>
  <c r="C23" i="8"/>
  <c r="P23" i="8" s="1"/>
  <c r="U97" i="3"/>
  <c r="Y97" i="3" s="1"/>
  <c r="E99" i="7"/>
  <c r="H99" i="8" s="1"/>
  <c r="M99" i="8"/>
  <c r="D99" i="7"/>
  <c r="G99" i="8" s="1"/>
  <c r="A102" i="1"/>
  <c r="B101" i="2"/>
  <c r="J101" i="8" s="1"/>
  <c r="A101" i="7"/>
  <c r="A101" i="3"/>
  <c r="A101" i="8" s="1"/>
  <c r="A101" i="2"/>
  <c r="G98" i="8"/>
  <c r="E98" i="3"/>
  <c r="K99" i="3" s="1"/>
  <c r="C98" i="3"/>
  <c r="I99" i="3" s="1"/>
  <c r="F98" i="8"/>
  <c r="B98" i="3"/>
  <c r="H99" i="3" s="1"/>
  <c r="E99" i="8"/>
  <c r="F98" i="3"/>
  <c r="L99" i="3" s="1"/>
  <c r="D100" i="2"/>
  <c r="L100" i="8" s="1"/>
  <c r="G98" i="3"/>
  <c r="M99" i="3" s="1"/>
  <c r="N99" i="3" s="1"/>
  <c r="O99" i="3" s="1"/>
  <c r="P98" i="3"/>
  <c r="S98" i="3"/>
  <c r="X98" i="3" s="1"/>
  <c r="R98" i="3"/>
  <c r="W98" i="3" s="1"/>
  <c r="Q98" i="3"/>
  <c r="C100" i="2"/>
  <c r="K100" i="8" s="1"/>
  <c r="E100" i="2"/>
  <c r="M100" i="8" s="1"/>
  <c r="T97" i="3"/>
  <c r="B97" i="8" s="1"/>
  <c r="C99" i="7"/>
  <c r="B100" i="7"/>
  <c r="E100" i="8" s="1"/>
  <c r="D99" i="3" l="1"/>
  <c r="J100" i="3" s="1"/>
  <c r="AD23" i="3"/>
  <c r="AB24" i="3"/>
  <c r="F24" i="2"/>
  <c r="I24" i="8"/>
  <c r="N24" i="8" s="1"/>
  <c r="O24" i="8" s="1"/>
  <c r="U98" i="3"/>
  <c r="E100" i="7"/>
  <c r="D100" i="3" s="1"/>
  <c r="J101" i="3" s="1"/>
  <c r="C100" i="7"/>
  <c r="G99" i="3"/>
  <c r="M100" i="3" s="1"/>
  <c r="N100" i="3" s="1"/>
  <c r="O100" i="3" s="1"/>
  <c r="C99" i="3"/>
  <c r="I100" i="3" s="1"/>
  <c r="F100" i="8"/>
  <c r="B100" i="3"/>
  <c r="H101" i="3" s="1"/>
  <c r="S99" i="3"/>
  <c r="X99" i="3" s="1"/>
  <c r="P99" i="3"/>
  <c r="D100" i="7"/>
  <c r="H100" i="8"/>
  <c r="Q99" i="3"/>
  <c r="R99" i="3"/>
  <c r="W99" i="3" s="1"/>
  <c r="F99" i="3"/>
  <c r="L100" i="3" s="1"/>
  <c r="B99" i="3"/>
  <c r="H100" i="3" s="1"/>
  <c r="F99" i="8"/>
  <c r="D101" i="2"/>
  <c r="L101" i="8" s="1"/>
  <c r="B101" i="7"/>
  <c r="E101" i="8" s="1"/>
  <c r="E99" i="3"/>
  <c r="K100" i="3" s="1"/>
  <c r="C101" i="2"/>
  <c r="K101" i="8" s="1"/>
  <c r="E101" i="2"/>
  <c r="V98" i="3"/>
  <c r="T98" i="3"/>
  <c r="B98" i="8" s="1"/>
  <c r="A103" i="1"/>
  <c r="B102" i="2"/>
  <c r="J102" i="8" s="1"/>
  <c r="A102" i="7"/>
  <c r="A102" i="3"/>
  <c r="A102" i="8" s="1"/>
  <c r="A102" i="2"/>
  <c r="Z25" i="3" l="1"/>
  <c r="AA25" i="3" s="1"/>
  <c r="G100" i="3"/>
  <c r="F100" i="3"/>
  <c r="L101" i="3" s="1"/>
  <c r="Y98" i="3"/>
  <c r="AC24" i="3"/>
  <c r="C24" i="8"/>
  <c r="P24" i="8" s="1"/>
  <c r="D101" i="7"/>
  <c r="U99" i="3"/>
  <c r="E101" i="7"/>
  <c r="M101" i="8"/>
  <c r="H101" i="8"/>
  <c r="D101" i="3"/>
  <c r="J102" i="3" s="1"/>
  <c r="G101" i="3"/>
  <c r="V99" i="3"/>
  <c r="T99" i="3"/>
  <c r="B99" i="8" s="1"/>
  <c r="B102" i="7"/>
  <c r="E102" i="8" s="1"/>
  <c r="D102" i="2"/>
  <c r="L102" i="8" s="1"/>
  <c r="P100" i="3"/>
  <c r="S100" i="3"/>
  <c r="X100" i="3" s="1"/>
  <c r="C101" i="7"/>
  <c r="E101" i="3" s="1"/>
  <c r="G101" i="8"/>
  <c r="C101" i="3"/>
  <c r="G100" i="8"/>
  <c r="C100" i="3"/>
  <c r="I101" i="3" s="1"/>
  <c r="E102" i="2"/>
  <c r="M102" i="8" s="1"/>
  <c r="C102" i="2"/>
  <c r="K102" i="8" s="1"/>
  <c r="Q101" i="3"/>
  <c r="R101" i="3"/>
  <c r="A104" i="1"/>
  <c r="B103" i="2"/>
  <c r="J103" i="8" s="1"/>
  <c r="A103" i="7"/>
  <c r="A103" i="3"/>
  <c r="A103" i="8" s="1"/>
  <c r="A103" i="2"/>
  <c r="M101" i="3"/>
  <c r="N101" i="3" s="1"/>
  <c r="O101" i="3" s="1"/>
  <c r="R100" i="3"/>
  <c r="W100" i="3" s="1"/>
  <c r="Q100" i="3"/>
  <c r="E100" i="3"/>
  <c r="K101" i="3" s="1"/>
  <c r="E102" i="7" l="1"/>
  <c r="Y99" i="3"/>
  <c r="D24" i="8"/>
  <c r="AD24" i="3"/>
  <c r="F25" i="2"/>
  <c r="I25" i="8"/>
  <c r="N25" i="8" s="1"/>
  <c r="O25" i="8" s="1"/>
  <c r="AB25" i="3"/>
  <c r="U100" i="3"/>
  <c r="I102" i="3"/>
  <c r="K102" i="3"/>
  <c r="W101" i="3"/>
  <c r="F101" i="3"/>
  <c r="L102" i="3" s="1"/>
  <c r="V100" i="3"/>
  <c r="T100" i="3"/>
  <c r="B100" i="8" s="1"/>
  <c r="H102" i="8"/>
  <c r="D102" i="3"/>
  <c r="J103" i="3" s="1"/>
  <c r="F102" i="3"/>
  <c r="L103" i="3" s="1"/>
  <c r="G102" i="3"/>
  <c r="B103" i="7"/>
  <c r="C103" i="2"/>
  <c r="K103" i="8" s="1"/>
  <c r="M102" i="3"/>
  <c r="N102" i="3" s="1"/>
  <c r="O102" i="3" s="1"/>
  <c r="V101" i="3"/>
  <c r="C102" i="7"/>
  <c r="D102" i="7"/>
  <c r="E103" i="2"/>
  <c r="M103" i="8" s="1"/>
  <c r="P101" i="3"/>
  <c r="S101" i="3"/>
  <c r="X101" i="3" s="1"/>
  <c r="D103" i="2"/>
  <c r="L103" i="8" s="1"/>
  <c r="F101" i="8"/>
  <c r="B101" i="3"/>
  <c r="H102" i="3" s="1"/>
  <c r="A105" i="1"/>
  <c r="B104" i="2"/>
  <c r="J104" i="8" s="1"/>
  <c r="A104" i="3"/>
  <c r="A104" i="8" s="1"/>
  <c r="A104" i="2"/>
  <c r="A104" i="7"/>
  <c r="Y100" i="3" l="1"/>
  <c r="Z26" i="3"/>
  <c r="AA26" i="3" s="1"/>
  <c r="M103" i="3"/>
  <c r="N103" i="3" s="1"/>
  <c r="O103" i="3" s="1"/>
  <c r="E103" i="7"/>
  <c r="AC25" i="3"/>
  <c r="D25" i="8" s="1"/>
  <c r="C25" i="8"/>
  <c r="P25" i="8" s="1"/>
  <c r="U101" i="3"/>
  <c r="Y101" i="3" s="1"/>
  <c r="Q102" i="3"/>
  <c r="R102" i="3"/>
  <c r="W102" i="3" s="1"/>
  <c r="D103" i="7"/>
  <c r="P103" i="3"/>
  <c r="C103" i="7"/>
  <c r="D103" i="3"/>
  <c r="J104" i="3" s="1"/>
  <c r="E103" i="8"/>
  <c r="E104" i="7"/>
  <c r="B104" i="7"/>
  <c r="E104" i="8" s="1"/>
  <c r="C102" i="3"/>
  <c r="I103" i="3" s="1"/>
  <c r="E102" i="3"/>
  <c r="K103" i="3" s="1"/>
  <c r="G102" i="8"/>
  <c r="H103" i="8"/>
  <c r="E104" i="2"/>
  <c r="M104" i="8" s="1"/>
  <c r="F102" i="8"/>
  <c r="B102" i="3"/>
  <c r="H103" i="3" s="1"/>
  <c r="A106" i="1"/>
  <c r="B105" i="2"/>
  <c r="J105" i="8" s="1"/>
  <c r="A105" i="3"/>
  <c r="A105" i="8" s="1"/>
  <c r="A105" i="7"/>
  <c r="A105" i="2"/>
  <c r="D104" i="2"/>
  <c r="L104" i="8" s="1"/>
  <c r="P102" i="3"/>
  <c r="S102" i="3"/>
  <c r="X102" i="3" s="1"/>
  <c r="C104" i="2"/>
  <c r="K104" i="8" s="1"/>
  <c r="T101" i="3"/>
  <c r="B101" i="8" s="1"/>
  <c r="AD25" i="3" l="1"/>
  <c r="F26" i="2"/>
  <c r="AB26" i="3"/>
  <c r="I26" i="8"/>
  <c r="N26" i="8" s="1"/>
  <c r="O26" i="8" s="1"/>
  <c r="C104" i="7"/>
  <c r="F104" i="3" s="1"/>
  <c r="L105" i="3" s="1"/>
  <c r="U102" i="3"/>
  <c r="Y102" i="3" s="1"/>
  <c r="D104" i="7"/>
  <c r="D105" i="2"/>
  <c r="L105" i="8" s="1"/>
  <c r="C105" i="2"/>
  <c r="K105" i="8" s="1"/>
  <c r="Q103" i="3"/>
  <c r="R103" i="3"/>
  <c r="W103" i="3" s="1"/>
  <c r="A107" i="1"/>
  <c r="B106" i="2"/>
  <c r="J106" i="8" s="1"/>
  <c r="A106" i="7"/>
  <c r="A106" i="3"/>
  <c r="A106" i="8" s="1"/>
  <c r="A106" i="2"/>
  <c r="C104" i="3"/>
  <c r="G104" i="8"/>
  <c r="E104" i="3"/>
  <c r="H104" i="8"/>
  <c r="D104" i="3"/>
  <c r="J105" i="3" s="1"/>
  <c r="G104" i="3"/>
  <c r="M105" i="3" s="1"/>
  <c r="N105" i="3" s="1"/>
  <c r="O105" i="3" s="1"/>
  <c r="S103" i="3"/>
  <c r="X103" i="3" s="1"/>
  <c r="E105" i="2"/>
  <c r="B104" i="3"/>
  <c r="H105" i="3" s="1"/>
  <c r="F104" i="8"/>
  <c r="G103" i="8"/>
  <c r="C103" i="3"/>
  <c r="I104" i="3" s="1"/>
  <c r="E103" i="3"/>
  <c r="K104" i="3" s="1"/>
  <c r="F103" i="8"/>
  <c r="B103" i="3"/>
  <c r="H104" i="3" s="1"/>
  <c r="F103" i="3"/>
  <c r="L104" i="3" s="1"/>
  <c r="B105" i="7"/>
  <c r="E105" i="8" s="1"/>
  <c r="D105" i="7"/>
  <c r="C105" i="7"/>
  <c r="G103" i="3"/>
  <c r="M104" i="3" s="1"/>
  <c r="N104" i="3" s="1"/>
  <c r="O104" i="3" s="1"/>
  <c r="V102" i="3"/>
  <c r="T102" i="3"/>
  <c r="B102" i="8" s="1"/>
  <c r="I105" i="3" l="1"/>
  <c r="Z27" i="3"/>
  <c r="AA27" i="3" s="1"/>
  <c r="AC26" i="3"/>
  <c r="C26" i="8"/>
  <c r="P26" i="8" s="1"/>
  <c r="U103" i="3"/>
  <c r="E105" i="7"/>
  <c r="M105" i="8"/>
  <c r="K105" i="3"/>
  <c r="S105" i="3" s="1"/>
  <c r="X105" i="3" s="1"/>
  <c r="H105" i="8"/>
  <c r="D105" i="3"/>
  <c r="J106" i="3" s="1"/>
  <c r="G105" i="3"/>
  <c r="M106" i="3" s="1"/>
  <c r="N106" i="3" s="1"/>
  <c r="O106" i="3" s="1"/>
  <c r="F105" i="3"/>
  <c r="L106" i="3" s="1"/>
  <c r="S104" i="3"/>
  <c r="X104" i="3" s="1"/>
  <c r="P104" i="3"/>
  <c r="Q105" i="3"/>
  <c r="R105" i="3"/>
  <c r="W105" i="3" s="1"/>
  <c r="B106" i="7"/>
  <c r="E106" i="8" s="1"/>
  <c r="C106" i="2"/>
  <c r="K106" i="8" s="1"/>
  <c r="A108" i="1"/>
  <c r="B107" i="2"/>
  <c r="J107" i="8" s="1"/>
  <c r="A107" i="3"/>
  <c r="A107" i="8" s="1"/>
  <c r="A107" i="7"/>
  <c r="A107" i="2"/>
  <c r="V103" i="3"/>
  <c r="T103" i="3"/>
  <c r="B103" i="8" s="1"/>
  <c r="B105" i="3"/>
  <c r="H106" i="3" s="1"/>
  <c r="F105" i="8"/>
  <c r="E105" i="3"/>
  <c r="K106" i="3" s="1"/>
  <c r="G105" i="8"/>
  <c r="C105" i="3"/>
  <c r="I106" i="3" s="1"/>
  <c r="D106" i="2"/>
  <c r="L106" i="8" s="1"/>
  <c r="P105" i="3"/>
  <c r="Q104" i="3"/>
  <c r="R104" i="3"/>
  <c r="W104" i="3" s="1"/>
  <c r="E106" i="2"/>
  <c r="Y103" i="3" l="1"/>
  <c r="D26" i="8"/>
  <c r="AD26" i="3"/>
  <c r="F27" i="2"/>
  <c r="I27" i="8"/>
  <c r="N27" i="8" s="1"/>
  <c r="O27" i="8" s="1"/>
  <c r="AB27" i="3"/>
  <c r="U105" i="3"/>
  <c r="Y105" i="3" s="1"/>
  <c r="U104" i="3"/>
  <c r="Y104" i="3" s="1"/>
  <c r="E106" i="7"/>
  <c r="M106" i="8"/>
  <c r="D106" i="7"/>
  <c r="G106" i="8" s="1"/>
  <c r="C106" i="7"/>
  <c r="H106" i="8"/>
  <c r="D106" i="3"/>
  <c r="J107" i="3" s="1"/>
  <c r="Q106" i="3"/>
  <c r="R106" i="3"/>
  <c r="B107" i="7"/>
  <c r="E107" i="8" s="1"/>
  <c r="V105" i="3"/>
  <c r="T105" i="3"/>
  <c r="B105" i="8" s="1"/>
  <c r="V104" i="3"/>
  <c r="T104" i="3"/>
  <c r="B104" i="8" s="1"/>
  <c r="E107" i="2"/>
  <c r="M107" i="8" s="1"/>
  <c r="D107" i="2"/>
  <c r="L107" i="8" s="1"/>
  <c r="C107" i="2"/>
  <c r="K107" i="8" s="1"/>
  <c r="P106" i="3"/>
  <c r="S106" i="3"/>
  <c r="X106" i="3" s="1"/>
  <c r="A109" i="1"/>
  <c r="B108" i="2"/>
  <c r="J108" i="8" s="1"/>
  <c r="A108" i="3"/>
  <c r="A108" i="8" s="1"/>
  <c r="A108" i="2"/>
  <c r="A108" i="7"/>
  <c r="Z28" i="3" l="1"/>
  <c r="AA28" i="3" s="1"/>
  <c r="F106" i="3"/>
  <c r="L107" i="3" s="1"/>
  <c r="C27" i="8"/>
  <c r="P27" i="8" s="1"/>
  <c r="AC27" i="3"/>
  <c r="D27" i="8" s="1"/>
  <c r="G106" i="3"/>
  <c r="M107" i="3" s="1"/>
  <c r="N107" i="3" s="1"/>
  <c r="O107" i="3" s="1"/>
  <c r="P107" i="3" s="1"/>
  <c r="C106" i="3"/>
  <c r="I107" i="3" s="1"/>
  <c r="W106" i="3"/>
  <c r="E106" i="3"/>
  <c r="K107" i="3" s="1"/>
  <c r="U106" i="3"/>
  <c r="D107" i="7"/>
  <c r="C107" i="3" s="1"/>
  <c r="I108" i="3" s="1"/>
  <c r="B106" i="3"/>
  <c r="H107" i="3" s="1"/>
  <c r="Q107" i="3" s="1"/>
  <c r="F106" i="8"/>
  <c r="E107" i="7"/>
  <c r="H107" i="8" s="1"/>
  <c r="C107" i="7"/>
  <c r="E107" i="3" s="1"/>
  <c r="F107" i="8"/>
  <c r="V106" i="3"/>
  <c r="T106" i="3"/>
  <c r="B106" i="8" s="1"/>
  <c r="E108" i="2"/>
  <c r="A110" i="1"/>
  <c r="B109" i="2"/>
  <c r="J109" i="8" s="1"/>
  <c r="A109" i="3"/>
  <c r="A109" i="8" s="1"/>
  <c r="A109" i="7"/>
  <c r="A109" i="2"/>
  <c r="B108" i="7"/>
  <c r="E108" i="8" s="1"/>
  <c r="C108" i="2"/>
  <c r="K108" i="8" s="1"/>
  <c r="D108" i="2"/>
  <c r="L108" i="8" s="1"/>
  <c r="K108" i="3" l="1"/>
  <c r="Y106" i="3"/>
  <c r="S107" i="3"/>
  <c r="X107" i="3" s="1"/>
  <c r="AD27" i="3"/>
  <c r="F28" i="2"/>
  <c r="AB28" i="3"/>
  <c r="I28" i="8"/>
  <c r="N28" i="8" s="1"/>
  <c r="O28" i="8" s="1"/>
  <c r="D107" i="3"/>
  <c r="J108" i="3" s="1"/>
  <c r="G107" i="3"/>
  <c r="M108" i="3" s="1"/>
  <c r="N108" i="3" s="1"/>
  <c r="O108" i="3" s="1"/>
  <c r="P108" i="3" s="1"/>
  <c r="G107" i="8"/>
  <c r="B107" i="3"/>
  <c r="H108" i="3" s="1"/>
  <c r="Q108" i="3" s="1"/>
  <c r="F107" i="3"/>
  <c r="L108" i="3" s="1"/>
  <c r="R107" i="3"/>
  <c r="W107" i="3" s="1"/>
  <c r="E108" i="7"/>
  <c r="D108" i="3" s="1"/>
  <c r="J109" i="3" s="1"/>
  <c r="M108" i="8"/>
  <c r="D108" i="7"/>
  <c r="C108" i="7"/>
  <c r="B108" i="3"/>
  <c r="H109" i="3" s="1"/>
  <c r="B109" i="7"/>
  <c r="E109" i="8" s="1"/>
  <c r="A111" i="1"/>
  <c r="B110" i="2"/>
  <c r="J110" i="8" s="1"/>
  <c r="A110" i="3"/>
  <c r="A110" i="8" s="1"/>
  <c r="A110" i="7"/>
  <c r="A110" i="2"/>
  <c r="C109" i="2"/>
  <c r="K109" i="8" s="1"/>
  <c r="E109" i="2"/>
  <c r="V107" i="3"/>
  <c r="D109" i="2"/>
  <c r="L109" i="8" s="1"/>
  <c r="Z29" i="3" l="1"/>
  <c r="AA29" i="3" s="1"/>
  <c r="G108" i="3"/>
  <c r="M109" i="3" s="1"/>
  <c r="N109" i="3" s="1"/>
  <c r="O109" i="3" s="1"/>
  <c r="P109" i="3" s="1"/>
  <c r="F108" i="3"/>
  <c r="L109" i="3" s="1"/>
  <c r="AC28" i="3"/>
  <c r="D28" i="8" s="1"/>
  <c r="C28" i="8"/>
  <c r="P28" i="8" s="1"/>
  <c r="R108" i="3"/>
  <c r="W108" i="3" s="1"/>
  <c r="S108" i="3"/>
  <c r="X108" i="3" s="1"/>
  <c r="H108" i="8"/>
  <c r="U107" i="3"/>
  <c r="Y107" i="3" s="1"/>
  <c r="C108" i="3"/>
  <c r="I109" i="3" s="1"/>
  <c r="G108" i="8"/>
  <c r="T107" i="3"/>
  <c r="B107" i="8" s="1"/>
  <c r="F108" i="8"/>
  <c r="E108" i="3"/>
  <c r="K109" i="3" s="1"/>
  <c r="U108" i="3"/>
  <c r="Y108" i="3" s="1"/>
  <c r="E109" i="7"/>
  <c r="H109" i="8" s="1"/>
  <c r="M109" i="8"/>
  <c r="V108" i="3"/>
  <c r="B110" i="7"/>
  <c r="E110" i="8" s="1"/>
  <c r="D110" i="2"/>
  <c r="L110" i="8" s="1"/>
  <c r="E110" i="2"/>
  <c r="C110" i="2"/>
  <c r="K110" i="8" s="1"/>
  <c r="C109" i="7"/>
  <c r="Q109" i="3"/>
  <c r="R109" i="3"/>
  <c r="A112" i="1"/>
  <c r="B111" i="2"/>
  <c r="J111" i="8" s="1"/>
  <c r="A111" i="3"/>
  <c r="A111" i="8" s="1"/>
  <c r="A111" i="7"/>
  <c r="A111" i="2"/>
  <c r="D109" i="7"/>
  <c r="S109" i="3" l="1"/>
  <c r="U109" i="3" s="1"/>
  <c r="AD28" i="3"/>
  <c r="T108" i="3"/>
  <c r="B108" i="8" s="1"/>
  <c r="I29" i="8"/>
  <c r="N29" i="8" s="1"/>
  <c r="O29" i="8" s="1"/>
  <c r="AB29" i="3"/>
  <c r="F29" i="2"/>
  <c r="D109" i="3"/>
  <c r="J110" i="3" s="1"/>
  <c r="E110" i="7"/>
  <c r="H110" i="8" s="1"/>
  <c r="M110" i="8"/>
  <c r="C110" i="7"/>
  <c r="B110" i="3" s="1"/>
  <c r="H111" i="3" s="1"/>
  <c r="D110" i="7"/>
  <c r="E110" i="3" s="1"/>
  <c r="K111" i="3" s="1"/>
  <c r="W109" i="3"/>
  <c r="E111" i="2"/>
  <c r="C110" i="3"/>
  <c r="I111" i="3" s="1"/>
  <c r="G110" i="8"/>
  <c r="C109" i="3"/>
  <c r="I110" i="3" s="1"/>
  <c r="G109" i="8"/>
  <c r="E109" i="3"/>
  <c r="K110" i="3" s="1"/>
  <c r="F109" i="8"/>
  <c r="B109" i="3"/>
  <c r="H110" i="3" s="1"/>
  <c r="G109" i="3"/>
  <c r="M110" i="3" s="1"/>
  <c r="N110" i="3" s="1"/>
  <c r="O110" i="3" s="1"/>
  <c r="B111" i="7"/>
  <c r="E111" i="8" s="1"/>
  <c r="F109" i="3"/>
  <c r="L110" i="3" s="1"/>
  <c r="D111" i="2"/>
  <c r="L111" i="8" s="1"/>
  <c r="V109" i="3"/>
  <c r="A113" i="1"/>
  <c r="B112" i="2"/>
  <c r="J112" i="8" s="1"/>
  <c r="A112" i="3"/>
  <c r="A112" i="8" s="1"/>
  <c r="A112" i="7"/>
  <c r="A112" i="2"/>
  <c r="C111" i="2"/>
  <c r="K111" i="8" s="1"/>
  <c r="X109" i="3" l="1"/>
  <c r="T109" i="3"/>
  <c r="B109" i="8" s="1"/>
  <c r="Z30" i="3"/>
  <c r="AA30" i="3" s="1"/>
  <c r="F110" i="3"/>
  <c r="L111" i="3" s="1"/>
  <c r="Y109" i="3"/>
  <c r="C29" i="8"/>
  <c r="P29" i="8" s="1"/>
  <c r="AC29" i="3"/>
  <c r="D110" i="3"/>
  <c r="J111" i="3" s="1"/>
  <c r="G110" i="3"/>
  <c r="M111" i="3" s="1"/>
  <c r="N111" i="3" s="1"/>
  <c r="O111" i="3" s="1"/>
  <c r="P111" i="3" s="1"/>
  <c r="F110" i="8"/>
  <c r="E111" i="7"/>
  <c r="D111" i="3" s="1"/>
  <c r="J112" i="3" s="1"/>
  <c r="M111" i="8"/>
  <c r="A114" i="1"/>
  <c r="B113" i="2"/>
  <c r="J113" i="8" s="1"/>
  <c r="A113" i="3"/>
  <c r="A113" i="8" s="1"/>
  <c r="A113" i="7"/>
  <c r="A113" i="2"/>
  <c r="E112" i="2"/>
  <c r="R111" i="3"/>
  <c r="W111" i="3" s="1"/>
  <c r="Q111" i="3"/>
  <c r="B112" i="7"/>
  <c r="E112" i="8" s="1"/>
  <c r="D112" i="2"/>
  <c r="L112" i="8" s="1"/>
  <c r="C111" i="7"/>
  <c r="P110" i="3"/>
  <c r="S110" i="3"/>
  <c r="X110" i="3" s="1"/>
  <c r="D111" i="7"/>
  <c r="C112" i="2"/>
  <c r="K112" i="8" s="1"/>
  <c r="Q110" i="3"/>
  <c r="R110" i="3"/>
  <c r="W110" i="3" s="1"/>
  <c r="S111" i="3"/>
  <c r="H111" i="8" l="1"/>
  <c r="D29" i="8"/>
  <c r="AD29" i="3"/>
  <c r="I30" i="8"/>
  <c r="N30" i="8" s="1"/>
  <c r="O30" i="8" s="1"/>
  <c r="AB30" i="3"/>
  <c r="F30" i="2"/>
  <c r="U110" i="3"/>
  <c r="F111" i="3"/>
  <c r="L112" i="3" s="1"/>
  <c r="U111" i="3"/>
  <c r="E112" i="7"/>
  <c r="M112" i="8"/>
  <c r="H112" i="8"/>
  <c r="D112" i="3"/>
  <c r="J113" i="3" s="1"/>
  <c r="V111" i="3"/>
  <c r="T111" i="3"/>
  <c r="B111" i="8" s="1"/>
  <c r="G111" i="3"/>
  <c r="M112" i="3" s="1"/>
  <c r="N112" i="3" s="1"/>
  <c r="O112" i="3" s="1"/>
  <c r="G111" i="8"/>
  <c r="C111" i="3"/>
  <c r="I112" i="3" s="1"/>
  <c r="E111" i="3"/>
  <c r="K112" i="3" s="1"/>
  <c r="B113" i="7"/>
  <c r="E113" i="8" s="1"/>
  <c r="E113" i="2"/>
  <c r="X111" i="3"/>
  <c r="D113" i="2"/>
  <c r="L113" i="8" s="1"/>
  <c r="A115" i="1"/>
  <c r="A114" i="3"/>
  <c r="A114" i="8" s="1"/>
  <c r="A114" i="7"/>
  <c r="A114" i="2"/>
  <c r="D112" i="7"/>
  <c r="C113" i="2"/>
  <c r="K113" i="8" s="1"/>
  <c r="B111" i="3"/>
  <c r="H112" i="3" s="1"/>
  <c r="F111" i="8"/>
  <c r="C112" i="7"/>
  <c r="F112" i="3" s="1"/>
  <c r="L113" i="3" s="1"/>
  <c r="V110" i="3"/>
  <c r="T110" i="3"/>
  <c r="B110" i="8" s="1"/>
  <c r="Z31" i="3" l="1"/>
  <c r="AA31" i="3" s="1"/>
  <c r="Y111" i="3"/>
  <c r="Y110" i="3"/>
  <c r="AC30" i="3"/>
  <c r="D30" i="8" s="1"/>
  <c r="C30" i="8"/>
  <c r="P30" i="8" s="1"/>
  <c r="E113" i="7"/>
  <c r="M113" i="8"/>
  <c r="D113" i="7"/>
  <c r="G113" i="3" s="1"/>
  <c r="M114" i="3" s="1"/>
  <c r="N114" i="3" s="1"/>
  <c r="O114" i="3" s="1"/>
  <c r="H113" i="8"/>
  <c r="D113" i="3"/>
  <c r="J114" i="3" s="1"/>
  <c r="A116" i="1"/>
  <c r="B115" i="2"/>
  <c r="J115" i="8" s="1"/>
  <c r="A115" i="7"/>
  <c r="A115" i="3"/>
  <c r="A115" i="8" s="1"/>
  <c r="A115" i="2"/>
  <c r="G112" i="8"/>
  <c r="E112" i="3"/>
  <c r="K113" i="3" s="1"/>
  <c r="C112" i="3"/>
  <c r="I113" i="3" s="1"/>
  <c r="G112" i="3"/>
  <c r="M113" i="3" s="1"/>
  <c r="N113" i="3" s="1"/>
  <c r="O113" i="3" s="1"/>
  <c r="C113" i="7"/>
  <c r="B114" i="2"/>
  <c r="J114" i="8" s="1"/>
  <c r="P112" i="3"/>
  <c r="S112" i="3"/>
  <c r="X112" i="3" s="1"/>
  <c r="B112" i="3"/>
  <c r="H113" i="3" s="1"/>
  <c r="F112" i="8"/>
  <c r="C114" i="2"/>
  <c r="K114" i="8" s="1"/>
  <c r="D114" i="2"/>
  <c r="L114" i="8" s="1"/>
  <c r="E114" i="2"/>
  <c r="Q112" i="3"/>
  <c r="R112" i="3"/>
  <c r="W112" i="3" s="1"/>
  <c r="F113" i="3" l="1"/>
  <c r="L114" i="3" s="1"/>
  <c r="AB31" i="3"/>
  <c r="I31" i="8"/>
  <c r="N31" i="8" s="1"/>
  <c r="O31" i="8" s="1"/>
  <c r="F31" i="2"/>
  <c r="AD30" i="3"/>
  <c r="U112" i="3"/>
  <c r="E114" i="7"/>
  <c r="F114" i="3" s="1"/>
  <c r="L115" i="3" s="1"/>
  <c r="M114" i="8"/>
  <c r="C114" i="7"/>
  <c r="D114" i="7"/>
  <c r="C113" i="3"/>
  <c r="I114" i="3" s="1"/>
  <c r="G113" i="8"/>
  <c r="B114" i="7"/>
  <c r="E114" i="8" s="1"/>
  <c r="H114" i="8"/>
  <c r="D114" i="3"/>
  <c r="J115" i="3" s="1"/>
  <c r="G114" i="3"/>
  <c r="M115" i="3" s="1"/>
  <c r="N115" i="3" s="1"/>
  <c r="O115" i="3" s="1"/>
  <c r="C115" i="2"/>
  <c r="K115" i="8" s="1"/>
  <c r="A117" i="1"/>
  <c r="B116" i="2"/>
  <c r="J116" i="8" s="1"/>
  <c r="A116" i="7"/>
  <c r="A116" i="2"/>
  <c r="A116" i="3"/>
  <c r="A116" i="8" s="1"/>
  <c r="G114" i="8"/>
  <c r="E114" i="3"/>
  <c r="K115" i="3" s="1"/>
  <c r="P113" i="3"/>
  <c r="S113" i="3"/>
  <c r="X113" i="3" s="1"/>
  <c r="F114" i="8"/>
  <c r="V112" i="3"/>
  <c r="T112" i="3"/>
  <c r="B112" i="8" s="1"/>
  <c r="B115" i="7"/>
  <c r="D115" i="2"/>
  <c r="L115" i="8" s="1"/>
  <c r="P114" i="3"/>
  <c r="R113" i="3"/>
  <c r="W113" i="3" s="1"/>
  <c r="Q113" i="3"/>
  <c r="E115" i="2"/>
  <c r="E113" i="3"/>
  <c r="K114" i="3" s="1"/>
  <c r="F113" i="8"/>
  <c r="B113" i="3"/>
  <c r="H114" i="3" s="1"/>
  <c r="Z32" i="3" l="1"/>
  <c r="AA32" i="3" s="1"/>
  <c r="Y112" i="3"/>
  <c r="AC31" i="3"/>
  <c r="D31" i="8" s="1"/>
  <c r="C31" i="8"/>
  <c r="P31" i="8" s="1"/>
  <c r="B114" i="3"/>
  <c r="H115" i="3" s="1"/>
  <c r="R115" i="3" s="1"/>
  <c r="U113" i="3"/>
  <c r="S114" i="3"/>
  <c r="X114" i="3" s="1"/>
  <c r="E115" i="7"/>
  <c r="H115" i="8" s="1"/>
  <c r="M115" i="8"/>
  <c r="C114" i="3"/>
  <c r="I115" i="3" s="1"/>
  <c r="S115" i="3" s="1"/>
  <c r="C115" i="7"/>
  <c r="B115" i="3" s="1"/>
  <c r="H116" i="3" s="1"/>
  <c r="D115" i="7"/>
  <c r="G115" i="3" s="1"/>
  <c r="M116" i="3" s="1"/>
  <c r="N116" i="3" s="1"/>
  <c r="O116" i="3" s="1"/>
  <c r="B116" i="7"/>
  <c r="E116" i="8" s="1"/>
  <c r="D115" i="3"/>
  <c r="J116" i="3" s="1"/>
  <c r="E115" i="8"/>
  <c r="C116" i="2"/>
  <c r="K116" i="8" s="1"/>
  <c r="D116" i="2"/>
  <c r="L116" i="8" s="1"/>
  <c r="A118" i="1"/>
  <c r="B117" i="2"/>
  <c r="J117" i="8" s="1"/>
  <c r="A117" i="7"/>
  <c r="A117" i="3"/>
  <c r="A117" i="8" s="1"/>
  <c r="A117" i="2"/>
  <c r="P115" i="3"/>
  <c r="E116" i="2"/>
  <c r="Q115" i="3"/>
  <c r="Q114" i="3"/>
  <c r="R114" i="3"/>
  <c r="W114" i="3" s="1"/>
  <c r="V113" i="3"/>
  <c r="T113" i="3"/>
  <c r="B113" i="8" s="1"/>
  <c r="Y113" i="3" l="1"/>
  <c r="F32" i="2"/>
  <c r="AB32" i="3"/>
  <c r="I32" i="8"/>
  <c r="N32" i="8" s="1"/>
  <c r="O32" i="8" s="1"/>
  <c r="AD31" i="3"/>
  <c r="W115" i="3"/>
  <c r="F115" i="3"/>
  <c r="L116" i="3" s="1"/>
  <c r="F115" i="8"/>
  <c r="U114" i="3"/>
  <c r="U115" i="3"/>
  <c r="E116" i="7"/>
  <c r="H116" i="8" s="1"/>
  <c r="M116" i="8"/>
  <c r="C115" i="3"/>
  <c r="I116" i="3" s="1"/>
  <c r="E115" i="3"/>
  <c r="K116" i="3" s="1"/>
  <c r="G115" i="8"/>
  <c r="D116" i="7"/>
  <c r="G116" i="8" s="1"/>
  <c r="X115" i="3"/>
  <c r="P116" i="3"/>
  <c r="B117" i="7"/>
  <c r="E117" i="8" s="1"/>
  <c r="R116" i="3"/>
  <c r="Q116" i="3"/>
  <c r="E117" i="2"/>
  <c r="D117" i="2"/>
  <c r="L117" i="8" s="1"/>
  <c r="C116" i="7"/>
  <c r="V114" i="3"/>
  <c r="T114" i="3"/>
  <c r="B114" i="8" s="1"/>
  <c r="C117" i="2"/>
  <c r="K117" i="8" s="1"/>
  <c r="V115" i="3"/>
  <c r="T115" i="3"/>
  <c r="B115" i="8" s="1"/>
  <c r="A119" i="1"/>
  <c r="B118" i="2"/>
  <c r="J118" i="8" s="1"/>
  <c r="A118" i="7"/>
  <c r="A118" i="3"/>
  <c r="A118" i="8" s="1"/>
  <c r="A118" i="2"/>
  <c r="Z33" i="3" l="1"/>
  <c r="AA33" i="3" s="1"/>
  <c r="Y115" i="3"/>
  <c r="D116" i="3"/>
  <c r="J117" i="3" s="1"/>
  <c r="Y114" i="3"/>
  <c r="C32" i="8"/>
  <c r="P32" i="8" s="1"/>
  <c r="AC32" i="3"/>
  <c r="D32" i="8" s="1"/>
  <c r="S116" i="3"/>
  <c r="X116" i="3" s="1"/>
  <c r="C116" i="3"/>
  <c r="I117" i="3" s="1"/>
  <c r="E116" i="3"/>
  <c r="K117" i="3" s="1"/>
  <c r="G116" i="3"/>
  <c r="M117" i="3" s="1"/>
  <c r="N117" i="3" s="1"/>
  <c r="O117" i="3" s="1"/>
  <c r="D117" i="7"/>
  <c r="W116" i="3"/>
  <c r="U116" i="3"/>
  <c r="Y116" i="3" s="1"/>
  <c r="E117" i="7"/>
  <c r="H117" i="8" s="1"/>
  <c r="M117" i="8"/>
  <c r="G117" i="8"/>
  <c r="C117" i="3"/>
  <c r="I118" i="3" s="1"/>
  <c r="B118" i="7"/>
  <c r="E118" i="8" s="1"/>
  <c r="V116" i="3"/>
  <c r="C117" i="7"/>
  <c r="E117" i="3" s="1"/>
  <c r="K118" i="3" s="1"/>
  <c r="E118" i="2"/>
  <c r="M118" i="8" s="1"/>
  <c r="D118" i="2"/>
  <c r="L118" i="8" s="1"/>
  <c r="A120" i="1"/>
  <c r="B119" i="2"/>
  <c r="J119" i="8" s="1"/>
  <c r="A119" i="7"/>
  <c r="A119" i="2"/>
  <c r="A119" i="3"/>
  <c r="A119" i="8" s="1"/>
  <c r="C118" i="2"/>
  <c r="K118" i="8" s="1"/>
  <c r="F116" i="3"/>
  <c r="L117" i="3" s="1"/>
  <c r="F116" i="8"/>
  <c r="B116" i="3"/>
  <c r="H117" i="3" s="1"/>
  <c r="S117" i="3" l="1"/>
  <c r="T116" i="3"/>
  <c r="B116" i="8" s="1"/>
  <c r="F33" i="2"/>
  <c r="I33" i="8"/>
  <c r="N33" i="8" s="1"/>
  <c r="O33" i="8" s="1"/>
  <c r="AB33" i="3"/>
  <c r="AD32" i="3"/>
  <c r="G117" i="3"/>
  <c r="M118" i="3" s="1"/>
  <c r="N118" i="3" s="1"/>
  <c r="O118" i="3" s="1"/>
  <c r="S118" i="3" s="1"/>
  <c r="D117" i="3"/>
  <c r="J118" i="3" s="1"/>
  <c r="F117" i="3"/>
  <c r="L118" i="3" s="1"/>
  <c r="P117" i="3"/>
  <c r="C118" i="7"/>
  <c r="E118" i="7"/>
  <c r="X117" i="3"/>
  <c r="H118" i="8"/>
  <c r="D118" i="3"/>
  <c r="J119" i="3" s="1"/>
  <c r="F118" i="3"/>
  <c r="L119" i="3" s="1"/>
  <c r="C119" i="2"/>
  <c r="K119" i="8" s="1"/>
  <c r="B119" i="7"/>
  <c r="D119" i="2"/>
  <c r="L119" i="8" s="1"/>
  <c r="Q117" i="3"/>
  <c r="R117" i="3"/>
  <c r="W117" i="3" s="1"/>
  <c r="F117" i="8"/>
  <c r="B117" i="3"/>
  <c r="H118" i="3" s="1"/>
  <c r="E119" i="2"/>
  <c r="F118" i="8"/>
  <c r="B118" i="3"/>
  <c r="A121" i="1"/>
  <c r="B120" i="2"/>
  <c r="J120" i="8" s="1"/>
  <c r="A120" i="3"/>
  <c r="A120" i="8" s="1"/>
  <c r="A120" i="2"/>
  <c r="A120" i="7"/>
  <c r="D118" i="7"/>
  <c r="H119" i="3" l="1"/>
  <c r="P118" i="3"/>
  <c r="Z34" i="3"/>
  <c r="AA34" i="3" s="1"/>
  <c r="AC33" i="3"/>
  <c r="D33" i="8" s="1"/>
  <c r="C33" i="8"/>
  <c r="P33" i="8" s="1"/>
  <c r="U117" i="3"/>
  <c r="E119" i="7"/>
  <c r="F119" i="3" s="1"/>
  <c r="L120" i="3" s="1"/>
  <c r="M119" i="8"/>
  <c r="D119" i="7"/>
  <c r="C119" i="3" s="1"/>
  <c r="I120" i="3" s="1"/>
  <c r="D119" i="3"/>
  <c r="J120" i="3" s="1"/>
  <c r="E119" i="8"/>
  <c r="E120" i="2"/>
  <c r="M120" i="8" s="1"/>
  <c r="R119" i="3"/>
  <c r="Q119" i="3"/>
  <c r="E120" i="7"/>
  <c r="B120" i="7"/>
  <c r="E120" i="8" s="1"/>
  <c r="H119" i="8"/>
  <c r="G119" i="3"/>
  <c r="X118" i="3"/>
  <c r="R118" i="3"/>
  <c r="W118" i="3" s="1"/>
  <c r="Q118" i="3"/>
  <c r="G118" i="3"/>
  <c r="M119" i="3" s="1"/>
  <c r="N119" i="3" s="1"/>
  <c r="O119" i="3" s="1"/>
  <c r="E118" i="3"/>
  <c r="K119" i="3" s="1"/>
  <c r="G118" i="8"/>
  <c r="C118" i="3"/>
  <c r="I119" i="3" s="1"/>
  <c r="C120" i="2"/>
  <c r="K120" i="8" s="1"/>
  <c r="A122" i="1"/>
  <c r="B121" i="2"/>
  <c r="J121" i="8" s="1"/>
  <c r="A121" i="3"/>
  <c r="A121" i="8" s="1"/>
  <c r="A121" i="7"/>
  <c r="A121" i="2"/>
  <c r="V117" i="3"/>
  <c r="T117" i="3"/>
  <c r="B117" i="8" s="1"/>
  <c r="D120" i="2"/>
  <c r="L120" i="8" s="1"/>
  <c r="C119" i="7"/>
  <c r="M120" i="3" l="1"/>
  <c r="N120" i="3" s="1"/>
  <c r="O120" i="3" s="1"/>
  <c r="Y117" i="3"/>
  <c r="F34" i="2"/>
  <c r="I34" i="8"/>
  <c r="N34" i="8" s="1"/>
  <c r="O34" i="8" s="1"/>
  <c r="AB34" i="3"/>
  <c r="AD33" i="3"/>
  <c r="U118" i="3"/>
  <c r="G119" i="8"/>
  <c r="P120" i="3"/>
  <c r="E121" i="2"/>
  <c r="D121" i="2"/>
  <c r="L121" i="8" s="1"/>
  <c r="C121" i="2"/>
  <c r="K121" i="8" s="1"/>
  <c r="F119" i="8"/>
  <c r="B119" i="3"/>
  <c r="H120" i="3" s="1"/>
  <c r="V119" i="3"/>
  <c r="C120" i="7"/>
  <c r="W119" i="3"/>
  <c r="A123" i="1"/>
  <c r="B122" i="2"/>
  <c r="J122" i="8" s="1"/>
  <c r="A122" i="7"/>
  <c r="A122" i="2"/>
  <c r="A122" i="3"/>
  <c r="A122" i="8" s="1"/>
  <c r="D120" i="7"/>
  <c r="H120" i="8"/>
  <c r="D120" i="3"/>
  <c r="J121" i="3" s="1"/>
  <c r="V118" i="3"/>
  <c r="T118" i="3"/>
  <c r="B118" i="8" s="1"/>
  <c r="E119" i="3"/>
  <c r="K120" i="3" s="1"/>
  <c r="P119" i="3"/>
  <c r="S119" i="3"/>
  <c r="T119" i="3" s="1"/>
  <c r="B119" i="8" s="1"/>
  <c r="B121" i="7"/>
  <c r="E121" i="8" s="1"/>
  <c r="Z35" i="3" l="1"/>
  <c r="AA35" i="3" s="1"/>
  <c r="Y118" i="3"/>
  <c r="AC34" i="3"/>
  <c r="D34" i="8" s="1"/>
  <c r="C34" i="8"/>
  <c r="P34" i="8" s="1"/>
  <c r="U119" i="3"/>
  <c r="E121" i="7"/>
  <c r="M121" i="8"/>
  <c r="D121" i="7"/>
  <c r="G121" i="8" s="1"/>
  <c r="C121" i="7"/>
  <c r="E121" i="3" s="1"/>
  <c r="B120" i="3"/>
  <c r="H121" i="3" s="1"/>
  <c r="F120" i="8"/>
  <c r="R120" i="3"/>
  <c r="W120" i="3" s="1"/>
  <c r="Q120" i="3"/>
  <c r="K121" i="3"/>
  <c r="F120" i="3"/>
  <c r="L121" i="3" s="1"/>
  <c r="B122" i="7"/>
  <c r="E122" i="8" s="1"/>
  <c r="X119" i="3"/>
  <c r="C122" i="2"/>
  <c r="K122" i="8" s="1"/>
  <c r="G120" i="3"/>
  <c r="M121" i="3" s="1"/>
  <c r="N121" i="3" s="1"/>
  <c r="O121" i="3" s="1"/>
  <c r="G120" i="8"/>
  <c r="C120" i="3"/>
  <c r="I121" i="3" s="1"/>
  <c r="E120" i="3"/>
  <c r="B121" i="3"/>
  <c r="F121" i="8"/>
  <c r="H121" i="8"/>
  <c r="D121" i="3"/>
  <c r="J122" i="3" s="1"/>
  <c r="G121" i="3"/>
  <c r="M122" i="3" s="1"/>
  <c r="N122" i="3" s="1"/>
  <c r="O122" i="3" s="1"/>
  <c r="F121" i="3"/>
  <c r="L122" i="3" s="1"/>
  <c r="E122" i="2"/>
  <c r="D122" i="2"/>
  <c r="L122" i="8" s="1"/>
  <c r="A124" i="1"/>
  <c r="B123" i="2"/>
  <c r="J123" i="8" s="1"/>
  <c r="A123" i="3"/>
  <c r="A123" i="8" s="1"/>
  <c r="A123" i="7"/>
  <c r="A123" i="2"/>
  <c r="S120" i="3"/>
  <c r="Y119" i="3" l="1"/>
  <c r="F35" i="2"/>
  <c r="I35" i="8"/>
  <c r="N35" i="8" s="1"/>
  <c r="O35" i="8" s="1"/>
  <c r="AB35" i="3"/>
  <c r="AD34" i="3"/>
  <c r="C121" i="3"/>
  <c r="I122" i="3" s="1"/>
  <c r="K122" i="3"/>
  <c r="U120" i="3"/>
  <c r="E122" i="7"/>
  <c r="H122" i="8" s="1"/>
  <c r="M122" i="8"/>
  <c r="C122" i="7"/>
  <c r="D122" i="7"/>
  <c r="C122" i="3" s="1"/>
  <c r="I123" i="3" s="1"/>
  <c r="G122" i="3"/>
  <c r="M123" i="3" s="1"/>
  <c r="N123" i="3" s="1"/>
  <c r="O123" i="3" s="1"/>
  <c r="F122" i="8"/>
  <c r="B122" i="3"/>
  <c r="H123" i="3" s="1"/>
  <c r="B123" i="7"/>
  <c r="E123" i="8" s="1"/>
  <c r="P122" i="3"/>
  <c r="H122" i="3"/>
  <c r="Q121" i="3"/>
  <c r="R121" i="3"/>
  <c r="W121" i="3" s="1"/>
  <c r="D123" i="2"/>
  <c r="L123" i="8" s="1"/>
  <c r="C123" i="2"/>
  <c r="K123" i="8" s="1"/>
  <c r="E123" i="2"/>
  <c r="M123" i="8" s="1"/>
  <c r="A125" i="1"/>
  <c r="B124" i="2"/>
  <c r="J124" i="8" s="1"/>
  <c r="A124" i="3"/>
  <c r="A124" i="8" s="1"/>
  <c r="A124" i="2"/>
  <c r="A124" i="7"/>
  <c r="S121" i="3"/>
  <c r="P121" i="3"/>
  <c r="X120" i="3"/>
  <c r="V120" i="3"/>
  <c r="T120" i="3"/>
  <c r="B120" i="8" s="1"/>
  <c r="Z36" i="3" l="1"/>
  <c r="AA36" i="3" s="1"/>
  <c r="Y120" i="3"/>
  <c r="D122" i="3"/>
  <c r="J123" i="3" s="1"/>
  <c r="F122" i="3"/>
  <c r="L123" i="3" s="1"/>
  <c r="E123" i="7"/>
  <c r="F123" i="3" s="1"/>
  <c r="L124" i="3" s="1"/>
  <c r="C35" i="8"/>
  <c r="P35" i="8" s="1"/>
  <c r="AC35" i="3"/>
  <c r="D35" i="8" s="1"/>
  <c r="S122" i="3"/>
  <c r="X122" i="3" s="1"/>
  <c r="E122" i="3"/>
  <c r="K123" i="3" s="1"/>
  <c r="S123" i="3" s="1"/>
  <c r="G122" i="8"/>
  <c r="D123" i="7"/>
  <c r="U121" i="3"/>
  <c r="C123" i="7"/>
  <c r="D124" i="2"/>
  <c r="L124" i="8" s="1"/>
  <c r="G123" i="8"/>
  <c r="C123" i="3"/>
  <c r="I124" i="3" s="1"/>
  <c r="E123" i="3"/>
  <c r="K124" i="3" s="1"/>
  <c r="C124" i="2"/>
  <c r="K124" i="8" s="1"/>
  <c r="F123" i="8"/>
  <c r="B123" i="3"/>
  <c r="H124" i="3" s="1"/>
  <c r="A126" i="1"/>
  <c r="B125" i="2"/>
  <c r="J125" i="8" s="1"/>
  <c r="A125" i="3"/>
  <c r="A125" i="8" s="1"/>
  <c r="A125" i="7"/>
  <c r="A125" i="2"/>
  <c r="H123" i="8"/>
  <c r="D123" i="3"/>
  <c r="J124" i="3" s="1"/>
  <c r="G123" i="3"/>
  <c r="M124" i="3" s="1"/>
  <c r="N124" i="3" s="1"/>
  <c r="O124" i="3" s="1"/>
  <c r="E124" i="2"/>
  <c r="Q123" i="3"/>
  <c r="R123" i="3"/>
  <c r="W123" i="3" s="1"/>
  <c r="P123" i="3"/>
  <c r="V121" i="3"/>
  <c r="T121" i="3"/>
  <c r="B121" i="8" s="1"/>
  <c r="B124" i="7"/>
  <c r="E124" i="8" s="1"/>
  <c r="X121" i="3"/>
  <c r="Q122" i="3"/>
  <c r="R122" i="3"/>
  <c r="W122" i="3" s="1"/>
  <c r="Y121" i="3" l="1"/>
  <c r="F36" i="2"/>
  <c r="I36" i="8"/>
  <c r="N36" i="8" s="1"/>
  <c r="O36" i="8" s="1"/>
  <c r="AB36" i="3"/>
  <c r="AD35" i="3"/>
  <c r="U122" i="3"/>
  <c r="Y122" i="3" s="1"/>
  <c r="U123" i="3"/>
  <c r="Y123" i="3" s="1"/>
  <c r="E124" i="7"/>
  <c r="M124" i="8"/>
  <c r="D124" i="7"/>
  <c r="H124" i="8"/>
  <c r="D124" i="3"/>
  <c r="J125" i="3" s="1"/>
  <c r="A127" i="1"/>
  <c r="B126" i="2"/>
  <c r="J126" i="8" s="1"/>
  <c r="A126" i="3"/>
  <c r="A126" i="8" s="1"/>
  <c r="A126" i="7"/>
  <c r="A126" i="2"/>
  <c r="V122" i="3"/>
  <c r="T122" i="3"/>
  <c r="B122" i="8" s="1"/>
  <c r="Q124" i="3"/>
  <c r="R124" i="3"/>
  <c r="X123" i="3"/>
  <c r="B125" i="7"/>
  <c r="E125" i="8" s="1"/>
  <c r="V123" i="3"/>
  <c r="T123" i="3"/>
  <c r="B123" i="8" s="1"/>
  <c r="S124" i="3"/>
  <c r="P124" i="3"/>
  <c r="G124" i="3"/>
  <c r="M125" i="3" s="1"/>
  <c r="N125" i="3" s="1"/>
  <c r="O125" i="3" s="1"/>
  <c r="C124" i="3"/>
  <c r="I125" i="3" s="1"/>
  <c r="G124" i="8"/>
  <c r="C124" i="7"/>
  <c r="F124" i="3" s="1"/>
  <c r="L125" i="3" s="1"/>
  <c r="E125" i="2"/>
  <c r="C125" i="2"/>
  <c r="K125" i="8" s="1"/>
  <c r="D125" i="2"/>
  <c r="L125" i="8" s="1"/>
  <c r="Z37" i="3" l="1"/>
  <c r="AA37" i="3" s="1"/>
  <c r="AC36" i="3"/>
  <c r="D36" i="8" s="1"/>
  <c r="C36" i="8"/>
  <c r="P36" i="8" s="1"/>
  <c r="U124" i="3"/>
  <c r="E125" i="7"/>
  <c r="M125" i="8"/>
  <c r="C125" i="7"/>
  <c r="F125" i="8" s="1"/>
  <c r="E124" i="3"/>
  <c r="K125" i="3" s="1"/>
  <c r="S125" i="3" s="1"/>
  <c r="H125" i="8"/>
  <c r="D125" i="3"/>
  <c r="J126" i="3" s="1"/>
  <c r="F125" i="3"/>
  <c r="L126" i="3" s="1"/>
  <c r="V124" i="3"/>
  <c r="T124" i="3"/>
  <c r="B124" i="8" s="1"/>
  <c r="X124" i="3"/>
  <c r="C126" i="2"/>
  <c r="K126" i="8" s="1"/>
  <c r="B126" i="7"/>
  <c r="E126" i="8" s="1"/>
  <c r="D126" i="2"/>
  <c r="L126" i="8" s="1"/>
  <c r="P125" i="3"/>
  <c r="A128" i="1"/>
  <c r="B127" i="2"/>
  <c r="J127" i="8" s="1"/>
  <c r="A127" i="7"/>
  <c r="A127" i="3"/>
  <c r="A127" i="8" s="1"/>
  <c r="A127" i="2"/>
  <c r="E126" i="2"/>
  <c r="M126" i="8" s="1"/>
  <c r="D125" i="7"/>
  <c r="F124" i="8"/>
  <c r="B124" i="3"/>
  <c r="H125" i="3" s="1"/>
  <c r="W124" i="3"/>
  <c r="Y124" i="3" l="1"/>
  <c r="I37" i="8"/>
  <c r="N37" i="8" s="1"/>
  <c r="O37" i="8" s="1"/>
  <c r="F37" i="2"/>
  <c r="AB37" i="3"/>
  <c r="AD36" i="3"/>
  <c r="B125" i="3"/>
  <c r="H126" i="3" s="1"/>
  <c r="C126" i="7"/>
  <c r="E126" i="7"/>
  <c r="D126" i="3" s="1"/>
  <c r="J127" i="3" s="1"/>
  <c r="D127" i="2"/>
  <c r="L127" i="8" s="1"/>
  <c r="B126" i="3"/>
  <c r="F126" i="8"/>
  <c r="E127" i="2"/>
  <c r="M127" i="8" s="1"/>
  <c r="X125" i="3"/>
  <c r="D126" i="7"/>
  <c r="G126" i="3" s="1"/>
  <c r="M127" i="3" s="1"/>
  <c r="N127" i="3" s="1"/>
  <c r="O127" i="3" s="1"/>
  <c r="E125" i="3"/>
  <c r="K126" i="3" s="1"/>
  <c r="G125" i="8"/>
  <c r="C125" i="3"/>
  <c r="I126" i="3" s="1"/>
  <c r="R125" i="3"/>
  <c r="W125" i="3" s="1"/>
  <c r="Q125" i="3"/>
  <c r="G125" i="3"/>
  <c r="M126" i="3" s="1"/>
  <c r="N126" i="3" s="1"/>
  <c r="O126" i="3" s="1"/>
  <c r="A129" i="1"/>
  <c r="B128" i="2"/>
  <c r="J128" i="8" s="1"/>
  <c r="A128" i="3"/>
  <c r="A128" i="8" s="1"/>
  <c r="A128" i="7"/>
  <c r="A128" i="2"/>
  <c r="B127" i="7"/>
  <c r="E127" i="8" s="1"/>
  <c r="C127" i="2"/>
  <c r="K127" i="8" s="1"/>
  <c r="Z38" i="3" l="1"/>
  <c r="AA38" i="3" s="1"/>
  <c r="H126" i="8"/>
  <c r="F126" i="3"/>
  <c r="L127" i="3" s="1"/>
  <c r="AC37" i="3"/>
  <c r="D37" i="8" s="1"/>
  <c r="C37" i="8"/>
  <c r="P37" i="8" s="1"/>
  <c r="D127" i="7"/>
  <c r="U125" i="3"/>
  <c r="E127" i="7"/>
  <c r="G127" i="3" s="1"/>
  <c r="M128" i="3" s="1"/>
  <c r="N128" i="3" s="1"/>
  <c r="O128" i="3" s="1"/>
  <c r="E128" i="2"/>
  <c r="M128" i="8" s="1"/>
  <c r="A130" i="1"/>
  <c r="B129" i="2"/>
  <c r="J129" i="8" s="1"/>
  <c r="A129" i="3"/>
  <c r="A129" i="8" s="1"/>
  <c r="A129" i="7"/>
  <c r="A129" i="2"/>
  <c r="P127" i="3"/>
  <c r="D128" i="2"/>
  <c r="L128" i="8" s="1"/>
  <c r="C127" i="3"/>
  <c r="G127" i="8"/>
  <c r="C127" i="7"/>
  <c r="H127" i="3"/>
  <c r="C126" i="3"/>
  <c r="I127" i="3" s="1"/>
  <c r="G126" i="8"/>
  <c r="E126" i="3"/>
  <c r="K127" i="3" s="1"/>
  <c r="Q126" i="3"/>
  <c r="R126" i="3"/>
  <c r="W126" i="3" s="1"/>
  <c r="P126" i="3"/>
  <c r="S126" i="3"/>
  <c r="B128" i="7"/>
  <c r="E128" i="8" s="1"/>
  <c r="C128" i="2"/>
  <c r="K128" i="8" s="1"/>
  <c r="V125" i="3"/>
  <c r="T125" i="3"/>
  <c r="B125" i="8" s="1"/>
  <c r="AD37" i="3" l="1"/>
  <c r="D127" i="3"/>
  <c r="J128" i="3" s="1"/>
  <c r="H127" i="8"/>
  <c r="Y125" i="3"/>
  <c r="AB38" i="3"/>
  <c r="I38" i="8"/>
  <c r="N38" i="8" s="1"/>
  <c r="O38" i="8" s="1"/>
  <c r="F38" i="2"/>
  <c r="E128" i="7"/>
  <c r="H128" i="8" s="1"/>
  <c r="F127" i="3"/>
  <c r="L128" i="3" s="1"/>
  <c r="U126" i="3"/>
  <c r="C128" i="7"/>
  <c r="I128" i="3"/>
  <c r="S127" i="3"/>
  <c r="P128" i="3"/>
  <c r="D128" i="7"/>
  <c r="G128" i="3" s="1"/>
  <c r="M129" i="3" s="1"/>
  <c r="N129" i="3" s="1"/>
  <c r="O129" i="3" s="1"/>
  <c r="F128" i="8"/>
  <c r="B128" i="3"/>
  <c r="Q127" i="3"/>
  <c r="R127" i="3"/>
  <c r="W127" i="3" s="1"/>
  <c r="D129" i="2"/>
  <c r="L129" i="8" s="1"/>
  <c r="B129" i="7"/>
  <c r="E129" i="8" s="1"/>
  <c r="X126" i="3"/>
  <c r="A131" i="1"/>
  <c r="A130" i="7"/>
  <c r="A130" i="3"/>
  <c r="A130" i="8" s="1"/>
  <c r="A130" i="2"/>
  <c r="C129" i="2"/>
  <c r="K129" i="8" s="1"/>
  <c r="V126" i="3"/>
  <c r="T126" i="3"/>
  <c r="B126" i="8" s="1"/>
  <c r="E129" i="2"/>
  <c r="B127" i="3"/>
  <c r="H128" i="3" s="1"/>
  <c r="F127" i="8"/>
  <c r="E127" i="3"/>
  <c r="K128" i="3" s="1"/>
  <c r="Y126" i="3" l="1"/>
  <c r="Z39" i="3"/>
  <c r="AA39" i="3" s="1"/>
  <c r="D128" i="3"/>
  <c r="J129" i="3" s="1"/>
  <c r="F128" i="3"/>
  <c r="L129" i="3" s="1"/>
  <c r="AC38" i="3"/>
  <c r="C38" i="8"/>
  <c r="P38" i="8" s="1"/>
  <c r="U127" i="3"/>
  <c r="C129" i="7"/>
  <c r="D129" i="7"/>
  <c r="G129" i="8" s="1"/>
  <c r="E129" i="7"/>
  <c r="M129" i="8"/>
  <c r="S128" i="3"/>
  <c r="H129" i="8"/>
  <c r="B130" i="2"/>
  <c r="J130" i="8" s="1"/>
  <c r="Q128" i="3"/>
  <c r="R128" i="3"/>
  <c r="W128" i="3" s="1"/>
  <c r="H129" i="3"/>
  <c r="E130" i="2"/>
  <c r="A132" i="1"/>
  <c r="B131" i="2"/>
  <c r="J131" i="8" s="1"/>
  <c r="A131" i="7"/>
  <c r="A131" i="2"/>
  <c r="A131" i="3"/>
  <c r="A131" i="8" s="1"/>
  <c r="P129" i="3"/>
  <c r="C130" i="2"/>
  <c r="K130" i="8" s="1"/>
  <c r="D130" i="2"/>
  <c r="L130" i="8" s="1"/>
  <c r="F129" i="8"/>
  <c r="B129" i="3"/>
  <c r="X127" i="3"/>
  <c r="C128" i="3"/>
  <c r="I129" i="3" s="1"/>
  <c r="E128" i="3"/>
  <c r="K129" i="3" s="1"/>
  <c r="G128" i="8"/>
  <c r="C129" i="3"/>
  <c r="V127" i="3"/>
  <c r="T127" i="3"/>
  <c r="B127" i="8" s="1"/>
  <c r="Y127" i="3" l="1"/>
  <c r="D38" i="8"/>
  <c r="AD38" i="3"/>
  <c r="F39" i="2"/>
  <c r="AB39" i="3"/>
  <c r="I39" i="8"/>
  <c r="N39" i="8" s="1"/>
  <c r="O39" i="8" s="1"/>
  <c r="E129" i="3"/>
  <c r="F129" i="3"/>
  <c r="L130" i="3" s="1"/>
  <c r="U128" i="3"/>
  <c r="D129" i="3"/>
  <c r="J130" i="3" s="1"/>
  <c r="G129" i="3"/>
  <c r="M130" i="3" s="1"/>
  <c r="N130" i="3" s="1"/>
  <c r="O130" i="3" s="1"/>
  <c r="P130" i="3" s="1"/>
  <c r="E130" i="7"/>
  <c r="H130" i="8" s="1"/>
  <c r="M130" i="8"/>
  <c r="I130" i="3"/>
  <c r="B130" i="7"/>
  <c r="E130" i="8" s="1"/>
  <c r="K130" i="3"/>
  <c r="R129" i="3"/>
  <c r="W129" i="3" s="1"/>
  <c r="Q129" i="3"/>
  <c r="D130" i="7"/>
  <c r="S129" i="3"/>
  <c r="C131" i="2"/>
  <c r="K131" i="8" s="1"/>
  <c r="C130" i="7"/>
  <c r="V128" i="3"/>
  <c r="T128" i="3"/>
  <c r="B128" i="8" s="1"/>
  <c r="D131" i="2"/>
  <c r="L131" i="8" s="1"/>
  <c r="A133" i="1"/>
  <c r="B132" i="2"/>
  <c r="J132" i="8" s="1"/>
  <c r="A132" i="7"/>
  <c r="A132" i="2"/>
  <c r="A132" i="3"/>
  <c r="A132" i="8" s="1"/>
  <c r="X128" i="3"/>
  <c r="B131" i="7"/>
  <c r="E131" i="8" s="1"/>
  <c r="E131" i="2"/>
  <c r="H130" i="3"/>
  <c r="Z40" i="3" l="1"/>
  <c r="AA40" i="3" s="1"/>
  <c r="Y128" i="3"/>
  <c r="U129" i="3"/>
  <c r="AC39" i="3"/>
  <c r="D39" i="8" s="1"/>
  <c r="C39" i="8"/>
  <c r="P39" i="8" s="1"/>
  <c r="S130" i="3"/>
  <c r="X130" i="3" s="1"/>
  <c r="E131" i="7"/>
  <c r="M131" i="8"/>
  <c r="D130" i="3"/>
  <c r="J131" i="3" s="1"/>
  <c r="D131" i="7"/>
  <c r="H131" i="8"/>
  <c r="D131" i="3"/>
  <c r="J132" i="3" s="1"/>
  <c r="G131" i="3"/>
  <c r="M132" i="3" s="1"/>
  <c r="N132" i="3" s="1"/>
  <c r="O132" i="3" s="1"/>
  <c r="C131" i="7"/>
  <c r="B132" i="7"/>
  <c r="E132" i="8" s="1"/>
  <c r="C132" i="2"/>
  <c r="K132" i="8" s="1"/>
  <c r="A134" i="1"/>
  <c r="A133" i="7"/>
  <c r="B133" i="2"/>
  <c r="J133" i="8" s="1"/>
  <c r="A133" i="3"/>
  <c r="A133" i="8" s="1"/>
  <c r="A133" i="2"/>
  <c r="X129" i="3"/>
  <c r="E132" i="2"/>
  <c r="C130" i="3"/>
  <c r="I131" i="3" s="1"/>
  <c r="E130" i="3"/>
  <c r="K131" i="3" s="1"/>
  <c r="G130" i="8"/>
  <c r="V129" i="3"/>
  <c r="T129" i="3"/>
  <c r="B129" i="8" s="1"/>
  <c r="C131" i="3"/>
  <c r="G131" i="8"/>
  <c r="F130" i="8"/>
  <c r="B130" i="3"/>
  <c r="H131" i="3" s="1"/>
  <c r="R130" i="3"/>
  <c r="W130" i="3" s="1"/>
  <c r="Q130" i="3"/>
  <c r="D132" i="2"/>
  <c r="L132" i="8" s="1"/>
  <c r="G130" i="3"/>
  <c r="M131" i="3" s="1"/>
  <c r="N131" i="3" s="1"/>
  <c r="O131" i="3" s="1"/>
  <c r="F130" i="3"/>
  <c r="L131" i="3" s="1"/>
  <c r="Y129" i="3" l="1"/>
  <c r="AD39" i="3"/>
  <c r="F40" i="2"/>
  <c r="AB40" i="3"/>
  <c r="I40" i="8"/>
  <c r="N40" i="8" s="1"/>
  <c r="O40" i="8" s="1"/>
  <c r="U130" i="3"/>
  <c r="E132" i="7"/>
  <c r="M132" i="8"/>
  <c r="D132" i="7"/>
  <c r="G132" i="8" s="1"/>
  <c r="I132" i="3"/>
  <c r="H132" i="8"/>
  <c r="D132" i="3"/>
  <c r="J133" i="3" s="1"/>
  <c r="A135" i="1"/>
  <c r="A134" i="7"/>
  <c r="B134" i="2"/>
  <c r="J134" i="8" s="1"/>
  <c r="A134" i="3"/>
  <c r="A134" i="8" s="1"/>
  <c r="A134" i="2"/>
  <c r="P131" i="3"/>
  <c r="S131" i="3"/>
  <c r="Q131" i="3"/>
  <c r="R131" i="3"/>
  <c r="W131" i="3" s="1"/>
  <c r="E131" i="3"/>
  <c r="B131" i="3"/>
  <c r="H132" i="3" s="1"/>
  <c r="F131" i="8"/>
  <c r="K132" i="3"/>
  <c r="V130" i="3"/>
  <c r="T130" i="3"/>
  <c r="B130" i="8" s="1"/>
  <c r="F131" i="3"/>
  <c r="L132" i="3" s="1"/>
  <c r="P132" i="3"/>
  <c r="C132" i="7"/>
  <c r="B133" i="7"/>
  <c r="E133" i="8" s="1"/>
  <c r="D133" i="2"/>
  <c r="L133" i="8" s="1"/>
  <c r="C133" i="2"/>
  <c r="K133" i="8" s="1"/>
  <c r="E133" i="2"/>
  <c r="Z41" i="3" l="1"/>
  <c r="AA41" i="3" s="1"/>
  <c r="Y130" i="3"/>
  <c r="C40" i="8"/>
  <c r="P40" i="8" s="1"/>
  <c r="AC40" i="3"/>
  <c r="U131" i="3"/>
  <c r="E133" i="7"/>
  <c r="M133" i="8"/>
  <c r="G132" i="3"/>
  <c r="M133" i="3" s="1"/>
  <c r="N133" i="3" s="1"/>
  <c r="O133" i="3" s="1"/>
  <c r="P133" i="3" s="1"/>
  <c r="C132" i="3"/>
  <c r="I133" i="3" s="1"/>
  <c r="D133" i="7"/>
  <c r="G133" i="8" s="1"/>
  <c r="X131" i="3"/>
  <c r="C133" i="7"/>
  <c r="D134" i="2"/>
  <c r="L134" i="8" s="1"/>
  <c r="Q132" i="3"/>
  <c r="R132" i="3"/>
  <c r="W132" i="3" s="1"/>
  <c r="B134" i="7"/>
  <c r="E134" i="8" s="1"/>
  <c r="E134" i="2"/>
  <c r="M134" i="8" s="1"/>
  <c r="F132" i="8"/>
  <c r="B132" i="3"/>
  <c r="H133" i="3" s="1"/>
  <c r="A136" i="1"/>
  <c r="B135" i="2"/>
  <c r="J135" i="8" s="1"/>
  <c r="A135" i="7"/>
  <c r="A135" i="2"/>
  <c r="A135" i="3"/>
  <c r="A135" i="8" s="1"/>
  <c r="S132" i="3"/>
  <c r="F132" i="3"/>
  <c r="L133" i="3" s="1"/>
  <c r="C134" i="2"/>
  <c r="K134" i="8" s="1"/>
  <c r="E132" i="3"/>
  <c r="K133" i="3" s="1"/>
  <c r="H133" i="8"/>
  <c r="D133" i="3"/>
  <c r="J134" i="3" s="1"/>
  <c r="V131" i="3"/>
  <c r="T131" i="3"/>
  <c r="B131" i="8" s="1"/>
  <c r="Y131" i="3" l="1"/>
  <c r="D40" i="8"/>
  <c r="AD40" i="3"/>
  <c r="AB41" i="3"/>
  <c r="I41" i="8"/>
  <c r="N41" i="8" s="1"/>
  <c r="O41" i="8" s="1"/>
  <c r="F41" i="2"/>
  <c r="U132" i="3"/>
  <c r="Y132" i="3" s="1"/>
  <c r="E133" i="3"/>
  <c r="K134" i="3" s="1"/>
  <c r="E134" i="7"/>
  <c r="H134" i="8" s="1"/>
  <c r="G133" i="3"/>
  <c r="M134" i="3" s="1"/>
  <c r="N134" i="3" s="1"/>
  <c r="O134" i="3" s="1"/>
  <c r="P134" i="3" s="1"/>
  <c r="C133" i="3"/>
  <c r="I134" i="3" s="1"/>
  <c r="C134" i="7"/>
  <c r="F134" i="3" s="1"/>
  <c r="D134" i="7"/>
  <c r="C134" i="3" s="1"/>
  <c r="I135" i="3" s="1"/>
  <c r="F133" i="3"/>
  <c r="L134" i="3" s="1"/>
  <c r="F134" i="8"/>
  <c r="B134" i="3"/>
  <c r="B135" i="7"/>
  <c r="E135" i="8" s="1"/>
  <c r="D135" i="7"/>
  <c r="V132" i="3"/>
  <c r="T132" i="3"/>
  <c r="B132" i="8" s="1"/>
  <c r="X132" i="3"/>
  <c r="C135" i="2"/>
  <c r="K135" i="8" s="1"/>
  <c r="D135" i="2"/>
  <c r="L135" i="8" s="1"/>
  <c r="E135" i="2"/>
  <c r="Q133" i="3"/>
  <c r="R133" i="3"/>
  <c r="W133" i="3" s="1"/>
  <c r="S133" i="3"/>
  <c r="A137" i="1"/>
  <c r="A136" i="7"/>
  <c r="B136" i="2"/>
  <c r="J136" i="8" s="1"/>
  <c r="A136" i="3"/>
  <c r="A136" i="8" s="1"/>
  <c r="A136" i="2"/>
  <c r="F133" i="8"/>
  <c r="B133" i="3"/>
  <c r="H134" i="3" s="1"/>
  <c r="L135" i="3" l="1"/>
  <c r="Z42" i="3"/>
  <c r="AA42" i="3" s="1"/>
  <c r="C41" i="8"/>
  <c r="P41" i="8" s="1"/>
  <c r="AC41" i="3"/>
  <c r="D41" i="8" s="1"/>
  <c r="D134" i="3"/>
  <c r="J135" i="3" s="1"/>
  <c r="G134" i="8"/>
  <c r="U133" i="3"/>
  <c r="Y133" i="3" s="1"/>
  <c r="E134" i="3"/>
  <c r="G134" i="3"/>
  <c r="M135" i="3" s="1"/>
  <c r="N135" i="3" s="1"/>
  <c r="O135" i="3" s="1"/>
  <c r="P135" i="3" s="1"/>
  <c r="E135" i="7"/>
  <c r="M135" i="8"/>
  <c r="K135" i="3"/>
  <c r="C135" i="7"/>
  <c r="B135" i="3" s="1"/>
  <c r="H135" i="8"/>
  <c r="D135" i="3"/>
  <c r="J136" i="3" s="1"/>
  <c r="F135" i="3"/>
  <c r="L136" i="3" s="1"/>
  <c r="G135" i="3"/>
  <c r="M136" i="3" s="1"/>
  <c r="N136" i="3" s="1"/>
  <c r="O136" i="3" s="1"/>
  <c r="Q134" i="3"/>
  <c r="R134" i="3"/>
  <c r="W134" i="3" s="1"/>
  <c r="V133" i="3"/>
  <c r="T133" i="3"/>
  <c r="B133" i="8" s="1"/>
  <c r="G135" i="8"/>
  <c r="C135" i="3"/>
  <c r="I136" i="3" s="1"/>
  <c r="B136" i="7"/>
  <c r="E136" i="8" s="1"/>
  <c r="C136" i="2"/>
  <c r="K136" i="8" s="1"/>
  <c r="E136" i="2"/>
  <c r="S134" i="3"/>
  <c r="D136" i="2"/>
  <c r="L136" i="8" s="1"/>
  <c r="A138" i="1"/>
  <c r="B137" i="2"/>
  <c r="J137" i="8" s="1"/>
  <c r="A137" i="7"/>
  <c r="A137" i="3"/>
  <c r="A137" i="8" s="1"/>
  <c r="A137" i="2"/>
  <c r="H135" i="3"/>
  <c r="X133" i="3"/>
  <c r="AB42" i="3" l="1"/>
  <c r="F42" i="2"/>
  <c r="I42" i="8"/>
  <c r="N42" i="8" s="1"/>
  <c r="O42" i="8" s="1"/>
  <c r="AD41" i="3"/>
  <c r="S135" i="3"/>
  <c r="X135" i="3" s="1"/>
  <c r="U134" i="3"/>
  <c r="E136" i="7"/>
  <c r="M136" i="8"/>
  <c r="F135" i="8"/>
  <c r="E135" i="3"/>
  <c r="K136" i="3" s="1"/>
  <c r="S136" i="3" s="1"/>
  <c r="H136" i="3"/>
  <c r="R136" i="3" s="1"/>
  <c r="H136" i="8"/>
  <c r="D136" i="3"/>
  <c r="J137" i="3" s="1"/>
  <c r="V134" i="3"/>
  <c r="T134" i="3"/>
  <c r="B134" i="8" s="1"/>
  <c r="R135" i="3"/>
  <c r="W135" i="3" s="1"/>
  <c r="Q135" i="3"/>
  <c r="D136" i="7"/>
  <c r="B137" i="7"/>
  <c r="E137" i="8" s="1"/>
  <c r="P136" i="3"/>
  <c r="C136" i="7"/>
  <c r="D137" i="2"/>
  <c r="L137" i="8" s="1"/>
  <c r="C137" i="2"/>
  <c r="K137" i="8" s="1"/>
  <c r="E137" i="2"/>
  <c r="X134" i="3"/>
  <c r="A139" i="1"/>
  <c r="A138" i="7"/>
  <c r="B138" i="2"/>
  <c r="J138" i="8" s="1"/>
  <c r="A138" i="2"/>
  <c r="A138" i="3"/>
  <c r="A138" i="8" s="1"/>
  <c r="Z43" i="3" l="1"/>
  <c r="AA43" i="3" s="1"/>
  <c r="Y134" i="3"/>
  <c r="AC42" i="3"/>
  <c r="D42" i="8" s="1"/>
  <c r="C42" i="8"/>
  <c r="P42" i="8" s="1"/>
  <c r="G136" i="3"/>
  <c r="M137" i="3" s="1"/>
  <c r="N137" i="3" s="1"/>
  <c r="O137" i="3" s="1"/>
  <c r="U135" i="3"/>
  <c r="E137" i="7"/>
  <c r="M137" i="8"/>
  <c r="Q136" i="3"/>
  <c r="U136" i="3" s="1"/>
  <c r="D137" i="7"/>
  <c r="P137" i="3"/>
  <c r="H137" i="8"/>
  <c r="D137" i="3"/>
  <c r="J138" i="3" s="1"/>
  <c r="G137" i="3"/>
  <c r="M138" i="3" s="1"/>
  <c r="N138" i="3" s="1"/>
  <c r="O138" i="3" s="1"/>
  <c r="G137" i="8"/>
  <c r="C137" i="3"/>
  <c r="I138" i="3" s="1"/>
  <c r="C137" i="7"/>
  <c r="A140" i="1"/>
  <c r="B139" i="2"/>
  <c r="J139" i="8" s="1"/>
  <c r="A139" i="7"/>
  <c r="A139" i="3"/>
  <c r="A139" i="8" s="1"/>
  <c r="A139" i="2"/>
  <c r="V135" i="3"/>
  <c r="T135" i="3"/>
  <c r="B135" i="8" s="1"/>
  <c r="B138" i="7"/>
  <c r="E138" i="8" s="1"/>
  <c r="B136" i="3"/>
  <c r="H137" i="3" s="1"/>
  <c r="F136" i="8"/>
  <c r="W136" i="3"/>
  <c r="X136" i="3"/>
  <c r="F136" i="3"/>
  <c r="L137" i="3" s="1"/>
  <c r="G136" i="8"/>
  <c r="C136" i="3"/>
  <c r="I137" i="3" s="1"/>
  <c r="E136" i="3"/>
  <c r="K137" i="3" s="1"/>
  <c r="D138" i="2"/>
  <c r="L138" i="8" s="1"/>
  <c r="C138" i="2"/>
  <c r="K138" i="8" s="1"/>
  <c r="E138" i="2"/>
  <c r="Y135" i="3" l="1"/>
  <c r="T136" i="3"/>
  <c r="B136" i="8" s="1"/>
  <c r="V136" i="3"/>
  <c r="Y136" i="3" s="1"/>
  <c r="F137" i="3"/>
  <c r="I43" i="8"/>
  <c r="N43" i="8" s="1"/>
  <c r="O43" i="8" s="1"/>
  <c r="AB43" i="3"/>
  <c r="F43" i="2"/>
  <c r="AD42" i="3"/>
  <c r="E138" i="7"/>
  <c r="M138" i="8"/>
  <c r="L138" i="3"/>
  <c r="S137" i="3"/>
  <c r="X137" i="3" s="1"/>
  <c r="C138" i="7"/>
  <c r="F138" i="8" s="1"/>
  <c r="D138" i="7"/>
  <c r="G138" i="3" s="1"/>
  <c r="M139" i="3" s="1"/>
  <c r="N139" i="3" s="1"/>
  <c r="O139" i="3" s="1"/>
  <c r="H138" i="8"/>
  <c r="D138" i="3"/>
  <c r="J139" i="3" s="1"/>
  <c r="F138" i="3"/>
  <c r="D139" i="2"/>
  <c r="L139" i="8" s="1"/>
  <c r="B139" i="7"/>
  <c r="E139" i="8" s="1"/>
  <c r="C139" i="2"/>
  <c r="K139" i="8" s="1"/>
  <c r="E139" i="2"/>
  <c r="M139" i="8" s="1"/>
  <c r="P138" i="3"/>
  <c r="R137" i="3"/>
  <c r="W137" i="3" s="1"/>
  <c r="Q137" i="3"/>
  <c r="F137" i="8"/>
  <c r="B137" i="3"/>
  <c r="H138" i="3" s="1"/>
  <c r="E137" i="3"/>
  <c r="K138" i="3" s="1"/>
  <c r="S138" i="3" s="1"/>
  <c r="A141" i="1"/>
  <c r="B140" i="2"/>
  <c r="J140" i="8" s="1"/>
  <c r="A140" i="7"/>
  <c r="A140" i="3"/>
  <c r="A140" i="8" s="1"/>
  <c r="A140" i="2"/>
  <c r="L139" i="3" l="1"/>
  <c r="Z44" i="3"/>
  <c r="AA44" i="3" s="1"/>
  <c r="U137" i="3"/>
  <c r="C43" i="8"/>
  <c r="P43" i="8" s="1"/>
  <c r="AC43" i="3"/>
  <c r="D43" i="8" s="1"/>
  <c r="E139" i="7"/>
  <c r="B138" i="3"/>
  <c r="H139" i="3"/>
  <c r="R139" i="3" s="1"/>
  <c r="E138" i="3"/>
  <c r="K139" i="3" s="1"/>
  <c r="C138" i="3"/>
  <c r="I139" i="3" s="1"/>
  <c r="G138" i="8"/>
  <c r="D139" i="7"/>
  <c r="C139" i="3" s="1"/>
  <c r="I140" i="3" s="1"/>
  <c r="B140" i="7"/>
  <c r="E140" i="8" s="1"/>
  <c r="C139" i="7"/>
  <c r="F139" i="3" s="1"/>
  <c r="L140" i="3" s="1"/>
  <c r="H139" i="8"/>
  <c r="D139" i="3"/>
  <c r="J140" i="3" s="1"/>
  <c r="E140" i="2"/>
  <c r="X138" i="3"/>
  <c r="R138" i="3"/>
  <c r="W138" i="3" s="1"/>
  <c r="Q138" i="3"/>
  <c r="U138" i="3" s="1"/>
  <c r="C140" i="2"/>
  <c r="K140" i="8" s="1"/>
  <c r="P139" i="3"/>
  <c r="D140" i="2"/>
  <c r="L140" i="8" s="1"/>
  <c r="A142" i="1"/>
  <c r="B141" i="2"/>
  <c r="J141" i="8" s="1"/>
  <c r="A141" i="7"/>
  <c r="A141" i="3"/>
  <c r="A141" i="8" s="1"/>
  <c r="A141" i="2"/>
  <c r="V137" i="3"/>
  <c r="T137" i="3"/>
  <c r="B137" i="8" s="1"/>
  <c r="Q139" i="3" l="1"/>
  <c r="Y137" i="3"/>
  <c r="AB44" i="3"/>
  <c r="I44" i="8"/>
  <c r="N44" i="8" s="1"/>
  <c r="O44" i="8" s="1"/>
  <c r="F44" i="2"/>
  <c r="AD43" i="3"/>
  <c r="E140" i="7"/>
  <c r="H140" i="8" s="1"/>
  <c r="M140" i="8"/>
  <c r="G139" i="8"/>
  <c r="G139" i="3"/>
  <c r="M140" i="3" s="1"/>
  <c r="N140" i="3" s="1"/>
  <c r="O140" i="3" s="1"/>
  <c r="P140" i="3" s="1"/>
  <c r="S139" i="3"/>
  <c r="T139" i="3" s="1"/>
  <c r="B139" i="8" s="1"/>
  <c r="D140" i="7"/>
  <c r="G140" i="8" s="1"/>
  <c r="W139" i="3"/>
  <c r="C140" i="7"/>
  <c r="V138" i="3"/>
  <c r="Y138" i="3" s="1"/>
  <c r="T138" i="3"/>
  <c r="B138" i="8" s="1"/>
  <c r="B141" i="7"/>
  <c r="E141" i="8" s="1"/>
  <c r="E141" i="2"/>
  <c r="C141" i="2"/>
  <c r="K141" i="8" s="1"/>
  <c r="B139" i="3"/>
  <c r="H140" i="3" s="1"/>
  <c r="F139" i="8"/>
  <c r="A143" i="1"/>
  <c r="B142" i="2"/>
  <c r="J142" i="8" s="1"/>
  <c r="A142" i="7"/>
  <c r="A142" i="3"/>
  <c r="A142" i="8" s="1"/>
  <c r="A142" i="2"/>
  <c r="V139" i="3"/>
  <c r="D141" i="2"/>
  <c r="L141" i="8" s="1"/>
  <c r="E139" i="3"/>
  <c r="K140" i="3" s="1"/>
  <c r="Z45" i="3" l="1"/>
  <c r="AA45" i="3" s="1"/>
  <c r="X139" i="3"/>
  <c r="D140" i="3"/>
  <c r="J141" i="3" s="1"/>
  <c r="C44" i="8"/>
  <c r="P44" i="8" s="1"/>
  <c r="AC44" i="3"/>
  <c r="D44" i="8" s="1"/>
  <c r="G140" i="3"/>
  <c r="M141" i="3" s="1"/>
  <c r="N141" i="3" s="1"/>
  <c r="O141" i="3" s="1"/>
  <c r="U139" i="3"/>
  <c r="Y139" i="3" s="1"/>
  <c r="E141" i="7"/>
  <c r="M141" i="8"/>
  <c r="C140" i="3"/>
  <c r="I141" i="3" s="1"/>
  <c r="H141" i="8"/>
  <c r="D141" i="3"/>
  <c r="J142" i="3" s="1"/>
  <c r="D142" i="2"/>
  <c r="L142" i="8" s="1"/>
  <c r="A144" i="1"/>
  <c r="B143" i="2"/>
  <c r="J143" i="8" s="1"/>
  <c r="A143" i="7"/>
  <c r="A143" i="3"/>
  <c r="A143" i="8" s="1"/>
  <c r="A143" i="2"/>
  <c r="B140" i="3"/>
  <c r="H141" i="3" s="1"/>
  <c r="F140" i="8"/>
  <c r="E142" i="2"/>
  <c r="R140" i="3"/>
  <c r="W140" i="3" s="1"/>
  <c r="Q140" i="3"/>
  <c r="S140" i="3"/>
  <c r="P141" i="3"/>
  <c r="D141" i="7"/>
  <c r="F140" i="3"/>
  <c r="L141" i="3" s="1"/>
  <c r="E140" i="3"/>
  <c r="K141" i="3" s="1"/>
  <c r="B142" i="7"/>
  <c r="C141" i="7"/>
  <c r="C142" i="2"/>
  <c r="K142" i="8" s="1"/>
  <c r="AD44" i="3" l="1"/>
  <c r="I45" i="8"/>
  <c r="N45" i="8" s="1"/>
  <c r="O45" i="8" s="1"/>
  <c r="F45" i="2"/>
  <c r="AB45" i="3"/>
  <c r="U140" i="3"/>
  <c r="E142" i="7"/>
  <c r="H142" i="8" s="1"/>
  <c r="M142" i="8"/>
  <c r="C142" i="7"/>
  <c r="B142" i="3" s="1"/>
  <c r="S141" i="3"/>
  <c r="F142" i="3"/>
  <c r="L143" i="3" s="1"/>
  <c r="C143" i="2"/>
  <c r="K143" i="8" s="1"/>
  <c r="E141" i="3"/>
  <c r="K142" i="3" s="1"/>
  <c r="G141" i="8"/>
  <c r="C141" i="3"/>
  <c r="I142" i="3" s="1"/>
  <c r="B143" i="7"/>
  <c r="E143" i="8" s="1"/>
  <c r="D143" i="2"/>
  <c r="L143" i="8" s="1"/>
  <c r="E143" i="2"/>
  <c r="V140" i="3"/>
  <c r="T140" i="3"/>
  <c r="B140" i="8" s="1"/>
  <c r="A145" i="1"/>
  <c r="B144" i="2"/>
  <c r="J144" i="8" s="1"/>
  <c r="A144" i="7"/>
  <c r="A144" i="3"/>
  <c r="A144" i="8" s="1"/>
  <c r="A144" i="2"/>
  <c r="F141" i="3"/>
  <c r="L142" i="3" s="1"/>
  <c r="F141" i="8"/>
  <c r="B141" i="3"/>
  <c r="H142" i="3" s="1"/>
  <c r="D142" i="7"/>
  <c r="G141" i="3"/>
  <c r="M142" i="3" s="1"/>
  <c r="N142" i="3" s="1"/>
  <c r="O142" i="3" s="1"/>
  <c r="X140" i="3"/>
  <c r="D142" i="3"/>
  <c r="J143" i="3" s="1"/>
  <c r="E142" i="8"/>
  <c r="F142" i="8"/>
  <c r="Q141" i="3"/>
  <c r="R141" i="3"/>
  <c r="W141" i="3" s="1"/>
  <c r="Z46" i="3" l="1"/>
  <c r="AA46" i="3" s="1"/>
  <c r="Y140" i="3"/>
  <c r="AC45" i="3"/>
  <c r="D45" i="8" s="1"/>
  <c r="C45" i="8"/>
  <c r="P45" i="8" s="1"/>
  <c r="U141" i="3"/>
  <c r="E143" i="7"/>
  <c r="M143" i="8"/>
  <c r="H143" i="3"/>
  <c r="Q143" i="3" s="1"/>
  <c r="B144" i="7"/>
  <c r="E144" i="8" s="1"/>
  <c r="H143" i="8"/>
  <c r="D143" i="3"/>
  <c r="J144" i="3" s="1"/>
  <c r="S142" i="3"/>
  <c r="X142" i="3" s="1"/>
  <c r="P142" i="3"/>
  <c r="E144" i="2"/>
  <c r="G142" i="8"/>
  <c r="E142" i="3"/>
  <c r="K143" i="3" s="1"/>
  <c r="C142" i="3"/>
  <c r="I143" i="3" s="1"/>
  <c r="V141" i="3"/>
  <c r="T141" i="3"/>
  <c r="B141" i="8" s="1"/>
  <c r="C144" i="2"/>
  <c r="K144" i="8" s="1"/>
  <c r="A146" i="1"/>
  <c r="B145" i="2"/>
  <c r="J145" i="8" s="1"/>
  <c r="A145" i="7"/>
  <c r="A145" i="3"/>
  <c r="A145" i="8" s="1"/>
  <c r="A145" i="2"/>
  <c r="G142" i="3"/>
  <c r="M143" i="3" s="1"/>
  <c r="N143" i="3" s="1"/>
  <c r="O143" i="3" s="1"/>
  <c r="D144" i="2"/>
  <c r="L144" i="8" s="1"/>
  <c r="R142" i="3"/>
  <c r="W142" i="3" s="1"/>
  <c r="Q142" i="3"/>
  <c r="C143" i="7"/>
  <c r="F143" i="3" s="1"/>
  <c r="L144" i="3" s="1"/>
  <c r="X141" i="3"/>
  <c r="D143" i="7"/>
  <c r="U142" i="3" l="1"/>
  <c r="AD45" i="3"/>
  <c r="Y141" i="3"/>
  <c r="F46" i="2"/>
  <c r="I46" i="8"/>
  <c r="N46" i="8" s="1"/>
  <c r="O46" i="8" s="1"/>
  <c r="AB46" i="3"/>
  <c r="E144" i="7"/>
  <c r="M144" i="8"/>
  <c r="R143" i="3"/>
  <c r="W143" i="3" s="1"/>
  <c r="H144" i="8"/>
  <c r="D144" i="3"/>
  <c r="J145" i="3" s="1"/>
  <c r="P143" i="3"/>
  <c r="S143" i="3"/>
  <c r="X143" i="3" s="1"/>
  <c r="D145" i="2"/>
  <c r="L145" i="8" s="1"/>
  <c r="C143" i="3"/>
  <c r="I144" i="3" s="1"/>
  <c r="E143" i="3"/>
  <c r="K144" i="3" s="1"/>
  <c r="G143" i="8"/>
  <c r="G143" i="3"/>
  <c r="M144" i="3" s="1"/>
  <c r="N144" i="3" s="1"/>
  <c r="O144" i="3" s="1"/>
  <c r="B145" i="7"/>
  <c r="E145" i="8" s="1"/>
  <c r="V143" i="3"/>
  <c r="C144" i="7"/>
  <c r="E145" i="2"/>
  <c r="M145" i="8" s="1"/>
  <c r="D144" i="7"/>
  <c r="F143" i="8"/>
  <c r="B143" i="3"/>
  <c r="H144" i="3" s="1"/>
  <c r="A147" i="1"/>
  <c r="A146" i="7"/>
  <c r="A146" i="3"/>
  <c r="A146" i="8" s="1"/>
  <c r="A146" i="2"/>
  <c r="C145" i="2"/>
  <c r="K145" i="8" s="1"/>
  <c r="V142" i="3"/>
  <c r="Y142" i="3" s="1"/>
  <c r="T142" i="3"/>
  <c r="B142" i="8" s="1"/>
  <c r="Z47" i="3" l="1"/>
  <c r="AA47" i="3" s="1"/>
  <c r="F144" i="3"/>
  <c r="L145" i="3" s="1"/>
  <c r="E145" i="7"/>
  <c r="AC46" i="3"/>
  <c r="C46" i="8"/>
  <c r="P46" i="8" s="1"/>
  <c r="U143" i="3"/>
  <c r="Y143" i="3" s="1"/>
  <c r="D145" i="7"/>
  <c r="A148" i="1"/>
  <c r="B147" i="2"/>
  <c r="J147" i="8" s="1"/>
  <c r="A147" i="7"/>
  <c r="A147" i="3"/>
  <c r="A147" i="8" s="1"/>
  <c r="A147" i="2"/>
  <c r="G145" i="8"/>
  <c r="C145" i="3"/>
  <c r="I146" i="3" s="1"/>
  <c r="E146" i="2"/>
  <c r="M146" i="8" s="1"/>
  <c r="C146" i="2"/>
  <c r="K146" i="8" s="1"/>
  <c r="H145" i="8"/>
  <c r="D145" i="3"/>
  <c r="J146" i="3" s="1"/>
  <c r="G145" i="3"/>
  <c r="G144" i="8"/>
  <c r="C144" i="3"/>
  <c r="I145" i="3" s="1"/>
  <c r="E144" i="3"/>
  <c r="K145" i="3" s="1"/>
  <c r="P144" i="3"/>
  <c r="S144" i="3"/>
  <c r="X144" i="3" s="1"/>
  <c r="Q144" i="3"/>
  <c r="R144" i="3"/>
  <c r="W144" i="3" s="1"/>
  <c r="G144" i="3"/>
  <c r="M145" i="3" s="1"/>
  <c r="N145" i="3" s="1"/>
  <c r="O145" i="3" s="1"/>
  <c r="D146" i="2"/>
  <c r="L146" i="8" s="1"/>
  <c r="B146" i="2"/>
  <c r="J146" i="8" s="1"/>
  <c r="B144" i="3"/>
  <c r="H145" i="3" s="1"/>
  <c r="F144" i="8"/>
  <c r="T143" i="3"/>
  <c r="B143" i="8" s="1"/>
  <c r="C145" i="7"/>
  <c r="F145" i="3" s="1"/>
  <c r="L146" i="3" s="1"/>
  <c r="D46" i="8" l="1"/>
  <c r="AD46" i="3"/>
  <c r="I47" i="8"/>
  <c r="N47" i="8" s="1"/>
  <c r="O47" i="8" s="1"/>
  <c r="AB47" i="3"/>
  <c r="F47" i="2"/>
  <c r="C146" i="7"/>
  <c r="B146" i="7"/>
  <c r="E146" i="8" s="1"/>
  <c r="U144" i="3"/>
  <c r="Y144" i="3" s="1"/>
  <c r="E146" i="7"/>
  <c r="F146" i="3" s="1"/>
  <c r="L147" i="3" s="1"/>
  <c r="D146" i="7"/>
  <c r="E146" i="3" s="1"/>
  <c r="M146" i="3"/>
  <c r="N146" i="3" s="1"/>
  <c r="O146" i="3" s="1"/>
  <c r="P146" i="3" s="1"/>
  <c r="E145" i="3"/>
  <c r="K146" i="3" s="1"/>
  <c r="F146" i="8"/>
  <c r="B146" i="3"/>
  <c r="H146" i="8"/>
  <c r="D146" i="3"/>
  <c r="J147" i="3" s="1"/>
  <c r="B147" i="7"/>
  <c r="E147" i="8" s="1"/>
  <c r="D147" i="2"/>
  <c r="L147" i="8" s="1"/>
  <c r="C147" i="2"/>
  <c r="K147" i="8" s="1"/>
  <c r="R145" i="3"/>
  <c r="W145" i="3" s="1"/>
  <c r="Q145" i="3"/>
  <c r="S145" i="3"/>
  <c r="X145" i="3" s="1"/>
  <c r="P145" i="3"/>
  <c r="V144" i="3"/>
  <c r="T144" i="3"/>
  <c r="B144" i="8" s="1"/>
  <c r="E147" i="2"/>
  <c r="M147" i="8" s="1"/>
  <c r="B145" i="3"/>
  <c r="H146" i="3" s="1"/>
  <c r="F145" i="8"/>
  <c r="A149" i="1"/>
  <c r="B148" i="2"/>
  <c r="J148" i="8" s="1"/>
  <c r="A148" i="7"/>
  <c r="A148" i="3"/>
  <c r="A148" i="8" s="1"/>
  <c r="A148" i="2"/>
  <c r="Z48" i="3" l="1"/>
  <c r="AA48" i="3" s="1"/>
  <c r="C47" i="8"/>
  <c r="P47" i="8" s="1"/>
  <c r="AC47" i="3"/>
  <c r="D47" i="8" s="1"/>
  <c r="G146" i="8"/>
  <c r="C146" i="3"/>
  <c r="I147" i="3" s="1"/>
  <c r="G146" i="3"/>
  <c r="M147" i="3" s="1"/>
  <c r="N147" i="3" s="1"/>
  <c r="O147" i="3" s="1"/>
  <c r="P147" i="3" s="1"/>
  <c r="U145" i="3"/>
  <c r="E147" i="7"/>
  <c r="H147" i="8" s="1"/>
  <c r="S146" i="3"/>
  <c r="X146" i="3" s="1"/>
  <c r="D147" i="7"/>
  <c r="G147" i="3" s="1"/>
  <c r="K147" i="3"/>
  <c r="D148" i="2"/>
  <c r="L148" i="8" s="1"/>
  <c r="V145" i="3"/>
  <c r="T145" i="3"/>
  <c r="B145" i="8" s="1"/>
  <c r="A150" i="1"/>
  <c r="A149" i="7"/>
  <c r="B149" i="2"/>
  <c r="J149" i="8" s="1"/>
  <c r="A149" i="3"/>
  <c r="A149" i="8" s="1"/>
  <c r="A149" i="2"/>
  <c r="B148" i="7"/>
  <c r="E148" i="8" s="1"/>
  <c r="C148" i="2"/>
  <c r="K148" i="8" s="1"/>
  <c r="E148" i="2"/>
  <c r="R146" i="3"/>
  <c r="W146" i="3" s="1"/>
  <c r="Q146" i="3"/>
  <c r="H147" i="3"/>
  <c r="C147" i="7"/>
  <c r="Y145" i="3" l="1"/>
  <c r="F48" i="2"/>
  <c r="I48" i="8"/>
  <c r="N48" i="8" s="1"/>
  <c r="O48" i="8" s="1"/>
  <c r="AB48" i="3"/>
  <c r="AD47" i="3"/>
  <c r="S147" i="3"/>
  <c r="X147" i="3" s="1"/>
  <c r="M148" i="3"/>
  <c r="N148" i="3" s="1"/>
  <c r="O148" i="3" s="1"/>
  <c r="P148" i="3" s="1"/>
  <c r="D147" i="3"/>
  <c r="J148" i="3" s="1"/>
  <c r="U146" i="3"/>
  <c r="Y146" i="3" s="1"/>
  <c r="E148" i="7"/>
  <c r="M148" i="8"/>
  <c r="C147" i="3"/>
  <c r="I148" i="3" s="1"/>
  <c r="G147" i="8"/>
  <c r="H148" i="8"/>
  <c r="D148" i="3"/>
  <c r="J149" i="3" s="1"/>
  <c r="C149" i="2"/>
  <c r="K149" i="8" s="1"/>
  <c r="A151" i="1"/>
  <c r="A150" i="7"/>
  <c r="B150" i="2"/>
  <c r="J150" i="8" s="1"/>
  <c r="A150" i="3"/>
  <c r="A150" i="8" s="1"/>
  <c r="A150" i="2"/>
  <c r="V146" i="3"/>
  <c r="T146" i="3"/>
  <c r="B146" i="8" s="1"/>
  <c r="F147" i="3"/>
  <c r="L148" i="3" s="1"/>
  <c r="F147" i="8"/>
  <c r="B147" i="3"/>
  <c r="H148" i="3" s="1"/>
  <c r="E149" i="2"/>
  <c r="M149" i="8" s="1"/>
  <c r="Q147" i="3"/>
  <c r="R147" i="3"/>
  <c r="W147" i="3" s="1"/>
  <c r="D148" i="7"/>
  <c r="G148" i="3" s="1"/>
  <c r="M149" i="3" s="1"/>
  <c r="N149" i="3" s="1"/>
  <c r="O149" i="3" s="1"/>
  <c r="E147" i="3"/>
  <c r="K148" i="3" s="1"/>
  <c r="S148" i="3" s="1"/>
  <c r="X148" i="3" s="1"/>
  <c r="B149" i="7"/>
  <c r="D149" i="2"/>
  <c r="L149" i="8" s="1"/>
  <c r="C148" i="7"/>
  <c r="Z49" i="3" l="1"/>
  <c r="AA49" i="3" s="1"/>
  <c r="AC48" i="3"/>
  <c r="D48" i="8" s="1"/>
  <c r="C48" i="8"/>
  <c r="P48" i="8" s="1"/>
  <c r="U147" i="3"/>
  <c r="E149" i="7"/>
  <c r="D149" i="3" s="1"/>
  <c r="J150" i="3" s="1"/>
  <c r="C149" i="7"/>
  <c r="P149" i="3"/>
  <c r="C150" i="2"/>
  <c r="K150" i="8" s="1"/>
  <c r="V147" i="3"/>
  <c r="T147" i="3"/>
  <c r="B147" i="8" s="1"/>
  <c r="D150" i="2"/>
  <c r="L150" i="8" s="1"/>
  <c r="A152" i="1"/>
  <c r="B151" i="2"/>
  <c r="J151" i="8" s="1"/>
  <c r="A151" i="7"/>
  <c r="A151" i="3"/>
  <c r="A151" i="8" s="1"/>
  <c r="A151" i="2"/>
  <c r="Q148" i="3"/>
  <c r="R148" i="3"/>
  <c r="W148" i="3" s="1"/>
  <c r="E150" i="2"/>
  <c r="F148" i="8"/>
  <c r="B148" i="3"/>
  <c r="H149" i="3" s="1"/>
  <c r="B149" i="3"/>
  <c r="F149" i="8"/>
  <c r="E149" i="8"/>
  <c r="G148" i="8"/>
  <c r="C148" i="3"/>
  <c r="I149" i="3" s="1"/>
  <c r="E148" i="3"/>
  <c r="K149" i="3" s="1"/>
  <c r="B150" i="7"/>
  <c r="E150" i="8" s="1"/>
  <c r="F148" i="3"/>
  <c r="L149" i="3" s="1"/>
  <c r="D149" i="7"/>
  <c r="AD48" i="3" l="1"/>
  <c r="Y147" i="3"/>
  <c r="I49" i="8"/>
  <c r="N49" i="8" s="1"/>
  <c r="O49" i="8" s="1"/>
  <c r="AB49" i="3"/>
  <c r="F49" i="2"/>
  <c r="H149" i="8"/>
  <c r="F149" i="3"/>
  <c r="L150" i="3" s="1"/>
  <c r="U148" i="3"/>
  <c r="E150" i="7"/>
  <c r="M150" i="8"/>
  <c r="S149" i="3"/>
  <c r="X149" i="3" s="1"/>
  <c r="H150" i="3"/>
  <c r="R150" i="3" s="1"/>
  <c r="C150" i="7"/>
  <c r="B150" i="3" s="1"/>
  <c r="H150" i="8"/>
  <c r="D150" i="3"/>
  <c r="J151" i="3" s="1"/>
  <c r="F150" i="3"/>
  <c r="L151" i="3" s="1"/>
  <c r="D151" i="2"/>
  <c r="L151" i="8" s="1"/>
  <c r="D150" i="7"/>
  <c r="C149" i="3"/>
  <c r="I150" i="3" s="1"/>
  <c r="G149" i="8"/>
  <c r="E149" i="3"/>
  <c r="K150" i="3" s="1"/>
  <c r="A153" i="1"/>
  <c r="A152" i="7"/>
  <c r="B152" i="2"/>
  <c r="J152" i="8" s="1"/>
  <c r="A152" i="3"/>
  <c r="A152" i="8" s="1"/>
  <c r="A152" i="2"/>
  <c r="G149" i="3"/>
  <c r="M150" i="3" s="1"/>
  <c r="N150" i="3" s="1"/>
  <c r="O150" i="3" s="1"/>
  <c r="E151" i="2"/>
  <c r="V148" i="3"/>
  <c r="T148" i="3"/>
  <c r="B148" i="8" s="1"/>
  <c r="B151" i="7"/>
  <c r="E151" i="8" s="1"/>
  <c r="C151" i="2"/>
  <c r="K151" i="8" s="1"/>
  <c r="R149" i="3"/>
  <c r="W149" i="3" s="1"/>
  <c r="Q149" i="3"/>
  <c r="Z50" i="3" l="1"/>
  <c r="AA50" i="3" s="1"/>
  <c r="Y148" i="3"/>
  <c r="C49" i="8"/>
  <c r="P49" i="8" s="1"/>
  <c r="AC49" i="3"/>
  <c r="U149" i="3"/>
  <c r="Y149" i="3" s="1"/>
  <c r="G150" i="3"/>
  <c r="H151" i="3"/>
  <c r="R151" i="3" s="1"/>
  <c r="W150" i="3"/>
  <c r="F150" i="8"/>
  <c r="Q150" i="3"/>
  <c r="V150" i="3" s="1"/>
  <c r="E151" i="7"/>
  <c r="H151" i="8" s="1"/>
  <c r="M151" i="8"/>
  <c r="M151" i="3"/>
  <c r="N151" i="3" s="1"/>
  <c r="O151" i="3" s="1"/>
  <c r="P151" i="3" s="1"/>
  <c r="D151" i="7"/>
  <c r="P150" i="3"/>
  <c r="S150" i="3"/>
  <c r="X150" i="3" s="1"/>
  <c r="B152" i="7"/>
  <c r="E152" i="8" s="1"/>
  <c r="V149" i="3"/>
  <c r="T149" i="3"/>
  <c r="B149" i="8" s="1"/>
  <c r="E150" i="3"/>
  <c r="K151" i="3" s="1"/>
  <c r="G150" i="8"/>
  <c r="C150" i="3"/>
  <c r="I151" i="3" s="1"/>
  <c r="C151" i="7"/>
  <c r="E151" i="3"/>
  <c r="C152" i="2"/>
  <c r="K152" i="8" s="1"/>
  <c r="D152" i="2"/>
  <c r="L152" i="8" s="1"/>
  <c r="E152" i="2"/>
  <c r="A154" i="1"/>
  <c r="B153" i="2"/>
  <c r="J153" i="8" s="1"/>
  <c r="A153" i="7"/>
  <c r="A153" i="3"/>
  <c r="A153" i="8" s="1"/>
  <c r="A153" i="2"/>
  <c r="D49" i="8" l="1"/>
  <c r="AD49" i="3"/>
  <c r="F50" i="2"/>
  <c r="I50" i="8"/>
  <c r="N50" i="8" s="1"/>
  <c r="O50" i="8" s="1"/>
  <c r="AB50" i="3"/>
  <c r="Q151" i="3"/>
  <c r="V151" i="3" s="1"/>
  <c r="G151" i="3"/>
  <c r="M152" i="3" s="1"/>
  <c r="N152" i="3" s="1"/>
  <c r="O152" i="3" s="1"/>
  <c r="P152" i="3" s="1"/>
  <c r="D151" i="3"/>
  <c r="J152" i="3" s="1"/>
  <c r="C151" i="3"/>
  <c r="I152" i="3" s="1"/>
  <c r="G151" i="8"/>
  <c r="W151" i="3"/>
  <c r="U150" i="3"/>
  <c r="Y150" i="3" s="1"/>
  <c r="E152" i="7"/>
  <c r="H152" i="8" s="1"/>
  <c r="M152" i="8"/>
  <c r="S151" i="3"/>
  <c r="X151" i="3" s="1"/>
  <c r="T150" i="3"/>
  <c r="B150" i="8" s="1"/>
  <c r="B153" i="7"/>
  <c r="E153" i="8" s="1"/>
  <c r="C153" i="7"/>
  <c r="B151" i="3"/>
  <c r="H152" i="3" s="1"/>
  <c r="F151" i="8"/>
  <c r="D153" i="2"/>
  <c r="L153" i="8" s="1"/>
  <c r="C153" i="2"/>
  <c r="K153" i="8" s="1"/>
  <c r="F151" i="3"/>
  <c r="L152" i="3" s="1"/>
  <c r="K152" i="3"/>
  <c r="E153" i="2"/>
  <c r="A155" i="1"/>
  <c r="A154" i="7"/>
  <c r="B154" i="2"/>
  <c r="J154" i="8" s="1"/>
  <c r="A154" i="2"/>
  <c r="A154" i="3"/>
  <c r="A154" i="8" s="1"/>
  <c r="C152" i="7"/>
  <c r="D152" i="7"/>
  <c r="Z51" i="3" l="1"/>
  <c r="AA51" i="3" s="1"/>
  <c r="D152" i="3"/>
  <c r="J153" i="3"/>
  <c r="C50" i="8"/>
  <c r="P50" i="8" s="1"/>
  <c r="AC50" i="3"/>
  <c r="D50" i="8" s="1"/>
  <c r="S152" i="3"/>
  <c r="X152" i="3" s="1"/>
  <c r="D153" i="7"/>
  <c r="U151" i="3"/>
  <c r="Y151" i="3" s="1"/>
  <c r="E153" i="7"/>
  <c r="M153" i="8"/>
  <c r="T151" i="3"/>
  <c r="B151" i="8" s="1"/>
  <c r="H153" i="8"/>
  <c r="D153" i="3"/>
  <c r="J154" i="3" s="1"/>
  <c r="G153" i="3"/>
  <c r="F153" i="3"/>
  <c r="L154" i="3" s="1"/>
  <c r="D154" i="2"/>
  <c r="L154" i="8" s="1"/>
  <c r="C152" i="3"/>
  <c r="I153" i="3" s="1"/>
  <c r="G152" i="8"/>
  <c r="E152" i="3"/>
  <c r="K153" i="3" s="1"/>
  <c r="C154" i="2"/>
  <c r="K154" i="8" s="1"/>
  <c r="E154" i="2"/>
  <c r="A156" i="1"/>
  <c r="B155" i="2"/>
  <c r="J155" i="8" s="1"/>
  <c r="A155" i="7"/>
  <c r="A155" i="3"/>
  <c r="A155" i="8" s="1"/>
  <c r="A155" i="2"/>
  <c r="R152" i="3"/>
  <c r="W152" i="3" s="1"/>
  <c r="Q152" i="3"/>
  <c r="F152" i="3"/>
  <c r="L153" i="3" s="1"/>
  <c r="F152" i="8"/>
  <c r="B152" i="3"/>
  <c r="H153" i="3" s="1"/>
  <c r="F153" i="8"/>
  <c r="B153" i="3"/>
  <c r="G153" i="8"/>
  <c r="C153" i="3"/>
  <c r="I154" i="3" s="1"/>
  <c r="E153" i="3"/>
  <c r="G152" i="3"/>
  <c r="M153" i="3" s="1"/>
  <c r="N153" i="3" s="1"/>
  <c r="O153" i="3" s="1"/>
  <c r="B154" i="7"/>
  <c r="E154" i="8" s="1"/>
  <c r="AB51" i="3" l="1"/>
  <c r="I51" i="8"/>
  <c r="N51" i="8" s="1"/>
  <c r="O51" i="8" s="1"/>
  <c r="F51" i="2"/>
  <c r="AD50" i="3"/>
  <c r="U152" i="3"/>
  <c r="Y152" i="3" s="1"/>
  <c r="E154" i="7"/>
  <c r="H154" i="8" s="1"/>
  <c r="M154" i="8"/>
  <c r="K154" i="3"/>
  <c r="D154" i="7"/>
  <c r="C154" i="3" s="1"/>
  <c r="I155" i="3" s="1"/>
  <c r="C154" i="7"/>
  <c r="F154" i="8" s="1"/>
  <c r="C155" i="2"/>
  <c r="K155" i="8" s="1"/>
  <c r="H154" i="3"/>
  <c r="R153" i="3"/>
  <c r="W153" i="3" s="1"/>
  <c r="Q153" i="3"/>
  <c r="A157" i="1"/>
  <c r="B156" i="2"/>
  <c r="J156" i="8" s="1"/>
  <c r="A156" i="3"/>
  <c r="A156" i="8" s="1"/>
  <c r="A156" i="2"/>
  <c r="A156" i="7"/>
  <c r="V152" i="3"/>
  <c r="T152" i="3"/>
  <c r="B152" i="8" s="1"/>
  <c r="G154" i="8"/>
  <c r="B155" i="7"/>
  <c r="E155" i="8" s="1"/>
  <c r="M154" i="3"/>
  <c r="N154" i="3" s="1"/>
  <c r="O154" i="3" s="1"/>
  <c r="E155" i="2"/>
  <c r="S153" i="3"/>
  <c r="X153" i="3" s="1"/>
  <c r="P153" i="3"/>
  <c r="D155" i="2"/>
  <c r="L155" i="8" s="1"/>
  <c r="Z52" i="3" l="1"/>
  <c r="AA52" i="3" s="1"/>
  <c r="D154" i="3"/>
  <c r="J155" i="3" s="1"/>
  <c r="C51" i="8"/>
  <c r="P51" i="8" s="1"/>
  <c r="AC51" i="3"/>
  <c r="D51" i="8" s="1"/>
  <c r="G154" i="3"/>
  <c r="M155" i="3" s="1"/>
  <c r="N155" i="3" s="1"/>
  <c r="O155" i="3" s="1"/>
  <c r="E154" i="3"/>
  <c r="U153" i="3"/>
  <c r="Y153" i="3" s="1"/>
  <c r="K155" i="3"/>
  <c r="F154" i="3"/>
  <c r="L155" i="3" s="1"/>
  <c r="B154" i="3"/>
  <c r="H155" i="3" s="1"/>
  <c r="R155" i="3" s="1"/>
  <c r="E155" i="7"/>
  <c r="F155" i="3" s="1"/>
  <c r="L156" i="3" s="1"/>
  <c r="M155" i="8"/>
  <c r="C155" i="7"/>
  <c r="D155" i="7"/>
  <c r="H155" i="8"/>
  <c r="D155" i="3"/>
  <c r="J156" i="3" s="1"/>
  <c r="F155" i="8"/>
  <c r="B155" i="3"/>
  <c r="A158" i="1"/>
  <c r="B157" i="2"/>
  <c r="J157" i="8" s="1"/>
  <c r="A157" i="3"/>
  <c r="A157" i="8" s="1"/>
  <c r="A157" i="7"/>
  <c r="A157" i="2"/>
  <c r="V153" i="3"/>
  <c r="T153" i="3"/>
  <c r="B153" i="8" s="1"/>
  <c r="P154" i="3"/>
  <c r="S154" i="3"/>
  <c r="X154" i="3" s="1"/>
  <c r="G155" i="8"/>
  <c r="E155" i="3"/>
  <c r="K156" i="3" s="1"/>
  <c r="C155" i="3"/>
  <c r="I156" i="3" s="1"/>
  <c r="D156" i="2"/>
  <c r="L156" i="8" s="1"/>
  <c r="E156" i="2"/>
  <c r="R154" i="3"/>
  <c r="W154" i="3" s="1"/>
  <c r="Q154" i="3"/>
  <c r="B156" i="7"/>
  <c r="E156" i="8" s="1"/>
  <c r="C156" i="2"/>
  <c r="K156" i="8" s="1"/>
  <c r="H156" i="3" l="1"/>
  <c r="G155" i="3"/>
  <c r="I52" i="8"/>
  <c r="N52" i="8" s="1"/>
  <c r="O52" i="8" s="1"/>
  <c r="AB52" i="3"/>
  <c r="F52" i="2"/>
  <c r="AD51" i="3"/>
  <c r="Q155" i="3"/>
  <c r="V155" i="3" s="1"/>
  <c r="U154" i="3"/>
  <c r="Y154" i="3" s="1"/>
  <c r="E156" i="7"/>
  <c r="H156" i="8" s="1"/>
  <c r="M156" i="8"/>
  <c r="W155" i="3"/>
  <c r="D156" i="3"/>
  <c r="J157" i="3" s="1"/>
  <c r="B157" i="7"/>
  <c r="E157" i="8" s="1"/>
  <c r="Q156" i="3"/>
  <c r="R156" i="3"/>
  <c r="S155" i="3"/>
  <c r="X155" i="3" s="1"/>
  <c r="P155" i="3"/>
  <c r="D157" i="2"/>
  <c r="L157" i="8" s="1"/>
  <c r="M156" i="3"/>
  <c r="N156" i="3" s="1"/>
  <c r="O156" i="3" s="1"/>
  <c r="V154" i="3"/>
  <c r="T154" i="3"/>
  <c r="B154" i="8" s="1"/>
  <c r="A159" i="1"/>
  <c r="B158" i="2"/>
  <c r="J158" i="8" s="1"/>
  <c r="A158" i="3"/>
  <c r="A158" i="8" s="1"/>
  <c r="A158" i="7"/>
  <c r="A158" i="2"/>
  <c r="D156" i="7"/>
  <c r="C157" i="2"/>
  <c r="K157" i="8" s="1"/>
  <c r="E157" i="2"/>
  <c r="C156" i="7"/>
  <c r="Z53" i="3" l="1"/>
  <c r="AA53" i="3" s="1"/>
  <c r="AC52" i="3"/>
  <c r="D52" i="8" s="1"/>
  <c r="C52" i="8"/>
  <c r="P52" i="8" s="1"/>
  <c r="U155" i="3"/>
  <c r="Y155" i="3" s="1"/>
  <c r="E157" i="7"/>
  <c r="M157" i="8"/>
  <c r="C157" i="7"/>
  <c r="B157" i="3" s="1"/>
  <c r="H157" i="8"/>
  <c r="D157" i="3"/>
  <c r="J158" i="3" s="1"/>
  <c r="F157" i="3"/>
  <c r="L158" i="3" s="1"/>
  <c r="B158" i="7"/>
  <c r="E158" i="8" s="1"/>
  <c r="G156" i="8"/>
  <c r="C156" i="3"/>
  <c r="I157" i="3" s="1"/>
  <c r="E156" i="3"/>
  <c r="K157" i="3" s="1"/>
  <c r="F156" i="8"/>
  <c r="B156" i="3"/>
  <c r="H157" i="3" s="1"/>
  <c r="F157" i="8"/>
  <c r="V156" i="3"/>
  <c r="A160" i="1"/>
  <c r="B159" i="2"/>
  <c r="J159" i="8" s="1"/>
  <c r="A159" i="7"/>
  <c r="A159" i="3"/>
  <c r="A159" i="8" s="1"/>
  <c r="A159" i="2"/>
  <c r="T155" i="3"/>
  <c r="B155" i="8" s="1"/>
  <c r="G156" i="3"/>
  <c r="M157" i="3" s="1"/>
  <c r="N157" i="3" s="1"/>
  <c r="O157" i="3" s="1"/>
  <c r="W156" i="3"/>
  <c r="D158" i="2"/>
  <c r="L158" i="8" s="1"/>
  <c r="E158" i="2"/>
  <c r="D157" i="7"/>
  <c r="F156" i="3"/>
  <c r="L157" i="3" s="1"/>
  <c r="C158" i="2"/>
  <c r="K158" i="8" s="1"/>
  <c r="P156" i="3"/>
  <c r="S156" i="3"/>
  <c r="X156" i="3" s="1"/>
  <c r="H158" i="3" l="1"/>
  <c r="AD52" i="3"/>
  <c r="I53" i="8"/>
  <c r="N53" i="8" s="1"/>
  <c r="O53" i="8" s="1"/>
  <c r="AB53" i="3"/>
  <c r="F53" i="2"/>
  <c r="U156" i="3"/>
  <c r="Y156" i="3" s="1"/>
  <c r="E158" i="7"/>
  <c r="M158" i="8"/>
  <c r="H158" i="8"/>
  <c r="D158" i="3"/>
  <c r="J159" i="3" s="1"/>
  <c r="P157" i="3"/>
  <c r="S157" i="3"/>
  <c r="X157" i="3" s="1"/>
  <c r="C159" i="2"/>
  <c r="K159" i="8" s="1"/>
  <c r="C158" i="7"/>
  <c r="D158" i="7"/>
  <c r="Q158" i="3"/>
  <c r="R158" i="3"/>
  <c r="Q157" i="3"/>
  <c r="R157" i="3"/>
  <c r="W157" i="3" s="1"/>
  <c r="B159" i="7"/>
  <c r="E159" i="8" s="1"/>
  <c r="E159" i="2"/>
  <c r="A161" i="1"/>
  <c r="B160" i="2"/>
  <c r="J160" i="8" s="1"/>
  <c r="A160" i="7"/>
  <c r="A160" i="3"/>
  <c r="A160" i="8" s="1"/>
  <c r="A160" i="2"/>
  <c r="G157" i="3"/>
  <c r="M158" i="3" s="1"/>
  <c r="N158" i="3" s="1"/>
  <c r="O158" i="3" s="1"/>
  <c r="G157" i="8"/>
  <c r="C157" i="3"/>
  <c r="I158" i="3" s="1"/>
  <c r="E157" i="3"/>
  <c r="K158" i="3" s="1"/>
  <c r="T156" i="3"/>
  <c r="B156" i="8" s="1"/>
  <c r="D159" i="2"/>
  <c r="L159" i="8" s="1"/>
  <c r="Z54" i="3" l="1"/>
  <c r="AA54" i="3" s="1"/>
  <c r="C53" i="8"/>
  <c r="P53" i="8" s="1"/>
  <c r="AC53" i="3"/>
  <c r="U157" i="3"/>
  <c r="W158" i="3"/>
  <c r="E159" i="7"/>
  <c r="H159" i="8" s="1"/>
  <c r="M159" i="8"/>
  <c r="D160" i="2"/>
  <c r="L160" i="8" s="1"/>
  <c r="V158" i="3"/>
  <c r="E160" i="2"/>
  <c r="A162" i="1"/>
  <c r="B161" i="2"/>
  <c r="J161" i="8" s="1"/>
  <c r="A161" i="3"/>
  <c r="A161" i="8" s="1"/>
  <c r="A161" i="7"/>
  <c r="A161" i="2"/>
  <c r="F158" i="8"/>
  <c r="B158" i="3"/>
  <c r="H159" i="3" s="1"/>
  <c r="G158" i="8"/>
  <c r="E158" i="3"/>
  <c r="K159" i="3" s="1"/>
  <c r="C158" i="3"/>
  <c r="I159" i="3" s="1"/>
  <c r="C159" i="7"/>
  <c r="D159" i="7"/>
  <c r="F158" i="3"/>
  <c r="L159" i="3" s="1"/>
  <c r="G158" i="3"/>
  <c r="M159" i="3" s="1"/>
  <c r="N159" i="3" s="1"/>
  <c r="O159" i="3" s="1"/>
  <c r="S158" i="3"/>
  <c r="X158" i="3" s="1"/>
  <c r="P158" i="3"/>
  <c r="V157" i="3"/>
  <c r="T157" i="3"/>
  <c r="B157" i="8" s="1"/>
  <c r="B160" i="7"/>
  <c r="E160" i="8" s="1"/>
  <c r="C160" i="2"/>
  <c r="K160" i="8" s="1"/>
  <c r="F159" i="3" l="1"/>
  <c r="L160" i="3" s="1"/>
  <c r="Y157" i="3"/>
  <c r="D53" i="8"/>
  <c r="AD53" i="3"/>
  <c r="AB54" i="3"/>
  <c r="F54" i="2"/>
  <c r="I54" i="8"/>
  <c r="N54" i="8" s="1"/>
  <c r="O54" i="8" s="1"/>
  <c r="D159" i="3"/>
  <c r="J160" i="3" s="1"/>
  <c r="U158" i="3"/>
  <c r="Y158" i="3" s="1"/>
  <c r="E160" i="7"/>
  <c r="M160" i="8"/>
  <c r="D160" i="7"/>
  <c r="G160" i="3" s="1"/>
  <c r="T158" i="3"/>
  <c r="B158" i="8" s="1"/>
  <c r="H160" i="8"/>
  <c r="D160" i="3"/>
  <c r="J161" i="3" s="1"/>
  <c r="D161" i="2"/>
  <c r="L161" i="8" s="1"/>
  <c r="A163" i="1"/>
  <c r="A162" i="7"/>
  <c r="A162" i="3"/>
  <c r="A162" i="8" s="1"/>
  <c r="A162" i="2"/>
  <c r="C160" i="7"/>
  <c r="C159" i="3"/>
  <c r="I160" i="3" s="1"/>
  <c r="G159" i="8"/>
  <c r="E159" i="3"/>
  <c r="K160" i="3" s="1"/>
  <c r="G160" i="8"/>
  <c r="C160" i="3"/>
  <c r="I161" i="3" s="1"/>
  <c r="Q159" i="3"/>
  <c r="R159" i="3"/>
  <c r="W159" i="3" s="1"/>
  <c r="G159" i="3"/>
  <c r="M160" i="3" s="1"/>
  <c r="N160" i="3" s="1"/>
  <c r="O160" i="3" s="1"/>
  <c r="C161" i="2"/>
  <c r="K161" i="8" s="1"/>
  <c r="F159" i="8"/>
  <c r="B159" i="3"/>
  <c r="H160" i="3" s="1"/>
  <c r="B161" i="7"/>
  <c r="P159" i="3"/>
  <c r="S159" i="3"/>
  <c r="X159" i="3" s="1"/>
  <c r="E161" i="2"/>
  <c r="Z55" i="3" l="1"/>
  <c r="AA55" i="3" s="1"/>
  <c r="M161" i="3"/>
  <c r="N161" i="3" s="1"/>
  <c r="O161" i="3" s="1"/>
  <c r="P161" i="3" s="1"/>
  <c r="AC54" i="3"/>
  <c r="D54" i="8" s="1"/>
  <c r="C54" i="8"/>
  <c r="P54" i="8" s="1"/>
  <c r="U159" i="3"/>
  <c r="Y159" i="3" s="1"/>
  <c r="E161" i="7"/>
  <c r="M161" i="8"/>
  <c r="D161" i="7"/>
  <c r="H161" i="8"/>
  <c r="G161" i="3"/>
  <c r="M162" i="3" s="1"/>
  <c r="N162" i="3" s="1"/>
  <c r="O162" i="3" s="1"/>
  <c r="B160" i="3"/>
  <c r="H161" i="3" s="1"/>
  <c r="F160" i="8"/>
  <c r="P160" i="3"/>
  <c r="S160" i="3"/>
  <c r="X160" i="3" s="1"/>
  <c r="B162" i="2"/>
  <c r="J162" i="8" s="1"/>
  <c r="G161" i="8"/>
  <c r="C161" i="3"/>
  <c r="I162" i="3" s="1"/>
  <c r="E162" i="2"/>
  <c r="C162" i="2"/>
  <c r="K162" i="8" s="1"/>
  <c r="V159" i="3"/>
  <c r="T159" i="3"/>
  <c r="B159" i="8" s="1"/>
  <c r="F160" i="3"/>
  <c r="L161" i="3" s="1"/>
  <c r="C161" i="7"/>
  <c r="E161" i="3" s="1"/>
  <c r="K162" i="3" s="1"/>
  <c r="D162" i="2"/>
  <c r="L162" i="8" s="1"/>
  <c r="D161" i="3"/>
  <c r="J162" i="3" s="1"/>
  <c r="E161" i="8"/>
  <c r="A164" i="1"/>
  <c r="B163" i="2"/>
  <c r="J163" i="8" s="1"/>
  <c r="A163" i="7"/>
  <c r="A163" i="3"/>
  <c r="A163" i="8" s="1"/>
  <c r="A163" i="2"/>
  <c r="E160" i="3"/>
  <c r="K161" i="3" s="1"/>
  <c r="S161" i="3" s="1"/>
  <c r="Q160" i="3"/>
  <c r="R160" i="3"/>
  <c r="W160" i="3" s="1"/>
  <c r="F55" i="2" l="1"/>
  <c r="AB55" i="3"/>
  <c r="I55" i="8"/>
  <c r="N55" i="8" s="1"/>
  <c r="O55" i="8" s="1"/>
  <c r="AD54" i="3"/>
  <c r="U160" i="3"/>
  <c r="X161" i="3"/>
  <c r="E162" i="7"/>
  <c r="H162" i="8" s="1"/>
  <c r="M162" i="8"/>
  <c r="C162" i="7"/>
  <c r="F162" i="8" s="1"/>
  <c r="F161" i="8"/>
  <c r="B161" i="3"/>
  <c r="H162" i="3" s="1"/>
  <c r="V160" i="3"/>
  <c r="T160" i="3"/>
  <c r="B160" i="8" s="1"/>
  <c r="B162" i="7"/>
  <c r="E162" i="8" s="1"/>
  <c r="D162" i="7"/>
  <c r="B163" i="7"/>
  <c r="E163" i="8" s="1"/>
  <c r="Q161" i="3"/>
  <c r="R161" i="3"/>
  <c r="W161" i="3" s="1"/>
  <c r="D163" i="2"/>
  <c r="L163" i="8" s="1"/>
  <c r="F161" i="3"/>
  <c r="L162" i="3" s="1"/>
  <c r="C163" i="2"/>
  <c r="K163" i="8" s="1"/>
  <c r="P162" i="3"/>
  <c r="S162" i="3"/>
  <c r="E163" i="2"/>
  <c r="A165" i="1"/>
  <c r="B164" i="2"/>
  <c r="J164" i="8" s="1"/>
  <c r="A164" i="7"/>
  <c r="A164" i="3"/>
  <c r="A164" i="8" s="1"/>
  <c r="A164" i="2"/>
  <c r="Z56" i="3" l="1"/>
  <c r="AA56" i="3" s="1"/>
  <c r="Y160" i="3"/>
  <c r="AC55" i="3"/>
  <c r="D55" i="8" s="1"/>
  <c r="C55" i="8"/>
  <c r="P55" i="8" s="1"/>
  <c r="F162" i="3"/>
  <c r="L163" i="3" s="1"/>
  <c r="C163" i="7"/>
  <c r="U161" i="3"/>
  <c r="Y161" i="3" s="1"/>
  <c r="E163" i="7"/>
  <c r="M163" i="8"/>
  <c r="D163" i="7"/>
  <c r="C163" i="3" s="1"/>
  <c r="I164" i="3" s="1"/>
  <c r="X162" i="3"/>
  <c r="H163" i="8"/>
  <c r="D163" i="3"/>
  <c r="G163" i="3"/>
  <c r="M164" i="3" s="1"/>
  <c r="N164" i="3" s="1"/>
  <c r="O164" i="3" s="1"/>
  <c r="F163" i="3"/>
  <c r="L164" i="3" s="1"/>
  <c r="F163" i="8"/>
  <c r="B163" i="3"/>
  <c r="H164" i="3" s="1"/>
  <c r="T161" i="3"/>
  <c r="B161" i="8" s="1"/>
  <c r="V161" i="3"/>
  <c r="D162" i="3"/>
  <c r="J163" i="3" s="1"/>
  <c r="G162" i="3"/>
  <c r="M163" i="3" s="1"/>
  <c r="N163" i="3" s="1"/>
  <c r="O163" i="3" s="1"/>
  <c r="G162" i="8"/>
  <c r="C162" i="3"/>
  <c r="I163" i="3" s="1"/>
  <c r="E162" i="3"/>
  <c r="K163" i="3" s="1"/>
  <c r="B162" i="3"/>
  <c r="H163" i="3" s="1"/>
  <c r="C164" i="2"/>
  <c r="K164" i="8" s="1"/>
  <c r="Q162" i="3"/>
  <c r="R162" i="3"/>
  <c r="W162" i="3" s="1"/>
  <c r="A166" i="1"/>
  <c r="B165" i="2"/>
  <c r="J165" i="8" s="1"/>
  <c r="A165" i="7"/>
  <c r="A165" i="3"/>
  <c r="A165" i="8" s="1"/>
  <c r="A165" i="2"/>
  <c r="B164" i="7"/>
  <c r="E164" i="8" s="1"/>
  <c r="E164" i="2"/>
  <c r="D164" i="2"/>
  <c r="L164" i="8" s="1"/>
  <c r="J164" i="3" l="1"/>
  <c r="I56" i="8"/>
  <c r="N56" i="8" s="1"/>
  <c r="O56" i="8" s="1"/>
  <c r="F56" i="2"/>
  <c r="AB56" i="3"/>
  <c r="AD55" i="3"/>
  <c r="U162" i="3"/>
  <c r="Y162" i="3" s="1"/>
  <c r="G163" i="8"/>
  <c r="E164" i="7"/>
  <c r="M164" i="8"/>
  <c r="E163" i="3"/>
  <c r="K164" i="3" s="1"/>
  <c r="S164" i="3" s="1"/>
  <c r="H164" i="8"/>
  <c r="D164" i="3"/>
  <c r="J165" i="3" s="1"/>
  <c r="D165" i="2"/>
  <c r="L165" i="8" s="1"/>
  <c r="C165" i="2"/>
  <c r="K165" i="8" s="1"/>
  <c r="A167" i="1"/>
  <c r="A166" i="7"/>
  <c r="A166" i="3"/>
  <c r="A166" i="8" s="1"/>
  <c r="B166" i="2"/>
  <c r="J166" i="8" s="1"/>
  <c r="A166" i="2"/>
  <c r="V162" i="3"/>
  <c r="T162" i="3"/>
  <c r="B162" i="8" s="1"/>
  <c r="C164" i="7"/>
  <c r="D164" i="7"/>
  <c r="P164" i="3"/>
  <c r="E165" i="2"/>
  <c r="R163" i="3"/>
  <c r="W163" i="3" s="1"/>
  <c r="Q163" i="3"/>
  <c r="S163" i="3"/>
  <c r="X163" i="3" s="1"/>
  <c r="P163" i="3"/>
  <c r="Q164" i="3"/>
  <c r="R164" i="3"/>
  <c r="B165" i="7"/>
  <c r="Z57" i="3" l="1"/>
  <c r="AA57" i="3" s="1"/>
  <c r="C56" i="8"/>
  <c r="P56" i="8" s="1"/>
  <c r="AC56" i="3"/>
  <c r="D56" i="8" s="1"/>
  <c r="U163" i="3"/>
  <c r="U164" i="3"/>
  <c r="E165" i="7"/>
  <c r="D165" i="3" s="1"/>
  <c r="J166" i="3" s="1"/>
  <c r="M165" i="8"/>
  <c r="W164" i="3"/>
  <c r="D165" i="7"/>
  <c r="C165" i="3" s="1"/>
  <c r="I166" i="3" s="1"/>
  <c r="C165" i="7"/>
  <c r="V163" i="3"/>
  <c r="T163" i="3"/>
  <c r="B163" i="8" s="1"/>
  <c r="B165" i="3"/>
  <c r="H166" i="3" s="1"/>
  <c r="F165" i="8"/>
  <c r="C166" i="2"/>
  <c r="K166" i="8" s="1"/>
  <c r="E165" i="8"/>
  <c r="X164" i="3"/>
  <c r="G164" i="8"/>
  <c r="C164" i="3"/>
  <c r="I165" i="3" s="1"/>
  <c r="E164" i="3"/>
  <c r="K165" i="3" s="1"/>
  <c r="A168" i="1"/>
  <c r="B167" i="2"/>
  <c r="J167" i="8" s="1"/>
  <c r="A167" i="7"/>
  <c r="A167" i="3"/>
  <c r="A167" i="8" s="1"/>
  <c r="A167" i="2"/>
  <c r="F164" i="8"/>
  <c r="B164" i="3"/>
  <c r="H165" i="3" s="1"/>
  <c r="F164" i="3"/>
  <c r="L165" i="3" s="1"/>
  <c r="G164" i="3"/>
  <c r="M165" i="3" s="1"/>
  <c r="N165" i="3" s="1"/>
  <c r="O165" i="3" s="1"/>
  <c r="E166" i="2"/>
  <c r="M166" i="8" s="1"/>
  <c r="B166" i="7"/>
  <c r="E166" i="8" s="1"/>
  <c r="D166" i="2"/>
  <c r="L166" i="8" s="1"/>
  <c r="V164" i="3"/>
  <c r="T164" i="3"/>
  <c r="B164" i="8" s="1"/>
  <c r="H165" i="8" l="1"/>
  <c r="Y164" i="3"/>
  <c r="E166" i="7"/>
  <c r="Y163" i="3"/>
  <c r="AB57" i="3"/>
  <c r="I57" i="8"/>
  <c r="N57" i="8" s="1"/>
  <c r="O57" i="8" s="1"/>
  <c r="F57" i="2"/>
  <c r="AD56" i="3"/>
  <c r="G165" i="3"/>
  <c r="M166" i="3" s="1"/>
  <c r="N166" i="3" s="1"/>
  <c r="O166" i="3" s="1"/>
  <c r="P166" i="3" s="1"/>
  <c r="E165" i="3"/>
  <c r="K166" i="3" s="1"/>
  <c r="F165" i="3"/>
  <c r="L166" i="3" s="1"/>
  <c r="G165" i="8"/>
  <c r="C166" i="7"/>
  <c r="F166" i="3"/>
  <c r="L167" i="3" s="1"/>
  <c r="F166" i="8"/>
  <c r="B166" i="3"/>
  <c r="H167" i="3" s="1"/>
  <c r="R165" i="3"/>
  <c r="W165" i="3" s="1"/>
  <c r="Q165" i="3"/>
  <c r="H166" i="8"/>
  <c r="D166" i="3"/>
  <c r="J167" i="3" s="1"/>
  <c r="Q166" i="3"/>
  <c r="R166" i="3"/>
  <c r="W166" i="3" s="1"/>
  <c r="D166" i="7"/>
  <c r="B167" i="7"/>
  <c r="E167" i="8" s="1"/>
  <c r="C167" i="2"/>
  <c r="K167" i="8" s="1"/>
  <c r="P165" i="3"/>
  <c r="S165" i="3"/>
  <c r="E167" i="2"/>
  <c r="D167" i="2"/>
  <c r="L167" i="8" s="1"/>
  <c r="A169" i="1"/>
  <c r="A168" i="7"/>
  <c r="A168" i="3"/>
  <c r="A168" i="8" s="1"/>
  <c r="B168" i="2"/>
  <c r="J168" i="8" s="1"/>
  <c r="A168" i="2"/>
  <c r="Z58" i="3" l="1"/>
  <c r="AA58" i="3" s="1"/>
  <c r="S166" i="3"/>
  <c r="AC57" i="3"/>
  <c r="D57" i="8" s="1"/>
  <c r="C57" i="8"/>
  <c r="P57" i="8" s="1"/>
  <c r="U165" i="3"/>
  <c r="Y165" i="3" s="1"/>
  <c r="U166" i="3"/>
  <c r="E167" i="7"/>
  <c r="G167" i="3" s="1"/>
  <c r="M168" i="3" s="1"/>
  <c r="N168" i="3" s="1"/>
  <c r="O168" i="3" s="1"/>
  <c r="M167" i="8"/>
  <c r="D167" i="7"/>
  <c r="C167" i="3" s="1"/>
  <c r="I168" i="3" s="1"/>
  <c r="H167" i="8"/>
  <c r="D167" i="3"/>
  <c r="J168" i="3" s="1"/>
  <c r="G166" i="8"/>
  <c r="E166" i="3"/>
  <c r="K167" i="3" s="1"/>
  <c r="C166" i="3"/>
  <c r="I167" i="3" s="1"/>
  <c r="X166" i="3"/>
  <c r="G166" i="3"/>
  <c r="M167" i="3" s="1"/>
  <c r="N167" i="3" s="1"/>
  <c r="O167" i="3" s="1"/>
  <c r="G167" i="8"/>
  <c r="X165" i="3"/>
  <c r="T165" i="3"/>
  <c r="B165" i="8" s="1"/>
  <c r="V165" i="3"/>
  <c r="V166" i="3"/>
  <c r="T166" i="3"/>
  <c r="B166" i="8" s="1"/>
  <c r="E168" i="2"/>
  <c r="M168" i="8" s="1"/>
  <c r="C167" i="7"/>
  <c r="D168" i="2"/>
  <c r="L168" i="8" s="1"/>
  <c r="A170" i="1"/>
  <c r="B169" i="2"/>
  <c r="J169" i="8" s="1"/>
  <c r="A169" i="3"/>
  <c r="A169" i="8" s="1"/>
  <c r="A169" i="2"/>
  <c r="A169" i="7"/>
  <c r="R167" i="3"/>
  <c r="Q167" i="3"/>
  <c r="B168" i="7"/>
  <c r="E168" i="8" s="1"/>
  <c r="C168" i="2"/>
  <c r="K168" i="8" s="1"/>
  <c r="Y166" i="3" l="1"/>
  <c r="AD57" i="3"/>
  <c r="I58" i="8"/>
  <c r="N58" i="8" s="1"/>
  <c r="O58" i="8" s="1"/>
  <c r="AB58" i="3"/>
  <c r="F58" i="2"/>
  <c r="E168" i="7"/>
  <c r="E167" i="3"/>
  <c r="K168" i="3" s="1"/>
  <c r="D168" i="7"/>
  <c r="E168" i="3" s="1"/>
  <c r="K169" i="3" s="1"/>
  <c r="P167" i="3"/>
  <c r="S167" i="3"/>
  <c r="T167" i="3" s="1"/>
  <c r="B167" i="8" s="1"/>
  <c r="S168" i="3"/>
  <c r="P168" i="3"/>
  <c r="B167" i="3"/>
  <c r="H168" i="3" s="1"/>
  <c r="F167" i="8"/>
  <c r="V167" i="3"/>
  <c r="E169" i="2"/>
  <c r="D169" i="2"/>
  <c r="L169" i="8" s="1"/>
  <c r="C168" i="7"/>
  <c r="B169" i="7"/>
  <c r="E169" i="8" s="1"/>
  <c r="F167" i="3"/>
  <c r="L168" i="3" s="1"/>
  <c r="C169" i="2"/>
  <c r="K169" i="8" s="1"/>
  <c r="A171" i="1"/>
  <c r="A170" i="7"/>
  <c r="B170" i="2"/>
  <c r="J170" i="8" s="1"/>
  <c r="A170" i="3"/>
  <c r="A170" i="8" s="1"/>
  <c r="A170" i="2"/>
  <c r="W167" i="3"/>
  <c r="H168" i="8"/>
  <c r="D168" i="3"/>
  <c r="J169" i="3" s="1"/>
  <c r="Z59" i="3" l="1"/>
  <c r="AA59" i="3" s="1"/>
  <c r="F168" i="3"/>
  <c r="L169" i="3" s="1"/>
  <c r="C58" i="8"/>
  <c r="P58" i="8" s="1"/>
  <c r="AC58" i="3"/>
  <c r="D58" i="8" s="1"/>
  <c r="U167" i="3"/>
  <c r="Y167" i="3" s="1"/>
  <c r="G168" i="3"/>
  <c r="M169" i="3" s="1"/>
  <c r="N169" i="3" s="1"/>
  <c r="O169" i="3" s="1"/>
  <c r="P169" i="3" s="1"/>
  <c r="C168" i="3"/>
  <c r="I169" i="3" s="1"/>
  <c r="E169" i="7"/>
  <c r="M169" i="8"/>
  <c r="G168" i="8"/>
  <c r="C169" i="7"/>
  <c r="B169" i="3" s="1"/>
  <c r="H170" i="3" s="1"/>
  <c r="D169" i="7"/>
  <c r="C169" i="3" s="1"/>
  <c r="I170" i="3" s="1"/>
  <c r="H169" i="8"/>
  <c r="D169" i="3"/>
  <c r="J170" i="3" s="1"/>
  <c r="G169" i="3"/>
  <c r="M170" i="3" s="1"/>
  <c r="N170" i="3" s="1"/>
  <c r="O170" i="3" s="1"/>
  <c r="F169" i="3"/>
  <c r="L170" i="3" s="1"/>
  <c r="D170" i="2"/>
  <c r="L170" i="8" s="1"/>
  <c r="G169" i="8"/>
  <c r="X168" i="3"/>
  <c r="X167" i="3"/>
  <c r="Q168" i="3"/>
  <c r="R168" i="3"/>
  <c r="W168" i="3" s="1"/>
  <c r="A172" i="1"/>
  <c r="B171" i="2"/>
  <c r="J171" i="8" s="1"/>
  <c r="A171" i="7"/>
  <c r="A171" i="3"/>
  <c r="A171" i="8" s="1"/>
  <c r="A171" i="2"/>
  <c r="B170" i="7"/>
  <c r="E170" i="8" s="1"/>
  <c r="C170" i="2"/>
  <c r="K170" i="8" s="1"/>
  <c r="E170" i="2"/>
  <c r="F168" i="8"/>
  <c r="B168" i="3"/>
  <c r="H169" i="3" s="1"/>
  <c r="AD58" i="3" l="1"/>
  <c r="I59" i="8"/>
  <c r="N59" i="8" s="1"/>
  <c r="O59" i="8" s="1"/>
  <c r="AB59" i="3"/>
  <c r="F59" i="2"/>
  <c r="S169" i="3"/>
  <c r="U168" i="3"/>
  <c r="Y168" i="3" s="1"/>
  <c r="F169" i="8"/>
  <c r="E170" i="7"/>
  <c r="H170" i="8" s="1"/>
  <c r="M170" i="8"/>
  <c r="E169" i="3"/>
  <c r="K170" i="3" s="1"/>
  <c r="S170" i="3" s="1"/>
  <c r="B171" i="7"/>
  <c r="E171" i="8" s="1"/>
  <c r="D171" i="2"/>
  <c r="L171" i="8" s="1"/>
  <c r="Q169" i="3"/>
  <c r="R169" i="3"/>
  <c r="W169" i="3" s="1"/>
  <c r="E171" i="2"/>
  <c r="X169" i="3"/>
  <c r="P170" i="3"/>
  <c r="V168" i="3"/>
  <c r="T168" i="3"/>
  <c r="B168" i="8" s="1"/>
  <c r="C170" i="7"/>
  <c r="C171" i="2"/>
  <c r="K171" i="8" s="1"/>
  <c r="A173" i="1"/>
  <c r="B172" i="2"/>
  <c r="J172" i="8" s="1"/>
  <c r="A172" i="3"/>
  <c r="A172" i="8" s="1"/>
  <c r="A172" i="7"/>
  <c r="A172" i="2"/>
  <c r="Q170" i="3"/>
  <c r="R170" i="3"/>
  <c r="D170" i="7"/>
  <c r="G170" i="3" s="1"/>
  <c r="M171" i="3" s="1"/>
  <c r="N171" i="3" s="1"/>
  <c r="O171" i="3" s="1"/>
  <c r="Z60" i="3" l="1"/>
  <c r="AA60" i="3" s="1"/>
  <c r="D170" i="3"/>
  <c r="J171" i="3" s="1"/>
  <c r="C59" i="8"/>
  <c r="P59" i="8" s="1"/>
  <c r="AC59" i="3"/>
  <c r="U169" i="3"/>
  <c r="F170" i="3"/>
  <c r="L171" i="3" s="1"/>
  <c r="U170" i="3"/>
  <c r="E171" i="7"/>
  <c r="M171" i="8"/>
  <c r="W170" i="3"/>
  <c r="H171" i="8"/>
  <c r="D171" i="3"/>
  <c r="J172" i="3" s="1"/>
  <c r="D172" i="2"/>
  <c r="L172" i="8" s="1"/>
  <c r="V169" i="3"/>
  <c r="T169" i="3"/>
  <c r="B169" i="8" s="1"/>
  <c r="A174" i="1"/>
  <c r="A173" i="3"/>
  <c r="A173" i="8" s="1"/>
  <c r="A173" i="7"/>
  <c r="B173" i="2"/>
  <c r="J173" i="8" s="1"/>
  <c r="A173" i="2"/>
  <c r="E172" i="2"/>
  <c r="P171" i="3"/>
  <c r="C170" i="3"/>
  <c r="I171" i="3" s="1"/>
  <c r="G170" i="8"/>
  <c r="E170" i="3"/>
  <c r="K171" i="3" s="1"/>
  <c r="B170" i="3"/>
  <c r="H171" i="3" s="1"/>
  <c r="F170" i="8"/>
  <c r="C171" i="7"/>
  <c r="C172" i="2"/>
  <c r="K172" i="8" s="1"/>
  <c r="D171" i="7"/>
  <c r="V170" i="3"/>
  <c r="T170" i="3"/>
  <c r="B170" i="8" s="1"/>
  <c r="B172" i="7"/>
  <c r="E172" i="8" s="1"/>
  <c r="X170" i="3"/>
  <c r="Y170" i="3" l="1"/>
  <c r="Y169" i="3"/>
  <c r="F60" i="2"/>
  <c r="I60" i="8"/>
  <c r="N60" i="8" s="1"/>
  <c r="O60" i="8" s="1"/>
  <c r="AB60" i="3"/>
  <c r="D59" i="8"/>
  <c r="AD59" i="3"/>
  <c r="E172" i="7"/>
  <c r="M172" i="8"/>
  <c r="D172" i="7"/>
  <c r="S171" i="3"/>
  <c r="X171" i="3" s="1"/>
  <c r="C172" i="7"/>
  <c r="E172" i="3" s="1"/>
  <c r="G171" i="8"/>
  <c r="C171" i="3"/>
  <c r="I172" i="3" s="1"/>
  <c r="E171" i="3"/>
  <c r="K172" i="3" s="1"/>
  <c r="B173" i="7"/>
  <c r="E173" i="8" s="1"/>
  <c r="C173" i="2"/>
  <c r="K173" i="8" s="1"/>
  <c r="G172" i="8"/>
  <c r="C172" i="3"/>
  <c r="D173" i="2"/>
  <c r="L173" i="8" s="1"/>
  <c r="A175" i="1"/>
  <c r="B174" i="2"/>
  <c r="J174" i="8" s="1"/>
  <c r="A174" i="3"/>
  <c r="A174" i="8" s="1"/>
  <c r="A174" i="7"/>
  <c r="A174" i="2"/>
  <c r="H172" i="8"/>
  <c r="D172" i="3"/>
  <c r="J173" i="3" s="1"/>
  <c r="F172" i="3"/>
  <c r="L173" i="3" s="1"/>
  <c r="G172" i="3"/>
  <c r="M173" i="3" s="1"/>
  <c r="N173" i="3" s="1"/>
  <c r="O173" i="3" s="1"/>
  <c r="E173" i="2"/>
  <c r="F171" i="3"/>
  <c r="L172" i="3" s="1"/>
  <c r="F171" i="8"/>
  <c r="B171" i="3"/>
  <c r="H172" i="3" s="1"/>
  <c r="R171" i="3"/>
  <c r="W171" i="3" s="1"/>
  <c r="Q171" i="3"/>
  <c r="F172" i="8"/>
  <c r="B172" i="3"/>
  <c r="H173" i="3" s="1"/>
  <c r="G171" i="3"/>
  <c r="M172" i="3" s="1"/>
  <c r="N172" i="3" s="1"/>
  <c r="O172" i="3" s="1"/>
  <c r="Z61" i="3" l="1"/>
  <c r="AA61" i="3" s="1"/>
  <c r="C60" i="8"/>
  <c r="P60" i="8" s="1"/>
  <c r="AC60" i="3"/>
  <c r="D60" i="8" s="1"/>
  <c r="U171" i="3"/>
  <c r="Y171" i="3" s="1"/>
  <c r="K173" i="3"/>
  <c r="E173" i="7"/>
  <c r="M173" i="8"/>
  <c r="I173" i="3"/>
  <c r="C173" i="7"/>
  <c r="H173" i="8"/>
  <c r="D173" i="3"/>
  <c r="J174" i="3" s="1"/>
  <c r="F173" i="3"/>
  <c r="L174" i="3" s="1"/>
  <c r="P172" i="3"/>
  <c r="S172" i="3"/>
  <c r="B174" i="7"/>
  <c r="E174" i="8" s="1"/>
  <c r="D174" i="7"/>
  <c r="D173" i="7"/>
  <c r="V171" i="3"/>
  <c r="T171" i="3"/>
  <c r="B171" i="8" s="1"/>
  <c r="P173" i="3"/>
  <c r="D174" i="2"/>
  <c r="L174" i="8" s="1"/>
  <c r="E174" i="2"/>
  <c r="F173" i="8"/>
  <c r="B173" i="3"/>
  <c r="H174" i="3" s="1"/>
  <c r="A176" i="1"/>
  <c r="B175" i="2"/>
  <c r="J175" i="8" s="1"/>
  <c r="A175" i="7"/>
  <c r="A175" i="3"/>
  <c r="A175" i="8" s="1"/>
  <c r="A175" i="2"/>
  <c r="Q173" i="3"/>
  <c r="R173" i="3"/>
  <c r="Q172" i="3"/>
  <c r="R172" i="3"/>
  <c r="W172" i="3" s="1"/>
  <c r="C174" i="2"/>
  <c r="K174" i="8" s="1"/>
  <c r="S173" i="3" l="1"/>
  <c r="AD60" i="3"/>
  <c r="F61" i="2"/>
  <c r="I61" i="8"/>
  <c r="N61" i="8" s="1"/>
  <c r="O61" i="8" s="1"/>
  <c r="AB61" i="3"/>
  <c r="U172" i="3"/>
  <c r="U173" i="3"/>
  <c r="E174" i="7"/>
  <c r="M174" i="8"/>
  <c r="W173" i="3"/>
  <c r="H174" i="8"/>
  <c r="D174" i="3"/>
  <c r="J175" i="3" s="1"/>
  <c r="C175" i="2"/>
  <c r="K175" i="8" s="1"/>
  <c r="A177" i="1"/>
  <c r="B176" i="2"/>
  <c r="J176" i="8" s="1"/>
  <c r="A176" i="7"/>
  <c r="A176" i="3"/>
  <c r="A176" i="8" s="1"/>
  <c r="A176" i="2"/>
  <c r="C174" i="7"/>
  <c r="E174" i="3" s="1"/>
  <c r="X172" i="3"/>
  <c r="G173" i="3"/>
  <c r="M174" i="3" s="1"/>
  <c r="N174" i="3" s="1"/>
  <c r="O174" i="3" s="1"/>
  <c r="G173" i="8"/>
  <c r="C173" i="3"/>
  <c r="I174" i="3" s="1"/>
  <c r="E173" i="3"/>
  <c r="K174" i="3" s="1"/>
  <c r="V172" i="3"/>
  <c r="T172" i="3"/>
  <c r="B172" i="8" s="1"/>
  <c r="X173" i="3"/>
  <c r="G174" i="3"/>
  <c r="M175" i="3" s="1"/>
  <c r="N175" i="3" s="1"/>
  <c r="O175" i="3" s="1"/>
  <c r="G174" i="8"/>
  <c r="C174" i="3"/>
  <c r="D175" i="2"/>
  <c r="L175" i="8" s="1"/>
  <c r="E175" i="2"/>
  <c r="Q174" i="3"/>
  <c r="R174" i="3"/>
  <c r="V173" i="3"/>
  <c r="T173" i="3"/>
  <c r="B173" i="8" s="1"/>
  <c r="B175" i="7"/>
  <c r="E175" i="8" s="1"/>
  <c r="Z62" i="3" l="1"/>
  <c r="AA62" i="3" s="1"/>
  <c r="Y173" i="3"/>
  <c r="Y172" i="3"/>
  <c r="C61" i="8"/>
  <c r="P61" i="8" s="1"/>
  <c r="AC61" i="3"/>
  <c r="D61" i="8" s="1"/>
  <c r="C175" i="7"/>
  <c r="E175" i="7"/>
  <c r="M175" i="8"/>
  <c r="B175" i="3"/>
  <c r="H176" i="3" s="1"/>
  <c r="F175" i="8"/>
  <c r="P175" i="3"/>
  <c r="D175" i="7"/>
  <c r="H175" i="8"/>
  <c r="D175" i="3"/>
  <c r="J176" i="3" s="1"/>
  <c r="F175" i="3"/>
  <c r="L176" i="3" s="1"/>
  <c r="E176" i="2"/>
  <c r="C176" i="2"/>
  <c r="K176" i="8" s="1"/>
  <c r="I175" i="3"/>
  <c r="B176" i="7"/>
  <c r="E176" i="8" s="1"/>
  <c r="D176" i="2"/>
  <c r="L176" i="8" s="1"/>
  <c r="P174" i="3"/>
  <c r="S174" i="3"/>
  <c r="T174" i="3" s="1"/>
  <c r="B174" i="8" s="1"/>
  <c r="W174" i="3"/>
  <c r="F174" i="3"/>
  <c r="L175" i="3" s="1"/>
  <c r="F174" i="8"/>
  <c r="B174" i="3"/>
  <c r="H175" i="3" s="1"/>
  <c r="A178" i="1"/>
  <c r="B177" i="2"/>
  <c r="J177" i="8" s="1"/>
  <c r="A177" i="3"/>
  <c r="A177" i="8" s="1"/>
  <c r="A177" i="7"/>
  <c r="A177" i="2"/>
  <c r="V174" i="3"/>
  <c r="K175" i="3"/>
  <c r="AD61" i="3" l="1"/>
  <c r="F62" i="2"/>
  <c r="I62" i="8"/>
  <c r="N62" i="8" s="1"/>
  <c r="O62" i="8" s="1"/>
  <c r="AB62" i="3"/>
  <c r="U174" i="3"/>
  <c r="E176" i="7"/>
  <c r="M176" i="8"/>
  <c r="S175" i="3"/>
  <c r="X175" i="3" s="1"/>
  <c r="H176" i="8"/>
  <c r="D176" i="3"/>
  <c r="J177" i="3" s="1"/>
  <c r="E177" i="2"/>
  <c r="X174" i="3"/>
  <c r="C176" i="7"/>
  <c r="Q175" i="3"/>
  <c r="R175" i="3"/>
  <c r="W175" i="3" s="1"/>
  <c r="B177" i="7"/>
  <c r="E177" i="8" s="1"/>
  <c r="D176" i="7"/>
  <c r="G176" i="3" s="1"/>
  <c r="M177" i="3" s="1"/>
  <c r="N177" i="3" s="1"/>
  <c r="O177" i="3" s="1"/>
  <c r="G175" i="3"/>
  <c r="M176" i="3" s="1"/>
  <c r="N176" i="3" s="1"/>
  <c r="O176" i="3" s="1"/>
  <c r="C175" i="3"/>
  <c r="I176" i="3" s="1"/>
  <c r="G175" i="8"/>
  <c r="E175" i="3"/>
  <c r="K176" i="3" s="1"/>
  <c r="A179" i="1"/>
  <c r="A178" i="7"/>
  <c r="A178" i="3"/>
  <c r="A178" i="8" s="1"/>
  <c r="A178" i="2"/>
  <c r="C177" i="2"/>
  <c r="K177" i="8" s="1"/>
  <c r="D177" i="2"/>
  <c r="L177" i="8" s="1"/>
  <c r="Q176" i="3"/>
  <c r="R176" i="3"/>
  <c r="Z63" i="3" l="1"/>
  <c r="AA63" i="3" s="1"/>
  <c r="Y174" i="3"/>
  <c r="C62" i="8"/>
  <c r="P62" i="8" s="1"/>
  <c r="AC62" i="3"/>
  <c r="U175" i="3"/>
  <c r="Y175" i="3" s="1"/>
  <c r="E177" i="7"/>
  <c r="M177" i="8"/>
  <c r="D177" i="7"/>
  <c r="H177" i="8"/>
  <c r="D177" i="3"/>
  <c r="J178" i="3" s="1"/>
  <c r="G177" i="3"/>
  <c r="M178" i="3" s="1"/>
  <c r="N178" i="3" s="1"/>
  <c r="O178" i="3" s="1"/>
  <c r="P177" i="3"/>
  <c r="B176" i="3"/>
  <c r="H177" i="3" s="1"/>
  <c r="F176" i="8"/>
  <c r="E178" i="2"/>
  <c r="C178" i="2"/>
  <c r="K178" i="8" s="1"/>
  <c r="W176" i="3"/>
  <c r="B178" i="2"/>
  <c r="B178" i="7" s="1"/>
  <c r="E178" i="8" s="1"/>
  <c r="A180" i="1"/>
  <c r="B179" i="2"/>
  <c r="J179" i="8" s="1"/>
  <c r="A179" i="7"/>
  <c r="A179" i="3"/>
  <c r="A179" i="8" s="1"/>
  <c r="A179" i="2"/>
  <c r="V176" i="3"/>
  <c r="C177" i="7"/>
  <c r="F177" i="3" s="1"/>
  <c r="L178" i="3" s="1"/>
  <c r="G177" i="8"/>
  <c r="C177" i="3"/>
  <c r="D178" i="2"/>
  <c r="L178" i="8" s="1"/>
  <c r="P176" i="3"/>
  <c r="S176" i="3"/>
  <c r="T176" i="3" s="1"/>
  <c r="B176" i="8" s="1"/>
  <c r="G176" i="8"/>
  <c r="C176" i="3"/>
  <c r="I177" i="3" s="1"/>
  <c r="E176" i="3"/>
  <c r="K177" i="3" s="1"/>
  <c r="F176" i="3"/>
  <c r="L177" i="3" s="1"/>
  <c r="V175" i="3"/>
  <c r="T175" i="3"/>
  <c r="B175" i="8" s="1"/>
  <c r="F63" i="2" l="1"/>
  <c r="AB63" i="3"/>
  <c r="I63" i="8"/>
  <c r="N63" i="8" s="1"/>
  <c r="O63" i="8" s="1"/>
  <c r="D62" i="8"/>
  <c r="AD62" i="3"/>
  <c r="U176" i="3"/>
  <c r="Y176" i="3" s="1"/>
  <c r="E178" i="7"/>
  <c r="M178" i="8"/>
  <c r="C178" i="7"/>
  <c r="D178" i="7"/>
  <c r="E178" i="3" s="1"/>
  <c r="J178" i="8"/>
  <c r="H178" i="8"/>
  <c r="D178" i="3"/>
  <c r="J179" i="3" s="1"/>
  <c r="G178" i="3"/>
  <c r="M179" i="3" s="1"/>
  <c r="N179" i="3" s="1"/>
  <c r="O179" i="3" s="1"/>
  <c r="F178" i="3"/>
  <c r="L179" i="3" s="1"/>
  <c r="I178" i="3"/>
  <c r="S177" i="3"/>
  <c r="B178" i="3"/>
  <c r="H179" i="3" s="1"/>
  <c r="F178" i="8"/>
  <c r="B179" i="7"/>
  <c r="D179" i="2"/>
  <c r="L179" i="8" s="1"/>
  <c r="E177" i="3"/>
  <c r="K178" i="3" s="1"/>
  <c r="X176" i="3"/>
  <c r="C179" i="2"/>
  <c r="K179" i="8" s="1"/>
  <c r="P178" i="3"/>
  <c r="F177" i="8"/>
  <c r="B177" i="3"/>
  <c r="H178" i="3" s="1"/>
  <c r="E179" i="2"/>
  <c r="Q177" i="3"/>
  <c r="R177" i="3"/>
  <c r="W177" i="3" s="1"/>
  <c r="A181" i="1"/>
  <c r="B180" i="2"/>
  <c r="J180" i="8" s="1"/>
  <c r="A180" i="7"/>
  <c r="A180" i="2"/>
  <c r="A180" i="3"/>
  <c r="A180" i="8" s="1"/>
  <c r="G178" i="8"/>
  <c r="Z64" i="3" l="1"/>
  <c r="AA64" i="3" s="1"/>
  <c r="C63" i="8"/>
  <c r="P63" i="8" s="1"/>
  <c r="AC63" i="3"/>
  <c r="D63" i="8" s="1"/>
  <c r="C178" i="3"/>
  <c r="U177" i="3"/>
  <c r="E179" i="7"/>
  <c r="M179" i="8"/>
  <c r="C179" i="7"/>
  <c r="K179" i="3"/>
  <c r="S178" i="3"/>
  <c r="H179" i="8"/>
  <c r="F179" i="3"/>
  <c r="L180" i="3" s="1"/>
  <c r="V177" i="3"/>
  <c r="T177" i="3"/>
  <c r="B177" i="8" s="1"/>
  <c r="D179" i="3"/>
  <c r="J180" i="3" s="1"/>
  <c r="E179" i="8"/>
  <c r="D179" i="7"/>
  <c r="X177" i="3"/>
  <c r="R178" i="3"/>
  <c r="W178" i="3" s="1"/>
  <c r="Q178" i="3"/>
  <c r="R179" i="3"/>
  <c r="W179" i="3" s="1"/>
  <c r="Q179" i="3"/>
  <c r="B180" i="7"/>
  <c r="E180" i="8" s="1"/>
  <c r="I179" i="3"/>
  <c r="P179" i="3"/>
  <c r="C180" i="2"/>
  <c r="K180" i="8" s="1"/>
  <c r="F179" i="8"/>
  <c r="B179" i="3"/>
  <c r="H180" i="3" s="1"/>
  <c r="E180" i="2"/>
  <c r="D180" i="2"/>
  <c r="L180" i="8" s="1"/>
  <c r="A182" i="1"/>
  <c r="A181" i="7"/>
  <c r="B181" i="2"/>
  <c r="J181" i="8" s="1"/>
  <c r="A181" i="3"/>
  <c r="A181" i="8" s="1"/>
  <c r="A181" i="2"/>
  <c r="Y177" i="3" l="1"/>
  <c r="F64" i="2"/>
  <c r="AB64" i="3"/>
  <c r="I64" i="8"/>
  <c r="N64" i="8" s="1"/>
  <c r="O64" i="8" s="1"/>
  <c r="AD63" i="3"/>
  <c r="S179" i="3"/>
  <c r="X179" i="3" s="1"/>
  <c r="U178" i="3"/>
  <c r="E180" i="7"/>
  <c r="M180" i="8"/>
  <c r="H180" i="8"/>
  <c r="D180" i="3"/>
  <c r="J181" i="3" s="1"/>
  <c r="V178" i="3"/>
  <c r="T178" i="3"/>
  <c r="B178" i="8" s="1"/>
  <c r="C181" i="2"/>
  <c r="K181" i="8" s="1"/>
  <c r="G179" i="8"/>
  <c r="E179" i="3"/>
  <c r="K180" i="3" s="1"/>
  <c r="C179" i="3"/>
  <c r="I180" i="3" s="1"/>
  <c r="D181" i="2"/>
  <c r="L181" i="8" s="1"/>
  <c r="E181" i="2"/>
  <c r="G179" i="3"/>
  <c r="M180" i="3" s="1"/>
  <c r="N180" i="3" s="1"/>
  <c r="O180" i="3" s="1"/>
  <c r="B181" i="7"/>
  <c r="E181" i="8" s="1"/>
  <c r="C180" i="7"/>
  <c r="D180" i="7"/>
  <c r="Q180" i="3"/>
  <c r="R180" i="3"/>
  <c r="W180" i="3" s="1"/>
  <c r="V179" i="3"/>
  <c r="X178" i="3"/>
  <c r="A183" i="1"/>
  <c r="A182" i="7"/>
  <c r="B182" i="2"/>
  <c r="J182" i="8" s="1"/>
  <c r="A182" i="3"/>
  <c r="A182" i="8" s="1"/>
  <c r="A182" i="2"/>
  <c r="T179" i="3" l="1"/>
  <c r="B179" i="8" s="1"/>
  <c r="U179" i="3"/>
  <c r="Y179" i="3" s="1"/>
  <c r="Z65" i="3"/>
  <c r="AA65" i="3" s="1"/>
  <c r="Y178" i="3"/>
  <c r="AC64" i="3"/>
  <c r="C64" i="8"/>
  <c r="P64" i="8" s="1"/>
  <c r="E181" i="7"/>
  <c r="H181" i="8" s="1"/>
  <c r="M181" i="8"/>
  <c r="C181" i="7"/>
  <c r="F181" i="3" s="1"/>
  <c r="G180" i="8"/>
  <c r="E180" i="3"/>
  <c r="K181" i="3" s="1"/>
  <c r="C180" i="3"/>
  <c r="I181" i="3" s="1"/>
  <c r="V180" i="3"/>
  <c r="F180" i="3"/>
  <c r="L181" i="3" s="1"/>
  <c r="B180" i="3"/>
  <c r="H181" i="3" s="1"/>
  <c r="F180" i="8"/>
  <c r="B181" i="3"/>
  <c r="H182" i="3" s="1"/>
  <c r="F181" i="8"/>
  <c r="D181" i="7"/>
  <c r="D182" i="2"/>
  <c r="L182" i="8" s="1"/>
  <c r="E182" i="2"/>
  <c r="M182" i="8" s="1"/>
  <c r="C182" i="2"/>
  <c r="K182" i="8" s="1"/>
  <c r="A184" i="1"/>
  <c r="B183" i="2"/>
  <c r="J183" i="8" s="1"/>
  <c r="A183" i="7"/>
  <c r="A183" i="2"/>
  <c r="A183" i="3"/>
  <c r="A183" i="8" s="1"/>
  <c r="G180" i="3"/>
  <c r="M181" i="3" s="1"/>
  <c r="N181" i="3" s="1"/>
  <c r="O181" i="3" s="1"/>
  <c r="B182" i="7"/>
  <c r="E182" i="8" s="1"/>
  <c r="S180" i="3"/>
  <c r="U180" i="3" s="1"/>
  <c r="P180" i="3"/>
  <c r="L182" i="3" l="1"/>
  <c r="D181" i="3"/>
  <c r="J182" i="3" s="1"/>
  <c r="D64" i="8"/>
  <c r="AD64" i="3"/>
  <c r="F65" i="2"/>
  <c r="I65" i="8"/>
  <c r="N65" i="8" s="1"/>
  <c r="O65" i="8" s="1"/>
  <c r="AB65" i="3"/>
  <c r="D182" i="7"/>
  <c r="E182" i="7"/>
  <c r="D182" i="3" s="1"/>
  <c r="J183" i="3" s="1"/>
  <c r="R182" i="3"/>
  <c r="Q182" i="3"/>
  <c r="B183" i="7"/>
  <c r="E183" i="8" s="1"/>
  <c r="D183" i="7"/>
  <c r="G182" i="8"/>
  <c r="C182" i="3"/>
  <c r="G181" i="3"/>
  <c r="M182" i="3" s="1"/>
  <c r="N182" i="3" s="1"/>
  <c r="O182" i="3" s="1"/>
  <c r="G181" i="8"/>
  <c r="E181" i="3"/>
  <c r="K182" i="3" s="1"/>
  <c r="C181" i="3"/>
  <c r="I182" i="3" s="1"/>
  <c r="X180" i="3"/>
  <c r="Y180" i="3" s="1"/>
  <c r="D183" i="2"/>
  <c r="L183" i="8" s="1"/>
  <c r="A185" i="1"/>
  <c r="A184" i="7"/>
  <c r="B184" i="2"/>
  <c r="J184" i="8" s="1"/>
  <c r="A184" i="3"/>
  <c r="A184" i="8" s="1"/>
  <c r="A184" i="2"/>
  <c r="T180" i="3"/>
  <c r="B180" i="8" s="1"/>
  <c r="E183" i="2"/>
  <c r="C182" i="7"/>
  <c r="Q181" i="3"/>
  <c r="R181" i="3"/>
  <c r="W181" i="3" s="1"/>
  <c r="C183" i="2"/>
  <c r="K183" i="8" s="1"/>
  <c r="P181" i="3"/>
  <c r="S181" i="3"/>
  <c r="Z66" i="3" l="1"/>
  <c r="AA66" i="3" s="1"/>
  <c r="F182" i="3"/>
  <c r="L183" i="3" s="1"/>
  <c r="H182" i="8"/>
  <c r="AC65" i="3"/>
  <c r="D65" i="8" s="1"/>
  <c r="C65" i="8"/>
  <c r="P65" i="8" s="1"/>
  <c r="I183" i="3"/>
  <c r="G182" i="3"/>
  <c r="M183" i="3" s="1"/>
  <c r="N183" i="3" s="1"/>
  <c r="O183" i="3" s="1"/>
  <c r="P183" i="3" s="1"/>
  <c r="C183" i="7"/>
  <c r="U181" i="3"/>
  <c r="E183" i="7"/>
  <c r="G183" i="3" s="1"/>
  <c r="M183" i="8"/>
  <c r="E182" i="3"/>
  <c r="K183" i="3" s="1"/>
  <c r="W182" i="3"/>
  <c r="H183" i="8"/>
  <c r="D183" i="3"/>
  <c r="J184" i="3" s="1"/>
  <c r="S182" i="3"/>
  <c r="T182" i="3" s="1"/>
  <c r="B182" i="8" s="1"/>
  <c r="P182" i="3"/>
  <c r="B183" i="3"/>
  <c r="H184" i="3" s="1"/>
  <c r="F183" i="8"/>
  <c r="G183" i="8"/>
  <c r="C183" i="3"/>
  <c r="I184" i="3" s="1"/>
  <c r="E183" i="3"/>
  <c r="K184" i="3" s="1"/>
  <c r="C184" i="2"/>
  <c r="K184" i="8" s="1"/>
  <c r="D184" i="2"/>
  <c r="L184" i="8" s="1"/>
  <c r="V182" i="3"/>
  <c r="X181" i="3"/>
  <c r="A186" i="1"/>
  <c r="B185" i="2"/>
  <c r="J185" i="8" s="1"/>
  <c r="A185" i="7"/>
  <c r="A185" i="3"/>
  <c r="A185" i="8" s="1"/>
  <c r="A185" i="2"/>
  <c r="B184" i="7"/>
  <c r="E184" i="8" s="1"/>
  <c r="E184" i="2"/>
  <c r="V181" i="3"/>
  <c r="T181" i="3"/>
  <c r="B181" i="8" s="1"/>
  <c r="F182" i="8"/>
  <c r="B182" i="3"/>
  <c r="H183" i="3" s="1"/>
  <c r="Y181" i="3" l="1"/>
  <c r="M184" i="3"/>
  <c r="N184" i="3" s="1"/>
  <c r="O184" i="3" s="1"/>
  <c r="P184" i="3" s="1"/>
  <c r="AD65" i="3"/>
  <c r="F183" i="3"/>
  <c r="L184" i="3" s="1"/>
  <c r="S183" i="3"/>
  <c r="I66" i="8"/>
  <c r="N66" i="8" s="1"/>
  <c r="O66" i="8" s="1"/>
  <c r="AB66" i="3"/>
  <c r="F66" i="2"/>
  <c r="D184" i="7"/>
  <c r="U182" i="3"/>
  <c r="E184" i="7"/>
  <c r="M184" i="8"/>
  <c r="H184" i="8"/>
  <c r="D184" i="3"/>
  <c r="J185" i="3" s="1"/>
  <c r="G184" i="3"/>
  <c r="M185" i="3" s="1"/>
  <c r="N185" i="3" s="1"/>
  <c r="O185" i="3" s="1"/>
  <c r="X183" i="3"/>
  <c r="C184" i="3"/>
  <c r="I185" i="3" s="1"/>
  <c r="G184" i="8"/>
  <c r="C184" i="7"/>
  <c r="X182" i="3"/>
  <c r="D185" i="2"/>
  <c r="L185" i="8" s="1"/>
  <c r="B185" i="7"/>
  <c r="E185" i="8" s="1"/>
  <c r="Q183" i="3"/>
  <c r="R183" i="3"/>
  <c r="W183" i="3" s="1"/>
  <c r="A187" i="1"/>
  <c r="A186" i="7"/>
  <c r="B186" i="2"/>
  <c r="J186" i="8" s="1"/>
  <c r="A186" i="2"/>
  <c r="A186" i="3"/>
  <c r="A186" i="8" s="1"/>
  <c r="R184" i="3"/>
  <c r="Q184" i="3"/>
  <c r="S184" i="3"/>
  <c r="C185" i="2"/>
  <c r="K185" i="8" s="1"/>
  <c r="E185" i="2"/>
  <c r="Z67" i="3" l="1"/>
  <c r="AA67" i="3" s="1"/>
  <c r="Y182" i="3"/>
  <c r="C66" i="8"/>
  <c r="P66" i="8" s="1"/>
  <c r="AC66" i="3"/>
  <c r="U183" i="3"/>
  <c r="U184" i="3"/>
  <c r="E185" i="7"/>
  <c r="M185" i="8"/>
  <c r="W184" i="3"/>
  <c r="H185" i="8"/>
  <c r="D185" i="3"/>
  <c r="J186" i="3" s="1"/>
  <c r="E186" i="7"/>
  <c r="H186" i="8" s="1"/>
  <c r="B186" i="7"/>
  <c r="F184" i="8"/>
  <c r="B184" i="3"/>
  <c r="H185" i="3" s="1"/>
  <c r="A188" i="1"/>
  <c r="B187" i="2"/>
  <c r="J187" i="8" s="1"/>
  <c r="A187" i="7"/>
  <c r="A187" i="3"/>
  <c r="A187" i="8" s="1"/>
  <c r="A187" i="2"/>
  <c r="E184" i="3"/>
  <c r="K185" i="3" s="1"/>
  <c r="S185" i="3" s="1"/>
  <c r="E186" i="2"/>
  <c r="M186" i="8" s="1"/>
  <c r="P185" i="3"/>
  <c r="V183" i="3"/>
  <c r="T183" i="3"/>
  <c r="B183" i="8" s="1"/>
  <c r="C186" i="2"/>
  <c r="K186" i="8" s="1"/>
  <c r="D186" i="2"/>
  <c r="L186" i="8" s="1"/>
  <c r="F184" i="3"/>
  <c r="L185" i="3" s="1"/>
  <c r="C185" i="7"/>
  <c r="D185" i="7"/>
  <c r="X184" i="3"/>
  <c r="V184" i="3"/>
  <c r="T184" i="3"/>
  <c r="B184" i="8" s="1"/>
  <c r="Y183" i="3" l="1"/>
  <c r="Y184" i="3"/>
  <c r="D66" i="8"/>
  <c r="AD66" i="3"/>
  <c r="AB67" i="3"/>
  <c r="I67" i="8"/>
  <c r="N67" i="8" s="1"/>
  <c r="O67" i="8" s="1"/>
  <c r="F67" i="2"/>
  <c r="D186" i="7"/>
  <c r="B187" i="7"/>
  <c r="E187" i="8" s="1"/>
  <c r="A189" i="1"/>
  <c r="B188" i="2"/>
  <c r="J188" i="8" s="1"/>
  <c r="A188" i="7"/>
  <c r="A188" i="3"/>
  <c r="A188" i="8" s="1"/>
  <c r="A188" i="2"/>
  <c r="E187" i="2"/>
  <c r="G186" i="3"/>
  <c r="G186" i="8"/>
  <c r="C186" i="3"/>
  <c r="I187" i="3" s="1"/>
  <c r="C187" i="2"/>
  <c r="K187" i="8" s="1"/>
  <c r="F185" i="8"/>
  <c r="B185" i="3"/>
  <c r="H186" i="3" s="1"/>
  <c r="F185" i="3"/>
  <c r="L186" i="3" s="1"/>
  <c r="D187" i="2"/>
  <c r="L187" i="8" s="1"/>
  <c r="R185" i="3"/>
  <c r="W185" i="3" s="1"/>
  <c r="Q185" i="3"/>
  <c r="C186" i="7"/>
  <c r="E186" i="3" s="1"/>
  <c r="K187" i="3" s="1"/>
  <c r="G185" i="8"/>
  <c r="C185" i="3"/>
  <c r="I186" i="3" s="1"/>
  <c r="E185" i="3"/>
  <c r="K186" i="3" s="1"/>
  <c r="G185" i="3"/>
  <c r="M186" i="3" s="1"/>
  <c r="N186" i="3" s="1"/>
  <c r="O186" i="3" s="1"/>
  <c r="X185" i="3"/>
  <c r="D186" i="3"/>
  <c r="J187" i="3" s="1"/>
  <c r="E186" i="8"/>
  <c r="Z68" i="3" l="1"/>
  <c r="AA68" i="3" s="1"/>
  <c r="M187" i="3"/>
  <c r="N187" i="3" s="1"/>
  <c r="O187" i="3" s="1"/>
  <c r="C67" i="8"/>
  <c r="P67" i="8" s="1"/>
  <c r="AC67" i="3"/>
  <c r="U185" i="3"/>
  <c r="E187" i="7"/>
  <c r="M187" i="8"/>
  <c r="H187" i="8"/>
  <c r="D187" i="3"/>
  <c r="P186" i="3"/>
  <c r="S186" i="3"/>
  <c r="B188" i="7"/>
  <c r="E188" i="8" s="1"/>
  <c r="C188" i="2"/>
  <c r="K188" i="8" s="1"/>
  <c r="D188" i="2"/>
  <c r="L188" i="8" s="1"/>
  <c r="V185" i="3"/>
  <c r="T185" i="3"/>
  <c r="B185" i="8" s="1"/>
  <c r="A190" i="1"/>
  <c r="B189" i="2"/>
  <c r="J189" i="8" s="1"/>
  <c r="A189" i="7"/>
  <c r="A189" i="3"/>
  <c r="A189" i="8" s="1"/>
  <c r="A189" i="2"/>
  <c r="S187" i="3"/>
  <c r="P187" i="3"/>
  <c r="C187" i="7"/>
  <c r="R186" i="3"/>
  <c r="W186" i="3" s="1"/>
  <c r="Q186" i="3"/>
  <c r="E188" i="2"/>
  <c r="D187" i="7"/>
  <c r="G187" i="3" s="1"/>
  <c r="M188" i="3" s="1"/>
  <c r="N188" i="3" s="1"/>
  <c r="O188" i="3" s="1"/>
  <c r="J188" i="3"/>
  <c r="F186" i="3"/>
  <c r="L187" i="3" s="1"/>
  <c r="F186" i="8"/>
  <c r="B186" i="3"/>
  <c r="H187" i="3" s="1"/>
  <c r="Y185" i="3" l="1"/>
  <c r="D67" i="8"/>
  <c r="AD67" i="3"/>
  <c r="F68" i="2"/>
  <c r="I68" i="8"/>
  <c r="N68" i="8" s="1"/>
  <c r="O68" i="8" s="1"/>
  <c r="AB68" i="3"/>
  <c r="U186" i="3"/>
  <c r="Y186" i="3" s="1"/>
  <c r="E188" i="7"/>
  <c r="M188" i="8"/>
  <c r="C188" i="7"/>
  <c r="P188" i="3"/>
  <c r="H188" i="8"/>
  <c r="D188" i="3"/>
  <c r="J189" i="3" s="1"/>
  <c r="F188" i="3"/>
  <c r="A191" i="1"/>
  <c r="B190" i="2"/>
  <c r="J190" i="8" s="1"/>
  <c r="A190" i="7"/>
  <c r="A190" i="3"/>
  <c r="A190" i="8" s="1"/>
  <c r="A190" i="2"/>
  <c r="V186" i="3"/>
  <c r="T186" i="3"/>
  <c r="B186" i="8" s="1"/>
  <c r="R187" i="3"/>
  <c r="W187" i="3" s="1"/>
  <c r="Q187" i="3"/>
  <c r="F188" i="8"/>
  <c r="B188" i="3"/>
  <c r="H189" i="3" s="1"/>
  <c r="X186" i="3"/>
  <c r="D188" i="7"/>
  <c r="C189" i="2"/>
  <c r="K189" i="8" s="1"/>
  <c r="G187" i="8"/>
  <c r="C187" i="3"/>
  <c r="I188" i="3" s="1"/>
  <c r="E187" i="3"/>
  <c r="K188" i="3" s="1"/>
  <c r="F187" i="3"/>
  <c r="L188" i="3" s="1"/>
  <c r="F187" i="8"/>
  <c r="B187" i="3"/>
  <c r="H188" i="3" s="1"/>
  <c r="B189" i="7"/>
  <c r="E189" i="2"/>
  <c r="X187" i="3"/>
  <c r="D189" i="2"/>
  <c r="L189" i="8" s="1"/>
  <c r="Z69" i="3" l="1"/>
  <c r="AA69" i="3" s="1"/>
  <c r="L189" i="3"/>
  <c r="AC68" i="3"/>
  <c r="D68" i="8" s="1"/>
  <c r="C68" i="8"/>
  <c r="P68" i="8" s="1"/>
  <c r="U187" i="3"/>
  <c r="E189" i="7"/>
  <c r="M189" i="8"/>
  <c r="S188" i="3"/>
  <c r="X188" i="3" s="1"/>
  <c r="H189" i="8"/>
  <c r="D190" i="2"/>
  <c r="L190" i="8" s="1"/>
  <c r="C190" i="2"/>
  <c r="K190" i="8" s="1"/>
  <c r="B190" i="7"/>
  <c r="E190" i="8" s="1"/>
  <c r="C190" i="7"/>
  <c r="C188" i="3"/>
  <c r="I189" i="3" s="1"/>
  <c r="G188" i="8"/>
  <c r="E188" i="3"/>
  <c r="K189" i="3" s="1"/>
  <c r="G188" i="3"/>
  <c r="M189" i="3" s="1"/>
  <c r="N189" i="3" s="1"/>
  <c r="O189" i="3" s="1"/>
  <c r="A192" i="1"/>
  <c r="B191" i="2"/>
  <c r="J191" i="8" s="1"/>
  <c r="A191" i="7"/>
  <c r="A191" i="3"/>
  <c r="A191" i="8" s="1"/>
  <c r="A191" i="2"/>
  <c r="D189" i="3"/>
  <c r="J190" i="3" s="1"/>
  <c r="E189" i="8"/>
  <c r="E190" i="2"/>
  <c r="C189" i="7"/>
  <c r="F189" i="3" s="1"/>
  <c r="L190" i="3" s="1"/>
  <c r="D189" i="7"/>
  <c r="Q188" i="3"/>
  <c r="R188" i="3"/>
  <c r="W188" i="3" s="1"/>
  <c r="R189" i="3"/>
  <c r="Q189" i="3"/>
  <c r="V187" i="3"/>
  <c r="T187" i="3"/>
  <c r="B187" i="8" s="1"/>
  <c r="Y187" i="3" l="1"/>
  <c r="F69" i="2"/>
  <c r="AB69" i="3"/>
  <c r="I69" i="8"/>
  <c r="N69" i="8" s="1"/>
  <c r="O69" i="8" s="1"/>
  <c r="AD68" i="3"/>
  <c r="U188" i="3"/>
  <c r="E190" i="7"/>
  <c r="H190" i="8" s="1"/>
  <c r="M190" i="8"/>
  <c r="D190" i="7"/>
  <c r="G190" i="3" s="1"/>
  <c r="W189" i="3"/>
  <c r="B191" i="7"/>
  <c r="V188" i="3"/>
  <c r="T188" i="3"/>
  <c r="B188" i="8" s="1"/>
  <c r="C191" i="2"/>
  <c r="K191" i="8" s="1"/>
  <c r="C189" i="3"/>
  <c r="I190" i="3" s="1"/>
  <c r="G189" i="8"/>
  <c r="E189" i="3"/>
  <c r="K190" i="3" s="1"/>
  <c r="F190" i="8"/>
  <c r="B190" i="3"/>
  <c r="H191" i="3" s="1"/>
  <c r="V189" i="3"/>
  <c r="E190" i="3"/>
  <c r="K191" i="3" s="1"/>
  <c r="C190" i="3"/>
  <c r="I191" i="3" s="1"/>
  <c r="G190" i="8"/>
  <c r="B189" i="3"/>
  <c r="H190" i="3" s="1"/>
  <c r="F189" i="8"/>
  <c r="G189" i="3"/>
  <c r="M190" i="3" s="1"/>
  <c r="N190" i="3" s="1"/>
  <c r="O190" i="3" s="1"/>
  <c r="E191" i="2"/>
  <c r="D191" i="2"/>
  <c r="L191" i="8" s="1"/>
  <c r="A193" i="1"/>
  <c r="B192" i="2"/>
  <c r="J192" i="8" s="1"/>
  <c r="A192" i="7"/>
  <c r="A192" i="3"/>
  <c r="A192" i="8" s="1"/>
  <c r="A192" i="2"/>
  <c r="P189" i="3"/>
  <c r="S189" i="3"/>
  <c r="U189" i="3" s="1"/>
  <c r="Z70" i="3" l="1"/>
  <c r="AA70" i="3" s="1"/>
  <c r="Y188" i="3"/>
  <c r="D190" i="3"/>
  <c r="J191" i="3" s="1"/>
  <c r="F190" i="3"/>
  <c r="L191" i="3" s="1"/>
  <c r="AC69" i="3"/>
  <c r="C69" i="8"/>
  <c r="P69" i="8" s="1"/>
  <c r="E191" i="7"/>
  <c r="D191" i="3" s="1"/>
  <c r="J192" i="3" s="1"/>
  <c r="M191" i="8"/>
  <c r="D191" i="7"/>
  <c r="C191" i="7"/>
  <c r="F191" i="8" s="1"/>
  <c r="H191" i="8"/>
  <c r="F191" i="3"/>
  <c r="L192" i="3" s="1"/>
  <c r="G191" i="3"/>
  <c r="P190" i="3"/>
  <c r="S190" i="3"/>
  <c r="Q190" i="3"/>
  <c r="R190" i="3"/>
  <c r="W190" i="3" s="1"/>
  <c r="E191" i="8"/>
  <c r="D192" i="2"/>
  <c r="L192" i="8" s="1"/>
  <c r="B192" i="7"/>
  <c r="E192" i="8" s="1"/>
  <c r="M191" i="3"/>
  <c r="N191" i="3" s="1"/>
  <c r="O191" i="3" s="1"/>
  <c r="E192" i="2"/>
  <c r="C191" i="3"/>
  <c r="I192" i="3" s="1"/>
  <c r="E191" i="3"/>
  <c r="K192" i="3" s="1"/>
  <c r="G191" i="8"/>
  <c r="C192" i="2"/>
  <c r="K192" i="8" s="1"/>
  <c r="A194" i="1"/>
  <c r="B193" i="2"/>
  <c r="J193" i="8" s="1"/>
  <c r="A193" i="3"/>
  <c r="A193" i="8" s="1"/>
  <c r="A193" i="7"/>
  <c r="A193" i="2"/>
  <c r="R191" i="3"/>
  <c r="Q191" i="3"/>
  <c r="X189" i="3"/>
  <c r="Y189" i="3" s="1"/>
  <c r="T189" i="3"/>
  <c r="B189" i="8" s="1"/>
  <c r="AB70" i="3" l="1"/>
  <c r="I70" i="8"/>
  <c r="N70" i="8" s="1"/>
  <c r="O70" i="8" s="1"/>
  <c r="F70" i="2"/>
  <c r="D69" i="8"/>
  <c r="AD69" i="3"/>
  <c r="B191" i="3"/>
  <c r="H192" i="3" s="1"/>
  <c r="R192" i="3" s="1"/>
  <c r="U190" i="3"/>
  <c r="E192" i="7"/>
  <c r="H192" i="8" s="1"/>
  <c r="M192" i="8"/>
  <c r="W191" i="3"/>
  <c r="E193" i="2"/>
  <c r="M193" i="8" s="1"/>
  <c r="V190" i="3"/>
  <c r="T190" i="3"/>
  <c r="B190" i="8" s="1"/>
  <c r="V191" i="3"/>
  <c r="A195" i="1"/>
  <c r="A194" i="7"/>
  <c r="A194" i="3"/>
  <c r="A194" i="8" s="1"/>
  <c r="A194" i="2"/>
  <c r="P191" i="3"/>
  <c r="S191" i="3"/>
  <c r="U191" i="3" s="1"/>
  <c r="C193" i="2"/>
  <c r="K193" i="8" s="1"/>
  <c r="C192" i="7"/>
  <c r="M192" i="3"/>
  <c r="N192" i="3" s="1"/>
  <c r="O192" i="3" s="1"/>
  <c r="X190" i="3"/>
  <c r="D192" i="7"/>
  <c r="E193" i="7"/>
  <c r="B193" i="7"/>
  <c r="E193" i="8" s="1"/>
  <c r="D193" i="2"/>
  <c r="L193" i="8" s="1"/>
  <c r="Z71" i="3" l="1"/>
  <c r="AA71" i="3" s="1"/>
  <c r="Y190" i="3"/>
  <c r="Q192" i="3"/>
  <c r="V192" i="3" s="1"/>
  <c r="AC70" i="3"/>
  <c r="C70" i="8"/>
  <c r="P70" i="8" s="1"/>
  <c r="D192" i="3"/>
  <c r="J193" i="3" s="1"/>
  <c r="W192" i="3"/>
  <c r="G192" i="8"/>
  <c r="C192" i="3"/>
  <c r="I193" i="3" s="1"/>
  <c r="E192" i="3"/>
  <c r="K193" i="3" s="1"/>
  <c r="B194" i="2"/>
  <c r="J194" i="8" s="1"/>
  <c r="C194" i="2"/>
  <c r="K194" i="8" s="1"/>
  <c r="D194" i="2"/>
  <c r="L194" i="8" s="1"/>
  <c r="E194" i="2"/>
  <c r="B194" i="7"/>
  <c r="E194" i="8" s="1"/>
  <c r="G192" i="3"/>
  <c r="M193" i="3" s="1"/>
  <c r="N193" i="3" s="1"/>
  <c r="O193" i="3" s="1"/>
  <c r="S192" i="3"/>
  <c r="X192" i="3" s="1"/>
  <c r="P192" i="3"/>
  <c r="X191" i="3"/>
  <c r="Y191" i="3" s="1"/>
  <c r="F192" i="3"/>
  <c r="L193" i="3" s="1"/>
  <c r="F192" i="8"/>
  <c r="B192" i="3"/>
  <c r="H193" i="3" s="1"/>
  <c r="T191" i="3"/>
  <c r="B191" i="8" s="1"/>
  <c r="D193" i="7"/>
  <c r="G193" i="3" s="1"/>
  <c r="A196" i="1"/>
  <c r="B195" i="2"/>
  <c r="J195" i="8" s="1"/>
  <c r="A195" i="7"/>
  <c r="A195" i="2"/>
  <c r="A195" i="3"/>
  <c r="A195" i="8" s="1"/>
  <c r="C193" i="7"/>
  <c r="F193" i="3" s="1"/>
  <c r="L194" i="3" s="1"/>
  <c r="H193" i="8"/>
  <c r="D193" i="3"/>
  <c r="J194" i="3" s="1"/>
  <c r="F71" i="2" l="1"/>
  <c r="I71" i="8"/>
  <c r="N71" i="8" s="1"/>
  <c r="O71" i="8" s="1"/>
  <c r="AB71" i="3"/>
  <c r="D70" i="8"/>
  <c r="AD70" i="3"/>
  <c r="U192" i="3"/>
  <c r="Y192" i="3" s="1"/>
  <c r="E194" i="7"/>
  <c r="M194" i="8"/>
  <c r="M194" i="3"/>
  <c r="N194" i="3" s="1"/>
  <c r="O194" i="3" s="1"/>
  <c r="P194" i="3" s="1"/>
  <c r="H194" i="8"/>
  <c r="D194" i="3"/>
  <c r="J195" i="3" s="1"/>
  <c r="D195" i="2"/>
  <c r="L195" i="8" s="1"/>
  <c r="E195" i="2"/>
  <c r="M195" i="8" s="1"/>
  <c r="R193" i="3"/>
  <c r="W193" i="3" s="1"/>
  <c r="Q193" i="3"/>
  <c r="F193" i="8"/>
  <c r="B193" i="3"/>
  <c r="H194" i="3" s="1"/>
  <c r="S193" i="3"/>
  <c r="X193" i="3" s="1"/>
  <c r="P193" i="3"/>
  <c r="A197" i="1"/>
  <c r="B196" i="2"/>
  <c r="J196" i="8" s="1"/>
  <c r="A196" i="7"/>
  <c r="A196" i="2"/>
  <c r="A196" i="3"/>
  <c r="A196" i="8" s="1"/>
  <c r="B195" i="7"/>
  <c r="D195" i="7"/>
  <c r="C195" i="2"/>
  <c r="K195" i="8" s="1"/>
  <c r="T192" i="3"/>
  <c r="B192" i="8" s="1"/>
  <c r="G193" i="8"/>
  <c r="E193" i="3"/>
  <c r="K194" i="3" s="1"/>
  <c r="C193" i="3"/>
  <c r="I194" i="3" s="1"/>
  <c r="C194" i="7"/>
  <c r="D194" i="7"/>
  <c r="Z72" i="3" l="1"/>
  <c r="AA72" i="3" s="1"/>
  <c r="C71" i="8"/>
  <c r="P71" i="8" s="1"/>
  <c r="AC71" i="3"/>
  <c r="D71" i="8" s="1"/>
  <c r="U193" i="3"/>
  <c r="E195" i="7"/>
  <c r="G195" i="3" s="1"/>
  <c r="S194" i="3"/>
  <c r="X194" i="3" s="1"/>
  <c r="C195" i="7"/>
  <c r="F195" i="3"/>
  <c r="L196" i="3" s="1"/>
  <c r="F195" i="8"/>
  <c r="B195" i="3"/>
  <c r="H196" i="3" s="1"/>
  <c r="G195" i="8"/>
  <c r="C195" i="3"/>
  <c r="I196" i="3" s="1"/>
  <c r="E195" i="3"/>
  <c r="D195" i="3"/>
  <c r="J196" i="3" s="1"/>
  <c r="E195" i="8"/>
  <c r="H195" i="8"/>
  <c r="G194" i="3"/>
  <c r="M195" i="3" s="1"/>
  <c r="N195" i="3" s="1"/>
  <c r="O195" i="3" s="1"/>
  <c r="G194" i="8"/>
  <c r="C194" i="3"/>
  <c r="I195" i="3" s="1"/>
  <c r="E194" i="3"/>
  <c r="K195" i="3" s="1"/>
  <c r="D196" i="2"/>
  <c r="L196" i="8" s="1"/>
  <c r="E196" i="2"/>
  <c r="M196" i="8" s="1"/>
  <c r="V193" i="3"/>
  <c r="T193" i="3"/>
  <c r="B193" i="8" s="1"/>
  <c r="E196" i="7"/>
  <c r="B196" i="7"/>
  <c r="E196" i="8" s="1"/>
  <c r="D196" i="7"/>
  <c r="C196" i="2"/>
  <c r="K196" i="8" s="1"/>
  <c r="F194" i="8"/>
  <c r="B194" i="3"/>
  <c r="H195" i="3" s="1"/>
  <c r="A198" i="1"/>
  <c r="A197" i="7"/>
  <c r="B197" i="2"/>
  <c r="J197" i="8" s="1"/>
  <c r="A197" i="3"/>
  <c r="A197" i="8" s="1"/>
  <c r="A197" i="2"/>
  <c r="R194" i="3"/>
  <c r="W194" i="3" s="1"/>
  <c r="Q194" i="3"/>
  <c r="F194" i="3"/>
  <c r="L195" i="3" s="1"/>
  <c r="Y193" i="3" l="1"/>
  <c r="AD71" i="3"/>
  <c r="F72" i="2"/>
  <c r="AB72" i="3"/>
  <c r="I72" i="8"/>
  <c r="N72" i="8" s="1"/>
  <c r="O72" i="8" s="1"/>
  <c r="U194" i="3"/>
  <c r="Y194" i="3" s="1"/>
  <c r="P195" i="3"/>
  <c r="S195" i="3"/>
  <c r="X195" i="3" s="1"/>
  <c r="G196" i="8"/>
  <c r="C196" i="3"/>
  <c r="I197" i="3" s="1"/>
  <c r="M196" i="3"/>
  <c r="N196" i="3" s="1"/>
  <c r="O196" i="3" s="1"/>
  <c r="C197" i="2"/>
  <c r="K197" i="8" s="1"/>
  <c r="H196" i="8"/>
  <c r="D196" i="3"/>
  <c r="J197" i="3" s="1"/>
  <c r="G196" i="3"/>
  <c r="D197" i="2"/>
  <c r="L197" i="8" s="1"/>
  <c r="E197" i="2"/>
  <c r="A199" i="1"/>
  <c r="B198" i="2"/>
  <c r="J198" i="8" s="1"/>
  <c r="A198" i="7"/>
  <c r="A198" i="3"/>
  <c r="A198" i="8" s="1"/>
  <c r="A198" i="2"/>
  <c r="C196" i="7"/>
  <c r="E196" i="3" s="1"/>
  <c r="V194" i="3"/>
  <c r="T194" i="3"/>
  <c r="B194" i="8" s="1"/>
  <c r="B197" i="7"/>
  <c r="R195" i="3"/>
  <c r="W195" i="3" s="1"/>
  <c r="Q195" i="3"/>
  <c r="Q196" i="3"/>
  <c r="R196" i="3"/>
  <c r="K196" i="3"/>
  <c r="Z73" i="3" l="1"/>
  <c r="AA73" i="3" s="1"/>
  <c r="AC72" i="3"/>
  <c r="C72" i="8"/>
  <c r="P72" i="8" s="1"/>
  <c r="U195" i="3"/>
  <c r="E197" i="7"/>
  <c r="M197" i="8"/>
  <c r="F196" i="3"/>
  <c r="L197" i="3" s="1"/>
  <c r="W196" i="3"/>
  <c r="H197" i="8"/>
  <c r="M197" i="3"/>
  <c r="N197" i="3" s="1"/>
  <c r="O197" i="3" s="1"/>
  <c r="K197" i="3"/>
  <c r="E198" i="7"/>
  <c r="B198" i="7"/>
  <c r="E198" i="8" s="1"/>
  <c r="D198" i="7"/>
  <c r="C198" i="7"/>
  <c r="P196" i="3"/>
  <c r="S196" i="3"/>
  <c r="X196" i="3" s="1"/>
  <c r="F196" i="8"/>
  <c r="B196" i="3"/>
  <c r="H197" i="3" s="1"/>
  <c r="V196" i="3"/>
  <c r="C198" i="2"/>
  <c r="K198" i="8" s="1"/>
  <c r="D198" i="2"/>
  <c r="L198" i="8" s="1"/>
  <c r="A200" i="1"/>
  <c r="B199" i="2"/>
  <c r="J199" i="8" s="1"/>
  <c r="A199" i="7"/>
  <c r="A199" i="2"/>
  <c r="A199" i="3"/>
  <c r="A199" i="8" s="1"/>
  <c r="V195" i="3"/>
  <c r="T195" i="3"/>
  <c r="B195" i="8" s="1"/>
  <c r="D197" i="7"/>
  <c r="G197" i="3" s="1"/>
  <c r="D197" i="3"/>
  <c r="J198" i="3" s="1"/>
  <c r="E197" i="8"/>
  <c r="C197" i="7"/>
  <c r="E198" i="2"/>
  <c r="M198" i="8" s="1"/>
  <c r="Y195" i="3" l="1"/>
  <c r="AD72" i="3"/>
  <c r="D72" i="8"/>
  <c r="F73" i="2"/>
  <c r="AB73" i="3"/>
  <c r="I73" i="8"/>
  <c r="N73" i="8" s="1"/>
  <c r="O73" i="8" s="1"/>
  <c r="U196" i="3"/>
  <c r="Y196" i="3" s="1"/>
  <c r="M198" i="3"/>
  <c r="N198" i="3" s="1"/>
  <c r="O198" i="3" s="1"/>
  <c r="P198" i="3" s="1"/>
  <c r="T196" i="3"/>
  <c r="B196" i="8" s="1"/>
  <c r="Q197" i="3"/>
  <c r="R197" i="3"/>
  <c r="W197" i="3" s="1"/>
  <c r="C199" i="2"/>
  <c r="K199" i="8" s="1"/>
  <c r="F198" i="8"/>
  <c r="B198" i="3"/>
  <c r="H199" i="3" s="1"/>
  <c r="C198" i="3"/>
  <c r="I199" i="3" s="1"/>
  <c r="E198" i="3"/>
  <c r="G198" i="8"/>
  <c r="A201" i="1"/>
  <c r="B200" i="2"/>
  <c r="J200" i="8" s="1"/>
  <c r="A200" i="7"/>
  <c r="A200" i="3"/>
  <c r="A200" i="8" s="1"/>
  <c r="A200" i="2"/>
  <c r="E199" i="2"/>
  <c r="M199" i="8" s="1"/>
  <c r="P197" i="3"/>
  <c r="S197" i="3"/>
  <c r="X197" i="3" s="1"/>
  <c r="E199" i="7"/>
  <c r="B199" i="7"/>
  <c r="D199" i="7"/>
  <c r="C199" i="7"/>
  <c r="F197" i="8"/>
  <c r="B197" i="3"/>
  <c r="H198" i="3" s="1"/>
  <c r="H198" i="8"/>
  <c r="D198" i="3"/>
  <c r="J199" i="3" s="1"/>
  <c r="G198" i="3"/>
  <c r="F198" i="3"/>
  <c r="L199" i="3" s="1"/>
  <c r="F197" i="3"/>
  <c r="L198" i="3" s="1"/>
  <c r="D199" i="2"/>
  <c r="L199" i="8" s="1"/>
  <c r="C197" i="3"/>
  <c r="I198" i="3" s="1"/>
  <c r="G197" i="8"/>
  <c r="E197" i="3"/>
  <c r="K198" i="3" s="1"/>
  <c r="Z74" i="3" l="1"/>
  <c r="AA74" i="3" s="1"/>
  <c r="M199" i="3"/>
  <c r="N199" i="3" s="1"/>
  <c r="O199" i="3" s="1"/>
  <c r="AC73" i="3"/>
  <c r="C73" i="8"/>
  <c r="P73" i="8" s="1"/>
  <c r="U197" i="3"/>
  <c r="K199" i="3"/>
  <c r="S199" i="3" s="1"/>
  <c r="X199" i="3" s="1"/>
  <c r="S198" i="3"/>
  <c r="X198" i="3" s="1"/>
  <c r="D200" i="2"/>
  <c r="L200" i="8" s="1"/>
  <c r="E199" i="3"/>
  <c r="G199" i="8"/>
  <c r="C199" i="3"/>
  <c r="I200" i="3" s="1"/>
  <c r="F199" i="3"/>
  <c r="L200" i="3" s="1"/>
  <c r="B199" i="3"/>
  <c r="H200" i="3" s="1"/>
  <c r="F199" i="8"/>
  <c r="V197" i="3"/>
  <c r="T197" i="3"/>
  <c r="B197" i="8" s="1"/>
  <c r="D199" i="3"/>
  <c r="J200" i="3" s="1"/>
  <c r="E199" i="8"/>
  <c r="P199" i="3"/>
  <c r="E200" i="2"/>
  <c r="M200" i="8" s="1"/>
  <c r="H199" i="8"/>
  <c r="G199" i="3"/>
  <c r="M200" i="3" s="1"/>
  <c r="N200" i="3" s="1"/>
  <c r="O200" i="3" s="1"/>
  <c r="B200" i="7"/>
  <c r="E200" i="8" s="1"/>
  <c r="D200" i="7"/>
  <c r="A202" i="1"/>
  <c r="A201" i="7"/>
  <c r="A201" i="3"/>
  <c r="A201" i="8" s="1"/>
  <c r="A201" i="2"/>
  <c r="B201" i="2"/>
  <c r="J201" i="8" s="1"/>
  <c r="Q199" i="3"/>
  <c r="R199" i="3"/>
  <c r="W199" i="3" s="1"/>
  <c r="Q198" i="3"/>
  <c r="R198" i="3"/>
  <c r="W198" i="3" s="1"/>
  <c r="C200" i="2"/>
  <c r="K200" i="8" s="1"/>
  <c r="Y197" i="3" l="1"/>
  <c r="K200" i="3"/>
  <c r="D73" i="8"/>
  <c r="AD73" i="3"/>
  <c r="I74" i="8"/>
  <c r="N74" i="8" s="1"/>
  <c r="O74" i="8" s="1"/>
  <c r="F74" i="2"/>
  <c r="AB74" i="3"/>
  <c r="E200" i="7"/>
  <c r="G200" i="3" s="1"/>
  <c r="M201" i="3" s="1"/>
  <c r="N201" i="3" s="1"/>
  <c r="O201" i="3" s="1"/>
  <c r="U198" i="3"/>
  <c r="Y198" i="3" s="1"/>
  <c r="U199" i="3"/>
  <c r="Y199" i="3" s="1"/>
  <c r="C200" i="7"/>
  <c r="F200" i="8" s="1"/>
  <c r="S200" i="3"/>
  <c r="X200" i="3" s="1"/>
  <c r="P200" i="3"/>
  <c r="H200" i="8"/>
  <c r="D200" i="3"/>
  <c r="J201" i="3" s="1"/>
  <c r="F200" i="3"/>
  <c r="L201" i="3" s="1"/>
  <c r="V199" i="3"/>
  <c r="T199" i="3"/>
  <c r="B199" i="8" s="1"/>
  <c r="B201" i="7"/>
  <c r="E201" i="8" s="1"/>
  <c r="C201" i="2"/>
  <c r="K201" i="8" s="1"/>
  <c r="G200" i="8"/>
  <c r="C200" i="3"/>
  <c r="I201" i="3" s="1"/>
  <c r="V198" i="3"/>
  <c r="T198" i="3"/>
  <c r="B198" i="8" s="1"/>
  <c r="Q200" i="3"/>
  <c r="R200" i="3"/>
  <c r="W200" i="3" s="1"/>
  <c r="D201" i="2"/>
  <c r="L201" i="8" s="1"/>
  <c r="E201" i="2"/>
  <c r="A203" i="1"/>
  <c r="A202" i="7"/>
  <c r="B202" i="2"/>
  <c r="J202" i="8" s="1"/>
  <c r="A202" i="2"/>
  <c r="A202" i="3"/>
  <c r="A202" i="8" s="1"/>
  <c r="Z75" i="3" l="1"/>
  <c r="AA75" i="3" s="1"/>
  <c r="AC74" i="3"/>
  <c r="D74" i="8" s="1"/>
  <c r="C74" i="8"/>
  <c r="P74" i="8" s="1"/>
  <c r="E200" i="3"/>
  <c r="K201" i="3" s="1"/>
  <c r="S201" i="3" s="1"/>
  <c r="B200" i="3"/>
  <c r="H201" i="3" s="1"/>
  <c r="Q201" i="3" s="1"/>
  <c r="U200" i="3"/>
  <c r="E201" i="7"/>
  <c r="M201" i="8"/>
  <c r="V200" i="3"/>
  <c r="T200" i="3"/>
  <c r="B200" i="8" s="1"/>
  <c r="C202" i="2"/>
  <c r="K202" i="8" s="1"/>
  <c r="P201" i="3"/>
  <c r="E202" i="2"/>
  <c r="M202" i="8" s="1"/>
  <c r="H201" i="8"/>
  <c r="D201" i="3"/>
  <c r="J202" i="3" s="1"/>
  <c r="E202" i="7"/>
  <c r="B202" i="7"/>
  <c r="E202" i="8" s="1"/>
  <c r="D201" i="7"/>
  <c r="D202" i="2"/>
  <c r="L202" i="8" s="1"/>
  <c r="A204" i="1"/>
  <c r="B203" i="2"/>
  <c r="J203" i="8" s="1"/>
  <c r="A203" i="7"/>
  <c r="A203" i="3"/>
  <c r="A203" i="8" s="1"/>
  <c r="A203" i="2"/>
  <c r="C201" i="7"/>
  <c r="Y200" i="3" l="1"/>
  <c r="AD74" i="3"/>
  <c r="R201" i="3"/>
  <c r="I75" i="8"/>
  <c r="N75" i="8" s="1"/>
  <c r="O75" i="8" s="1"/>
  <c r="F75" i="2"/>
  <c r="AB75" i="3"/>
  <c r="U201" i="3"/>
  <c r="C202" i="7"/>
  <c r="G201" i="8"/>
  <c r="C201" i="3"/>
  <c r="I202" i="3" s="1"/>
  <c r="E201" i="3"/>
  <c r="K202" i="3" s="1"/>
  <c r="D202" i="7"/>
  <c r="H202" i="8"/>
  <c r="D202" i="3"/>
  <c r="J203" i="3" s="1"/>
  <c r="G202" i="3"/>
  <c r="M203" i="3" s="1"/>
  <c r="N203" i="3" s="1"/>
  <c r="O203" i="3" s="1"/>
  <c r="F202" i="3"/>
  <c r="L203" i="3" s="1"/>
  <c r="F201" i="8"/>
  <c r="B201" i="3"/>
  <c r="H202" i="3" s="1"/>
  <c r="B203" i="7"/>
  <c r="E203" i="8" s="1"/>
  <c r="F201" i="3"/>
  <c r="L202" i="3" s="1"/>
  <c r="W201" i="3"/>
  <c r="V201" i="3"/>
  <c r="T201" i="3"/>
  <c r="B201" i="8" s="1"/>
  <c r="B202" i="3"/>
  <c r="H203" i="3" s="1"/>
  <c r="F202" i="8"/>
  <c r="G201" i="3"/>
  <c r="M202" i="3" s="1"/>
  <c r="N202" i="3" s="1"/>
  <c r="O202" i="3" s="1"/>
  <c r="C203" i="2"/>
  <c r="K203" i="8" s="1"/>
  <c r="D203" i="2"/>
  <c r="L203" i="8" s="1"/>
  <c r="E203" i="2"/>
  <c r="M203" i="8" s="1"/>
  <c r="A205" i="1"/>
  <c r="B204" i="2"/>
  <c r="J204" i="8" s="1"/>
  <c r="A204" i="7"/>
  <c r="A204" i="3"/>
  <c r="A204" i="8" s="1"/>
  <c r="A204" i="2"/>
  <c r="X201" i="3"/>
  <c r="Y201" i="3" l="1"/>
  <c r="Z76" i="3"/>
  <c r="AA76" i="3" s="1"/>
  <c r="E203" i="7"/>
  <c r="AC75" i="3"/>
  <c r="C75" i="8"/>
  <c r="P75" i="8" s="1"/>
  <c r="D203" i="7"/>
  <c r="G203" i="8"/>
  <c r="C203" i="3"/>
  <c r="I204" i="3" s="1"/>
  <c r="S202" i="3"/>
  <c r="X202" i="3" s="1"/>
  <c r="P202" i="3"/>
  <c r="H203" i="8"/>
  <c r="D203" i="3"/>
  <c r="J204" i="3" s="1"/>
  <c r="G203" i="3"/>
  <c r="M204" i="3" s="1"/>
  <c r="N204" i="3" s="1"/>
  <c r="O204" i="3" s="1"/>
  <c r="F203" i="3"/>
  <c r="L204" i="3" s="1"/>
  <c r="E204" i="7"/>
  <c r="B204" i="7"/>
  <c r="E204" i="8" s="1"/>
  <c r="C204" i="7"/>
  <c r="P203" i="3"/>
  <c r="Q202" i="3"/>
  <c r="R202" i="3"/>
  <c r="W202" i="3" s="1"/>
  <c r="D204" i="2"/>
  <c r="L204" i="8" s="1"/>
  <c r="C202" i="3"/>
  <c r="I203" i="3" s="1"/>
  <c r="G202" i="8"/>
  <c r="E202" i="3"/>
  <c r="K203" i="3" s="1"/>
  <c r="A206" i="1"/>
  <c r="B205" i="2"/>
  <c r="J205" i="8" s="1"/>
  <c r="A205" i="3"/>
  <c r="A205" i="8" s="1"/>
  <c r="A205" i="2"/>
  <c r="A205" i="7"/>
  <c r="C203" i="7"/>
  <c r="R203" i="3"/>
  <c r="Q203" i="3"/>
  <c r="C204" i="2"/>
  <c r="K204" i="8" s="1"/>
  <c r="E204" i="2"/>
  <c r="M204" i="8" s="1"/>
  <c r="D75" i="8" l="1"/>
  <c r="AD75" i="3"/>
  <c r="F76" i="2"/>
  <c r="AB76" i="3"/>
  <c r="Z77" i="3" s="1"/>
  <c r="AA77" i="3" s="1"/>
  <c r="I76" i="8"/>
  <c r="N76" i="8" s="1"/>
  <c r="O76" i="8" s="1"/>
  <c r="D204" i="7"/>
  <c r="U202" i="3"/>
  <c r="W203" i="3"/>
  <c r="S203" i="3"/>
  <c r="X203" i="3" s="1"/>
  <c r="G204" i="3"/>
  <c r="M205" i="3" s="1"/>
  <c r="N205" i="3" s="1"/>
  <c r="O205" i="3" s="1"/>
  <c r="E204" i="3"/>
  <c r="G204" i="8"/>
  <c r="C204" i="3"/>
  <c r="I205" i="3" s="1"/>
  <c r="C205" i="2"/>
  <c r="K205" i="8" s="1"/>
  <c r="H204" i="8"/>
  <c r="D204" i="3"/>
  <c r="J205" i="3" s="1"/>
  <c r="F204" i="3"/>
  <c r="L205" i="3" s="1"/>
  <c r="E205" i="2"/>
  <c r="V203" i="3"/>
  <c r="F204" i="8"/>
  <c r="B204" i="3"/>
  <c r="H205" i="3" s="1"/>
  <c r="A207" i="1"/>
  <c r="B206" i="2"/>
  <c r="J206" i="8" s="1"/>
  <c r="A206" i="3"/>
  <c r="A206" i="8" s="1"/>
  <c r="A206" i="7"/>
  <c r="A206" i="2"/>
  <c r="F203" i="8"/>
  <c r="B203" i="3"/>
  <c r="H204" i="3" s="1"/>
  <c r="E203" i="3"/>
  <c r="K204" i="3" s="1"/>
  <c r="V202" i="3"/>
  <c r="T202" i="3"/>
  <c r="B202" i="8" s="1"/>
  <c r="B205" i="7"/>
  <c r="D205" i="2"/>
  <c r="L205" i="8" s="1"/>
  <c r="P204" i="3"/>
  <c r="Y202" i="3" l="1"/>
  <c r="C76" i="8"/>
  <c r="P76" i="8" s="1"/>
  <c r="AC76" i="3"/>
  <c r="D76" i="8" s="1"/>
  <c r="U203" i="3"/>
  <c r="Y203" i="3" s="1"/>
  <c r="E205" i="7"/>
  <c r="D205" i="3" s="1"/>
  <c r="J206" i="3" s="1"/>
  <c r="M205" i="8"/>
  <c r="C205" i="7"/>
  <c r="K205" i="3"/>
  <c r="S205" i="3" s="1"/>
  <c r="S204" i="3"/>
  <c r="X204" i="3" s="1"/>
  <c r="H205" i="8"/>
  <c r="F205" i="3"/>
  <c r="L206" i="3" s="1"/>
  <c r="R204" i="3"/>
  <c r="W204" i="3" s="1"/>
  <c r="Q204" i="3"/>
  <c r="B206" i="7"/>
  <c r="E206" i="8" s="1"/>
  <c r="B205" i="3"/>
  <c r="H206" i="3" s="1"/>
  <c r="F205" i="8"/>
  <c r="E206" i="2"/>
  <c r="E205" i="8"/>
  <c r="C206" i="2"/>
  <c r="K206" i="8" s="1"/>
  <c r="A208" i="1"/>
  <c r="B207" i="2"/>
  <c r="J207" i="8" s="1"/>
  <c r="A207" i="7"/>
  <c r="A207" i="3"/>
  <c r="A207" i="8" s="1"/>
  <c r="A207" i="2"/>
  <c r="D206" i="2"/>
  <c r="L206" i="8" s="1"/>
  <c r="P205" i="3"/>
  <c r="D205" i="7"/>
  <c r="G205" i="3" s="1"/>
  <c r="M206" i="3" s="1"/>
  <c r="N206" i="3" s="1"/>
  <c r="O206" i="3" s="1"/>
  <c r="R205" i="3"/>
  <c r="Q205" i="3"/>
  <c r="T203" i="3"/>
  <c r="B203" i="8" s="1"/>
  <c r="I77" i="8" l="1"/>
  <c r="N77" i="8" s="1"/>
  <c r="O77" i="8" s="1"/>
  <c r="AB77" i="3"/>
  <c r="Z78" i="3" s="1"/>
  <c r="AA78" i="3" s="1"/>
  <c r="F77" i="2"/>
  <c r="AD76" i="3"/>
  <c r="W205" i="3"/>
  <c r="U204" i="3"/>
  <c r="Y204" i="3" s="1"/>
  <c r="U205" i="3"/>
  <c r="E206" i="7"/>
  <c r="M206" i="8"/>
  <c r="X205" i="3"/>
  <c r="D206" i="7"/>
  <c r="G206" i="8" s="1"/>
  <c r="C206" i="7"/>
  <c r="F206" i="8" s="1"/>
  <c r="H206" i="8"/>
  <c r="D206" i="3"/>
  <c r="J207" i="3" s="1"/>
  <c r="F206" i="3"/>
  <c r="L207" i="3" s="1"/>
  <c r="P206" i="3"/>
  <c r="Q206" i="3"/>
  <c r="R206" i="3"/>
  <c r="D207" i="2"/>
  <c r="L207" i="8" s="1"/>
  <c r="V205" i="3"/>
  <c r="T205" i="3"/>
  <c r="B205" i="8" s="1"/>
  <c r="V204" i="3"/>
  <c r="T204" i="3"/>
  <c r="B204" i="8" s="1"/>
  <c r="B207" i="7"/>
  <c r="E207" i="8" s="1"/>
  <c r="A209" i="1"/>
  <c r="B208" i="2"/>
  <c r="J208" i="8" s="1"/>
  <c r="A208" i="7"/>
  <c r="A208" i="3"/>
  <c r="A208" i="8" s="1"/>
  <c r="A208" i="2"/>
  <c r="C207" i="2"/>
  <c r="K207" i="8" s="1"/>
  <c r="C205" i="3"/>
  <c r="I206" i="3" s="1"/>
  <c r="E205" i="3"/>
  <c r="K206" i="3" s="1"/>
  <c r="G205" i="8"/>
  <c r="E207" i="2"/>
  <c r="Y205" i="3" l="1"/>
  <c r="C77" i="8"/>
  <c r="P77" i="8" s="1"/>
  <c r="AC77" i="3"/>
  <c r="G206" i="3"/>
  <c r="M207" i="3" s="1"/>
  <c r="N207" i="3" s="1"/>
  <c r="O207" i="3" s="1"/>
  <c r="C206" i="3"/>
  <c r="I207" i="3" s="1"/>
  <c r="E206" i="3"/>
  <c r="B206" i="3"/>
  <c r="H207" i="3" s="1"/>
  <c r="R207" i="3" s="1"/>
  <c r="E207" i="7"/>
  <c r="M207" i="8"/>
  <c r="W206" i="3"/>
  <c r="K207" i="3"/>
  <c r="C207" i="7"/>
  <c r="B207" i="3" s="1"/>
  <c r="H208" i="3" s="1"/>
  <c r="S206" i="3"/>
  <c r="X206" i="3" s="1"/>
  <c r="H207" i="8"/>
  <c r="D207" i="3"/>
  <c r="J208" i="3" s="1"/>
  <c r="C208" i="2"/>
  <c r="K208" i="8" s="1"/>
  <c r="B208" i="7"/>
  <c r="E208" i="8" s="1"/>
  <c r="C208" i="7"/>
  <c r="D208" i="2"/>
  <c r="L208" i="8" s="1"/>
  <c r="V206" i="3"/>
  <c r="E208" i="2"/>
  <c r="M208" i="8" s="1"/>
  <c r="A210" i="1"/>
  <c r="B209" i="2"/>
  <c r="J209" i="8" s="1"/>
  <c r="A209" i="3"/>
  <c r="A209" i="8" s="1"/>
  <c r="A209" i="7"/>
  <c r="A209" i="2"/>
  <c r="P207" i="3"/>
  <c r="D207" i="7"/>
  <c r="S207" i="3" l="1"/>
  <c r="D77" i="8"/>
  <c r="AD77" i="3"/>
  <c r="I78" i="8"/>
  <c r="N78" i="8" s="1"/>
  <c r="O78" i="8" s="1"/>
  <c r="F78" i="2"/>
  <c r="AB78" i="3"/>
  <c r="Z79" i="3" s="1"/>
  <c r="AA79" i="3" s="1"/>
  <c r="Q207" i="3"/>
  <c r="U206" i="3"/>
  <c r="Y206" i="3" s="1"/>
  <c r="W207" i="3"/>
  <c r="E208" i="7"/>
  <c r="D208" i="3" s="1"/>
  <c r="J209" i="3" s="1"/>
  <c r="F207" i="3"/>
  <c r="L208" i="3" s="1"/>
  <c r="F207" i="8"/>
  <c r="T206" i="3"/>
  <c r="B206" i="8" s="1"/>
  <c r="F208" i="8"/>
  <c r="B208" i="3"/>
  <c r="H209" i="3" s="1"/>
  <c r="E209" i="2"/>
  <c r="D208" i="7"/>
  <c r="C209" i="2"/>
  <c r="K209" i="8" s="1"/>
  <c r="A211" i="1"/>
  <c r="A210" i="7"/>
  <c r="A210" i="3"/>
  <c r="A210" i="8" s="1"/>
  <c r="A210" i="2"/>
  <c r="G207" i="3"/>
  <c r="M208" i="3" s="1"/>
  <c r="N208" i="3" s="1"/>
  <c r="O208" i="3" s="1"/>
  <c r="P208" i="3" s="1"/>
  <c r="G207" i="8"/>
  <c r="C207" i="3"/>
  <c r="I208" i="3" s="1"/>
  <c r="E207" i="3"/>
  <c r="K208" i="3" s="1"/>
  <c r="D209" i="2"/>
  <c r="L209" i="8" s="1"/>
  <c r="H208" i="8"/>
  <c r="F208" i="3"/>
  <c r="L209" i="3" s="1"/>
  <c r="B209" i="7"/>
  <c r="R208" i="3"/>
  <c r="W208" i="3" s="1"/>
  <c r="Q208" i="3"/>
  <c r="U207" i="3" l="1"/>
  <c r="X207" i="3"/>
  <c r="T207" i="3"/>
  <c r="B207" i="8" s="1"/>
  <c r="V207" i="3"/>
  <c r="Y207" i="3"/>
  <c r="C78" i="8"/>
  <c r="P78" i="8" s="1"/>
  <c r="AC78" i="3"/>
  <c r="G208" i="3"/>
  <c r="M209" i="3" s="1"/>
  <c r="N209" i="3" s="1"/>
  <c r="O209" i="3" s="1"/>
  <c r="P209" i="3" s="1"/>
  <c r="E209" i="7"/>
  <c r="M209" i="8"/>
  <c r="S208" i="3"/>
  <c r="X208" i="3" s="1"/>
  <c r="D209" i="7"/>
  <c r="G209" i="8" s="1"/>
  <c r="H209" i="8"/>
  <c r="G209" i="3"/>
  <c r="M210" i="3" s="1"/>
  <c r="N210" i="3" s="1"/>
  <c r="O210" i="3" s="1"/>
  <c r="D210" i="2"/>
  <c r="L210" i="8" s="1"/>
  <c r="C210" i="2"/>
  <c r="K210" i="8" s="1"/>
  <c r="V208" i="3"/>
  <c r="E210" i="2"/>
  <c r="G208" i="8"/>
  <c r="C208" i="3"/>
  <c r="I209" i="3" s="1"/>
  <c r="E208" i="3"/>
  <c r="K209" i="3" s="1"/>
  <c r="Q209" i="3"/>
  <c r="R209" i="3"/>
  <c r="A212" i="1"/>
  <c r="B211" i="2"/>
  <c r="J211" i="8" s="1"/>
  <c r="A211" i="7"/>
  <c r="A211" i="3"/>
  <c r="A211" i="8" s="1"/>
  <c r="A211" i="2"/>
  <c r="C209" i="7"/>
  <c r="D209" i="3"/>
  <c r="J210" i="3" s="1"/>
  <c r="E209" i="8"/>
  <c r="B210" i="2"/>
  <c r="B210" i="7" s="1"/>
  <c r="E210" i="8" s="1"/>
  <c r="D78" i="8" l="1"/>
  <c r="AD78" i="3"/>
  <c r="AB79" i="3"/>
  <c r="Z80" i="3" s="1"/>
  <c r="AA80" i="3" s="1"/>
  <c r="F79" i="2"/>
  <c r="I79" i="8"/>
  <c r="N79" i="8" s="1"/>
  <c r="O79" i="8" s="1"/>
  <c r="T208" i="3"/>
  <c r="B208" i="8" s="1"/>
  <c r="U208" i="3"/>
  <c r="Y208" i="3" s="1"/>
  <c r="E210" i="7"/>
  <c r="D210" i="3" s="1"/>
  <c r="J211" i="3" s="1"/>
  <c r="M210" i="8"/>
  <c r="W209" i="3"/>
  <c r="C210" i="7"/>
  <c r="F210" i="3" s="1"/>
  <c r="L211" i="3" s="1"/>
  <c r="D210" i="7"/>
  <c r="G210" i="3" s="1"/>
  <c r="M211" i="3" s="1"/>
  <c r="N211" i="3" s="1"/>
  <c r="O211" i="3" s="1"/>
  <c r="S209" i="3"/>
  <c r="X209" i="3" s="1"/>
  <c r="J210" i="8"/>
  <c r="C209" i="3"/>
  <c r="I210" i="3" s="1"/>
  <c r="H210" i="8"/>
  <c r="E211" i="2"/>
  <c r="A213" i="1"/>
  <c r="B212" i="2"/>
  <c r="J212" i="8" s="1"/>
  <c r="A212" i="7"/>
  <c r="A212" i="3"/>
  <c r="A212" i="8" s="1"/>
  <c r="A212" i="2"/>
  <c r="F209" i="8"/>
  <c r="B209" i="3"/>
  <c r="H210" i="3" s="1"/>
  <c r="V209" i="3"/>
  <c r="P210" i="3"/>
  <c r="E209" i="3"/>
  <c r="K210" i="3" s="1"/>
  <c r="F210" i="8"/>
  <c r="B211" i="7"/>
  <c r="E211" i="8" s="1"/>
  <c r="F209" i="3"/>
  <c r="L210" i="3" s="1"/>
  <c r="C211" i="2"/>
  <c r="K211" i="8" s="1"/>
  <c r="D211" i="2"/>
  <c r="L211" i="8" s="1"/>
  <c r="C79" i="8" l="1"/>
  <c r="P79" i="8" s="1"/>
  <c r="AC79" i="3"/>
  <c r="E210" i="3"/>
  <c r="K211" i="3" s="1"/>
  <c r="B210" i="3"/>
  <c r="H211" i="3" s="1"/>
  <c r="Q211" i="3" s="1"/>
  <c r="U209" i="3"/>
  <c r="Y209" i="3" s="1"/>
  <c r="E211" i="7"/>
  <c r="M211" i="8"/>
  <c r="C210" i="3"/>
  <c r="I211" i="3" s="1"/>
  <c r="G210" i="8"/>
  <c r="T209" i="3"/>
  <c r="B209" i="8" s="1"/>
  <c r="S210" i="3"/>
  <c r="X210" i="3" s="1"/>
  <c r="H211" i="8"/>
  <c r="D211" i="3"/>
  <c r="J212" i="3" s="1"/>
  <c r="C212" i="2"/>
  <c r="K212" i="8" s="1"/>
  <c r="E212" i="2"/>
  <c r="D212" i="2"/>
  <c r="L212" i="8" s="1"/>
  <c r="A214" i="1"/>
  <c r="A213" i="7"/>
  <c r="B213" i="2"/>
  <c r="J213" i="8" s="1"/>
  <c r="A213" i="3"/>
  <c r="A213" i="8" s="1"/>
  <c r="A213" i="2"/>
  <c r="Q210" i="3"/>
  <c r="R210" i="3"/>
  <c r="W210" i="3" s="1"/>
  <c r="D211" i="7"/>
  <c r="G211" i="3" s="1"/>
  <c r="M212" i="3" s="1"/>
  <c r="N212" i="3" s="1"/>
  <c r="O212" i="3" s="1"/>
  <c r="P212" i="3" s="1"/>
  <c r="P211" i="3"/>
  <c r="S211" i="3"/>
  <c r="C211" i="7"/>
  <c r="B212" i="7"/>
  <c r="E212" i="8" s="1"/>
  <c r="D79" i="8" l="1"/>
  <c r="AD79" i="3"/>
  <c r="F80" i="2"/>
  <c r="AB80" i="3"/>
  <c r="Z81" i="3" s="1"/>
  <c r="AA81" i="3" s="1"/>
  <c r="I80" i="8"/>
  <c r="N80" i="8" s="1"/>
  <c r="O80" i="8" s="1"/>
  <c r="R211" i="3"/>
  <c r="W211" i="3" s="1"/>
  <c r="U210" i="3"/>
  <c r="U211" i="3"/>
  <c r="E212" i="7"/>
  <c r="M212" i="8"/>
  <c r="C212" i="7"/>
  <c r="H212" i="8"/>
  <c r="D212" i="3"/>
  <c r="J213" i="3" s="1"/>
  <c r="F212" i="3"/>
  <c r="L213" i="3" s="1"/>
  <c r="E213" i="2"/>
  <c r="M213" i="8" s="1"/>
  <c r="A215" i="1"/>
  <c r="A214" i="7"/>
  <c r="B214" i="2"/>
  <c r="J214" i="8" s="1"/>
  <c r="A214" i="3"/>
  <c r="A214" i="8" s="1"/>
  <c r="A214" i="2"/>
  <c r="V211" i="3"/>
  <c r="F211" i="3"/>
  <c r="L212" i="3" s="1"/>
  <c r="B211" i="3"/>
  <c r="H212" i="3" s="1"/>
  <c r="F211" i="8"/>
  <c r="C213" i="2"/>
  <c r="K213" i="8" s="1"/>
  <c r="X211" i="3"/>
  <c r="V210" i="3"/>
  <c r="T210" i="3"/>
  <c r="B210" i="8" s="1"/>
  <c r="F212" i="8"/>
  <c r="B212" i="3"/>
  <c r="H213" i="3" s="1"/>
  <c r="D212" i="7"/>
  <c r="B213" i="7"/>
  <c r="E213" i="8" s="1"/>
  <c r="G211" i="8"/>
  <c r="C211" i="3"/>
  <c r="I212" i="3" s="1"/>
  <c r="E211" i="3"/>
  <c r="K212" i="3" s="1"/>
  <c r="D213" i="2"/>
  <c r="L213" i="8" s="1"/>
  <c r="Y210" i="3" l="1"/>
  <c r="Y211" i="3"/>
  <c r="T211" i="3"/>
  <c r="B211" i="8" s="1"/>
  <c r="AC80" i="3"/>
  <c r="C80" i="8"/>
  <c r="P80" i="8" s="1"/>
  <c r="E213" i="7"/>
  <c r="S212" i="3"/>
  <c r="X212" i="3" s="1"/>
  <c r="H213" i="8"/>
  <c r="D213" i="3"/>
  <c r="J214" i="3" s="1"/>
  <c r="G212" i="3"/>
  <c r="M213" i="3" s="1"/>
  <c r="N213" i="3" s="1"/>
  <c r="O213" i="3" s="1"/>
  <c r="E212" i="3"/>
  <c r="K213" i="3" s="1"/>
  <c r="G212" i="8"/>
  <c r="C212" i="3"/>
  <c r="I213" i="3" s="1"/>
  <c r="E214" i="2"/>
  <c r="R213" i="3"/>
  <c r="Q213" i="3"/>
  <c r="C214" i="2"/>
  <c r="K214" i="8" s="1"/>
  <c r="Q212" i="3"/>
  <c r="R212" i="3"/>
  <c r="C213" i="7"/>
  <c r="B214" i="7"/>
  <c r="E214" i="8" s="1"/>
  <c r="D214" i="2"/>
  <c r="L214" i="8" s="1"/>
  <c r="A216" i="1"/>
  <c r="B215" i="2"/>
  <c r="J215" i="8" s="1"/>
  <c r="A215" i="7"/>
  <c r="A215" i="3"/>
  <c r="A215" i="8" s="1"/>
  <c r="A215" i="2"/>
  <c r="D213" i="7"/>
  <c r="G213" i="3" s="1"/>
  <c r="M214" i="3" l="1"/>
  <c r="N214" i="3" s="1"/>
  <c r="O214" i="3" s="1"/>
  <c r="I81" i="8"/>
  <c r="N81" i="8" s="1"/>
  <c r="O81" i="8" s="1"/>
  <c r="AB81" i="3"/>
  <c r="Z82" i="3" s="1"/>
  <c r="AA82" i="3" s="1"/>
  <c r="F81" i="2"/>
  <c r="D80" i="8"/>
  <c r="AD80" i="3"/>
  <c r="U212" i="3"/>
  <c r="Y212" i="3" s="1"/>
  <c r="E214" i="7"/>
  <c r="M214" i="8"/>
  <c r="W213" i="3"/>
  <c r="D214" i="7"/>
  <c r="G214" i="8" s="1"/>
  <c r="H214" i="8"/>
  <c r="D214" i="3"/>
  <c r="J215" i="3" s="1"/>
  <c r="G214" i="3"/>
  <c r="M215" i="3" s="1"/>
  <c r="N215" i="3" s="1"/>
  <c r="O215" i="3" s="1"/>
  <c r="P214" i="3"/>
  <c r="A217" i="1"/>
  <c r="A216" i="7"/>
  <c r="B216" i="2"/>
  <c r="J216" i="8" s="1"/>
  <c r="A216" i="3"/>
  <c r="A216" i="8" s="1"/>
  <c r="A216" i="2"/>
  <c r="B213" i="3"/>
  <c r="H214" i="3" s="1"/>
  <c r="F213" i="8"/>
  <c r="T212" i="3"/>
  <c r="B212" i="8" s="1"/>
  <c r="W212" i="3"/>
  <c r="F213" i="3"/>
  <c r="L214" i="3" s="1"/>
  <c r="V213" i="3"/>
  <c r="C214" i="7"/>
  <c r="P213" i="3"/>
  <c r="S213" i="3"/>
  <c r="T213" i="3" s="1"/>
  <c r="B213" i="8" s="1"/>
  <c r="C215" i="2"/>
  <c r="K215" i="8" s="1"/>
  <c r="D215" i="2"/>
  <c r="L215" i="8" s="1"/>
  <c r="G213" i="8"/>
  <c r="C213" i="3"/>
  <c r="I214" i="3" s="1"/>
  <c r="E213" i="3"/>
  <c r="K214" i="3" s="1"/>
  <c r="B215" i="7"/>
  <c r="E215" i="8" s="1"/>
  <c r="V212" i="3"/>
  <c r="E215" i="2"/>
  <c r="AC81" i="3" l="1"/>
  <c r="C81" i="8"/>
  <c r="P81" i="8" s="1"/>
  <c r="U213" i="3"/>
  <c r="E215" i="7"/>
  <c r="M215" i="8"/>
  <c r="C214" i="3"/>
  <c r="I215" i="3" s="1"/>
  <c r="S214" i="3"/>
  <c r="X214" i="3" s="1"/>
  <c r="F214" i="8"/>
  <c r="B214" i="3"/>
  <c r="H215" i="3" s="1"/>
  <c r="B216" i="7"/>
  <c r="E216" i="8" s="1"/>
  <c r="D216" i="7"/>
  <c r="C216" i="2"/>
  <c r="K216" i="8" s="1"/>
  <c r="H215" i="8"/>
  <c r="D215" i="3"/>
  <c r="J216" i="3" s="1"/>
  <c r="P215" i="3"/>
  <c r="E216" i="2"/>
  <c r="F214" i="3"/>
  <c r="L215" i="3" s="1"/>
  <c r="C215" i="7"/>
  <c r="D215" i="7"/>
  <c r="D216" i="2"/>
  <c r="L216" i="8" s="1"/>
  <c r="A218" i="1"/>
  <c r="B217" i="2"/>
  <c r="J217" i="8" s="1"/>
  <c r="A217" i="3"/>
  <c r="A217" i="8" s="1"/>
  <c r="A217" i="7"/>
  <c r="A217" i="2"/>
  <c r="R214" i="3"/>
  <c r="W214" i="3" s="1"/>
  <c r="Q214" i="3"/>
  <c r="X213" i="3"/>
  <c r="E214" i="3"/>
  <c r="K215" i="3" s="1"/>
  <c r="F215" i="3" l="1"/>
  <c r="L216" i="3" s="1"/>
  <c r="Y213" i="3"/>
  <c r="D81" i="8"/>
  <c r="AD81" i="3"/>
  <c r="F82" i="2"/>
  <c r="AB82" i="3"/>
  <c r="Z83" i="3" s="1"/>
  <c r="AA83" i="3" s="1"/>
  <c r="I82" i="8"/>
  <c r="N82" i="8" s="1"/>
  <c r="O82" i="8" s="1"/>
  <c r="S215" i="3"/>
  <c r="X215" i="3" s="1"/>
  <c r="U214" i="3"/>
  <c r="E216" i="7"/>
  <c r="H216" i="8" s="1"/>
  <c r="M216" i="8"/>
  <c r="C216" i="7"/>
  <c r="C217" i="2"/>
  <c r="K217" i="8" s="1"/>
  <c r="E217" i="2"/>
  <c r="M217" i="8" s="1"/>
  <c r="F216" i="8"/>
  <c r="B216" i="3"/>
  <c r="R215" i="3"/>
  <c r="W215" i="3" s="1"/>
  <c r="Q215" i="3"/>
  <c r="B217" i="7"/>
  <c r="E217" i="8" s="1"/>
  <c r="D217" i="7"/>
  <c r="F215" i="8"/>
  <c r="B215" i="3"/>
  <c r="H216" i="3" s="1"/>
  <c r="G215" i="3"/>
  <c r="M216" i="3" s="1"/>
  <c r="N216" i="3" s="1"/>
  <c r="O216" i="3" s="1"/>
  <c r="G215" i="8"/>
  <c r="C215" i="3"/>
  <c r="I216" i="3" s="1"/>
  <c r="E215" i="3"/>
  <c r="K216" i="3" s="1"/>
  <c r="D217" i="2"/>
  <c r="L217" i="8" s="1"/>
  <c r="V214" i="3"/>
  <c r="T214" i="3"/>
  <c r="B214" i="8" s="1"/>
  <c r="C216" i="3"/>
  <c r="I217" i="3" s="1"/>
  <c r="G216" i="8"/>
  <c r="E216" i="3"/>
  <c r="K217" i="3" s="1"/>
  <c r="A219" i="1"/>
  <c r="A218" i="7"/>
  <c r="B218" i="2"/>
  <c r="J218" i="8" s="1"/>
  <c r="A218" i="2"/>
  <c r="A218" i="3"/>
  <c r="A218" i="8" s="1"/>
  <c r="H217" i="3" l="1"/>
  <c r="G216" i="3"/>
  <c r="M217" i="3" s="1"/>
  <c r="N217" i="3" s="1"/>
  <c r="O217" i="3" s="1"/>
  <c r="F216" i="3"/>
  <c r="L217" i="3" s="1"/>
  <c r="D216" i="3"/>
  <c r="J217" i="3" s="1"/>
  <c r="E217" i="7"/>
  <c r="Y214" i="3"/>
  <c r="U215" i="3"/>
  <c r="Y215" i="3" s="1"/>
  <c r="AC82" i="3"/>
  <c r="C82" i="8"/>
  <c r="P82" i="8" s="1"/>
  <c r="C217" i="7"/>
  <c r="E218" i="2"/>
  <c r="H217" i="8"/>
  <c r="D217" i="3"/>
  <c r="J218" i="3" s="1"/>
  <c r="F217" i="3"/>
  <c r="L218" i="3" s="1"/>
  <c r="G217" i="3"/>
  <c r="M218" i="3" s="1"/>
  <c r="N218" i="3" s="1"/>
  <c r="O218" i="3" s="1"/>
  <c r="A220" i="1"/>
  <c r="B219" i="2"/>
  <c r="J219" i="8" s="1"/>
  <c r="A219" i="7"/>
  <c r="A219" i="3"/>
  <c r="A219" i="8" s="1"/>
  <c r="A219" i="2"/>
  <c r="V215" i="3"/>
  <c r="T215" i="3"/>
  <c r="B215" i="8" s="1"/>
  <c r="F217" i="8"/>
  <c r="B217" i="3"/>
  <c r="H218" i="3" s="1"/>
  <c r="P217" i="3"/>
  <c r="S217" i="3"/>
  <c r="Q217" i="3"/>
  <c r="R217" i="3"/>
  <c r="W217" i="3" s="1"/>
  <c r="Q216" i="3"/>
  <c r="R216" i="3"/>
  <c r="W216" i="3" s="1"/>
  <c r="D218" i="2"/>
  <c r="L218" i="8" s="1"/>
  <c r="G217" i="8"/>
  <c r="E217" i="3"/>
  <c r="K218" i="3" s="1"/>
  <c r="C217" i="3"/>
  <c r="I218" i="3" s="1"/>
  <c r="B218" i="7"/>
  <c r="E218" i="8" s="1"/>
  <c r="C218" i="2"/>
  <c r="K218" i="8" s="1"/>
  <c r="P216" i="3"/>
  <c r="S216" i="3"/>
  <c r="AD82" i="3" l="1"/>
  <c r="D82" i="8"/>
  <c r="I83" i="8"/>
  <c r="N83" i="8" s="1"/>
  <c r="O83" i="8" s="1"/>
  <c r="F83" i="2"/>
  <c r="AB83" i="3"/>
  <c r="Z84" i="3" s="1"/>
  <c r="AA84" i="3" s="1"/>
  <c r="U217" i="3"/>
  <c r="U216" i="3"/>
  <c r="E218" i="7"/>
  <c r="D218" i="3" s="1"/>
  <c r="J219" i="3" s="1"/>
  <c r="M218" i="8"/>
  <c r="X216" i="3"/>
  <c r="E219" i="2"/>
  <c r="C219" i="2"/>
  <c r="K219" i="8" s="1"/>
  <c r="A221" i="1"/>
  <c r="B220" i="2"/>
  <c r="J220" i="8" s="1"/>
  <c r="A220" i="3"/>
  <c r="A220" i="8" s="1"/>
  <c r="A220" i="2"/>
  <c r="A220" i="7"/>
  <c r="D219" i="2"/>
  <c r="L219" i="8" s="1"/>
  <c r="B219" i="7"/>
  <c r="E219" i="8" s="1"/>
  <c r="V216" i="3"/>
  <c r="T216" i="3"/>
  <c r="B216" i="8" s="1"/>
  <c r="V217" i="3"/>
  <c r="T217" i="3"/>
  <c r="B217" i="8" s="1"/>
  <c r="C218" i="7"/>
  <c r="D218" i="7"/>
  <c r="P218" i="3"/>
  <c r="S218" i="3"/>
  <c r="X217" i="3"/>
  <c r="H218" i="8"/>
  <c r="R218" i="3"/>
  <c r="Q218" i="3"/>
  <c r="Y216" i="3" l="1"/>
  <c r="Y217" i="3"/>
  <c r="AC83" i="3"/>
  <c r="D83" i="8" s="1"/>
  <c r="C83" i="8"/>
  <c r="P83" i="8" s="1"/>
  <c r="U218" i="3"/>
  <c r="E219" i="7"/>
  <c r="M219" i="8"/>
  <c r="D219" i="7"/>
  <c r="G219" i="8" s="1"/>
  <c r="C219" i="7"/>
  <c r="B219" i="3" s="1"/>
  <c r="H219" i="8"/>
  <c r="D219" i="3"/>
  <c r="J220" i="3" s="1"/>
  <c r="G219" i="3"/>
  <c r="F219" i="3"/>
  <c r="L220" i="3" s="1"/>
  <c r="F218" i="8"/>
  <c r="B218" i="3"/>
  <c r="H219" i="3" s="1"/>
  <c r="W218" i="3"/>
  <c r="F218" i="3"/>
  <c r="L219" i="3" s="1"/>
  <c r="F219" i="8"/>
  <c r="G218" i="8"/>
  <c r="C218" i="3"/>
  <c r="I219" i="3" s="1"/>
  <c r="E218" i="3"/>
  <c r="K219" i="3" s="1"/>
  <c r="V218" i="3"/>
  <c r="T218" i="3"/>
  <c r="B218" i="8" s="1"/>
  <c r="D220" i="2"/>
  <c r="L220" i="8" s="1"/>
  <c r="A222" i="1"/>
  <c r="B221" i="2"/>
  <c r="J221" i="8" s="1"/>
  <c r="A221" i="3"/>
  <c r="A221" i="8" s="1"/>
  <c r="A221" i="7"/>
  <c r="A221" i="2"/>
  <c r="C220" i="2"/>
  <c r="K220" i="8" s="1"/>
  <c r="G218" i="3"/>
  <c r="M219" i="3" s="1"/>
  <c r="N219" i="3" s="1"/>
  <c r="O219" i="3" s="1"/>
  <c r="E220" i="2"/>
  <c r="M220" i="8" s="1"/>
  <c r="X218" i="3"/>
  <c r="B220" i="7"/>
  <c r="E220" i="8" s="1"/>
  <c r="D220" i="7"/>
  <c r="H220" i="3" l="1"/>
  <c r="R220" i="3" s="1"/>
  <c r="AD83" i="3"/>
  <c r="M220" i="3"/>
  <c r="N220" i="3" s="1"/>
  <c r="O220" i="3" s="1"/>
  <c r="P220" i="3" s="1"/>
  <c r="Y218" i="3"/>
  <c r="F84" i="2"/>
  <c r="I84" i="8"/>
  <c r="N84" i="8" s="1"/>
  <c r="O84" i="8" s="1"/>
  <c r="AB84" i="3"/>
  <c r="Z85" i="3" s="1"/>
  <c r="AA85" i="3" s="1"/>
  <c r="E220" i="7"/>
  <c r="H220" i="8" s="1"/>
  <c r="E219" i="3"/>
  <c r="K220" i="3" s="1"/>
  <c r="C219" i="3"/>
  <c r="I220" i="3" s="1"/>
  <c r="G220" i="3"/>
  <c r="M221" i="3" s="1"/>
  <c r="N221" i="3" s="1"/>
  <c r="O221" i="3" s="1"/>
  <c r="C220" i="3"/>
  <c r="I221" i="3" s="1"/>
  <c r="G220" i="8"/>
  <c r="P219" i="3"/>
  <c r="S219" i="3"/>
  <c r="X219" i="3" s="1"/>
  <c r="C220" i="7"/>
  <c r="F220" i="3" s="1"/>
  <c r="L221" i="3" s="1"/>
  <c r="Q220" i="3"/>
  <c r="C221" i="2"/>
  <c r="K221" i="8" s="1"/>
  <c r="R219" i="3"/>
  <c r="W219" i="3" s="1"/>
  <c r="Q219" i="3"/>
  <c r="B221" i="7"/>
  <c r="E221" i="8" s="1"/>
  <c r="E221" i="2"/>
  <c r="D221" i="2"/>
  <c r="L221" i="8" s="1"/>
  <c r="A223" i="1"/>
  <c r="B222" i="2"/>
  <c r="J222" i="8" s="1"/>
  <c r="A222" i="3"/>
  <c r="A222" i="8" s="1"/>
  <c r="A222" i="7"/>
  <c r="A222" i="2"/>
  <c r="D220" i="3" l="1"/>
  <c r="J221" i="3" s="1"/>
  <c r="C84" i="8"/>
  <c r="P84" i="8" s="1"/>
  <c r="AC84" i="3"/>
  <c r="S220" i="3"/>
  <c r="X220" i="3" s="1"/>
  <c r="U220" i="3"/>
  <c r="U219" i="3"/>
  <c r="E221" i="7"/>
  <c r="H221" i="8" s="1"/>
  <c r="M221" i="8"/>
  <c r="C221" i="7"/>
  <c r="D221" i="7"/>
  <c r="C221" i="3" s="1"/>
  <c r="I222" i="3" s="1"/>
  <c r="W220" i="3"/>
  <c r="E222" i="2"/>
  <c r="M222" i="8" s="1"/>
  <c r="F221" i="8"/>
  <c r="B221" i="3"/>
  <c r="H222" i="3" s="1"/>
  <c r="E221" i="3"/>
  <c r="K222" i="3" s="1"/>
  <c r="G221" i="8"/>
  <c r="B222" i="7"/>
  <c r="V220" i="3"/>
  <c r="B220" i="3"/>
  <c r="H221" i="3" s="1"/>
  <c r="F220" i="8"/>
  <c r="D222" i="2"/>
  <c r="L222" i="8" s="1"/>
  <c r="A224" i="1"/>
  <c r="B223" i="2"/>
  <c r="J223" i="8" s="1"/>
  <c r="A223" i="7"/>
  <c r="A223" i="3"/>
  <c r="A223" i="8" s="1"/>
  <c r="A223" i="2"/>
  <c r="E220" i="3"/>
  <c r="K221" i="3" s="1"/>
  <c r="S221" i="3" s="1"/>
  <c r="X221" i="3" s="1"/>
  <c r="C222" i="2"/>
  <c r="K222" i="8" s="1"/>
  <c r="P221" i="3"/>
  <c r="V219" i="3"/>
  <c r="T219" i="3"/>
  <c r="B219" i="8" s="1"/>
  <c r="F221" i="3" l="1"/>
  <c r="L222" i="3" s="1"/>
  <c r="G221" i="3"/>
  <c r="M222" i="3" s="1"/>
  <c r="N222" i="3" s="1"/>
  <c r="O222" i="3" s="1"/>
  <c r="Y219" i="3"/>
  <c r="Y220" i="3"/>
  <c r="D221" i="3"/>
  <c r="J222" i="3" s="1"/>
  <c r="T220" i="3"/>
  <c r="B220" i="8" s="1"/>
  <c r="D84" i="8"/>
  <c r="AD84" i="3"/>
  <c r="F85" i="2"/>
  <c r="I85" i="8"/>
  <c r="N85" i="8" s="1"/>
  <c r="O85" i="8" s="1"/>
  <c r="AB85" i="3"/>
  <c r="Z86" i="3" s="1"/>
  <c r="AA86" i="3" s="1"/>
  <c r="E222" i="7"/>
  <c r="H222" i="8" s="1"/>
  <c r="C222" i="7"/>
  <c r="B222" i="3" s="1"/>
  <c r="H223" i="3" s="1"/>
  <c r="D222" i="7"/>
  <c r="G222" i="3" s="1"/>
  <c r="M223" i="3" s="1"/>
  <c r="N223" i="3" s="1"/>
  <c r="O223" i="3" s="1"/>
  <c r="G222" i="8"/>
  <c r="C222" i="3"/>
  <c r="I223" i="3" s="1"/>
  <c r="E222" i="3"/>
  <c r="K223" i="3" s="1"/>
  <c r="C223" i="2"/>
  <c r="K223" i="8" s="1"/>
  <c r="E223" i="7"/>
  <c r="B223" i="7"/>
  <c r="C223" i="7"/>
  <c r="D223" i="2"/>
  <c r="L223" i="8" s="1"/>
  <c r="E222" i="8"/>
  <c r="P222" i="3"/>
  <c r="S222" i="3"/>
  <c r="Q222" i="3"/>
  <c r="R222" i="3"/>
  <c r="W222" i="3" s="1"/>
  <c r="Q221" i="3"/>
  <c r="R221" i="3"/>
  <c r="W221" i="3" s="1"/>
  <c r="A225" i="1"/>
  <c r="B224" i="2"/>
  <c r="J224" i="8" s="1"/>
  <c r="A224" i="7"/>
  <c r="A224" i="3"/>
  <c r="A224" i="8" s="1"/>
  <c r="A224" i="2"/>
  <c r="E223" i="2"/>
  <c r="M223" i="8" s="1"/>
  <c r="D222" i="3" l="1"/>
  <c r="J223" i="3" s="1"/>
  <c r="F222" i="3"/>
  <c r="L223" i="3" s="1"/>
  <c r="C85" i="8"/>
  <c r="P85" i="8" s="1"/>
  <c r="AC85" i="3"/>
  <c r="F222" i="8"/>
  <c r="U221" i="3"/>
  <c r="Y221" i="3" s="1"/>
  <c r="U222" i="3"/>
  <c r="X222" i="3"/>
  <c r="A226" i="1"/>
  <c r="B225" i="2"/>
  <c r="J225" i="8" s="1"/>
  <c r="A225" i="3"/>
  <c r="A225" i="8" s="1"/>
  <c r="A225" i="7"/>
  <c r="A225" i="2"/>
  <c r="P223" i="3"/>
  <c r="S223" i="3"/>
  <c r="E224" i="2"/>
  <c r="D223" i="7"/>
  <c r="G223" i="3" s="1"/>
  <c r="M224" i="3" s="1"/>
  <c r="N224" i="3" s="1"/>
  <c r="O224" i="3" s="1"/>
  <c r="V221" i="3"/>
  <c r="T221" i="3"/>
  <c r="B221" i="8" s="1"/>
  <c r="F223" i="3"/>
  <c r="L224" i="3" s="1"/>
  <c r="F223" i="8"/>
  <c r="B223" i="3"/>
  <c r="H224" i="3" s="1"/>
  <c r="D223" i="3"/>
  <c r="J224" i="3" s="1"/>
  <c r="E223" i="8"/>
  <c r="D224" i="2"/>
  <c r="L224" i="8" s="1"/>
  <c r="H223" i="8"/>
  <c r="V222" i="3"/>
  <c r="T222" i="3"/>
  <c r="B222" i="8" s="1"/>
  <c r="C224" i="2"/>
  <c r="K224" i="8" s="1"/>
  <c r="B224" i="7"/>
  <c r="E224" i="8" s="1"/>
  <c r="R223" i="3"/>
  <c r="W223" i="3" s="1"/>
  <c r="Q223" i="3"/>
  <c r="Y222" i="3" l="1"/>
  <c r="F86" i="2"/>
  <c r="AB86" i="3"/>
  <c r="Z87" i="3" s="1"/>
  <c r="AA87" i="3" s="1"/>
  <c r="I86" i="8"/>
  <c r="N86" i="8" s="1"/>
  <c r="O86" i="8" s="1"/>
  <c r="D85" i="8"/>
  <c r="AD85" i="3"/>
  <c r="C224" i="7"/>
  <c r="U223" i="3"/>
  <c r="E224" i="7"/>
  <c r="M224" i="8"/>
  <c r="H224" i="8"/>
  <c r="D224" i="3"/>
  <c r="J225" i="3" s="1"/>
  <c r="F224" i="3"/>
  <c r="L225" i="3" s="1"/>
  <c r="P224" i="3"/>
  <c r="V223" i="3"/>
  <c r="T223" i="3"/>
  <c r="B223" i="8" s="1"/>
  <c r="X223" i="3"/>
  <c r="C223" i="3"/>
  <c r="I224" i="3" s="1"/>
  <c r="G223" i="8"/>
  <c r="E223" i="3"/>
  <c r="K224" i="3" s="1"/>
  <c r="Q224" i="3"/>
  <c r="R224" i="3"/>
  <c r="W224" i="3" s="1"/>
  <c r="D224" i="7"/>
  <c r="B225" i="7"/>
  <c r="E225" i="8" s="1"/>
  <c r="D225" i="2"/>
  <c r="L225" i="8" s="1"/>
  <c r="B224" i="3"/>
  <c r="H225" i="3" s="1"/>
  <c r="F224" i="8"/>
  <c r="E225" i="2"/>
  <c r="C225" i="2"/>
  <c r="K225" i="8" s="1"/>
  <c r="A227" i="1"/>
  <c r="A226" i="7"/>
  <c r="A226" i="3"/>
  <c r="A226" i="8" s="1"/>
  <c r="A226" i="2"/>
  <c r="Y223" i="3" l="1"/>
  <c r="C86" i="8"/>
  <c r="P86" i="8" s="1"/>
  <c r="AC86" i="3"/>
  <c r="G224" i="3"/>
  <c r="M225" i="3" s="1"/>
  <c r="N225" i="3" s="1"/>
  <c r="O225" i="3" s="1"/>
  <c r="P225" i="3" s="1"/>
  <c r="E225" i="7"/>
  <c r="M225" i="8"/>
  <c r="H225" i="8"/>
  <c r="D225" i="3"/>
  <c r="J226" i="3" s="1"/>
  <c r="D226" i="2"/>
  <c r="L226" i="8" s="1"/>
  <c r="V224" i="3"/>
  <c r="E226" i="2"/>
  <c r="Q225" i="3"/>
  <c r="R225" i="3"/>
  <c r="A228" i="1"/>
  <c r="B227" i="2"/>
  <c r="J227" i="8" s="1"/>
  <c r="A227" i="7"/>
  <c r="A227" i="3"/>
  <c r="A227" i="8" s="1"/>
  <c r="A227" i="2"/>
  <c r="B226" i="2"/>
  <c r="B226" i="7" s="1"/>
  <c r="E226" i="8" s="1"/>
  <c r="C226" i="2"/>
  <c r="K226" i="8" s="1"/>
  <c r="D225" i="7"/>
  <c r="S224" i="3"/>
  <c r="X224" i="3" s="1"/>
  <c r="C225" i="7"/>
  <c r="G224" i="8"/>
  <c r="C224" i="3"/>
  <c r="I225" i="3" s="1"/>
  <c r="E224" i="3"/>
  <c r="K225" i="3" s="1"/>
  <c r="G225" i="3" l="1"/>
  <c r="M226" i="3" s="1"/>
  <c r="N226" i="3" s="1"/>
  <c r="O226" i="3" s="1"/>
  <c r="D86" i="8"/>
  <c r="AD86" i="3"/>
  <c r="AB87" i="3"/>
  <c r="Z88" i="3" s="1"/>
  <c r="AA88" i="3" s="1"/>
  <c r="I87" i="8"/>
  <c r="N87" i="8" s="1"/>
  <c r="O87" i="8" s="1"/>
  <c r="F87" i="2"/>
  <c r="U224" i="3"/>
  <c r="Y224" i="3" s="1"/>
  <c r="E226" i="7"/>
  <c r="M226" i="8"/>
  <c r="S225" i="3"/>
  <c r="X225" i="3" s="1"/>
  <c r="P226" i="3"/>
  <c r="H226" i="8"/>
  <c r="D226" i="3"/>
  <c r="J227" i="3" s="1"/>
  <c r="V225" i="3"/>
  <c r="F225" i="8"/>
  <c r="B225" i="3"/>
  <c r="H226" i="3" s="1"/>
  <c r="J226" i="8"/>
  <c r="T224" i="3"/>
  <c r="B224" i="8" s="1"/>
  <c r="A229" i="1"/>
  <c r="B228" i="2"/>
  <c r="J228" i="8" s="1"/>
  <c r="A228" i="7"/>
  <c r="A228" i="3"/>
  <c r="A228" i="8" s="1"/>
  <c r="A228" i="2"/>
  <c r="W225" i="3"/>
  <c r="E227" i="2"/>
  <c r="B227" i="7"/>
  <c r="D227" i="7"/>
  <c r="C227" i="7"/>
  <c r="D226" i="7"/>
  <c r="G226" i="3" s="1"/>
  <c r="M227" i="3" s="1"/>
  <c r="N227" i="3" s="1"/>
  <c r="O227" i="3" s="1"/>
  <c r="F225" i="3"/>
  <c r="L226" i="3" s="1"/>
  <c r="G225" i="8"/>
  <c r="E225" i="3"/>
  <c r="K226" i="3" s="1"/>
  <c r="C225" i="3"/>
  <c r="I226" i="3" s="1"/>
  <c r="C227" i="2"/>
  <c r="K227" i="8" s="1"/>
  <c r="C226" i="7"/>
  <c r="D227" i="2"/>
  <c r="L227" i="8" s="1"/>
  <c r="T225" i="3" l="1"/>
  <c r="B225" i="8" s="1"/>
  <c r="AC87" i="3"/>
  <c r="C87" i="8"/>
  <c r="P87" i="8" s="1"/>
  <c r="U225" i="3"/>
  <c r="Y225" i="3" s="1"/>
  <c r="E227" i="7"/>
  <c r="H227" i="8" s="1"/>
  <c r="M227" i="8"/>
  <c r="P227" i="3"/>
  <c r="F227" i="8"/>
  <c r="B227" i="3"/>
  <c r="D227" i="3"/>
  <c r="J228" i="3" s="1"/>
  <c r="E227" i="8"/>
  <c r="D228" i="2"/>
  <c r="L228" i="8" s="1"/>
  <c r="E228" i="2"/>
  <c r="A230" i="1"/>
  <c r="B229" i="2"/>
  <c r="J229" i="8" s="1"/>
  <c r="A229" i="7"/>
  <c r="A229" i="3"/>
  <c r="A229" i="8" s="1"/>
  <c r="A229" i="2"/>
  <c r="Q226" i="3"/>
  <c r="R226" i="3"/>
  <c r="W226" i="3" s="1"/>
  <c r="G227" i="8"/>
  <c r="C227" i="3"/>
  <c r="E227" i="3"/>
  <c r="K228" i="3" s="1"/>
  <c r="B226" i="3"/>
  <c r="H227" i="3" s="1"/>
  <c r="F226" i="8"/>
  <c r="F226" i="3"/>
  <c r="L227" i="3" s="1"/>
  <c r="B228" i="7"/>
  <c r="E228" i="8" s="1"/>
  <c r="C228" i="2"/>
  <c r="K228" i="8" s="1"/>
  <c r="S226" i="3"/>
  <c r="X226" i="3" s="1"/>
  <c r="G226" i="8"/>
  <c r="E226" i="3"/>
  <c r="K227" i="3" s="1"/>
  <c r="C226" i="3"/>
  <c r="I227" i="3" s="1"/>
  <c r="H228" i="3" l="1"/>
  <c r="G227" i="3"/>
  <c r="M228" i="3" s="1"/>
  <c r="N228" i="3" s="1"/>
  <c r="O228" i="3" s="1"/>
  <c r="F227" i="3"/>
  <c r="L228" i="3" s="1"/>
  <c r="AD87" i="3"/>
  <c r="D87" i="8"/>
  <c r="F88" i="2"/>
  <c r="I88" i="8"/>
  <c r="N88" i="8" s="1"/>
  <c r="O88" i="8" s="1"/>
  <c r="AB88" i="3"/>
  <c r="Z89" i="3" s="1"/>
  <c r="AA89" i="3" s="1"/>
  <c r="U226" i="3"/>
  <c r="E228" i="7"/>
  <c r="H228" i="8" s="1"/>
  <c r="M228" i="8"/>
  <c r="D228" i="7"/>
  <c r="C228" i="7"/>
  <c r="F228" i="8" s="1"/>
  <c r="D228" i="3"/>
  <c r="J229" i="3" s="1"/>
  <c r="I228" i="3"/>
  <c r="S227" i="3"/>
  <c r="X227" i="3" s="1"/>
  <c r="E229" i="2"/>
  <c r="B229" i="7"/>
  <c r="E229" i="8" s="1"/>
  <c r="D229" i="7"/>
  <c r="Q227" i="3"/>
  <c r="R227" i="3"/>
  <c r="W227" i="3" s="1"/>
  <c r="A231" i="1"/>
  <c r="B230" i="2"/>
  <c r="J230" i="8" s="1"/>
  <c r="A230" i="7"/>
  <c r="A230" i="3"/>
  <c r="A230" i="8" s="1"/>
  <c r="A230" i="2"/>
  <c r="D229" i="2"/>
  <c r="L229" i="8" s="1"/>
  <c r="C229" i="2"/>
  <c r="K229" i="8" s="1"/>
  <c r="Q228" i="3"/>
  <c r="R228" i="3"/>
  <c r="P228" i="3"/>
  <c r="G228" i="3"/>
  <c r="M229" i="3" s="1"/>
  <c r="N229" i="3" s="1"/>
  <c r="O229" i="3" s="1"/>
  <c r="V226" i="3"/>
  <c r="T226" i="3"/>
  <c r="B226" i="8" s="1"/>
  <c r="Y226" i="3" l="1"/>
  <c r="C88" i="8"/>
  <c r="P88" i="8" s="1"/>
  <c r="AC88" i="3"/>
  <c r="D88" i="8" s="1"/>
  <c r="U227" i="3"/>
  <c r="F228" i="3"/>
  <c r="L229" i="3" s="1"/>
  <c r="B228" i="3"/>
  <c r="H229" i="3" s="1"/>
  <c r="R229" i="3" s="1"/>
  <c r="W229" i="3" s="1"/>
  <c r="E229" i="7"/>
  <c r="H229" i="8" s="1"/>
  <c r="M229" i="8"/>
  <c r="E228" i="3"/>
  <c r="K229" i="3" s="1"/>
  <c r="W228" i="3"/>
  <c r="C228" i="3"/>
  <c r="I229" i="3" s="1"/>
  <c r="G228" i="8"/>
  <c r="D230" i="2"/>
  <c r="L230" i="8" s="1"/>
  <c r="V228" i="3"/>
  <c r="E230" i="2"/>
  <c r="V227" i="3"/>
  <c r="T227" i="3"/>
  <c r="B227" i="8" s="1"/>
  <c r="C229" i="7"/>
  <c r="A232" i="1"/>
  <c r="B231" i="2"/>
  <c r="J231" i="8" s="1"/>
  <c r="A231" i="7"/>
  <c r="A231" i="3"/>
  <c r="A231" i="8" s="1"/>
  <c r="A231" i="2"/>
  <c r="C229" i="3"/>
  <c r="G229" i="8"/>
  <c r="B230" i="7"/>
  <c r="P229" i="3"/>
  <c r="S228" i="3"/>
  <c r="X228" i="3" s="1"/>
  <c r="C230" i="2"/>
  <c r="K230" i="8" s="1"/>
  <c r="Y227" i="3" l="1"/>
  <c r="G229" i="3"/>
  <c r="M230" i="3" s="1"/>
  <c r="N230" i="3" s="1"/>
  <c r="O230" i="3" s="1"/>
  <c r="AB89" i="3"/>
  <c r="Z90" i="3" s="1"/>
  <c r="AA90" i="3" s="1"/>
  <c r="F89" i="2"/>
  <c r="I89" i="8"/>
  <c r="N89" i="8" s="1"/>
  <c r="O89" i="8" s="1"/>
  <c r="AD88" i="3"/>
  <c r="Q229" i="3"/>
  <c r="V229" i="3" s="1"/>
  <c r="D229" i="3"/>
  <c r="J230" i="3" s="1"/>
  <c r="S229" i="3"/>
  <c r="X229" i="3" s="1"/>
  <c r="U228" i="3"/>
  <c r="Y228" i="3" s="1"/>
  <c r="E230" i="7"/>
  <c r="G230" i="3" s="1"/>
  <c r="M231" i="3" s="1"/>
  <c r="N231" i="3" s="1"/>
  <c r="O231" i="3" s="1"/>
  <c r="M230" i="8"/>
  <c r="D230" i="7"/>
  <c r="G230" i="8" s="1"/>
  <c r="F229" i="3"/>
  <c r="L230" i="3" s="1"/>
  <c r="E229" i="3"/>
  <c r="K230" i="3" s="1"/>
  <c r="H230" i="8"/>
  <c r="F229" i="8"/>
  <c r="B229" i="3"/>
  <c r="H230" i="3" s="1"/>
  <c r="C231" i="2"/>
  <c r="K231" i="8" s="1"/>
  <c r="P230" i="3"/>
  <c r="T228" i="3"/>
  <c r="B228" i="8" s="1"/>
  <c r="B231" i="7"/>
  <c r="E231" i="8" s="1"/>
  <c r="I230" i="3"/>
  <c r="C230" i="7"/>
  <c r="D230" i="3"/>
  <c r="J231" i="3" s="1"/>
  <c r="E230" i="8"/>
  <c r="E231" i="2"/>
  <c r="A233" i="1"/>
  <c r="A232" i="7"/>
  <c r="B232" i="2"/>
  <c r="J232" i="8" s="1"/>
  <c r="A232" i="3"/>
  <c r="A232" i="8" s="1"/>
  <c r="A232" i="2"/>
  <c r="D231" i="2"/>
  <c r="L231" i="8" s="1"/>
  <c r="U229" i="3" l="1"/>
  <c r="Y229" i="3" s="1"/>
  <c r="T229" i="3"/>
  <c r="B229" i="8" s="1"/>
  <c r="AC89" i="3"/>
  <c r="C89" i="8"/>
  <c r="P89" i="8" s="1"/>
  <c r="C230" i="3"/>
  <c r="E230" i="3"/>
  <c r="K231" i="3" s="1"/>
  <c r="S230" i="3"/>
  <c r="X230" i="3" s="1"/>
  <c r="E231" i="7"/>
  <c r="M231" i="8"/>
  <c r="D231" i="7"/>
  <c r="C231" i="3" s="1"/>
  <c r="H231" i="8"/>
  <c r="D231" i="3"/>
  <c r="J232" i="3" s="1"/>
  <c r="G231" i="3"/>
  <c r="M232" i="3" s="1"/>
  <c r="N232" i="3" s="1"/>
  <c r="O232" i="3" s="1"/>
  <c r="F230" i="8"/>
  <c r="B230" i="3"/>
  <c r="H231" i="3" s="1"/>
  <c r="R230" i="3"/>
  <c r="W230" i="3" s="1"/>
  <c r="Q230" i="3"/>
  <c r="G231" i="8"/>
  <c r="B232" i="7"/>
  <c r="E232" i="8" s="1"/>
  <c r="P231" i="3"/>
  <c r="I231" i="3"/>
  <c r="C232" i="2"/>
  <c r="K232" i="8" s="1"/>
  <c r="E232" i="2"/>
  <c r="F230" i="3"/>
  <c r="L231" i="3" s="1"/>
  <c r="C231" i="7"/>
  <c r="E231" i="3" s="1"/>
  <c r="D232" i="2"/>
  <c r="L232" i="8" s="1"/>
  <c r="A234" i="1"/>
  <c r="B233" i="2"/>
  <c r="J233" i="8" s="1"/>
  <c r="A233" i="7"/>
  <c r="A233" i="3"/>
  <c r="A233" i="8" s="1"/>
  <c r="A233" i="2"/>
  <c r="K232" i="3" l="1"/>
  <c r="D89" i="8"/>
  <c r="AD89" i="3"/>
  <c r="AB90" i="3"/>
  <c r="Z91" i="3" s="1"/>
  <c r="AA91" i="3" s="1"/>
  <c r="I90" i="8"/>
  <c r="N90" i="8" s="1"/>
  <c r="O90" i="8" s="1"/>
  <c r="F90" i="2"/>
  <c r="U230" i="3"/>
  <c r="E232" i="7"/>
  <c r="M232" i="8"/>
  <c r="I232" i="3"/>
  <c r="S232" i="3" s="1"/>
  <c r="X232" i="3" s="1"/>
  <c r="D232" i="7"/>
  <c r="C232" i="3" s="1"/>
  <c r="I233" i="3" s="1"/>
  <c r="F231" i="3"/>
  <c r="L232" i="3" s="1"/>
  <c r="H232" i="8"/>
  <c r="D232" i="3"/>
  <c r="J233" i="3" s="1"/>
  <c r="G232" i="3"/>
  <c r="M233" i="3" s="1"/>
  <c r="N233" i="3" s="1"/>
  <c r="O233" i="3" s="1"/>
  <c r="V230" i="3"/>
  <c r="T230" i="3"/>
  <c r="B230" i="8" s="1"/>
  <c r="C233" i="2"/>
  <c r="K233" i="8" s="1"/>
  <c r="B233" i="7"/>
  <c r="E233" i="8" s="1"/>
  <c r="Q231" i="3"/>
  <c r="R231" i="3"/>
  <c r="W231" i="3" s="1"/>
  <c r="S231" i="3"/>
  <c r="X231" i="3" s="1"/>
  <c r="G232" i="8"/>
  <c r="C232" i="7"/>
  <c r="D233" i="2"/>
  <c r="L233" i="8" s="1"/>
  <c r="A235" i="1"/>
  <c r="B234" i="2"/>
  <c r="J234" i="8" s="1"/>
  <c r="A234" i="7"/>
  <c r="A234" i="3"/>
  <c r="A234" i="8" s="1"/>
  <c r="A234" i="2"/>
  <c r="E233" i="2"/>
  <c r="M233" i="8" s="1"/>
  <c r="P232" i="3"/>
  <c r="B231" i="3"/>
  <c r="H232" i="3" s="1"/>
  <c r="F231" i="8"/>
  <c r="F232" i="3" l="1"/>
  <c r="L233" i="3" s="1"/>
  <c r="Y230" i="3"/>
  <c r="C90" i="8"/>
  <c r="P90" i="8" s="1"/>
  <c r="AC90" i="3"/>
  <c r="U231" i="3"/>
  <c r="E233" i="7"/>
  <c r="H233" i="8" s="1"/>
  <c r="C233" i="7"/>
  <c r="F233" i="8" s="1"/>
  <c r="C234" i="2"/>
  <c r="K234" i="8" s="1"/>
  <c r="A236" i="1"/>
  <c r="B235" i="2"/>
  <c r="J235" i="8" s="1"/>
  <c r="A235" i="7"/>
  <c r="A235" i="3"/>
  <c r="A235" i="8" s="1"/>
  <c r="A235" i="2"/>
  <c r="D234" i="2"/>
  <c r="L234" i="8" s="1"/>
  <c r="E232" i="3"/>
  <c r="K233" i="3" s="1"/>
  <c r="S233" i="3" s="1"/>
  <c r="P233" i="3"/>
  <c r="E234" i="2"/>
  <c r="F232" i="8"/>
  <c r="B232" i="3"/>
  <c r="H233" i="3" s="1"/>
  <c r="Q232" i="3"/>
  <c r="R232" i="3"/>
  <c r="W232" i="3" s="1"/>
  <c r="V231" i="3"/>
  <c r="T231" i="3"/>
  <c r="B231" i="8" s="1"/>
  <c r="B234" i="7"/>
  <c r="E234" i="8" s="1"/>
  <c r="D233" i="7"/>
  <c r="G233" i="3" s="1"/>
  <c r="M234" i="3" s="1"/>
  <c r="N234" i="3" s="1"/>
  <c r="O234" i="3" s="1"/>
  <c r="F233" i="3" l="1"/>
  <c r="L234" i="3" s="1"/>
  <c r="D233" i="3"/>
  <c r="J234" i="3" s="1"/>
  <c r="Y231" i="3"/>
  <c r="D90" i="8"/>
  <c r="AD90" i="3"/>
  <c r="I91" i="8"/>
  <c r="N91" i="8" s="1"/>
  <c r="O91" i="8" s="1"/>
  <c r="F91" i="2"/>
  <c r="AB91" i="3"/>
  <c r="Z92" i="3" s="1"/>
  <c r="AA92" i="3" s="1"/>
  <c r="B233" i="3"/>
  <c r="H234" i="3" s="1"/>
  <c r="Q234" i="3" s="1"/>
  <c r="U232" i="3"/>
  <c r="Y232" i="3" s="1"/>
  <c r="E234" i="7"/>
  <c r="H234" i="8" s="1"/>
  <c r="M234" i="8"/>
  <c r="C234" i="7"/>
  <c r="D234" i="7"/>
  <c r="Q233" i="3"/>
  <c r="R233" i="3"/>
  <c r="W233" i="3" s="1"/>
  <c r="V232" i="3"/>
  <c r="T232" i="3"/>
  <c r="B232" i="8" s="1"/>
  <c r="P234" i="3"/>
  <c r="G233" i="8"/>
  <c r="C233" i="3"/>
  <c r="I234" i="3" s="1"/>
  <c r="E233" i="3"/>
  <c r="K234" i="3" s="1"/>
  <c r="D235" i="2"/>
  <c r="L235" i="8" s="1"/>
  <c r="C235" i="2"/>
  <c r="K235" i="8" s="1"/>
  <c r="B235" i="7"/>
  <c r="E235" i="8" s="1"/>
  <c r="E235" i="2"/>
  <c r="A237" i="1"/>
  <c r="A236" i="7"/>
  <c r="A236" i="3"/>
  <c r="A236" i="8" s="1"/>
  <c r="B236" i="2"/>
  <c r="J236" i="8" s="1"/>
  <c r="A236" i="2"/>
  <c r="G234" i="3"/>
  <c r="M235" i="3" s="1"/>
  <c r="N235" i="3" s="1"/>
  <c r="O235" i="3" s="1"/>
  <c r="C234" i="3"/>
  <c r="G234" i="8"/>
  <c r="X233" i="3"/>
  <c r="R234" i="3" l="1"/>
  <c r="C91" i="8"/>
  <c r="P91" i="8" s="1"/>
  <c r="AC91" i="3"/>
  <c r="D234" i="3"/>
  <c r="J235" i="3" s="1"/>
  <c r="E234" i="3"/>
  <c r="K235" i="3" s="1"/>
  <c r="B234" i="3"/>
  <c r="H235" i="3" s="1"/>
  <c r="Q235" i="3" s="1"/>
  <c r="F234" i="8"/>
  <c r="F234" i="3"/>
  <c r="L235" i="3" s="1"/>
  <c r="W234" i="3"/>
  <c r="U233" i="3"/>
  <c r="E235" i="7"/>
  <c r="M235" i="8"/>
  <c r="I235" i="3"/>
  <c r="H235" i="8"/>
  <c r="D235" i="3"/>
  <c r="J236" i="3" s="1"/>
  <c r="B236" i="7"/>
  <c r="E236" i="8" s="1"/>
  <c r="D236" i="2"/>
  <c r="L236" i="8" s="1"/>
  <c r="V234" i="3"/>
  <c r="A238" i="1"/>
  <c r="A237" i="7"/>
  <c r="A237" i="3"/>
  <c r="A237" i="8" s="1"/>
  <c r="B237" i="2"/>
  <c r="J237" i="8" s="1"/>
  <c r="A237" i="2"/>
  <c r="E236" i="2"/>
  <c r="S234" i="3"/>
  <c r="X234" i="3" s="1"/>
  <c r="D235" i="7"/>
  <c r="C236" i="2"/>
  <c r="K236" i="8" s="1"/>
  <c r="C235" i="7"/>
  <c r="P235" i="3"/>
  <c r="V233" i="3"/>
  <c r="T233" i="3"/>
  <c r="B233" i="8" s="1"/>
  <c r="R235" i="3" l="1"/>
  <c r="Y233" i="3"/>
  <c r="I92" i="8"/>
  <c r="N92" i="8" s="1"/>
  <c r="O92" i="8" s="1"/>
  <c r="AB92" i="3"/>
  <c r="Z93" i="3" s="1"/>
  <c r="AA93" i="3" s="1"/>
  <c r="F92" i="2"/>
  <c r="D91" i="8"/>
  <c r="AD91" i="3"/>
  <c r="S235" i="3"/>
  <c r="U235" i="3" s="1"/>
  <c r="U234" i="3"/>
  <c r="Y234" i="3" s="1"/>
  <c r="E236" i="7"/>
  <c r="M236" i="8"/>
  <c r="T234" i="3"/>
  <c r="B234" i="8" s="1"/>
  <c r="C236" i="7"/>
  <c r="F236" i="3" s="1"/>
  <c r="H236" i="8"/>
  <c r="D236" i="3"/>
  <c r="J237" i="3" s="1"/>
  <c r="E237" i="2"/>
  <c r="G235" i="8"/>
  <c r="C235" i="3"/>
  <c r="I236" i="3" s="1"/>
  <c r="E235" i="3"/>
  <c r="K236" i="3" s="1"/>
  <c r="B237" i="7"/>
  <c r="E237" i="8" s="1"/>
  <c r="G235" i="3"/>
  <c r="M236" i="3" s="1"/>
  <c r="N236" i="3" s="1"/>
  <c r="O236" i="3" s="1"/>
  <c r="D236" i="7"/>
  <c r="F235" i="3"/>
  <c r="L236" i="3" s="1"/>
  <c r="B235" i="3"/>
  <c r="H236" i="3" s="1"/>
  <c r="F235" i="8"/>
  <c r="V235" i="3"/>
  <c r="C237" i="2"/>
  <c r="K237" i="8" s="1"/>
  <c r="A239" i="1"/>
  <c r="B238" i="2"/>
  <c r="J238" i="8" s="1"/>
  <c r="A238" i="7"/>
  <c r="A238" i="3"/>
  <c r="A238" i="8" s="1"/>
  <c r="A238" i="2"/>
  <c r="W235" i="3"/>
  <c r="D237" i="2"/>
  <c r="L237" i="8" s="1"/>
  <c r="T235" i="3" l="1"/>
  <c r="B235" i="8" s="1"/>
  <c r="X235" i="3"/>
  <c r="Y235" i="3"/>
  <c r="AC92" i="3"/>
  <c r="C92" i="8"/>
  <c r="P92" i="8" s="1"/>
  <c r="C237" i="7"/>
  <c r="E237" i="7"/>
  <c r="H237" i="8" s="1"/>
  <c r="M237" i="8"/>
  <c r="B236" i="3"/>
  <c r="H237" i="3" s="1"/>
  <c r="R237" i="3" s="1"/>
  <c r="W237" i="3" s="1"/>
  <c r="F236" i="8"/>
  <c r="L237" i="3"/>
  <c r="B238" i="7"/>
  <c r="E238" i="8" s="1"/>
  <c r="C238" i="7"/>
  <c r="C236" i="3"/>
  <c r="I237" i="3" s="1"/>
  <c r="G236" i="8"/>
  <c r="E236" i="3"/>
  <c r="K237" i="3" s="1"/>
  <c r="B237" i="3"/>
  <c r="F237" i="8"/>
  <c r="D238" i="2"/>
  <c r="L238" i="8" s="1"/>
  <c r="R236" i="3"/>
  <c r="W236" i="3" s="1"/>
  <c r="Q236" i="3"/>
  <c r="P236" i="3"/>
  <c r="S236" i="3"/>
  <c r="X236" i="3" s="1"/>
  <c r="D237" i="7"/>
  <c r="C238" i="2"/>
  <c r="K238" i="8" s="1"/>
  <c r="G236" i="3"/>
  <c r="M237" i="3" s="1"/>
  <c r="N237" i="3" s="1"/>
  <c r="O237" i="3" s="1"/>
  <c r="E238" i="2"/>
  <c r="F237" i="3"/>
  <c r="A240" i="1"/>
  <c r="B239" i="2"/>
  <c r="J239" i="8" s="1"/>
  <c r="A239" i="7"/>
  <c r="A239" i="3"/>
  <c r="A239" i="8" s="1"/>
  <c r="A239" i="2"/>
  <c r="H238" i="3" l="1"/>
  <c r="D92" i="8"/>
  <c r="AD92" i="3"/>
  <c r="F93" i="2"/>
  <c r="I93" i="8"/>
  <c r="N93" i="8" s="1"/>
  <c r="O93" i="8" s="1"/>
  <c r="AB93" i="3"/>
  <c r="Z94" i="3" s="1"/>
  <c r="AA94" i="3" s="1"/>
  <c r="Q237" i="3"/>
  <c r="D237" i="3"/>
  <c r="J238" i="3" s="1"/>
  <c r="U236" i="3"/>
  <c r="Y236" i="3" s="1"/>
  <c r="E238" i="7"/>
  <c r="M238" i="8"/>
  <c r="L238" i="3"/>
  <c r="H238" i="8"/>
  <c r="D238" i="3"/>
  <c r="J239" i="3" s="1"/>
  <c r="F238" i="3"/>
  <c r="B239" i="7"/>
  <c r="E239" i="8" s="1"/>
  <c r="D239" i="2"/>
  <c r="L239" i="8" s="1"/>
  <c r="P237" i="3"/>
  <c r="S237" i="3"/>
  <c r="X237" i="3" s="1"/>
  <c r="R238" i="3"/>
  <c r="W238" i="3" s="1"/>
  <c r="Q238" i="3"/>
  <c r="B238" i="3"/>
  <c r="H239" i="3" s="1"/>
  <c r="F238" i="8"/>
  <c r="D238" i="7"/>
  <c r="C239" i="2"/>
  <c r="K239" i="8" s="1"/>
  <c r="E239" i="2"/>
  <c r="V237" i="3"/>
  <c r="A241" i="1"/>
  <c r="B240" i="2"/>
  <c r="J240" i="8" s="1"/>
  <c r="A240" i="7"/>
  <c r="A240" i="3"/>
  <c r="A240" i="8" s="1"/>
  <c r="A240" i="2"/>
  <c r="G237" i="8"/>
  <c r="C237" i="3"/>
  <c r="I238" i="3" s="1"/>
  <c r="E237" i="3"/>
  <c r="K238" i="3" s="1"/>
  <c r="G237" i="3"/>
  <c r="M238" i="3" s="1"/>
  <c r="N238" i="3" s="1"/>
  <c r="O238" i="3" s="1"/>
  <c r="V236" i="3"/>
  <c r="T236" i="3"/>
  <c r="B236" i="8" s="1"/>
  <c r="G238" i="3" l="1"/>
  <c r="M239" i="3" s="1"/>
  <c r="N239" i="3" s="1"/>
  <c r="O239" i="3" s="1"/>
  <c r="C93" i="8"/>
  <c r="P93" i="8" s="1"/>
  <c r="AC93" i="3"/>
  <c r="L239" i="3"/>
  <c r="U237" i="3"/>
  <c r="Y237" i="3" s="1"/>
  <c r="E239" i="7"/>
  <c r="M239" i="8"/>
  <c r="H239" i="8"/>
  <c r="D239" i="3"/>
  <c r="J240" i="3" s="1"/>
  <c r="E240" i="2"/>
  <c r="A242" i="1"/>
  <c r="B241" i="2"/>
  <c r="J241" i="8" s="1"/>
  <c r="A241" i="3"/>
  <c r="A241" i="8" s="1"/>
  <c r="A241" i="7"/>
  <c r="A241" i="2"/>
  <c r="D240" i="2"/>
  <c r="L240" i="8" s="1"/>
  <c r="C240" i="2"/>
  <c r="K240" i="8" s="1"/>
  <c r="T237" i="3"/>
  <c r="B237" i="8" s="1"/>
  <c r="P238" i="3"/>
  <c r="S238" i="3"/>
  <c r="X238" i="3" s="1"/>
  <c r="P239" i="3"/>
  <c r="C239" i="7"/>
  <c r="V238" i="3"/>
  <c r="D239" i="7"/>
  <c r="G239" i="3" s="1"/>
  <c r="M240" i="3" s="1"/>
  <c r="N240" i="3" s="1"/>
  <c r="O240" i="3" s="1"/>
  <c r="G238" i="8"/>
  <c r="C238" i="3"/>
  <c r="I239" i="3" s="1"/>
  <c r="E238" i="3"/>
  <c r="K239" i="3" s="1"/>
  <c r="B240" i="7"/>
  <c r="E240" i="8" s="1"/>
  <c r="Q239" i="3"/>
  <c r="R239" i="3"/>
  <c r="D93" i="8" l="1"/>
  <c r="AD93" i="3"/>
  <c r="F94" i="2"/>
  <c r="I94" i="8"/>
  <c r="N94" i="8" s="1"/>
  <c r="O94" i="8" s="1"/>
  <c r="AB94" i="3"/>
  <c r="Z95" i="3" s="1"/>
  <c r="AA95" i="3" s="1"/>
  <c r="T238" i="3"/>
  <c r="B238" i="8" s="1"/>
  <c r="C240" i="7"/>
  <c r="U238" i="3"/>
  <c r="Y238" i="3" s="1"/>
  <c r="E240" i="7"/>
  <c r="H240" i="8" s="1"/>
  <c r="M240" i="8"/>
  <c r="S239" i="3"/>
  <c r="X239" i="3" s="1"/>
  <c r="D240" i="7"/>
  <c r="G240" i="3" s="1"/>
  <c r="M241" i="3" s="1"/>
  <c r="N241" i="3" s="1"/>
  <c r="O241" i="3" s="1"/>
  <c r="P240" i="3"/>
  <c r="F239" i="3"/>
  <c r="L240" i="3" s="1"/>
  <c r="F239" i="8"/>
  <c r="B239" i="3"/>
  <c r="H240" i="3" s="1"/>
  <c r="V239" i="3"/>
  <c r="D241" i="2"/>
  <c r="L241" i="8" s="1"/>
  <c r="C241" i="2"/>
  <c r="K241" i="8" s="1"/>
  <c r="B241" i="7"/>
  <c r="E241" i="8" s="1"/>
  <c r="A243" i="1"/>
  <c r="A242" i="7"/>
  <c r="A242" i="3"/>
  <c r="A242" i="8" s="1"/>
  <c r="A242" i="2"/>
  <c r="W239" i="3"/>
  <c r="D240" i="3"/>
  <c r="J241" i="3" s="1"/>
  <c r="F240" i="3"/>
  <c r="L241" i="3" s="1"/>
  <c r="C239" i="3"/>
  <c r="I240" i="3" s="1"/>
  <c r="E239" i="3"/>
  <c r="K240" i="3" s="1"/>
  <c r="G239" i="8"/>
  <c r="E241" i="2"/>
  <c r="F240" i="8"/>
  <c r="B240" i="3"/>
  <c r="H241" i="3" l="1"/>
  <c r="C94" i="8"/>
  <c r="P94" i="8" s="1"/>
  <c r="AC94" i="3"/>
  <c r="E240" i="3"/>
  <c r="C240" i="3"/>
  <c r="I241" i="3" s="1"/>
  <c r="G240" i="8"/>
  <c r="U239" i="3"/>
  <c r="Y239" i="3" s="1"/>
  <c r="E241" i="7"/>
  <c r="M241" i="8"/>
  <c r="T239" i="3"/>
  <c r="B239" i="8" s="1"/>
  <c r="S240" i="3"/>
  <c r="X240" i="3" s="1"/>
  <c r="H241" i="8"/>
  <c r="D241" i="3"/>
  <c r="J242" i="3" s="1"/>
  <c r="D242" i="2"/>
  <c r="L242" i="8" s="1"/>
  <c r="C242" i="2"/>
  <c r="K242" i="8" s="1"/>
  <c r="Q241" i="3"/>
  <c r="R241" i="3"/>
  <c r="R240" i="3"/>
  <c r="W240" i="3" s="1"/>
  <c r="Q240" i="3"/>
  <c r="B242" i="2"/>
  <c r="B242" i="7" s="1"/>
  <c r="E242" i="8" s="1"/>
  <c r="P241" i="3"/>
  <c r="C241" i="7"/>
  <c r="E242" i="2"/>
  <c r="D241" i="7"/>
  <c r="A244" i="1"/>
  <c r="B243" i="2"/>
  <c r="J243" i="8" s="1"/>
  <c r="A243" i="7"/>
  <c r="A243" i="3"/>
  <c r="A243" i="8" s="1"/>
  <c r="A243" i="2"/>
  <c r="K241" i="3"/>
  <c r="I95" i="8" l="1"/>
  <c r="N95" i="8" s="1"/>
  <c r="O95" i="8" s="1"/>
  <c r="F95" i="2"/>
  <c r="AB95" i="3"/>
  <c r="Z96" i="3" s="1"/>
  <c r="AA96" i="3" s="1"/>
  <c r="D94" i="8"/>
  <c r="AD94" i="3"/>
  <c r="U240" i="3"/>
  <c r="S241" i="3"/>
  <c r="X241" i="3" s="1"/>
  <c r="U241" i="3"/>
  <c r="E242" i="7"/>
  <c r="M242" i="8"/>
  <c r="W241" i="3"/>
  <c r="H242" i="8"/>
  <c r="D242" i="3"/>
  <c r="J243" i="3" s="1"/>
  <c r="E241" i="3"/>
  <c r="K242" i="3" s="1"/>
  <c r="G241" i="8"/>
  <c r="C241" i="3"/>
  <c r="I242" i="3" s="1"/>
  <c r="V241" i="3"/>
  <c r="F241" i="8"/>
  <c r="B241" i="3"/>
  <c r="H242" i="3" s="1"/>
  <c r="D243" i="2"/>
  <c r="L243" i="8" s="1"/>
  <c r="J242" i="8"/>
  <c r="F241" i="3"/>
  <c r="L242" i="3" s="1"/>
  <c r="D242" i="7"/>
  <c r="G241" i="3"/>
  <c r="M242" i="3" s="1"/>
  <c r="N242" i="3" s="1"/>
  <c r="O242" i="3" s="1"/>
  <c r="E243" i="2"/>
  <c r="M243" i="8" s="1"/>
  <c r="V240" i="3"/>
  <c r="T240" i="3"/>
  <c r="B240" i="8" s="1"/>
  <c r="B243" i="7"/>
  <c r="C243" i="7"/>
  <c r="A245" i="1"/>
  <c r="B244" i="2"/>
  <c r="J244" i="8" s="1"/>
  <c r="A244" i="7"/>
  <c r="A244" i="2"/>
  <c r="A244" i="3"/>
  <c r="A244" i="8" s="1"/>
  <c r="C242" i="7"/>
  <c r="C243" i="2"/>
  <c r="K243" i="8" s="1"/>
  <c r="E243" i="7" l="1"/>
  <c r="Y241" i="3"/>
  <c r="Y240" i="3"/>
  <c r="AC95" i="3"/>
  <c r="C95" i="8"/>
  <c r="P95" i="8" s="1"/>
  <c r="T241" i="3"/>
  <c r="B241" i="8" s="1"/>
  <c r="D243" i="7"/>
  <c r="D244" i="2"/>
  <c r="L244" i="8" s="1"/>
  <c r="A246" i="1"/>
  <c r="A245" i="7"/>
  <c r="B245" i="2"/>
  <c r="J245" i="8" s="1"/>
  <c r="A245" i="3"/>
  <c r="A245" i="8" s="1"/>
  <c r="A245" i="2"/>
  <c r="E244" i="2"/>
  <c r="F243" i="8"/>
  <c r="B243" i="3"/>
  <c r="H244" i="3" s="1"/>
  <c r="R242" i="3"/>
  <c r="W242" i="3" s="1"/>
  <c r="Q242" i="3"/>
  <c r="D243" i="3"/>
  <c r="J244" i="3" s="1"/>
  <c r="E243" i="8"/>
  <c r="H243" i="8"/>
  <c r="F243" i="3"/>
  <c r="L244" i="3" s="1"/>
  <c r="G243" i="3"/>
  <c r="P242" i="3"/>
  <c r="S242" i="3"/>
  <c r="G242" i="3"/>
  <c r="M243" i="3" s="1"/>
  <c r="N243" i="3" s="1"/>
  <c r="O243" i="3" s="1"/>
  <c r="G242" i="8"/>
  <c r="E242" i="3"/>
  <c r="K243" i="3" s="1"/>
  <c r="C242" i="3"/>
  <c r="I243" i="3" s="1"/>
  <c r="G243" i="8"/>
  <c r="C243" i="3"/>
  <c r="E243" i="3"/>
  <c r="B244" i="7"/>
  <c r="E244" i="8" s="1"/>
  <c r="D244" i="7"/>
  <c r="C244" i="2"/>
  <c r="K244" i="8" s="1"/>
  <c r="F242" i="3"/>
  <c r="L243" i="3" s="1"/>
  <c r="F242" i="8"/>
  <c r="B242" i="3"/>
  <c r="H243" i="3" s="1"/>
  <c r="D95" i="8" l="1"/>
  <c r="AD95" i="3"/>
  <c r="F96" i="2"/>
  <c r="AB96" i="3"/>
  <c r="Z97" i="3" s="1"/>
  <c r="AA97" i="3" s="1"/>
  <c r="I96" i="8"/>
  <c r="N96" i="8" s="1"/>
  <c r="O96" i="8" s="1"/>
  <c r="U242" i="3"/>
  <c r="E244" i="7"/>
  <c r="M244" i="8"/>
  <c r="K244" i="3"/>
  <c r="H244" i="8"/>
  <c r="D244" i="3"/>
  <c r="J245" i="3" s="1"/>
  <c r="G244" i="3"/>
  <c r="P243" i="3"/>
  <c r="S243" i="3"/>
  <c r="X243" i="3" s="1"/>
  <c r="E244" i="3"/>
  <c r="K245" i="3" s="1"/>
  <c r="G244" i="8"/>
  <c r="C244" i="3"/>
  <c r="M244" i="3"/>
  <c r="N244" i="3" s="1"/>
  <c r="O244" i="3" s="1"/>
  <c r="X242" i="3"/>
  <c r="I244" i="3"/>
  <c r="D245" i="2"/>
  <c r="L245" i="8" s="1"/>
  <c r="C244" i="7"/>
  <c r="C245" i="2"/>
  <c r="K245" i="8" s="1"/>
  <c r="B245" i="7"/>
  <c r="V242" i="3"/>
  <c r="T242" i="3"/>
  <c r="B242" i="8" s="1"/>
  <c r="A247" i="1"/>
  <c r="A246" i="7"/>
  <c r="B246" i="2"/>
  <c r="J246" i="8" s="1"/>
  <c r="A246" i="3"/>
  <c r="A246" i="8" s="1"/>
  <c r="A246" i="2"/>
  <c r="E245" i="2"/>
  <c r="R243" i="3"/>
  <c r="W243" i="3" s="1"/>
  <c r="Q243" i="3"/>
  <c r="R244" i="3"/>
  <c r="W244" i="3" s="1"/>
  <c r="Q244" i="3"/>
  <c r="Y242" i="3" l="1"/>
  <c r="F244" i="3"/>
  <c r="L245" i="3" s="1"/>
  <c r="C96" i="8"/>
  <c r="P96" i="8" s="1"/>
  <c r="AC96" i="3"/>
  <c r="C245" i="7"/>
  <c r="U243" i="3"/>
  <c r="Y243" i="3" s="1"/>
  <c r="E245" i="7"/>
  <c r="M245" i="8"/>
  <c r="I245" i="3"/>
  <c r="H245" i="8"/>
  <c r="F245" i="3"/>
  <c r="L246" i="3" s="1"/>
  <c r="C246" i="2"/>
  <c r="K246" i="8" s="1"/>
  <c r="A248" i="1"/>
  <c r="B247" i="2"/>
  <c r="J247" i="8" s="1"/>
  <c r="A247" i="7"/>
  <c r="A247" i="2"/>
  <c r="A247" i="3"/>
  <c r="A247" i="8" s="1"/>
  <c r="V243" i="3"/>
  <c r="T243" i="3"/>
  <c r="B243" i="8" s="1"/>
  <c r="B245" i="3"/>
  <c r="H246" i="3" s="1"/>
  <c r="F245" i="8"/>
  <c r="D245" i="7"/>
  <c r="D245" i="3"/>
  <c r="J246" i="3" s="1"/>
  <c r="E245" i="8"/>
  <c r="M245" i="3"/>
  <c r="N245" i="3" s="1"/>
  <c r="O245" i="3" s="1"/>
  <c r="D246" i="2"/>
  <c r="L246" i="8" s="1"/>
  <c r="P244" i="3"/>
  <c r="S244" i="3"/>
  <c r="X244" i="3" s="1"/>
  <c r="B244" i="3"/>
  <c r="H245" i="3" s="1"/>
  <c r="F244" i="8"/>
  <c r="B246" i="7"/>
  <c r="E246" i="8" s="1"/>
  <c r="E246" i="2"/>
  <c r="V244" i="3"/>
  <c r="D96" i="8" l="1"/>
  <c r="AD96" i="3"/>
  <c r="I97" i="8"/>
  <c r="N97" i="8" s="1"/>
  <c r="O97" i="8" s="1"/>
  <c r="AB97" i="3"/>
  <c r="Z98" i="3" s="1"/>
  <c r="AA98" i="3" s="1"/>
  <c r="F97" i="2"/>
  <c r="U244" i="3"/>
  <c r="Y244" i="3" s="1"/>
  <c r="C246" i="7"/>
  <c r="E246" i="7"/>
  <c r="M246" i="8"/>
  <c r="H246" i="8"/>
  <c r="D246" i="3"/>
  <c r="J247" i="3" s="1"/>
  <c r="F246" i="3"/>
  <c r="L247" i="3" s="1"/>
  <c r="P245" i="3"/>
  <c r="S245" i="3"/>
  <c r="X245" i="3" s="1"/>
  <c r="D247" i="2"/>
  <c r="L247" i="8" s="1"/>
  <c r="B247" i="7"/>
  <c r="E247" i="8" s="1"/>
  <c r="C247" i="7"/>
  <c r="T244" i="3"/>
  <c r="B244" i="8" s="1"/>
  <c r="A249" i="1"/>
  <c r="A248" i="7"/>
  <c r="B248" i="2"/>
  <c r="J248" i="8" s="1"/>
  <c r="A248" i="3"/>
  <c r="A248" i="8" s="1"/>
  <c r="A248" i="2"/>
  <c r="C247" i="2"/>
  <c r="K247" i="8" s="1"/>
  <c r="E247" i="2"/>
  <c r="G245" i="8"/>
  <c r="E245" i="3"/>
  <c r="K246" i="3" s="1"/>
  <c r="C245" i="3"/>
  <c r="I246" i="3" s="1"/>
  <c r="Q246" i="3"/>
  <c r="R246" i="3"/>
  <c r="W246" i="3" s="1"/>
  <c r="D246" i="7"/>
  <c r="G246" i="3" s="1"/>
  <c r="G245" i="3"/>
  <c r="M246" i="3" s="1"/>
  <c r="N246" i="3" s="1"/>
  <c r="O246" i="3" s="1"/>
  <c r="Q245" i="3"/>
  <c r="R245" i="3"/>
  <c r="W245" i="3" s="1"/>
  <c r="B246" i="3"/>
  <c r="H247" i="3" s="1"/>
  <c r="F246" i="8"/>
  <c r="AC97" i="3" l="1"/>
  <c r="C97" i="8"/>
  <c r="P97" i="8" s="1"/>
  <c r="U245" i="3"/>
  <c r="E247" i="7"/>
  <c r="H247" i="8" s="1"/>
  <c r="M247" i="8"/>
  <c r="D247" i="7"/>
  <c r="C247" i="3" s="1"/>
  <c r="M247" i="3"/>
  <c r="N247" i="3" s="1"/>
  <c r="O247" i="3" s="1"/>
  <c r="P247" i="3" s="1"/>
  <c r="B247" i="3"/>
  <c r="H248" i="3" s="1"/>
  <c r="F247" i="8"/>
  <c r="A250" i="1"/>
  <c r="B249" i="2"/>
  <c r="J249" i="8" s="1"/>
  <c r="A249" i="7"/>
  <c r="A249" i="3"/>
  <c r="A249" i="8" s="1"/>
  <c r="A249" i="2"/>
  <c r="D248" i="2"/>
  <c r="L248" i="8" s="1"/>
  <c r="E248" i="2"/>
  <c r="M248" i="8" s="1"/>
  <c r="R247" i="3"/>
  <c r="W247" i="3" s="1"/>
  <c r="Q247" i="3"/>
  <c r="F247" i="3"/>
  <c r="L248" i="3" s="1"/>
  <c r="P246" i="3"/>
  <c r="S246" i="3"/>
  <c r="X246" i="3" s="1"/>
  <c r="B248" i="7"/>
  <c r="E248" i="8" s="1"/>
  <c r="V245" i="3"/>
  <c r="T245" i="3"/>
  <c r="B245" i="8" s="1"/>
  <c r="E246" i="3"/>
  <c r="K247" i="3" s="1"/>
  <c r="C246" i="3"/>
  <c r="I247" i="3" s="1"/>
  <c r="G246" i="8"/>
  <c r="V246" i="3"/>
  <c r="C248" i="2"/>
  <c r="K248" i="8" s="1"/>
  <c r="G247" i="3" l="1"/>
  <c r="D247" i="3"/>
  <c r="J248" i="3" s="1"/>
  <c r="Y245" i="3"/>
  <c r="I98" i="8"/>
  <c r="N98" i="8" s="1"/>
  <c r="O98" i="8" s="1"/>
  <c r="AB98" i="3"/>
  <c r="Z99" i="3" s="1"/>
  <c r="AA99" i="3" s="1"/>
  <c r="F98" i="2"/>
  <c r="D97" i="8"/>
  <c r="AD97" i="3"/>
  <c r="M248" i="3"/>
  <c r="N248" i="3" s="1"/>
  <c r="O248" i="3" s="1"/>
  <c r="P248" i="3" s="1"/>
  <c r="E247" i="3"/>
  <c r="G247" i="8"/>
  <c r="U246" i="3"/>
  <c r="Y246" i="3" s="1"/>
  <c r="E248" i="7"/>
  <c r="D248" i="3" s="1"/>
  <c r="J249" i="3" s="1"/>
  <c r="I248" i="3"/>
  <c r="S247" i="3"/>
  <c r="X247" i="3" s="1"/>
  <c r="H248" i="8"/>
  <c r="B249" i="7"/>
  <c r="E249" i="8" s="1"/>
  <c r="V247" i="3"/>
  <c r="D249" i="2"/>
  <c r="L249" i="8" s="1"/>
  <c r="A251" i="1"/>
  <c r="A250" i="7"/>
  <c r="B250" i="2"/>
  <c r="J250" i="8" s="1"/>
  <c r="A250" i="2"/>
  <c r="A250" i="3"/>
  <c r="A250" i="8" s="1"/>
  <c r="Q248" i="3"/>
  <c r="R248" i="3"/>
  <c r="C248" i="7"/>
  <c r="C249" i="2"/>
  <c r="K249" i="8" s="1"/>
  <c r="E249" i="2"/>
  <c r="K248" i="3"/>
  <c r="T246" i="3"/>
  <c r="B246" i="8" s="1"/>
  <c r="D248" i="7"/>
  <c r="T247" i="3" l="1"/>
  <c r="B247" i="8" s="1"/>
  <c r="AC98" i="3"/>
  <c r="C98" i="8"/>
  <c r="P98" i="8" s="1"/>
  <c r="S248" i="3"/>
  <c r="T248" i="3" s="1"/>
  <c r="B248" i="8" s="1"/>
  <c r="U248" i="3"/>
  <c r="U247" i="3"/>
  <c r="Y247" i="3" s="1"/>
  <c r="X248" i="3"/>
  <c r="E249" i="7"/>
  <c r="H249" i="8" s="1"/>
  <c r="M249" i="8"/>
  <c r="W248" i="3"/>
  <c r="D249" i="7"/>
  <c r="C249" i="3" s="1"/>
  <c r="V248" i="3"/>
  <c r="B248" i="3"/>
  <c r="H249" i="3" s="1"/>
  <c r="F248" i="8"/>
  <c r="C249" i="7"/>
  <c r="E250" i="2"/>
  <c r="G248" i="8"/>
  <c r="C248" i="3"/>
  <c r="I249" i="3" s="1"/>
  <c r="E248" i="3"/>
  <c r="K249" i="3" s="1"/>
  <c r="B250" i="7"/>
  <c r="E250" i="8" s="1"/>
  <c r="C250" i="2"/>
  <c r="K250" i="8" s="1"/>
  <c r="D250" i="2"/>
  <c r="L250" i="8" s="1"/>
  <c r="A252" i="1"/>
  <c r="B251" i="2"/>
  <c r="J251" i="8" s="1"/>
  <c r="A251" i="7"/>
  <c r="A251" i="3"/>
  <c r="A251" i="8" s="1"/>
  <c r="A251" i="2"/>
  <c r="G248" i="3"/>
  <c r="M249" i="3" s="1"/>
  <c r="N249" i="3" s="1"/>
  <c r="O249" i="3" s="1"/>
  <c r="F248" i="3"/>
  <c r="L249" i="3" s="1"/>
  <c r="Y248" i="3" l="1"/>
  <c r="F99" i="2"/>
  <c r="I99" i="8"/>
  <c r="N99" i="8" s="1"/>
  <c r="O99" i="8" s="1"/>
  <c r="AB99" i="3"/>
  <c r="Z100" i="3" s="1"/>
  <c r="AA100" i="3" s="1"/>
  <c r="D98" i="8"/>
  <c r="AD98" i="3"/>
  <c r="D249" i="3"/>
  <c r="J250" i="3" s="1"/>
  <c r="E250" i="7"/>
  <c r="M250" i="8"/>
  <c r="G249" i="8"/>
  <c r="G249" i="3"/>
  <c r="M250" i="3" s="1"/>
  <c r="N250" i="3" s="1"/>
  <c r="O250" i="3" s="1"/>
  <c r="I250" i="3"/>
  <c r="H250" i="8"/>
  <c r="D250" i="3"/>
  <c r="A253" i="1"/>
  <c r="B252" i="2"/>
  <c r="J252" i="8" s="1"/>
  <c r="A252" i="7"/>
  <c r="A252" i="3"/>
  <c r="A252" i="8" s="1"/>
  <c r="A252" i="2"/>
  <c r="B249" i="3"/>
  <c r="H250" i="3" s="1"/>
  <c r="F249" i="8"/>
  <c r="E251" i="2"/>
  <c r="M251" i="8" s="1"/>
  <c r="Q249" i="3"/>
  <c r="R249" i="3"/>
  <c r="W249" i="3" s="1"/>
  <c r="C250" i="7"/>
  <c r="E249" i="3"/>
  <c r="K250" i="3" s="1"/>
  <c r="D250" i="7"/>
  <c r="C251" i="2"/>
  <c r="K251" i="8" s="1"/>
  <c r="P249" i="3"/>
  <c r="S249" i="3"/>
  <c r="X249" i="3" s="1"/>
  <c r="F249" i="3"/>
  <c r="L250" i="3" s="1"/>
  <c r="B251" i="7"/>
  <c r="E251" i="8" s="1"/>
  <c r="D251" i="2"/>
  <c r="L251" i="8" s="1"/>
  <c r="J251" i="3" l="1"/>
  <c r="F250" i="3"/>
  <c r="L251" i="3" s="1"/>
  <c r="C99" i="8"/>
  <c r="P99" i="8" s="1"/>
  <c r="AC99" i="3"/>
  <c r="U249" i="3"/>
  <c r="E251" i="7"/>
  <c r="D251" i="7"/>
  <c r="Q250" i="3"/>
  <c r="R250" i="3"/>
  <c r="W250" i="3" s="1"/>
  <c r="E252" i="2"/>
  <c r="M252" i="8" s="1"/>
  <c r="G250" i="8"/>
  <c r="E250" i="3"/>
  <c r="K251" i="3" s="1"/>
  <c r="C250" i="3"/>
  <c r="I251" i="3" s="1"/>
  <c r="C251" i="7"/>
  <c r="C252" i="2"/>
  <c r="K252" i="8" s="1"/>
  <c r="V249" i="3"/>
  <c r="T249" i="3"/>
  <c r="B249" i="8" s="1"/>
  <c r="B252" i="7"/>
  <c r="E252" i="8" s="1"/>
  <c r="D252" i="2"/>
  <c r="L252" i="8" s="1"/>
  <c r="P250" i="3"/>
  <c r="S250" i="3"/>
  <c r="X250" i="3" s="1"/>
  <c r="A254" i="1"/>
  <c r="B253" i="2"/>
  <c r="J253" i="8" s="1"/>
  <c r="A253" i="7"/>
  <c r="A253" i="3"/>
  <c r="A253" i="8" s="1"/>
  <c r="A253" i="2"/>
  <c r="H251" i="8"/>
  <c r="D251" i="3"/>
  <c r="J252" i="3" s="1"/>
  <c r="G251" i="3"/>
  <c r="G250" i="3"/>
  <c r="M251" i="3" s="1"/>
  <c r="N251" i="3" s="1"/>
  <c r="O251" i="3" s="1"/>
  <c r="B250" i="3"/>
  <c r="H251" i="3" s="1"/>
  <c r="F250" i="8"/>
  <c r="G251" i="8"/>
  <c r="C251" i="3"/>
  <c r="E252" i="7" l="1"/>
  <c r="Y249" i="3"/>
  <c r="D99" i="8"/>
  <c r="AD99" i="3"/>
  <c r="F100" i="2"/>
  <c r="AB100" i="3"/>
  <c r="Z101" i="3" s="1"/>
  <c r="AA101" i="3" s="1"/>
  <c r="I100" i="8"/>
  <c r="N100" i="8" s="1"/>
  <c r="O100" i="8" s="1"/>
  <c r="U250" i="3"/>
  <c r="B253" i="7"/>
  <c r="E253" i="8" s="1"/>
  <c r="C253" i="2"/>
  <c r="K253" i="8" s="1"/>
  <c r="H252" i="8"/>
  <c r="D252" i="3"/>
  <c r="J253" i="3" s="1"/>
  <c r="A255" i="1"/>
  <c r="B254" i="2"/>
  <c r="J254" i="8" s="1"/>
  <c r="A254" i="3"/>
  <c r="A254" i="8" s="1"/>
  <c r="A254" i="7"/>
  <c r="A254" i="2"/>
  <c r="F251" i="8"/>
  <c r="B251" i="3"/>
  <c r="H252" i="3" s="1"/>
  <c r="E251" i="3"/>
  <c r="K252" i="3" s="1"/>
  <c r="E253" i="2"/>
  <c r="R251" i="3"/>
  <c r="W251" i="3" s="1"/>
  <c r="Q251" i="3"/>
  <c r="I252" i="3"/>
  <c r="P251" i="3"/>
  <c r="S251" i="3"/>
  <c r="X251" i="3" s="1"/>
  <c r="F251" i="3"/>
  <c r="L252" i="3" s="1"/>
  <c r="C252" i="7"/>
  <c r="D253" i="2"/>
  <c r="L253" i="8" s="1"/>
  <c r="M252" i="3"/>
  <c r="N252" i="3" s="1"/>
  <c r="O252" i="3" s="1"/>
  <c r="D252" i="7"/>
  <c r="G252" i="3" s="1"/>
  <c r="V250" i="3"/>
  <c r="T250" i="3"/>
  <c r="B250" i="8" s="1"/>
  <c r="Y250" i="3" l="1"/>
  <c r="AC100" i="3"/>
  <c r="C100" i="8"/>
  <c r="P100" i="8" s="1"/>
  <c r="U251" i="3"/>
  <c r="Y251" i="3" s="1"/>
  <c r="E253" i="7"/>
  <c r="M253" i="8"/>
  <c r="M253" i="3"/>
  <c r="N253" i="3" s="1"/>
  <c r="O253" i="3" s="1"/>
  <c r="P253" i="3" s="1"/>
  <c r="H253" i="8"/>
  <c r="D253" i="3"/>
  <c r="J254" i="3" s="1"/>
  <c r="E254" i="2"/>
  <c r="A256" i="1"/>
  <c r="B255" i="2"/>
  <c r="J255" i="8" s="1"/>
  <c r="A255" i="7"/>
  <c r="A255" i="3"/>
  <c r="A255" i="8" s="1"/>
  <c r="A255" i="2"/>
  <c r="C254" i="2"/>
  <c r="K254" i="8" s="1"/>
  <c r="V251" i="3"/>
  <c r="T251" i="3"/>
  <c r="B251" i="8" s="1"/>
  <c r="G252" i="8"/>
  <c r="C252" i="3"/>
  <c r="I253" i="3" s="1"/>
  <c r="E252" i="3"/>
  <c r="K253" i="3" s="1"/>
  <c r="C253" i="7"/>
  <c r="P252" i="3"/>
  <c r="S252" i="3"/>
  <c r="X252" i="3" s="1"/>
  <c r="B254" i="7"/>
  <c r="E254" i="8" s="1"/>
  <c r="D253" i="7"/>
  <c r="D254" i="2"/>
  <c r="L254" i="8" s="1"/>
  <c r="R252" i="3"/>
  <c r="W252" i="3" s="1"/>
  <c r="Q252" i="3"/>
  <c r="F252" i="3"/>
  <c r="L253" i="3" s="1"/>
  <c r="F252" i="8"/>
  <c r="B252" i="3"/>
  <c r="H253" i="3" s="1"/>
  <c r="S253" i="3" l="1"/>
  <c r="X253" i="3" s="1"/>
  <c r="I101" i="8"/>
  <c r="N101" i="8" s="1"/>
  <c r="O101" i="8" s="1"/>
  <c r="F101" i="2"/>
  <c r="AB101" i="3"/>
  <c r="Z102" i="3" s="1"/>
  <c r="AA102" i="3" s="1"/>
  <c r="D100" i="8"/>
  <c r="AD100" i="3"/>
  <c r="U252" i="3"/>
  <c r="E254" i="7"/>
  <c r="M254" i="8"/>
  <c r="C254" i="7"/>
  <c r="F254" i="8" s="1"/>
  <c r="H254" i="8"/>
  <c r="D254" i="3"/>
  <c r="J255" i="3" s="1"/>
  <c r="F254" i="3"/>
  <c r="L255" i="3" s="1"/>
  <c r="B253" i="3"/>
  <c r="H254" i="3" s="1"/>
  <c r="F253" i="8"/>
  <c r="Q253" i="3"/>
  <c r="U253" i="3" s="1"/>
  <c r="R253" i="3"/>
  <c r="W253" i="3" s="1"/>
  <c r="G253" i="8"/>
  <c r="C253" i="3"/>
  <c r="I254" i="3" s="1"/>
  <c r="E253" i="3"/>
  <c r="K254" i="3" s="1"/>
  <c r="D255" i="2"/>
  <c r="L255" i="8" s="1"/>
  <c r="B255" i="7"/>
  <c r="C255" i="7"/>
  <c r="E255" i="2"/>
  <c r="F253" i="3"/>
  <c r="L254" i="3" s="1"/>
  <c r="A257" i="1"/>
  <c r="B256" i="2"/>
  <c r="J256" i="8" s="1"/>
  <c r="A256" i="7"/>
  <c r="A256" i="3"/>
  <c r="A256" i="8" s="1"/>
  <c r="A256" i="2"/>
  <c r="G253" i="3"/>
  <c r="M254" i="3" s="1"/>
  <c r="N254" i="3" s="1"/>
  <c r="O254" i="3" s="1"/>
  <c r="C255" i="2"/>
  <c r="K255" i="8" s="1"/>
  <c r="V252" i="3"/>
  <c r="T252" i="3"/>
  <c r="B252" i="8" s="1"/>
  <c r="D254" i="7"/>
  <c r="Y252" i="3" l="1"/>
  <c r="C101" i="8"/>
  <c r="P101" i="8" s="1"/>
  <c r="AC101" i="3"/>
  <c r="B254" i="3"/>
  <c r="H255" i="3" s="1"/>
  <c r="R255" i="3" s="1"/>
  <c r="W255" i="3" s="1"/>
  <c r="E255" i="7"/>
  <c r="M255" i="8"/>
  <c r="D255" i="7"/>
  <c r="H255" i="8"/>
  <c r="G255" i="3"/>
  <c r="F255" i="3"/>
  <c r="L256" i="3" s="1"/>
  <c r="E256" i="2"/>
  <c r="M256" i="8" s="1"/>
  <c r="V253" i="3"/>
  <c r="Y253" i="3" s="1"/>
  <c r="T253" i="3"/>
  <c r="B253" i="8" s="1"/>
  <c r="P254" i="3"/>
  <c r="S254" i="3"/>
  <c r="X254" i="3" s="1"/>
  <c r="F255" i="8"/>
  <c r="B255" i="3"/>
  <c r="H256" i="3" s="1"/>
  <c r="Q254" i="3"/>
  <c r="R254" i="3"/>
  <c r="W254" i="3" s="1"/>
  <c r="C254" i="3"/>
  <c r="I255" i="3" s="1"/>
  <c r="E254" i="3"/>
  <c r="K255" i="3" s="1"/>
  <c r="G254" i="8"/>
  <c r="G254" i="3"/>
  <c r="M255" i="3" s="1"/>
  <c r="N255" i="3" s="1"/>
  <c r="O255" i="3" s="1"/>
  <c r="D255" i="3"/>
  <c r="J256" i="3" s="1"/>
  <c r="E255" i="8"/>
  <c r="B256" i="7"/>
  <c r="E256" i="8" s="1"/>
  <c r="C256" i="2"/>
  <c r="K256" i="8" s="1"/>
  <c r="A258" i="1"/>
  <c r="B257" i="2"/>
  <c r="J257" i="8" s="1"/>
  <c r="A257" i="3"/>
  <c r="A257" i="8" s="1"/>
  <c r="A257" i="7"/>
  <c r="A257" i="2"/>
  <c r="C255" i="3"/>
  <c r="G255" i="8"/>
  <c r="E255" i="3"/>
  <c r="D256" i="2"/>
  <c r="L256" i="8" s="1"/>
  <c r="Q255" i="3" l="1"/>
  <c r="E256" i="7"/>
  <c r="D101" i="8"/>
  <c r="AD101" i="3"/>
  <c r="AB102" i="3"/>
  <c r="Z103" i="3" s="1"/>
  <c r="AA103" i="3" s="1"/>
  <c r="I102" i="8"/>
  <c r="N102" i="8" s="1"/>
  <c r="O102" i="8" s="1"/>
  <c r="F102" i="2"/>
  <c r="U254" i="3"/>
  <c r="C256" i="7"/>
  <c r="K256" i="3"/>
  <c r="I256" i="3"/>
  <c r="E257" i="2"/>
  <c r="A259" i="1"/>
  <c r="A258" i="7"/>
  <c r="A258" i="3"/>
  <c r="A258" i="8" s="1"/>
  <c r="A258" i="2"/>
  <c r="Q256" i="3"/>
  <c r="R256" i="3"/>
  <c r="W256" i="3" s="1"/>
  <c r="F256" i="8"/>
  <c r="B256" i="3"/>
  <c r="H257" i="3" s="1"/>
  <c r="V255" i="3"/>
  <c r="H256" i="8"/>
  <c r="D256" i="3"/>
  <c r="J257" i="3" s="1"/>
  <c r="F256" i="3"/>
  <c r="L257" i="3" s="1"/>
  <c r="M256" i="3"/>
  <c r="N256" i="3" s="1"/>
  <c r="O256" i="3" s="1"/>
  <c r="D256" i="7"/>
  <c r="P255" i="3"/>
  <c r="S255" i="3"/>
  <c r="X255" i="3" s="1"/>
  <c r="B257" i="7"/>
  <c r="E257" i="8" s="1"/>
  <c r="D257" i="2"/>
  <c r="L257" i="8" s="1"/>
  <c r="C257" i="2"/>
  <c r="K257" i="8" s="1"/>
  <c r="V254" i="3"/>
  <c r="T254" i="3"/>
  <c r="B254" i="8" s="1"/>
  <c r="Y254" i="3" l="1"/>
  <c r="C102" i="8"/>
  <c r="P102" i="8" s="1"/>
  <c r="AC102" i="3"/>
  <c r="U255" i="3"/>
  <c r="Y255" i="3" s="1"/>
  <c r="E257" i="7"/>
  <c r="M257" i="8"/>
  <c r="H257" i="8"/>
  <c r="D257" i="3"/>
  <c r="J258" i="3" s="1"/>
  <c r="E256" i="3"/>
  <c r="K257" i="3" s="1"/>
  <c r="C256" i="3"/>
  <c r="I257" i="3" s="1"/>
  <c r="G256" i="8"/>
  <c r="V256" i="3"/>
  <c r="D258" i="2"/>
  <c r="L258" i="8" s="1"/>
  <c r="C258" i="2"/>
  <c r="K258" i="8" s="1"/>
  <c r="E258" i="2"/>
  <c r="C257" i="7"/>
  <c r="A260" i="1"/>
  <c r="B259" i="2"/>
  <c r="J259" i="8" s="1"/>
  <c r="A259" i="7"/>
  <c r="A259" i="2"/>
  <c r="A259" i="3"/>
  <c r="A259" i="8" s="1"/>
  <c r="P256" i="3"/>
  <c r="S256" i="3"/>
  <c r="X256" i="3" s="1"/>
  <c r="G256" i="3"/>
  <c r="M257" i="3" s="1"/>
  <c r="N257" i="3" s="1"/>
  <c r="O257" i="3" s="1"/>
  <c r="B258" i="2"/>
  <c r="J258" i="8" s="1"/>
  <c r="R257" i="3"/>
  <c r="Q257" i="3"/>
  <c r="T255" i="3"/>
  <c r="B255" i="8" s="1"/>
  <c r="D257" i="7"/>
  <c r="F257" i="3" l="1"/>
  <c r="L258" i="3" s="1"/>
  <c r="D102" i="8"/>
  <c r="AD102" i="3"/>
  <c r="AB103" i="3"/>
  <c r="Z104" i="3" s="1"/>
  <c r="AA104" i="3" s="1"/>
  <c r="F103" i="2"/>
  <c r="I103" i="8"/>
  <c r="N103" i="8" s="1"/>
  <c r="O103" i="8" s="1"/>
  <c r="U256" i="3"/>
  <c r="Y256" i="3" s="1"/>
  <c r="E258" i="7"/>
  <c r="M258" i="8"/>
  <c r="D258" i="7"/>
  <c r="B258" i="7"/>
  <c r="E258" i="8" s="1"/>
  <c r="W257" i="3"/>
  <c r="H258" i="8"/>
  <c r="D258" i="3"/>
  <c r="J259" i="3" s="1"/>
  <c r="G258" i="3"/>
  <c r="C258" i="3"/>
  <c r="G258" i="8"/>
  <c r="B259" i="7"/>
  <c r="E259" i="8" s="1"/>
  <c r="C259" i="7"/>
  <c r="T256" i="3"/>
  <c r="B256" i="8" s="1"/>
  <c r="C259" i="2"/>
  <c r="K259" i="8" s="1"/>
  <c r="A261" i="1"/>
  <c r="B260" i="2"/>
  <c r="J260" i="8" s="1"/>
  <c r="A260" i="7"/>
  <c r="A260" i="2"/>
  <c r="A260" i="3"/>
  <c r="A260" i="8" s="1"/>
  <c r="P257" i="3"/>
  <c r="S257" i="3"/>
  <c r="X257" i="3" s="1"/>
  <c r="V257" i="3"/>
  <c r="G257" i="3"/>
  <c r="M258" i="3" s="1"/>
  <c r="N258" i="3" s="1"/>
  <c r="O258" i="3" s="1"/>
  <c r="C257" i="3"/>
  <c r="I258" i="3" s="1"/>
  <c r="G257" i="8"/>
  <c r="E257" i="3"/>
  <c r="K258" i="3" s="1"/>
  <c r="D259" i="2"/>
  <c r="L259" i="8" s="1"/>
  <c r="E259" i="2"/>
  <c r="B257" i="3"/>
  <c r="H258" i="3" s="1"/>
  <c r="F257" i="8"/>
  <c r="C258" i="7"/>
  <c r="I259" i="3" l="1"/>
  <c r="AC103" i="3"/>
  <c r="C103" i="8"/>
  <c r="P103" i="8" s="1"/>
  <c r="U257" i="3"/>
  <c r="Y257" i="3" s="1"/>
  <c r="E259" i="7"/>
  <c r="M259" i="8"/>
  <c r="H259" i="8"/>
  <c r="D259" i="3"/>
  <c r="J260" i="3" s="1"/>
  <c r="F259" i="3"/>
  <c r="L260" i="3" s="1"/>
  <c r="F258" i="8"/>
  <c r="B258" i="3"/>
  <c r="H259" i="3" s="1"/>
  <c r="F259" i="8"/>
  <c r="B259" i="3"/>
  <c r="H260" i="3" s="1"/>
  <c r="D259" i="7"/>
  <c r="B260" i="7"/>
  <c r="E260" i="8" s="1"/>
  <c r="D260" i="2"/>
  <c r="L260" i="8" s="1"/>
  <c r="E258" i="3"/>
  <c r="K259" i="3" s="1"/>
  <c r="C260" i="2"/>
  <c r="K260" i="8" s="1"/>
  <c r="A262" i="1"/>
  <c r="B261" i="2"/>
  <c r="J261" i="8" s="1"/>
  <c r="A261" i="7"/>
  <c r="A261" i="3"/>
  <c r="A261" i="8" s="1"/>
  <c r="A261" i="2"/>
  <c r="F258" i="3"/>
  <c r="L259" i="3" s="1"/>
  <c r="M259" i="3"/>
  <c r="N259" i="3" s="1"/>
  <c r="O259" i="3" s="1"/>
  <c r="P259" i="3" s="1"/>
  <c r="R258" i="3"/>
  <c r="W258" i="3" s="1"/>
  <c r="Q258" i="3"/>
  <c r="E260" i="2"/>
  <c r="P258" i="3"/>
  <c r="S258" i="3"/>
  <c r="X258" i="3" s="1"/>
  <c r="T257" i="3"/>
  <c r="B257" i="8" s="1"/>
  <c r="I104" i="8" l="1"/>
  <c r="N104" i="8" s="1"/>
  <c r="O104" i="8" s="1"/>
  <c r="F104" i="2"/>
  <c r="AB104" i="3"/>
  <c r="Z105" i="3" s="1"/>
  <c r="AA105" i="3" s="1"/>
  <c r="D103" i="8"/>
  <c r="AD103" i="3"/>
  <c r="U258" i="3"/>
  <c r="C260" i="7"/>
  <c r="E260" i="7"/>
  <c r="H260" i="8" s="1"/>
  <c r="M260" i="8"/>
  <c r="E261" i="2"/>
  <c r="M261" i="8" s="1"/>
  <c r="B260" i="3"/>
  <c r="H261" i="3" s="1"/>
  <c r="F260" i="8"/>
  <c r="E261" i="7"/>
  <c r="B261" i="7"/>
  <c r="D261" i="7"/>
  <c r="C261" i="7"/>
  <c r="G259" i="8"/>
  <c r="C259" i="3"/>
  <c r="I260" i="3" s="1"/>
  <c r="E259" i="3"/>
  <c r="K260" i="3" s="1"/>
  <c r="D261" i="2"/>
  <c r="L261" i="8" s="1"/>
  <c r="C261" i="2"/>
  <c r="K261" i="8" s="1"/>
  <c r="A263" i="1"/>
  <c r="B262" i="2"/>
  <c r="J262" i="8" s="1"/>
  <c r="A262" i="7"/>
  <c r="A262" i="3"/>
  <c r="A262" i="8" s="1"/>
  <c r="A262" i="2"/>
  <c r="D260" i="7"/>
  <c r="V258" i="3"/>
  <c r="T258" i="3"/>
  <c r="B258" i="8" s="1"/>
  <c r="G259" i="3"/>
  <c r="M260" i="3" s="1"/>
  <c r="N260" i="3" s="1"/>
  <c r="O260" i="3" s="1"/>
  <c r="Q260" i="3"/>
  <c r="R260" i="3"/>
  <c r="R259" i="3"/>
  <c r="W259" i="3" s="1"/>
  <c r="Q259" i="3"/>
  <c r="S259" i="3"/>
  <c r="X259" i="3" s="1"/>
  <c r="Y258" i="3" l="1"/>
  <c r="C104" i="8"/>
  <c r="P104" i="8" s="1"/>
  <c r="AC104" i="3"/>
  <c r="F260" i="3"/>
  <c r="L261" i="3" s="1"/>
  <c r="D260" i="3"/>
  <c r="J261" i="3" s="1"/>
  <c r="U259" i="3"/>
  <c r="V259" i="3"/>
  <c r="T259" i="3"/>
  <c r="B259" i="8" s="1"/>
  <c r="F261" i="8"/>
  <c r="B261" i="3"/>
  <c r="H262" i="3" s="1"/>
  <c r="H261" i="8"/>
  <c r="F261" i="3"/>
  <c r="L262" i="3" s="1"/>
  <c r="V260" i="3"/>
  <c r="T260" i="3"/>
  <c r="B260" i="8" s="1"/>
  <c r="C260" i="3"/>
  <c r="I261" i="3" s="1"/>
  <c r="E260" i="3"/>
  <c r="K261" i="3" s="1"/>
  <c r="G260" i="8"/>
  <c r="D262" i="2"/>
  <c r="L262" i="8" s="1"/>
  <c r="W260" i="3"/>
  <c r="P260" i="3"/>
  <c r="S260" i="3"/>
  <c r="X260" i="3" s="1"/>
  <c r="R261" i="3"/>
  <c r="W261" i="3" s="1"/>
  <c r="Q261" i="3"/>
  <c r="B262" i="7"/>
  <c r="D261" i="3"/>
  <c r="J262" i="3" s="1"/>
  <c r="E261" i="8"/>
  <c r="A264" i="1"/>
  <c r="B263" i="2"/>
  <c r="J263" i="8" s="1"/>
  <c r="A263" i="7"/>
  <c r="A263" i="2"/>
  <c r="A263" i="3"/>
  <c r="A263" i="8" s="1"/>
  <c r="G261" i="3"/>
  <c r="M262" i="3" s="1"/>
  <c r="N262" i="3" s="1"/>
  <c r="O262" i="3" s="1"/>
  <c r="C261" i="3"/>
  <c r="I262" i="3" s="1"/>
  <c r="G261" i="8"/>
  <c r="E261" i="3"/>
  <c r="K262" i="3" s="1"/>
  <c r="C262" i="2"/>
  <c r="K262" i="8" s="1"/>
  <c r="E262" i="2"/>
  <c r="G260" i="3"/>
  <c r="M261" i="3" s="1"/>
  <c r="N261" i="3" s="1"/>
  <c r="O261" i="3" s="1"/>
  <c r="Y259" i="3" l="1"/>
  <c r="F105" i="2"/>
  <c r="I105" i="8"/>
  <c r="N105" i="8" s="1"/>
  <c r="O105" i="8" s="1"/>
  <c r="AB105" i="3"/>
  <c r="Z106" i="3" s="1"/>
  <c r="AA106" i="3" s="1"/>
  <c r="D104" i="8"/>
  <c r="AD104" i="3"/>
  <c r="U260" i="3"/>
  <c r="Y260" i="3" s="1"/>
  <c r="E262" i="7"/>
  <c r="H262" i="8" s="1"/>
  <c r="M262" i="8"/>
  <c r="E263" i="2"/>
  <c r="M263" i="8" s="1"/>
  <c r="D263" i="2"/>
  <c r="L263" i="8" s="1"/>
  <c r="S261" i="3"/>
  <c r="X261" i="3" s="1"/>
  <c r="P261" i="3"/>
  <c r="C262" i="7"/>
  <c r="Q262" i="3"/>
  <c r="R262" i="3"/>
  <c r="W262" i="3" s="1"/>
  <c r="D262" i="7"/>
  <c r="E262" i="8"/>
  <c r="S262" i="3"/>
  <c r="X262" i="3" s="1"/>
  <c r="P262" i="3"/>
  <c r="C263" i="2"/>
  <c r="K263" i="8" s="1"/>
  <c r="A265" i="1"/>
  <c r="A264" i="7"/>
  <c r="B264" i="2"/>
  <c r="J264" i="8" s="1"/>
  <c r="A264" i="3"/>
  <c r="A264" i="8" s="1"/>
  <c r="A264" i="2"/>
  <c r="V261" i="3"/>
  <c r="B263" i="7"/>
  <c r="D262" i="3" l="1"/>
  <c r="J263" i="3" s="1"/>
  <c r="AC105" i="3"/>
  <c r="C105" i="8"/>
  <c r="P105" i="8" s="1"/>
  <c r="U262" i="3"/>
  <c r="Y262" i="3" s="1"/>
  <c r="U261" i="3"/>
  <c r="Y261" i="3" s="1"/>
  <c r="E263" i="7"/>
  <c r="D263" i="3" s="1"/>
  <c r="J264" i="3" s="1"/>
  <c r="C263" i="7"/>
  <c r="F263" i="8" s="1"/>
  <c r="D263" i="7"/>
  <c r="G263" i="8" s="1"/>
  <c r="E264" i="2"/>
  <c r="A266" i="1"/>
  <c r="B265" i="2"/>
  <c r="J265" i="8" s="1"/>
  <c r="A265" i="3"/>
  <c r="A265" i="8" s="1"/>
  <c r="A265" i="7"/>
  <c r="A265" i="2"/>
  <c r="D264" i="2"/>
  <c r="L264" i="8" s="1"/>
  <c r="C264" i="2"/>
  <c r="K264" i="8" s="1"/>
  <c r="V262" i="3"/>
  <c r="T262" i="3"/>
  <c r="B262" i="8" s="1"/>
  <c r="B264" i="7"/>
  <c r="E264" i="8" s="1"/>
  <c r="E263" i="8"/>
  <c r="C263" i="3"/>
  <c r="I264" i="3" s="1"/>
  <c r="G262" i="3"/>
  <c r="M263" i="3" s="1"/>
  <c r="N263" i="3" s="1"/>
  <c r="O263" i="3" s="1"/>
  <c r="P263" i="3" s="1"/>
  <c r="G262" i="8"/>
  <c r="C262" i="3"/>
  <c r="I263" i="3" s="1"/>
  <c r="E262" i="3"/>
  <c r="K263" i="3" s="1"/>
  <c r="F262" i="3"/>
  <c r="L263" i="3" s="1"/>
  <c r="F262" i="8"/>
  <c r="B262" i="3"/>
  <c r="H263" i="3" s="1"/>
  <c r="T261" i="3"/>
  <c r="B261" i="8" s="1"/>
  <c r="F263" i="3" l="1"/>
  <c r="L264" i="3" s="1"/>
  <c r="H263" i="8"/>
  <c r="F106" i="2"/>
  <c r="I106" i="8"/>
  <c r="N106" i="8" s="1"/>
  <c r="O106" i="8" s="1"/>
  <c r="AB106" i="3"/>
  <c r="Z107" i="3" s="1"/>
  <c r="AA107" i="3" s="1"/>
  <c r="D105" i="8"/>
  <c r="AD105" i="3"/>
  <c r="G263" i="3"/>
  <c r="M264" i="3" s="1"/>
  <c r="N264" i="3" s="1"/>
  <c r="O264" i="3" s="1"/>
  <c r="P264" i="3" s="1"/>
  <c r="B263" i="3"/>
  <c r="H264" i="3" s="1"/>
  <c r="R264" i="3" s="1"/>
  <c r="E264" i="7"/>
  <c r="D264" i="3" s="1"/>
  <c r="J265" i="3" s="1"/>
  <c r="M264" i="8"/>
  <c r="E263" i="3"/>
  <c r="K264" i="3" s="1"/>
  <c r="B265" i="7"/>
  <c r="E265" i="8" s="1"/>
  <c r="C265" i="2"/>
  <c r="K265" i="8" s="1"/>
  <c r="S263" i="3"/>
  <c r="X263" i="3" s="1"/>
  <c r="D265" i="2"/>
  <c r="L265" i="8" s="1"/>
  <c r="E265" i="2"/>
  <c r="A267" i="1"/>
  <c r="A266" i="7"/>
  <c r="B266" i="2"/>
  <c r="J266" i="8" s="1"/>
  <c r="A266" i="2"/>
  <c r="A266" i="3"/>
  <c r="A266" i="8" s="1"/>
  <c r="C264" i="7"/>
  <c r="D264" i="7"/>
  <c r="R263" i="3"/>
  <c r="W263" i="3" s="1"/>
  <c r="Q263" i="3"/>
  <c r="S264" i="3" l="1"/>
  <c r="U263" i="3"/>
  <c r="AC106" i="3"/>
  <c r="C106" i="8"/>
  <c r="P106" i="8" s="1"/>
  <c r="Q264" i="3"/>
  <c r="V264" i="3" s="1"/>
  <c r="H264" i="8"/>
  <c r="E265" i="7"/>
  <c r="H265" i="8" s="1"/>
  <c r="M265" i="8"/>
  <c r="D265" i="7"/>
  <c r="D265" i="3"/>
  <c r="J266" i="3" s="1"/>
  <c r="G265" i="3"/>
  <c r="M266" i="3" s="1"/>
  <c r="N266" i="3" s="1"/>
  <c r="O266" i="3" s="1"/>
  <c r="G264" i="8"/>
  <c r="C264" i="3"/>
  <c r="I265" i="3" s="1"/>
  <c r="E264" i="3"/>
  <c r="K265" i="3" s="1"/>
  <c r="F264" i="8"/>
  <c r="B264" i="3"/>
  <c r="H265" i="3" s="1"/>
  <c r="C265" i="7"/>
  <c r="C266" i="2"/>
  <c r="K266" i="8" s="1"/>
  <c r="E266" i="2"/>
  <c r="M266" i="8" s="1"/>
  <c r="A268" i="1"/>
  <c r="B267" i="2"/>
  <c r="J267" i="8" s="1"/>
  <c r="A267" i="7"/>
  <c r="A267" i="3"/>
  <c r="A267" i="8" s="1"/>
  <c r="A267" i="2"/>
  <c r="F264" i="3"/>
  <c r="L265" i="3" s="1"/>
  <c r="G264" i="3"/>
  <c r="M265" i="3" s="1"/>
  <c r="N265" i="3" s="1"/>
  <c r="O265" i="3" s="1"/>
  <c r="V263" i="3"/>
  <c r="T263" i="3"/>
  <c r="B263" i="8" s="1"/>
  <c r="X264" i="3"/>
  <c r="B266" i="7"/>
  <c r="E266" i="8" s="1"/>
  <c r="D266" i="2"/>
  <c r="L266" i="8" s="1"/>
  <c r="W264" i="3"/>
  <c r="U264" i="3" l="1"/>
  <c r="Y264" i="3" s="1"/>
  <c r="Y263" i="3"/>
  <c r="T264" i="3"/>
  <c r="B264" i="8" s="1"/>
  <c r="AB107" i="3"/>
  <c r="Z108" i="3" s="1"/>
  <c r="AA108" i="3" s="1"/>
  <c r="I107" i="8"/>
  <c r="N107" i="8" s="1"/>
  <c r="O107" i="8" s="1"/>
  <c r="F107" i="2"/>
  <c r="D106" i="8"/>
  <c r="AD106" i="3"/>
  <c r="E265" i="3"/>
  <c r="K266" i="3" s="1"/>
  <c r="C266" i="7"/>
  <c r="C265" i="3"/>
  <c r="I266" i="3" s="1"/>
  <c r="G265" i="8"/>
  <c r="E266" i="7"/>
  <c r="H266" i="8" s="1"/>
  <c r="Q265" i="3"/>
  <c r="R265" i="3"/>
  <c r="W265" i="3" s="1"/>
  <c r="F265" i="3"/>
  <c r="L266" i="3" s="1"/>
  <c r="F265" i="8"/>
  <c r="B265" i="3"/>
  <c r="H266" i="3" s="1"/>
  <c r="B267" i="7"/>
  <c r="E267" i="8" s="1"/>
  <c r="E267" i="2"/>
  <c r="P265" i="3"/>
  <c r="S265" i="3"/>
  <c r="X265" i="3" s="1"/>
  <c r="C267" i="2"/>
  <c r="K267" i="8" s="1"/>
  <c r="A269" i="1"/>
  <c r="B268" i="2"/>
  <c r="J268" i="8" s="1"/>
  <c r="A268" i="3"/>
  <c r="A268" i="8" s="1"/>
  <c r="A268" i="7"/>
  <c r="A268" i="2"/>
  <c r="P266" i="3"/>
  <c r="B266" i="3"/>
  <c r="H267" i="3" s="1"/>
  <c r="F266" i="8"/>
  <c r="D267" i="2"/>
  <c r="L267" i="8" s="1"/>
  <c r="D266" i="7"/>
  <c r="S266" i="3" l="1"/>
  <c r="G266" i="3"/>
  <c r="M267" i="3" s="1"/>
  <c r="N267" i="3" s="1"/>
  <c r="O267" i="3" s="1"/>
  <c r="F266" i="3"/>
  <c r="L267" i="3" s="1"/>
  <c r="C107" i="8"/>
  <c r="P107" i="8" s="1"/>
  <c r="AC107" i="3"/>
  <c r="U265" i="3"/>
  <c r="Y265" i="3" s="1"/>
  <c r="E267" i="7"/>
  <c r="M267" i="8"/>
  <c r="D266" i="3"/>
  <c r="J267" i="3" s="1"/>
  <c r="X266" i="3"/>
  <c r="D267" i="7"/>
  <c r="E266" i="3"/>
  <c r="K267" i="3" s="1"/>
  <c r="H267" i="8"/>
  <c r="D267" i="3"/>
  <c r="J268" i="3" s="1"/>
  <c r="G267" i="3"/>
  <c r="M268" i="3" s="1"/>
  <c r="N268" i="3" s="1"/>
  <c r="O268" i="3" s="1"/>
  <c r="G267" i="8"/>
  <c r="C267" i="3"/>
  <c r="I268" i="3" s="1"/>
  <c r="E268" i="2"/>
  <c r="M268" i="8" s="1"/>
  <c r="D268" i="2"/>
  <c r="L268" i="8" s="1"/>
  <c r="B268" i="7"/>
  <c r="E268" i="8" s="1"/>
  <c r="C268" i="2"/>
  <c r="K268" i="8" s="1"/>
  <c r="Q266" i="3"/>
  <c r="R266" i="3"/>
  <c r="W266" i="3" s="1"/>
  <c r="G266" i="8"/>
  <c r="C266" i="3"/>
  <c r="I267" i="3" s="1"/>
  <c r="Q267" i="3"/>
  <c r="R267" i="3"/>
  <c r="C267" i="7"/>
  <c r="E267" i="3" s="1"/>
  <c r="K268" i="3" s="1"/>
  <c r="A270" i="1"/>
  <c r="B269" i="2"/>
  <c r="J269" i="8" s="1"/>
  <c r="A269" i="3"/>
  <c r="A269" i="8" s="1"/>
  <c r="A269" i="2"/>
  <c r="A269" i="7"/>
  <c r="T265" i="3"/>
  <c r="B265" i="8" s="1"/>
  <c r="V265" i="3"/>
  <c r="P267" i="3"/>
  <c r="AB108" i="3" l="1"/>
  <c r="Z109" i="3" s="1"/>
  <c r="AA109" i="3" s="1"/>
  <c r="F108" i="2"/>
  <c r="I108" i="8"/>
  <c r="N108" i="8" s="1"/>
  <c r="O108" i="8" s="1"/>
  <c r="D107" i="8"/>
  <c r="AD107" i="3"/>
  <c r="S267" i="3"/>
  <c r="U266" i="3"/>
  <c r="U267" i="3"/>
  <c r="E268" i="7"/>
  <c r="H268" i="8" s="1"/>
  <c r="D268" i="7"/>
  <c r="C268" i="7"/>
  <c r="X267" i="3"/>
  <c r="C269" i="2"/>
  <c r="K269" i="8" s="1"/>
  <c r="G268" i="8"/>
  <c r="C268" i="3"/>
  <c r="I269" i="3" s="1"/>
  <c r="E268" i="3"/>
  <c r="K269" i="3" s="1"/>
  <c r="A271" i="1"/>
  <c r="B270" i="2"/>
  <c r="J270" i="8" s="1"/>
  <c r="A270" i="3"/>
  <c r="A270" i="8" s="1"/>
  <c r="A270" i="7"/>
  <c r="A270" i="2"/>
  <c r="D269" i="2"/>
  <c r="L269" i="8" s="1"/>
  <c r="B267" i="3"/>
  <c r="H268" i="3" s="1"/>
  <c r="F267" i="8"/>
  <c r="V267" i="3"/>
  <c r="T267" i="3"/>
  <c r="B267" i="8" s="1"/>
  <c r="F267" i="3"/>
  <c r="L268" i="3" s="1"/>
  <c r="F268" i="3"/>
  <c r="L269" i="3" s="1"/>
  <c r="F268" i="8"/>
  <c r="B268" i="3"/>
  <c r="H269" i="3" s="1"/>
  <c r="V266" i="3"/>
  <c r="T266" i="3"/>
  <c r="B266" i="8" s="1"/>
  <c r="S268" i="3"/>
  <c r="P268" i="3"/>
  <c r="B269" i="7"/>
  <c r="E269" i="8" s="1"/>
  <c r="D269" i="7"/>
  <c r="C269" i="7"/>
  <c r="E269" i="2"/>
  <c r="W267" i="3"/>
  <c r="Y266" i="3" l="1"/>
  <c r="Y267" i="3"/>
  <c r="C108" i="8"/>
  <c r="P108" i="8" s="1"/>
  <c r="AC108" i="3"/>
  <c r="G268" i="3"/>
  <c r="M269" i="3" s="1"/>
  <c r="N269" i="3" s="1"/>
  <c r="O269" i="3" s="1"/>
  <c r="S269" i="3" s="1"/>
  <c r="D268" i="3"/>
  <c r="J269" i="3" s="1"/>
  <c r="E269" i="7"/>
  <c r="M269" i="8"/>
  <c r="H269" i="8"/>
  <c r="D269" i="3"/>
  <c r="J270" i="3" s="1"/>
  <c r="G269" i="3"/>
  <c r="M270" i="3" s="1"/>
  <c r="N270" i="3" s="1"/>
  <c r="O270" i="3" s="1"/>
  <c r="F269" i="3"/>
  <c r="L270" i="3" s="1"/>
  <c r="D270" i="2"/>
  <c r="L270" i="8" s="1"/>
  <c r="B269" i="3"/>
  <c r="H270" i="3" s="1"/>
  <c r="F269" i="8"/>
  <c r="B270" i="7"/>
  <c r="E270" i="8" s="1"/>
  <c r="D270" i="7"/>
  <c r="Q269" i="3"/>
  <c r="R269" i="3"/>
  <c r="W269" i="3" s="1"/>
  <c r="G269" i="8"/>
  <c r="C269" i="3"/>
  <c r="E269" i="3"/>
  <c r="K270" i="3" s="1"/>
  <c r="E270" i="2"/>
  <c r="M270" i="8" s="1"/>
  <c r="R268" i="3"/>
  <c r="W268" i="3" s="1"/>
  <c r="Q268" i="3"/>
  <c r="U268" i="3" s="1"/>
  <c r="C270" i="2"/>
  <c r="K270" i="8" s="1"/>
  <c r="I270" i="3"/>
  <c r="X268" i="3"/>
  <c r="A272" i="1"/>
  <c r="B271" i="2"/>
  <c r="J271" i="8" s="1"/>
  <c r="A271" i="7"/>
  <c r="A271" i="3"/>
  <c r="A271" i="8" s="1"/>
  <c r="A271" i="2"/>
  <c r="E270" i="7" l="1"/>
  <c r="I109" i="8"/>
  <c r="N109" i="8" s="1"/>
  <c r="O109" i="8" s="1"/>
  <c r="AB109" i="3"/>
  <c r="Z110" i="3" s="1"/>
  <c r="AA110" i="3" s="1"/>
  <c r="F109" i="2"/>
  <c r="D108" i="8"/>
  <c r="AD108" i="3"/>
  <c r="P269" i="3"/>
  <c r="C270" i="7"/>
  <c r="U269" i="3"/>
  <c r="Y269" i="3" s="1"/>
  <c r="V269" i="3"/>
  <c r="T269" i="3"/>
  <c r="B269" i="8" s="1"/>
  <c r="G270" i="8"/>
  <c r="E270" i="3"/>
  <c r="K271" i="3" s="1"/>
  <c r="C270" i="3"/>
  <c r="I271" i="3" s="1"/>
  <c r="H270" i="8"/>
  <c r="D270" i="3"/>
  <c r="J271" i="3" s="1"/>
  <c r="F270" i="3"/>
  <c r="L271" i="3" s="1"/>
  <c r="G270" i="3"/>
  <c r="M271" i="3" s="1"/>
  <c r="N271" i="3" s="1"/>
  <c r="O271" i="3" s="1"/>
  <c r="X269" i="3"/>
  <c r="Q270" i="3"/>
  <c r="R270" i="3"/>
  <c r="W270" i="3" s="1"/>
  <c r="B271" i="7"/>
  <c r="E271" i="8" s="1"/>
  <c r="V268" i="3"/>
  <c r="Y268" i="3" s="1"/>
  <c r="T268" i="3"/>
  <c r="B268" i="8" s="1"/>
  <c r="D271" i="2"/>
  <c r="L271" i="8" s="1"/>
  <c r="P270" i="3"/>
  <c r="S270" i="3"/>
  <c r="F270" i="8"/>
  <c r="B270" i="3"/>
  <c r="H271" i="3" s="1"/>
  <c r="C271" i="2"/>
  <c r="K271" i="8" s="1"/>
  <c r="E271" i="2"/>
  <c r="A273" i="1"/>
  <c r="B272" i="2"/>
  <c r="J272" i="8" s="1"/>
  <c r="A272" i="7"/>
  <c r="A272" i="3"/>
  <c r="A272" i="8" s="1"/>
  <c r="A272" i="2"/>
  <c r="AC109" i="3" l="1"/>
  <c r="C109" i="8"/>
  <c r="P109" i="8" s="1"/>
  <c r="U270" i="3"/>
  <c r="E271" i="7"/>
  <c r="M271" i="8"/>
  <c r="C271" i="7"/>
  <c r="H271" i="8"/>
  <c r="D271" i="3"/>
  <c r="J272" i="3" s="1"/>
  <c r="F271" i="3"/>
  <c r="L272" i="3" s="1"/>
  <c r="D272" i="2"/>
  <c r="L272" i="8" s="1"/>
  <c r="E272" i="2"/>
  <c r="B272" i="7"/>
  <c r="E272" i="8" s="1"/>
  <c r="D272" i="7"/>
  <c r="C272" i="2"/>
  <c r="K272" i="8" s="1"/>
  <c r="V270" i="3"/>
  <c r="T270" i="3"/>
  <c r="B270" i="8" s="1"/>
  <c r="B271" i="3"/>
  <c r="H272" i="3" s="1"/>
  <c r="F271" i="8"/>
  <c r="X270" i="3"/>
  <c r="P271" i="3"/>
  <c r="S271" i="3"/>
  <c r="A274" i="1"/>
  <c r="B273" i="2"/>
  <c r="J273" i="8" s="1"/>
  <c r="A273" i="3"/>
  <c r="A273" i="8" s="1"/>
  <c r="A273" i="7"/>
  <c r="A273" i="2"/>
  <c r="D271" i="7"/>
  <c r="Q271" i="3"/>
  <c r="R271" i="3"/>
  <c r="Y270" i="3" l="1"/>
  <c r="AB110" i="3"/>
  <c r="Z111" i="3" s="1"/>
  <c r="AA111" i="3" s="1"/>
  <c r="I110" i="8"/>
  <c r="N110" i="8" s="1"/>
  <c r="O110" i="8" s="1"/>
  <c r="F110" i="2"/>
  <c r="D109" i="8"/>
  <c r="AD109" i="3"/>
  <c r="W271" i="3"/>
  <c r="U271" i="3"/>
  <c r="E272" i="7"/>
  <c r="D272" i="3" s="1"/>
  <c r="J273" i="3" s="1"/>
  <c r="M272" i="8"/>
  <c r="C272" i="7"/>
  <c r="B272" i="3" s="1"/>
  <c r="H273" i="3" s="1"/>
  <c r="G272" i="8"/>
  <c r="E272" i="3"/>
  <c r="K273" i="3" s="1"/>
  <c r="C272" i="3"/>
  <c r="E271" i="3"/>
  <c r="K272" i="3" s="1"/>
  <c r="C271" i="3"/>
  <c r="I272" i="3" s="1"/>
  <c r="I273" i="3" s="1"/>
  <c r="G271" i="8"/>
  <c r="A275" i="1"/>
  <c r="A274" i="7"/>
  <c r="A274" i="3"/>
  <c r="A274" i="8" s="1"/>
  <c r="A274" i="2"/>
  <c r="X271" i="3"/>
  <c r="G272" i="3"/>
  <c r="M273" i="3" s="1"/>
  <c r="N273" i="3" s="1"/>
  <c r="O273" i="3" s="1"/>
  <c r="V271" i="3"/>
  <c r="T271" i="3"/>
  <c r="B271" i="8" s="1"/>
  <c r="G271" i="3"/>
  <c r="M272" i="3" s="1"/>
  <c r="N272" i="3" s="1"/>
  <c r="O272" i="3" s="1"/>
  <c r="C273" i="2"/>
  <c r="K273" i="8" s="1"/>
  <c r="R272" i="3"/>
  <c r="Q272" i="3"/>
  <c r="B273" i="7"/>
  <c r="E273" i="8" s="1"/>
  <c r="C273" i="7"/>
  <c r="D273" i="2"/>
  <c r="L273" i="8" s="1"/>
  <c r="E273" i="2"/>
  <c r="F272" i="3" l="1"/>
  <c r="L273" i="3" s="1"/>
  <c r="H272" i="8"/>
  <c r="Y271" i="3"/>
  <c r="C110" i="8"/>
  <c r="P110" i="8" s="1"/>
  <c r="AC110" i="3"/>
  <c r="F272" i="8"/>
  <c r="W272" i="3"/>
  <c r="E273" i="7"/>
  <c r="D273" i="3" s="1"/>
  <c r="J274" i="3" s="1"/>
  <c r="M273" i="8"/>
  <c r="C274" i="2"/>
  <c r="K274" i="8" s="1"/>
  <c r="A276" i="1"/>
  <c r="B275" i="2"/>
  <c r="J275" i="8" s="1"/>
  <c r="A275" i="7"/>
  <c r="A275" i="3"/>
  <c r="A275" i="8" s="1"/>
  <c r="A275" i="2"/>
  <c r="B274" i="2"/>
  <c r="B274" i="7" s="1"/>
  <c r="E274" i="8" s="1"/>
  <c r="F273" i="8"/>
  <c r="B273" i="3"/>
  <c r="H274" i="3" s="1"/>
  <c r="P273" i="3"/>
  <c r="S273" i="3"/>
  <c r="V272" i="3"/>
  <c r="E274" i="2"/>
  <c r="D274" i="2"/>
  <c r="L274" i="8" s="1"/>
  <c r="D273" i="7"/>
  <c r="P272" i="3"/>
  <c r="S272" i="3"/>
  <c r="T272" i="3" s="1"/>
  <c r="B272" i="8" s="1"/>
  <c r="Q273" i="3"/>
  <c r="R273" i="3"/>
  <c r="W273" i="3" s="1"/>
  <c r="H273" i="8" l="1"/>
  <c r="F273" i="3"/>
  <c r="L274" i="3" s="1"/>
  <c r="D110" i="8"/>
  <c r="AD110" i="3"/>
  <c r="F111" i="2"/>
  <c r="I111" i="8"/>
  <c r="N111" i="8" s="1"/>
  <c r="O111" i="8" s="1"/>
  <c r="AB111" i="3"/>
  <c r="Z112" i="3" s="1"/>
  <c r="AA112" i="3" s="1"/>
  <c r="U273" i="3"/>
  <c r="U272" i="3"/>
  <c r="E274" i="7"/>
  <c r="M274" i="8"/>
  <c r="C274" i="7"/>
  <c r="B274" i="3" s="1"/>
  <c r="H275" i="3" s="1"/>
  <c r="H274" i="8"/>
  <c r="D274" i="3"/>
  <c r="J275" i="3" s="1"/>
  <c r="J274" i="8"/>
  <c r="B275" i="7"/>
  <c r="D274" i="7"/>
  <c r="C275" i="2"/>
  <c r="K275" i="8" s="1"/>
  <c r="V273" i="3"/>
  <c r="T273" i="3"/>
  <c r="B273" i="8" s="1"/>
  <c r="D275" i="2"/>
  <c r="L275" i="8" s="1"/>
  <c r="A277" i="1"/>
  <c r="B276" i="2"/>
  <c r="J276" i="8" s="1"/>
  <c r="A276" i="7"/>
  <c r="A276" i="3"/>
  <c r="A276" i="8" s="1"/>
  <c r="A276" i="2"/>
  <c r="E275" i="2"/>
  <c r="X272" i="3"/>
  <c r="G273" i="3"/>
  <c r="M274" i="3" s="1"/>
  <c r="N274" i="3" s="1"/>
  <c r="O274" i="3" s="1"/>
  <c r="C273" i="3"/>
  <c r="I274" i="3" s="1"/>
  <c r="G273" i="8"/>
  <c r="E273" i="3"/>
  <c r="K274" i="3" s="1"/>
  <c r="X273" i="3"/>
  <c r="Q274" i="3"/>
  <c r="R274" i="3"/>
  <c r="Y272" i="3" l="1"/>
  <c r="Y273" i="3"/>
  <c r="C111" i="8"/>
  <c r="P111" i="8" s="1"/>
  <c r="AC111" i="3"/>
  <c r="F274" i="3"/>
  <c r="L275" i="3" s="1"/>
  <c r="W274" i="3"/>
  <c r="E275" i="7"/>
  <c r="H275" i="8" s="1"/>
  <c r="M275" i="8"/>
  <c r="F274" i="8"/>
  <c r="D275" i="7"/>
  <c r="C275" i="3" s="1"/>
  <c r="V274" i="3"/>
  <c r="C275" i="7"/>
  <c r="E276" i="7"/>
  <c r="B276" i="7"/>
  <c r="E276" i="8" s="1"/>
  <c r="C276" i="2"/>
  <c r="K276" i="8" s="1"/>
  <c r="G274" i="8"/>
  <c r="C274" i="3"/>
  <c r="I275" i="3" s="1"/>
  <c r="E276" i="2"/>
  <c r="M276" i="8" s="1"/>
  <c r="A278" i="1"/>
  <c r="A277" i="7"/>
  <c r="B277" i="2"/>
  <c r="J277" i="8" s="1"/>
  <c r="A277" i="3"/>
  <c r="A277" i="8" s="1"/>
  <c r="A277" i="2"/>
  <c r="G274" i="3"/>
  <c r="M275" i="3" s="1"/>
  <c r="N275" i="3" s="1"/>
  <c r="O275" i="3" s="1"/>
  <c r="D276" i="2"/>
  <c r="L276" i="8" s="1"/>
  <c r="E275" i="8"/>
  <c r="P274" i="3"/>
  <c r="S274" i="3"/>
  <c r="T274" i="3" s="1"/>
  <c r="B274" i="8" s="1"/>
  <c r="R275" i="3"/>
  <c r="Q275" i="3"/>
  <c r="E274" i="3"/>
  <c r="K275" i="3" s="1"/>
  <c r="D275" i="3" l="1"/>
  <c r="J276" i="3" s="1"/>
  <c r="I112" i="8"/>
  <c r="N112" i="8" s="1"/>
  <c r="O112" i="8" s="1"/>
  <c r="F112" i="2"/>
  <c r="AB112" i="3"/>
  <c r="Z113" i="3" s="1"/>
  <c r="AA113" i="3" s="1"/>
  <c r="D111" i="8"/>
  <c r="AD111" i="3"/>
  <c r="E275" i="3"/>
  <c r="K276" i="3" s="1"/>
  <c r="G275" i="8"/>
  <c r="G275" i="3"/>
  <c r="M276" i="3" s="1"/>
  <c r="N276" i="3" s="1"/>
  <c r="O276" i="3" s="1"/>
  <c r="P276" i="3" s="1"/>
  <c r="U274" i="3"/>
  <c r="D276" i="7"/>
  <c r="B277" i="7"/>
  <c r="E277" i="8" s="1"/>
  <c r="C277" i="2"/>
  <c r="K277" i="8" s="1"/>
  <c r="D277" i="2"/>
  <c r="L277" i="8" s="1"/>
  <c r="C276" i="7"/>
  <c r="F276" i="3" s="1"/>
  <c r="L277" i="3" s="1"/>
  <c r="A279" i="1"/>
  <c r="A278" i="7"/>
  <c r="B278" i="2"/>
  <c r="J278" i="8" s="1"/>
  <c r="A278" i="3"/>
  <c r="A278" i="8" s="1"/>
  <c r="A278" i="2"/>
  <c r="H276" i="8"/>
  <c r="D276" i="3"/>
  <c r="J277" i="3" s="1"/>
  <c r="E277" i="2"/>
  <c r="F275" i="8"/>
  <c r="B275" i="3"/>
  <c r="H276" i="3" s="1"/>
  <c r="W275" i="3"/>
  <c r="G276" i="3"/>
  <c r="M277" i="3" s="1"/>
  <c r="N277" i="3" s="1"/>
  <c r="O277" i="3" s="1"/>
  <c r="G276" i="8"/>
  <c r="C276" i="3"/>
  <c r="V275" i="3"/>
  <c r="X274" i="3"/>
  <c r="F275" i="3"/>
  <c r="L276" i="3" s="1"/>
  <c r="I276" i="3"/>
  <c r="P275" i="3"/>
  <c r="S275" i="3"/>
  <c r="U275" i="3" s="1"/>
  <c r="Y274" i="3" l="1"/>
  <c r="AC112" i="3"/>
  <c r="C112" i="8"/>
  <c r="P112" i="8" s="1"/>
  <c r="E277" i="7"/>
  <c r="H277" i="8" s="1"/>
  <c r="M277" i="8"/>
  <c r="I277" i="3"/>
  <c r="D277" i="3"/>
  <c r="J278" i="3" s="1"/>
  <c r="A280" i="1"/>
  <c r="B279" i="2"/>
  <c r="J279" i="8" s="1"/>
  <c r="A279" i="7"/>
  <c r="A279" i="3"/>
  <c r="A279" i="8" s="1"/>
  <c r="A279" i="2"/>
  <c r="X275" i="3"/>
  <c r="Y275" i="3" s="1"/>
  <c r="P277" i="3"/>
  <c r="R276" i="3"/>
  <c r="W276" i="3" s="1"/>
  <c r="Q276" i="3"/>
  <c r="T275" i="3"/>
  <c r="B275" i="8" s="1"/>
  <c r="D277" i="7"/>
  <c r="C277" i="7"/>
  <c r="C278" i="2"/>
  <c r="K278" i="8" s="1"/>
  <c r="E278" i="2"/>
  <c r="F276" i="8"/>
  <c r="B276" i="3"/>
  <c r="H277" i="3" s="1"/>
  <c r="S276" i="3"/>
  <c r="E276" i="3"/>
  <c r="K277" i="3" s="1"/>
  <c r="S277" i="3" s="1"/>
  <c r="B278" i="7"/>
  <c r="D278" i="2"/>
  <c r="L278" i="8" s="1"/>
  <c r="F277" i="3" l="1"/>
  <c r="L278" i="3" s="1"/>
  <c r="F113" i="2"/>
  <c r="AB113" i="3"/>
  <c r="Z114" i="3" s="1"/>
  <c r="AA114" i="3" s="1"/>
  <c r="I113" i="8"/>
  <c r="N113" i="8" s="1"/>
  <c r="O113" i="8" s="1"/>
  <c r="D112" i="8"/>
  <c r="AD112" i="3"/>
  <c r="G277" i="3"/>
  <c r="M278" i="3" s="1"/>
  <c r="N278" i="3" s="1"/>
  <c r="O278" i="3" s="1"/>
  <c r="P278" i="3" s="1"/>
  <c r="U276" i="3"/>
  <c r="E278" i="7"/>
  <c r="D278" i="3" s="1"/>
  <c r="J279" i="3" s="1"/>
  <c r="M278" i="8"/>
  <c r="D278" i="7"/>
  <c r="H278" i="8"/>
  <c r="Q277" i="3"/>
  <c r="R277" i="3"/>
  <c r="W277" i="3" s="1"/>
  <c r="X277" i="3"/>
  <c r="G278" i="3"/>
  <c r="M279" i="3" s="1"/>
  <c r="N279" i="3" s="1"/>
  <c r="O279" i="3" s="1"/>
  <c r="E278" i="3"/>
  <c r="G278" i="8"/>
  <c r="C278" i="3"/>
  <c r="B279" i="7"/>
  <c r="E279" i="8" s="1"/>
  <c r="C279" i="2"/>
  <c r="K279" i="8" s="1"/>
  <c r="C278" i="7"/>
  <c r="A281" i="1"/>
  <c r="A280" i="7"/>
  <c r="B280" i="2"/>
  <c r="J280" i="8" s="1"/>
  <c r="A280" i="3"/>
  <c r="A280" i="8" s="1"/>
  <c r="A280" i="2"/>
  <c r="V276" i="3"/>
  <c r="T276" i="3"/>
  <c r="B276" i="8" s="1"/>
  <c r="E277" i="3"/>
  <c r="K278" i="3" s="1"/>
  <c r="F277" i="8"/>
  <c r="B277" i="3"/>
  <c r="H278" i="3" s="1"/>
  <c r="D279" i="2"/>
  <c r="L279" i="8" s="1"/>
  <c r="E279" i="2"/>
  <c r="M279" i="8" s="1"/>
  <c r="G277" i="8"/>
  <c r="C277" i="3"/>
  <c r="I278" i="3" s="1"/>
  <c r="E278" i="8"/>
  <c r="X276" i="3"/>
  <c r="Y276" i="3" l="1"/>
  <c r="AC113" i="3"/>
  <c r="C113" i="8"/>
  <c r="P113" i="8" s="1"/>
  <c r="K279" i="3"/>
  <c r="U277" i="3"/>
  <c r="E279" i="7"/>
  <c r="H279" i="8" s="1"/>
  <c r="I279" i="3"/>
  <c r="B280" i="7"/>
  <c r="E280" i="8" s="1"/>
  <c r="C280" i="2"/>
  <c r="K280" i="8" s="1"/>
  <c r="V277" i="3"/>
  <c r="T277" i="3"/>
  <c r="B277" i="8" s="1"/>
  <c r="P279" i="3"/>
  <c r="S279" i="3"/>
  <c r="A282" i="1"/>
  <c r="B281" i="2"/>
  <c r="J281" i="8" s="1"/>
  <c r="A281" i="7"/>
  <c r="A281" i="3"/>
  <c r="A281" i="8" s="1"/>
  <c r="A281" i="2"/>
  <c r="F278" i="8"/>
  <c r="B278" i="3"/>
  <c r="H279" i="3" s="1"/>
  <c r="C279" i="7"/>
  <c r="S278" i="3"/>
  <c r="D280" i="2"/>
  <c r="L280" i="8" s="1"/>
  <c r="E280" i="2"/>
  <c r="R278" i="3"/>
  <c r="W278" i="3" s="1"/>
  <c r="Q278" i="3"/>
  <c r="D279" i="7"/>
  <c r="G279" i="3" s="1"/>
  <c r="M280" i="3" s="1"/>
  <c r="N280" i="3" s="1"/>
  <c r="O280" i="3" s="1"/>
  <c r="F278" i="3"/>
  <c r="L279" i="3" s="1"/>
  <c r="Y277" i="3" l="1"/>
  <c r="D113" i="8"/>
  <c r="AD113" i="3"/>
  <c r="I114" i="8"/>
  <c r="N114" i="8" s="1"/>
  <c r="O114" i="8" s="1"/>
  <c r="F114" i="2"/>
  <c r="AB114" i="3"/>
  <c r="Z115" i="3" s="1"/>
  <c r="AA115" i="3" s="1"/>
  <c r="D279" i="3"/>
  <c r="J280" i="3" s="1"/>
  <c r="U278" i="3"/>
  <c r="E280" i="7"/>
  <c r="H280" i="8" s="1"/>
  <c r="M280" i="8"/>
  <c r="D280" i="3"/>
  <c r="J281" i="3" s="1"/>
  <c r="Q279" i="3"/>
  <c r="R279" i="3"/>
  <c r="W279" i="3" s="1"/>
  <c r="F279" i="3"/>
  <c r="L280" i="3" s="1"/>
  <c r="B279" i="3"/>
  <c r="H280" i="3" s="1"/>
  <c r="F279" i="8"/>
  <c r="V278" i="3"/>
  <c r="T278" i="3"/>
  <c r="B278" i="8" s="1"/>
  <c r="P280" i="3"/>
  <c r="B281" i="7"/>
  <c r="E281" i="8" s="1"/>
  <c r="C280" i="7"/>
  <c r="X279" i="3"/>
  <c r="D281" i="2"/>
  <c r="L281" i="8" s="1"/>
  <c r="D280" i="7"/>
  <c r="G279" i="8"/>
  <c r="C279" i="3"/>
  <c r="I280" i="3" s="1"/>
  <c r="E279" i="3"/>
  <c r="K280" i="3" s="1"/>
  <c r="E281" i="2"/>
  <c r="C281" i="2"/>
  <c r="K281" i="8" s="1"/>
  <c r="X278" i="3"/>
  <c r="A283" i="1"/>
  <c r="A282" i="7"/>
  <c r="B282" i="2"/>
  <c r="J282" i="8" s="1"/>
  <c r="A282" i="2"/>
  <c r="A282" i="3"/>
  <c r="A282" i="8" s="1"/>
  <c r="Y278" i="3" l="1"/>
  <c r="F280" i="3"/>
  <c r="L281" i="3" s="1"/>
  <c r="AC114" i="3"/>
  <c r="C114" i="8"/>
  <c r="P114" i="8" s="1"/>
  <c r="U279" i="3"/>
  <c r="E281" i="7"/>
  <c r="D281" i="3" s="1"/>
  <c r="J282" i="3" s="1"/>
  <c r="M281" i="8"/>
  <c r="C281" i="7"/>
  <c r="R280" i="3"/>
  <c r="W280" i="3" s="1"/>
  <c r="Q280" i="3"/>
  <c r="C282" i="2"/>
  <c r="K282" i="8" s="1"/>
  <c r="B282" i="7"/>
  <c r="E282" i="8" s="1"/>
  <c r="C282" i="7"/>
  <c r="G280" i="8"/>
  <c r="C280" i="3"/>
  <c r="I281" i="3" s="1"/>
  <c r="E280" i="3"/>
  <c r="K281" i="3" s="1"/>
  <c r="E282" i="2"/>
  <c r="A284" i="1"/>
  <c r="B283" i="2"/>
  <c r="J283" i="8" s="1"/>
  <c r="A283" i="7"/>
  <c r="A283" i="3"/>
  <c r="A283" i="8" s="1"/>
  <c r="A283" i="2"/>
  <c r="V279" i="3"/>
  <c r="T279" i="3"/>
  <c r="B279" i="8" s="1"/>
  <c r="D282" i="2"/>
  <c r="L282" i="8" s="1"/>
  <c r="F281" i="3"/>
  <c r="L282" i="3" s="1"/>
  <c r="F281" i="8"/>
  <c r="B281" i="3"/>
  <c r="H282" i="3" s="1"/>
  <c r="G280" i="3"/>
  <c r="M281" i="3" s="1"/>
  <c r="N281" i="3" s="1"/>
  <c r="O281" i="3" s="1"/>
  <c r="D281" i="7"/>
  <c r="H281" i="8"/>
  <c r="F280" i="8"/>
  <c r="B280" i="3"/>
  <c r="H281" i="3" s="1"/>
  <c r="S280" i="3"/>
  <c r="Y279" i="3" l="1"/>
  <c r="D114" i="8"/>
  <c r="AD114" i="3"/>
  <c r="F115" i="2"/>
  <c r="AB115" i="3"/>
  <c r="Z116" i="3" s="1"/>
  <c r="AA116" i="3" s="1"/>
  <c r="I115" i="8"/>
  <c r="N115" i="8" s="1"/>
  <c r="O115" i="8" s="1"/>
  <c r="U280" i="3"/>
  <c r="E282" i="7"/>
  <c r="M282" i="8"/>
  <c r="H282" i="8"/>
  <c r="D282" i="3"/>
  <c r="J283" i="3" s="1"/>
  <c r="F282" i="3"/>
  <c r="L283" i="3" s="1"/>
  <c r="A285" i="1"/>
  <c r="B284" i="2"/>
  <c r="J284" i="8" s="1"/>
  <c r="A284" i="3"/>
  <c r="A284" i="8" s="1"/>
  <c r="A284" i="7"/>
  <c r="A284" i="2"/>
  <c r="D282" i="7"/>
  <c r="B283" i="7"/>
  <c r="E283" i="8" s="1"/>
  <c r="V280" i="3"/>
  <c r="T280" i="3"/>
  <c r="B280" i="8" s="1"/>
  <c r="B282" i="3"/>
  <c r="H283" i="3" s="1"/>
  <c r="F282" i="8"/>
  <c r="G281" i="3"/>
  <c r="M282" i="3" s="1"/>
  <c r="N282" i="3" s="1"/>
  <c r="O282" i="3" s="1"/>
  <c r="E281" i="3"/>
  <c r="K282" i="3" s="1"/>
  <c r="G281" i="8"/>
  <c r="C281" i="3"/>
  <c r="I282" i="3" s="1"/>
  <c r="P281" i="3"/>
  <c r="S281" i="3"/>
  <c r="D283" i="2"/>
  <c r="L283" i="8" s="1"/>
  <c r="X280" i="3"/>
  <c r="Q281" i="3"/>
  <c r="R281" i="3"/>
  <c r="W281" i="3" s="1"/>
  <c r="C283" i="2"/>
  <c r="K283" i="8" s="1"/>
  <c r="Q282" i="3"/>
  <c r="R282" i="3"/>
  <c r="W282" i="3" s="1"/>
  <c r="E283" i="2"/>
  <c r="M283" i="8" s="1"/>
  <c r="E283" i="7" l="1"/>
  <c r="Y280" i="3"/>
  <c r="AC115" i="3"/>
  <c r="D115" i="8" s="1"/>
  <c r="C115" i="8"/>
  <c r="P115" i="8" s="1"/>
  <c r="U281" i="3"/>
  <c r="G282" i="8"/>
  <c r="C282" i="3"/>
  <c r="I283" i="3" s="1"/>
  <c r="H283" i="8"/>
  <c r="D283" i="3"/>
  <c r="J284" i="3" s="1"/>
  <c r="P282" i="3"/>
  <c r="S282" i="3"/>
  <c r="T282" i="3" s="1"/>
  <c r="B282" i="8" s="1"/>
  <c r="V282" i="3"/>
  <c r="E282" i="3"/>
  <c r="K283" i="3" s="1"/>
  <c r="C284" i="2"/>
  <c r="K284" i="8" s="1"/>
  <c r="R283" i="3"/>
  <c r="Q283" i="3"/>
  <c r="B284" i="7"/>
  <c r="E284" i="8" s="1"/>
  <c r="C283" i="7"/>
  <c r="G282" i="3"/>
  <c r="M283" i="3" s="1"/>
  <c r="N283" i="3" s="1"/>
  <c r="O283" i="3" s="1"/>
  <c r="D284" i="2"/>
  <c r="L284" i="8" s="1"/>
  <c r="A286" i="1"/>
  <c r="B285" i="2"/>
  <c r="J285" i="8" s="1"/>
  <c r="A285" i="3"/>
  <c r="A285" i="8" s="1"/>
  <c r="A285" i="7"/>
  <c r="A285" i="2"/>
  <c r="X281" i="3"/>
  <c r="E284" i="2"/>
  <c r="V281" i="3"/>
  <c r="T281" i="3"/>
  <c r="B281" i="8" s="1"/>
  <c r="D283" i="7"/>
  <c r="AD115" i="3" l="1"/>
  <c r="Y281" i="3"/>
  <c r="AB116" i="3"/>
  <c r="Z117" i="3" s="1"/>
  <c r="AA117" i="3" s="1"/>
  <c r="F116" i="2"/>
  <c r="I116" i="8"/>
  <c r="N116" i="8" s="1"/>
  <c r="O116" i="8" s="1"/>
  <c r="U282" i="3"/>
  <c r="E284" i="7"/>
  <c r="M284" i="8"/>
  <c r="C284" i="7"/>
  <c r="C285" i="2"/>
  <c r="K285" i="8" s="1"/>
  <c r="G283" i="3"/>
  <c r="M284" i="3" s="1"/>
  <c r="N284" i="3" s="1"/>
  <c r="O284" i="3" s="1"/>
  <c r="G283" i="8"/>
  <c r="C283" i="3"/>
  <c r="I284" i="3" s="1"/>
  <c r="E283" i="3"/>
  <c r="K284" i="3" s="1"/>
  <c r="D284" i="7"/>
  <c r="D285" i="2"/>
  <c r="L285" i="8" s="1"/>
  <c r="A287" i="1"/>
  <c r="B286" i="2"/>
  <c r="J286" i="8" s="1"/>
  <c r="A286" i="3"/>
  <c r="A286" i="8" s="1"/>
  <c r="A286" i="7"/>
  <c r="A286" i="2"/>
  <c r="X282" i="3"/>
  <c r="F283" i="8"/>
  <c r="B283" i="3"/>
  <c r="H284" i="3" s="1"/>
  <c r="F283" i="3"/>
  <c r="L284" i="3" s="1"/>
  <c r="P283" i="3"/>
  <c r="S283" i="3"/>
  <c r="T283" i="3" s="1"/>
  <c r="B283" i="8" s="1"/>
  <c r="B285" i="7"/>
  <c r="E285" i="8" s="1"/>
  <c r="V283" i="3"/>
  <c r="W283" i="3"/>
  <c r="F284" i="8"/>
  <c r="B284" i="3"/>
  <c r="H285" i="3" s="1"/>
  <c r="E285" i="2"/>
  <c r="Y282" i="3" l="1"/>
  <c r="C116" i="8"/>
  <c r="P116" i="8" s="1"/>
  <c r="AC116" i="3"/>
  <c r="F284" i="3"/>
  <c r="L285" i="3" s="1"/>
  <c r="U283" i="3"/>
  <c r="E285" i="7"/>
  <c r="M285" i="8"/>
  <c r="H284" i="8"/>
  <c r="D284" i="3"/>
  <c r="J285" i="3" s="1"/>
  <c r="H285" i="8"/>
  <c r="D285" i="3"/>
  <c r="R284" i="3"/>
  <c r="W284" i="3" s="1"/>
  <c r="Q284" i="3"/>
  <c r="P284" i="3"/>
  <c r="S284" i="3"/>
  <c r="G284" i="3"/>
  <c r="M285" i="3" s="1"/>
  <c r="N285" i="3" s="1"/>
  <c r="O285" i="3" s="1"/>
  <c r="G284" i="8"/>
  <c r="C284" i="3"/>
  <c r="I285" i="3" s="1"/>
  <c r="E284" i="3"/>
  <c r="K285" i="3" s="1"/>
  <c r="B286" i="7"/>
  <c r="E286" i="8" s="1"/>
  <c r="Q285" i="3"/>
  <c r="R285" i="3"/>
  <c r="D285" i="7"/>
  <c r="C285" i="7"/>
  <c r="D286" i="2"/>
  <c r="L286" i="8" s="1"/>
  <c r="E286" i="2"/>
  <c r="C286" i="2"/>
  <c r="K286" i="8" s="1"/>
  <c r="X283" i="3"/>
  <c r="A288" i="1"/>
  <c r="B287" i="2"/>
  <c r="J287" i="8" s="1"/>
  <c r="A287" i="7"/>
  <c r="A287" i="3"/>
  <c r="A287" i="8" s="1"/>
  <c r="A287" i="2"/>
  <c r="J286" i="3" l="1"/>
  <c r="Y283" i="3"/>
  <c r="D116" i="8"/>
  <c r="AD116" i="3"/>
  <c r="AB117" i="3"/>
  <c r="Z118" i="3" s="1"/>
  <c r="AA118" i="3" s="1"/>
  <c r="I117" i="8"/>
  <c r="N117" i="8" s="1"/>
  <c r="O117" i="8" s="1"/>
  <c r="F117" i="2"/>
  <c r="U284" i="3"/>
  <c r="E286" i="7"/>
  <c r="M286" i="8"/>
  <c r="C286" i="7"/>
  <c r="H286" i="8"/>
  <c r="D286" i="3"/>
  <c r="J287" i="3" s="1"/>
  <c r="F286" i="3"/>
  <c r="X284" i="3"/>
  <c r="S285" i="3"/>
  <c r="U285" i="3" s="1"/>
  <c r="P285" i="3"/>
  <c r="B287" i="7"/>
  <c r="E287" i="8" s="1"/>
  <c r="E287" i="2"/>
  <c r="F285" i="8"/>
  <c r="B285" i="3"/>
  <c r="H286" i="3" s="1"/>
  <c r="C287" i="2"/>
  <c r="K287" i="8" s="1"/>
  <c r="V284" i="3"/>
  <c r="T284" i="3"/>
  <c r="B284" i="8" s="1"/>
  <c r="G285" i="8"/>
  <c r="E285" i="3"/>
  <c r="K286" i="3" s="1"/>
  <c r="C285" i="3"/>
  <c r="I286" i="3" s="1"/>
  <c r="W285" i="3"/>
  <c r="V285" i="3"/>
  <c r="D286" i="7"/>
  <c r="G286" i="3" s="1"/>
  <c r="G285" i="3"/>
  <c r="M286" i="3" s="1"/>
  <c r="N286" i="3" s="1"/>
  <c r="O286" i="3" s="1"/>
  <c r="F285" i="3"/>
  <c r="L286" i="3" s="1"/>
  <c r="A289" i="1"/>
  <c r="B288" i="2"/>
  <c r="J288" i="8" s="1"/>
  <c r="A288" i="7"/>
  <c r="A288" i="3"/>
  <c r="A288" i="8" s="1"/>
  <c r="A288" i="2"/>
  <c r="F286" i="8"/>
  <c r="B286" i="3"/>
  <c r="H287" i="3" s="1"/>
  <c r="D287" i="2"/>
  <c r="L287" i="8" s="1"/>
  <c r="M287" i="3" l="1"/>
  <c r="N287" i="3" s="1"/>
  <c r="O287" i="3" s="1"/>
  <c r="L287" i="3"/>
  <c r="Y284" i="3"/>
  <c r="AC117" i="3"/>
  <c r="C117" i="8"/>
  <c r="P117" i="8" s="1"/>
  <c r="E287" i="7"/>
  <c r="H287" i="8" s="1"/>
  <c r="M287" i="8"/>
  <c r="C287" i="7"/>
  <c r="D287" i="7"/>
  <c r="G287" i="3" s="1"/>
  <c r="M288" i="3" s="1"/>
  <c r="N288" i="3" s="1"/>
  <c r="O288" i="3" s="1"/>
  <c r="F287" i="8"/>
  <c r="B287" i="3"/>
  <c r="H288" i="3" s="1"/>
  <c r="D288" i="2"/>
  <c r="L288" i="8" s="1"/>
  <c r="E288" i="2"/>
  <c r="B288" i="7"/>
  <c r="E288" i="8" s="1"/>
  <c r="D288" i="7"/>
  <c r="X285" i="3"/>
  <c r="Y285" i="3" s="1"/>
  <c r="Q287" i="3"/>
  <c r="R287" i="3"/>
  <c r="C288" i="2"/>
  <c r="K288" i="8" s="1"/>
  <c r="P287" i="3"/>
  <c r="A290" i="1"/>
  <c r="B289" i="2"/>
  <c r="J289" i="8" s="1"/>
  <c r="A289" i="3"/>
  <c r="A289" i="8" s="1"/>
  <c r="A289" i="7"/>
  <c r="A289" i="2"/>
  <c r="R286" i="3"/>
  <c r="W286" i="3" s="1"/>
  <c r="Q286" i="3"/>
  <c r="G286" i="8"/>
  <c r="C286" i="3"/>
  <c r="I287" i="3" s="1"/>
  <c r="E286" i="3"/>
  <c r="K287" i="3" s="1"/>
  <c r="P286" i="3"/>
  <c r="S286" i="3"/>
  <c r="T285" i="3"/>
  <c r="B285" i="8" s="1"/>
  <c r="D287" i="3" l="1"/>
  <c r="J288" i="3" s="1"/>
  <c r="F287" i="3"/>
  <c r="L288" i="3" s="1"/>
  <c r="I118" i="8"/>
  <c r="N118" i="8" s="1"/>
  <c r="O118" i="8" s="1"/>
  <c r="F118" i="2"/>
  <c r="AB118" i="3"/>
  <c r="Z119" i="3" s="1"/>
  <c r="AA119" i="3" s="1"/>
  <c r="D117" i="8"/>
  <c r="AD117" i="3"/>
  <c r="U286" i="3"/>
  <c r="Y286" i="3" s="1"/>
  <c r="E288" i="7"/>
  <c r="D288" i="3" s="1"/>
  <c r="J289" i="3" s="1"/>
  <c r="M288" i="8"/>
  <c r="W287" i="3"/>
  <c r="S287" i="3"/>
  <c r="T287" i="3" s="1"/>
  <c r="B287" i="8" s="1"/>
  <c r="P288" i="3"/>
  <c r="A291" i="1"/>
  <c r="A290" i="7"/>
  <c r="A290" i="3"/>
  <c r="A290" i="8" s="1"/>
  <c r="A290" i="2"/>
  <c r="G288" i="8"/>
  <c r="C288" i="3"/>
  <c r="X286" i="3"/>
  <c r="Q288" i="3"/>
  <c r="R288" i="3"/>
  <c r="B289" i="7"/>
  <c r="E289" i="8" s="1"/>
  <c r="V286" i="3"/>
  <c r="T286" i="3"/>
  <c r="B286" i="8" s="1"/>
  <c r="G287" i="8"/>
  <c r="C287" i="3"/>
  <c r="I288" i="3" s="1"/>
  <c r="E287" i="3"/>
  <c r="K288" i="3" s="1"/>
  <c r="V287" i="3"/>
  <c r="D289" i="2"/>
  <c r="L289" i="8" s="1"/>
  <c r="E289" i="2"/>
  <c r="C289" i="2"/>
  <c r="K289" i="8" s="1"/>
  <c r="C288" i="7"/>
  <c r="I289" i="3" l="1"/>
  <c r="H288" i="8"/>
  <c r="F288" i="3"/>
  <c r="L289" i="3" s="1"/>
  <c r="G288" i="3"/>
  <c r="M289" i="3" s="1"/>
  <c r="N289" i="3" s="1"/>
  <c r="O289" i="3" s="1"/>
  <c r="C118" i="8"/>
  <c r="P118" i="8" s="1"/>
  <c r="AC118" i="3"/>
  <c r="D289" i="7"/>
  <c r="U287" i="3"/>
  <c r="E289" i="7"/>
  <c r="H289" i="8" s="1"/>
  <c r="M289" i="8"/>
  <c r="S288" i="3"/>
  <c r="U288" i="3" s="1"/>
  <c r="P289" i="3"/>
  <c r="C289" i="7"/>
  <c r="E289" i="3" s="1"/>
  <c r="K290" i="3" s="1"/>
  <c r="W288" i="3"/>
  <c r="B288" i="3"/>
  <c r="H289" i="3" s="1"/>
  <c r="F288" i="8"/>
  <c r="C290" i="2"/>
  <c r="K290" i="8" s="1"/>
  <c r="V288" i="3"/>
  <c r="D290" i="2"/>
  <c r="L290" i="8" s="1"/>
  <c r="E290" i="2"/>
  <c r="M290" i="8" s="1"/>
  <c r="B290" i="2"/>
  <c r="J290" i="8" s="1"/>
  <c r="A292" i="1"/>
  <c r="B291" i="2"/>
  <c r="J291" i="8" s="1"/>
  <c r="A291" i="7"/>
  <c r="A291" i="3"/>
  <c r="A291" i="8" s="1"/>
  <c r="A291" i="2"/>
  <c r="E288" i="3"/>
  <c r="K289" i="3" s="1"/>
  <c r="S289" i="3" s="1"/>
  <c r="X287" i="3"/>
  <c r="G289" i="3"/>
  <c r="M290" i="3" s="1"/>
  <c r="N290" i="3" s="1"/>
  <c r="O290" i="3" s="1"/>
  <c r="G289" i="8"/>
  <c r="C289" i="3"/>
  <c r="I290" i="3" s="1"/>
  <c r="D289" i="3" l="1"/>
  <c r="J290" i="3" s="1"/>
  <c r="Y287" i="3"/>
  <c r="F119" i="2"/>
  <c r="I119" i="8"/>
  <c r="N119" i="8" s="1"/>
  <c r="O119" i="8" s="1"/>
  <c r="AB119" i="3"/>
  <c r="Z120" i="3" s="1"/>
  <c r="AA120" i="3" s="1"/>
  <c r="D118" i="8"/>
  <c r="AD118" i="3"/>
  <c r="E290" i="7"/>
  <c r="H290" i="8" s="1"/>
  <c r="X288" i="3"/>
  <c r="Y288" i="3" s="1"/>
  <c r="T288" i="3"/>
  <c r="B288" i="8" s="1"/>
  <c r="B290" i="7"/>
  <c r="E290" i="8" s="1"/>
  <c r="D290" i="7"/>
  <c r="G290" i="3" s="1"/>
  <c r="M291" i="3" s="1"/>
  <c r="N291" i="3" s="1"/>
  <c r="O291" i="3" s="1"/>
  <c r="E291" i="2"/>
  <c r="M291" i="8" s="1"/>
  <c r="C290" i="3"/>
  <c r="I291" i="3" s="1"/>
  <c r="G290" i="8"/>
  <c r="P290" i="3"/>
  <c r="S290" i="3"/>
  <c r="F289" i="3"/>
  <c r="L290" i="3" s="1"/>
  <c r="F289" i="8"/>
  <c r="B289" i="3"/>
  <c r="H290" i="3" s="1"/>
  <c r="X289" i="3"/>
  <c r="D291" i="2"/>
  <c r="L291" i="8" s="1"/>
  <c r="B291" i="7"/>
  <c r="E291" i="8" s="1"/>
  <c r="D291" i="7"/>
  <c r="A293" i="1"/>
  <c r="B292" i="2"/>
  <c r="J292" i="8" s="1"/>
  <c r="A292" i="7"/>
  <c r="A292" i="3"/>
  <c r="A292" i="8" s="1"/>
  <c r="A292" i="2"/>
  <c r="Q289" i="3"/>
  <c r="R289" i="3"/>
  <c r="W289" i="3" s="1"/>
  <c r="C291" i="2"/>
  <c r="K291" i="8" s="1"/>
  <c r="C290" i="7"/>
  <c r="C119" i="8" l="1"/>
  <c r="P119" i="8" s="1"/>
  <c r="AC119" i="3"/>
  <c r="U289" i="3"/>
  <c r="E291" i="7"/>
  <c r="F291" i="3" s="1"/>
  <c r="D290" i="3"/>
  <c r="J291" i="3" s="1"/>
  <c r="C291" i="7"/>
  <c r="D292" i="2"/>
  <c r="L292" i="8" s="1"/>
  <c r="R290" i="3"/>
  <c r="W290" i="3" s="1"/>
  <c r="Q290" i="3"/>
  <c r="C292" i="2"/>
  <c r="K292" i="8" s="1"/>
  <c r="F291" i="8"/>
  <c r="B291" i="3"/>
  <c r="H292" i="3" s="1"/>
  <c r="X290" i="3"/>
  <c r="B290" i="3"/>
  <c r="H291" i="3" s="1"/>
  <c r="F290" i="8"/>
  <c r="A294" i="1"/>
  <c r="A293" i="7"/>
  <c r="B293" i="2"/>
  <c r="J293" i="8" s="1"/>
  <c r="A293" i="3"/>
  <c r="A293" i="8" s="1"/>
  <c r="A293" i="2"/>
  <c r="P291" i="3"/>
  <c r="E291" i="3"/>
  <c r="K292" i="3" s="1"/>
  <c r="G291" i="8"/>
  <c r="C291" i="3"/>
  <c r="I292" i="3" s="1"/>
  <c r="E290" i="3"/>
  <c r="K291" i="3" s="1"/>
  <c r="S291" i="3" s="1"/>
  <c r="V289" i="3"/>
  <c r="T289" i="3"/>
  <c r="B289" i="8" s="1"/>
  <c r="F290" i="3"/>
  <c r="L291" i="3" s="1"/>
  <c r="E292" i="2"/>
  <c r="H291" i="8"/>
  <c r="D291" i="3"/>
  <c r="J292" i="3" s="1"/>
  <c r="B292" i="7"/>
  <c r="E292" i="8" s="1"/>
  <c r="D292" i="7"/>
  <c r="L292" i="3" l="1"/>
  <c r="G291" i="3"/>
  <c r="M292" i="3" s="1"/>
  <c r="N292" i="3" s="1"/>
  <c r="O292" i="3" s="1"/>
  <c r="Y289" i="3"/>
  <c r="F120" i="2"/>
  <c r="I120" i="8"/>
  <c r="N120" i="8" s="1"/>
  <c r="O120" i="8" s="1"/>
  <c r="AB120" i="3"/>
  <c r="Z121" i="3" s="1"/>
  <c r="AA121" i="3" s="1"/>
  <c r="D119" i="8"/>
  <c r="AD119" i="3"/>
  <c r="U290" i="3"/>
  <c r="Y290" i="3" s="1"/>
  <c r="E292" i="7"/>
  <c r="D292" i="3" s="1"/>
  <c r="J293" i="3" s="1"/>
  <c r="M292" i="8"/>
  <c r="H292" i="8"/>
  <c r="G292" i="3"/>
  <c r="M293" i="3" s="1"/>
  <c r="N293" i="3" s="1"/>
  <c r="O293" i="3" s="1"/>
  <c r="Q291" i="3"/>
  <c r="R291" i="3"/>
  <c r="W291" i="3" s="1"/>
  <c r="Q292" i="3"/>
  <c r="R292" i="3"/>
  <c r="D293" i="2"/>
  <c r="L293" i="8" s="1"/>
  <c r="V290" i="3"/>
  <c r="T290" i="3"/>
  <c r="B290" i="8" s="1"/>
  <c r="S292" i="3"/>
  <c r="X292" i="3" s="1"/>
  <c r="P292" i="3"/>
  <c r="X291" i="3"/>
  <c r="B293" i="7"/>
  <c r="E293" i="8" s="1"/>
  <c r="E293" i="2"/>
  <c r="A295" i="1"/>
  <c r="A294" i="7"/>
  <c r="B294" i="2"/>
  <c r="J294" i="8" s="1"/>
  <c r="A294" i="3"/>
  <c r="A294" i="8" s="1"/>
  <c r="A294" i="2"/>
  <c r="C293" i="2"/>
  <c r="K293" i="8" s="1"/>
  <c r="C292" i="3"/>
  <c r="I293" i="3" s="1"/>
  <c r="G292" i="8"/>
  <c r="C292" i="7"/>
  <c r="C120" i="8" l="1"/>
  <c r="P120" i="8" s="1"/>
  <c r="AC120" i="3"/>
  <c r="U292" i="3"/>
  <c r="U291" i="3"/>
  <c r="E293" i="7"/>
  <c r="M293" i="8"/>
  <c r="D293" i="7"/>
  <c r="C293" i="3" s="1"/>
  <c r="I294" i="3" s="1"/>
  <c r="C293" i="7"/>
  <c r="F293" i="8" s="1"/>
  <c r="H293" i="8"/>
  <c r="D293" i="3"/>
  <c r="J294" i="3" s="1"/>
  <c r="G293" i="3"/>
  <c r="M294" i="3" s="1"/>
  <c r="N294" i="3" s="1"/>
  <c r="O294" i="3" s="1"/>
  <c r="F293" i="3"/>
  <c r="B292" i="3"/>
  <c r="H293" i="3" s="1"/>
  <c r="F292" i="8"/>
  <c r="D294" i="2"/>
  <c r="L294" i="8" s="1"/>
  <c r="A296" i="1"/>
  <c r="B295" i="2"/>
  <c r="J295" i="8" s="1"/>
  <c r="A295" i="7"/>
  <c r="A295" i="3"/>
  <c r="A295" i="8" s="1"/>
  <c r="A295" i="2"/>
  <c r="E294" i="2"/>
  <c r="W292" i="3"/>
  <c r="E292" i="3"/>
  <c r="K293" i="3" s="1"/>
  <c r="V291" i="3"/>
  <c r="T291" i="3"/>
  <c r="B291" i="8" s="1"/>
  <c r="C294" i="2"/>
  <c r="K294" i="8" s="1"/>
  <c r="F292" i="3"/>
  <c r="L293" i="3" s="1"/>
  <c r="V292" i="3"/>
  <c r="T292" i="3"/>
  <c r="B292" i="8" s="1"/>
  <c r="P293" i="3"/>
  <c r="B294" i="7"/>
  <c r="B293" i="3"/>
  <c r="H294" i="3" s="1"/>
  <c r="L294" i="3" l="1"/>
  <c r="Y292" i="3"/>
  <c r="Y291" i="3"/>
  <c r="AB121" i="3"/>
  <c r="Z122" i="3" s="1"/>
  <c r="AA122" i="3" s="1"/>
  <c r="F121" i="2"/>
  <c r="I121" i="8"/>
  <c r="N121" i="8" s="1"/>
  <c r="O121" i="8" s="1"/>
  <c r="AD120" i="3"/>
  <c r="D120" i="8"/>
  <c r="E294" i="7"/>
  <c r="M294" i="8"/>
  <c r="G293" i="8"/>
  <c r="E293" i="3"/>
  <c r="K294" i="3" s="1"/>
  <c r="S294" i="3" s="1"/>
  <c r="E295" i="2"/>
  <c r="M295" i="8" s="1"/>
  <c r="D294" i="7"/>
  <c r="D295" i="2"/>
  <c r="L295" i="8" s="1"/>
  <c r="D294" i="3"/>
  <c r="J295" i="3" s="1"/>
  <c r="E294" i="8"/>
  <c r="C294" i="7"/>
  <c r="Q293" i="3"/>
  <c r="R293" i="3"/>
  <c r="W293" i="3" s="1"/>
  <c r="A297" i="1"/>
  <c r="A296" i="7"/>
  <c r="B296" i="2"/>
  <c r="J296" i="8" s="1"/>
  <c r="A296" i="3"/>
  <c r="A296" i="8" s="1"/>
  <c r="A296" i="2"/>
  <c r="H294" i="8"/>
  <c r="B295" i="7"/>
  <c r="E295" i="8" s="1"/>
  <c r="Q294" i="3"/>
  <c r="R294" i="3"/>
  <c r="P294" i="3"/>
  <c r="S293" i="3"/>
  <c r="X293" i="3" s="1"/>
  <c r="C295" i="2"/>
  <c r="K295" i="8" s="1"/>
  <c r="E295" i="7" l="1"/>
  <c r="F294" i="3"/>
  <c r="L295" i="3" s="1"/>
  <c r="C121" i="8"/>
  <c r="P121" i="8" s="1"/>
  <c r="AC121" i="3"/>
  <c r="C295" i="7"/>
  <c r="F295" i="3" s="1"/>
  <c r="L296" i="3" s="1"/>
  <c r="U293" i="3"/>
  <c r="Y293" i="3" s="1"/>
  <c r="U294" i="3"/>
  <c r="D295" i="7"/>
  <c r="H295" i="8"/>
  <c r="D295" i="3"/>
  <c r="J296" i="3" s="1"/>
  <c r="G295" i="3"/>
  <c r="B296" i="7"/>
  <c r="E296" i="8" s="1"/>
  <c r="G295" i="8"/>
  <c r="C295" i="3"/>
  <c r="E296" i="2"/>
  <c r="F294" i="8"/>
  <c r="B294" i="3"/>
  <c r="H295" i="3" s="1"/>
  <c r="X294" i="3"/>
  <c r="D296" i="2"/>
  <c r="L296" i="8" s="1"/>
  <c r="V293" i="3"/>
  <c r="T293" i="3"/>
  <c r="B293" i="8" s="1"/>
  <c r="G294" i="3"/>
  <c r="M295" i="3" s="1"/>
  <c r="N295" i="3" s="1"/>
  <c r="O295" i="3" s="1"/>
  <c r="C294" i="3"/>
  <c r="I295" i="3" s="1"/>
  <c r="G294" i="8"/>
  <c r="E294" i="3"/>
  <c r="K295" i="3" s="1"/>
  <c r="W294" i="3"/>
  <c r="V294" i="3"/>
  <c r="T294" i="3"/>
  <c r="B294" i="8" s="1"/>
  <c r="A298" i="1"/>
  <c r="B297" i="2"/>
  <c r="J297" i="8" s="1"/>
  <c r="A297" i="7"/>
  <c r="A297" i="3"/>
  <c r="A297" i="8" s="1"/>
  <c r="A297" i="2"/>
  <c r="C296" i="2"/>
  <c r="K296" i="8" s="1"/>
  <c r="Y294" i="3" l="1"/>
  <c r="D121" i="8"/>
  <c r="AD121" i="3"/>
  <c r="F122" i="2"/>
  <c r="I122" i="8"/>
  <c r="N122" i="8" s="1"/>
  <c r="O122" i="8" s="1"/>
  <c r="AB122" i="3"/>
  <c r="Z123" i="3" s="1"/>
  <c r="AA123" i="3" s="1"/>
  <c r="B295" i="3"/>
  <c r="H296" i="3" s="1"/>
  <c r="Q296" i="3" s="1"/>
  <c r="E295" i="3"/>
  <c r="K296" i="3" s="1"/>
  <c r="F295" i="8"/>
  <c r="E296" i="7"/>
  <c r="H296" i="8" s="1"/>
  <c r="M296" i="8"/>
  <c r="I296" i="3"/>
  <c r="D296" i="7"/>
  <c r="G296" i="8" s="1"/>
  <c r="D296" i="3"/>
  <c r="J297" i="3" s="1"/>
  <c r="G296" i="3"/>
  <c r="P295" i="3"/>
  <c r="S295" i="3"/>
  <c r="X295" i="3" s="1"/>
  <c r="Q295" i="3"/>
  <c r="R295" i="3"/>
  <c r="W295" i="3" s="1"/>
  <c r="D297" i="2"/>
  <c r="L297" i="8" s="1"/>
  <c r="C297" i="2"/>
  <c r="K297" i="8" s="1"/>
  <c r="A299" i="1"/>
  <c r="A298" i="7"/>
  <c r="B298" i="2"/>
  <c r="J298" i="8" s="1"/>
  <c r="A298" i="3"/>
  <c r="A298" i="8" s="1"/>
  <c r="A298" i="2"/>
  <c r="B297" i="7"/>
  <c r="E297" i="8" s="1"/>
  <c r="M296" i="3"/>
  <c r="N296" i="3" s="1"/>
  <c r="O296" i="3" s="1"/>
  <c r="C296" i="7"/>
  <c r="E296" i="3" s="1"/>
  <c r="E297" i="2"/>
  <c r="K297" i="3" l="1"/>
  <c r="AC122" i="3"/>
  <c r="D122" i="8" s="1"/>
  <c r="C122" i="8"/>
  <c r="P122" i="8" s="1"/>
  <c r="C296" i="3"/>
  <c r="I297" i="3"/>
  <c r="R296" i="3"/>
  <c r="W296" i="3" s="1"/>
  <c r="U295" i="3"/>
  <c r="E297" i="7"/>
  <c r="H297" i="8" s="1"/>
  <c r="M297" i="8"/>
  <c r="D297" i="7"/>
  <c r="G297" i="3" s="1"/>
  <c r="C297" i="7"/>
  <c r="G297" i="8"/>
  <c r="C297" i="3"/>
  <c r="I298" i="3" s="1"/>
  <c r="F297" i="8"/>
  <c r="B297" i="3"/>
  <c r="H298" i="3" s="1"/>
  <c r="D298" i="2"/>
  <c r="L298" i="8" s="1"/>
  <c r="A300" i="1"/>
  <c r="B299" i="2"/>
  <c r="J299" i="8" s="1"/>
  <c r="A299" i="7"/>
  <c r="A299" i="3"/>
  <c r="A299" i="8" s="1"/>
  <c r="A299" i="2"/>
  <c r="M297" i="3"/>
  <c r="N297" i="3" s="1"/>
  <c r="O297" i="3" s="1"/>
  <c r="C298" i="2"/>
  <c r="K298" i="8" s="1"/>
  <c r="E298" i="2"/>
  <c r="F296" i="3"/>
  <c r="L297" i="3" s="1"/>
  <c r="F296" i="8"/>
  <c r="B296" i="3"/>
  <c r="H297" i="3" s="1"/>
  <c r="V296" i="3"/>
  <c r="B298" i="7"/>
  <c r="E298" i="8" s="1"/>
  <c r="V295" i="3"/>
  <c r="T295" i="3"/>
  <c r="B295" i="8" s="1"/>
  <c r="S296" i="3"/>
  <c r="X296" i="3" s="1"/>
  <c r="P296" i="3"/>
  <c r="AD122" i="3" l="1"/>
  <c r="Y295" i="3"/>
  <c r="F123" i="2"/>
  <c r="AB123" i="3"/>
  <c r="Z124" i="3" s="1"/>
  <c r="AA124" i="3" s="1"/>
  <c r="I123" i="8"/>
  <c r="N123" i="8" s="1"/>
  <c r="O123" i="8" s="1"/>
  <c r="F297" i="3"/>
  <c r="L298" i="3" s="1"/>
  <c r="D297" i="3"/>
  <c r="J298" i="3" s="1"/>
  <c r="E297" i="3"/>
  <c r="K298" i="3" s="1"/>
  <c r="U296" i="3"/>
  <c r="Y296" i="3" s="1"/>
  <c r="E298" i="7"/>
  <c r="M298" i="8"/>
  <c r="M298" i="3"/>
  <c r="N298" i="3" s="1"/>
  <c r="O298" i="3" s="1"/>
  <c r="H298" i="8"/>
  <c r="D298" i="3"/>
  <c r="J299" i="3" s="1"/>
  <c r="E299" i="2"/>
  <c r="A301" i="1"/>
  <c r="B300" i="2"/>
  <c r="J300" i="8" s="1"/>
  <c r="A300" i="7"/>
  <c r="A300" i="3"/>
  <c r="A300" i="8" s="1"/>
  <c r="A300" i="2"/>
  <c r="Q297" i="3"/>
  <c r="R297" i="3"/>
  <c r="W297" i="3" s="1"/>
  <c r="D299" i="2"/>
  <c r="L299" i="8" s="1"/>
  <c r="Q298" i="3"/>
  <c r="R298" i="3"/>
  <c r="C298" i="7"/>
  <c r="D298" i="7"/>
  <c r="S297" i="3"/>
  <c r="X297" i="3" s="1"/>
  <c r="P297" i="3"/>
  <c r="B299" i="7"/>
  <c r="E299" i="8" s="1"/>
  <c r="T296" i="3"/>
  <c r="B296" i="8" s="1"/>
  <c r="C299" i="2"/>
  <c r="K299" i="8" s="1"/>
  <c r="S298" i="3" l="1"/>
  <c r="AC123" i="3"/>
  <c r="C123" i="8"/>
  <c r="P123" i="8" s="1"/>
  <c r="U298" i="3"/>
  <c r="U297" i="3"/>
  <c r="Y297" i="3" s="1"/>
  <c r="E299" i="7"/>
  <c r="H299" i="8" s="1"/>
  <c r="M299" i="8"/>
  <c r="P298" i="3"/>
  <c r="D299" i="7"/>
  <c r="C299" i="3" s="1"/>
  <c r="D299" i="3"/>
  <c r="J300" i="3" s="1"/>
  <c r="G299" i="3"/>
  <c r="G298" i="8"/>
  <c r="C298" i="3"/>
  <c r="I299" i="3" s="1"/>
  <c r="E298" i="3"/>
  <c r="K299" i="3" s="1"/>
  <c r="W298" i="3"/>
  <c r="B300" i="7"/>
  <c r="E300" i="8" s="1"/>
  <c r="D300" i="7"/>
  <c r="X298" i="3"/>
  <c r="V298" i="3"/>
  <c r="T298" i="3"/>
  <c r="B298" i="8" s="1"/>
  <c r="F298" i="8"/>
  <c r="B298" i="3"/>
  <c r="H299" i="3" s="1"/>
  <c r="C300" i="2"/>
  <c r="K300" i="8" s="1"/>
  <c r="D300" i="2"/>
  <c r="L300" i="8" s="1"/>
  <c r="G298" i="3"/>
  <c r="M299" i="3" s="1"/>
  <c r="N299" i="3" s="1"/>
  <c r="O299" i="3" s="1"/>
  <c r="A302" i="1"/>
  <c r="B301" i="2"/>
  <c r="J301" i="8" s="1"/>
  <c r="A301" i="7"/>
  <c r="A301" i="3"/>
  <c r="A301" i="8" s="1"/>
  <c r="A301" i="2"/>
  <c r="F298" i="3"/>
  <c r="L299" i="3" s="1"/>
  <c r="E300" i="2"/>
  <c r="C299" i="7"/>
  <c r="V297" i="3"/>
  <c r="T297" i="3"/>
  <c r="B297" i="8" s="1"/>
  <c r="Y298" i="3" l="1"/>
  <c r="F299" i="3"/>
  <c r="L300" i="3" s="1"/>
  <c r="D123" i="8"/>
  <c r="AD123" i="3"/>
  <c r="AB124" i="3"/>
  <c r="Z125" i="3" s="1"/>
  <c r="AA125" i="3" s="1"/>
  <c r="I124" i="8"/>
  <c r="N124" i="8" s="1"/>
  <c r="O124" i="8" s="1"/>
  <c r="F124" i="2"/>
  <c r="I300" i="3"/>
  <c r="G299" i="8"/>
  <c r="E300" i="7"/>
  <c r="D300" i="3" s="1"/>
  <c r="J301" i="3" s="1"/>
  <c r="M300" i="8"/>
  <c r="C300" i="7"/>
  <c r="E300" i="3" s="1"/>
  <c r="B300" i="3"/>
  <c r="H301" i="3" s="1"/>
  <c r="F300" i="8"/>
  <c r="A303" i="1"/>
  <c r="B302" i="2"/>
  <c r="J302" i="8" s="1"/>
  <c r="A302" i="7"/>
  <c r="A302" i="3"/>
  <c r="A302" i="8" s="1"/>
  <c r="A302" i="2"/>
  <c r="D301" i="2"/>
  <c r="L301" i="8" s="1"/>
  <c r="E301" i="2"/>
  <c r="E299" i="3"/>
  <c r="K300" i="3" s="1"/>
  <c r="M300" i="3"/>
  <c r="N300" i="3" s="1"/>
  <c r="O300" i="3" s="1"/>
  <c r="B301" i="7"/>
  <c r="E301" i="8" s="1"/>
  <c r="C301" i="7"/>
  <c r="C300" i="3"/>
  <c r="G300" i="8"/>
  <c r="R299" i="3"/>
  <c r="W299" i="3" s="1"/>
  <c r="Q299" i="3"/>
  <c r="C301" i="2"/>
  <c r="K301" i="8" s="1"/>
  <c r="P299" i="3"/>
  <c r="S299" i="3"/>
  <c r="X299" i="3" s="1"/>
  <c r="F299" i="8"/>
  <c r="B299" i="3"/>
  <c r="H300" i="3" s="1"/>
  <c r="I301" i="3" l="1"/>
  <c r="G300" i="3"/>
  <c r="F300" i="3"/>
  <c r="L301" i="3" s="1"/>
  <c r="H300" i="8"/>
  <c r="AC124" i="3"/>
  <c r="C124" i="8"/>
  <c r="P124" i="8" s="1"/>
  <c r="U299" i="3"/>
  <c r="E301" i="7"/>
  <c r="F301" i="3" s="1"/>
  <c r="L302" i="3" s="1"/>
  <c r="M301" i="8"/>
  <c r="K301" i="3"/>
  <c r="D301" i="7"/>
  <c r="B302" i="7"/>
  <c r="E302" i="8" s="1"/>
  <c r="Q300" i="3"/>
  <c r="R300" i="3"/>
  <c r="W300" i="3" s="1"/>
  <c r="C302" i="2"/>
  <c r="K302" i="8" s="1"/>
  <c r="H301" i="8"/>
  <c r="E302" i="2"/>
  <c r="P300" i="3"/>
  <c r="S300" i="3"/>
  <c r="X300" i="3" s="1"/>
  <c r="M301" i="3"/>
  <c r="N301" i="3" s="1"/>
  <c r="O301" i="3" s="1"/>
  <c r="R301" i="3"/>
  <c r="W301" i="3" s="1"/>
  <c r="Q301" i="3"/>
  <c r="E301" i="3"/>
  <c r="B301" i="3"/>
  <c r="H302" i="3" s="1"/>
  <c r="F301" i="8"/>
  <c r="D302" i="2"/>
  <c r="L302" i="8" s="1"/>
  <c r="A304" i="1"/>
  <c r="B303" i="2"/>
  <c r="J303" i="8" s="1"/>
  <c r="A303" i="7"/>
  <c r="A303" i="3"/>
  <c r="A303" i="8" s="1"/>
  <c r="A303" i="2"/>
  <c r="V299" i="3"/>
  <c r="T299" i="3"/>
  <c r="B299" i="8" s="1"/>
  <c r="G301" i="3" l="1"/>
  <c r="D301" i="3"/>
  <c r="J302" i="3" s="1"/>
  <c r="Y299" i="3"/>
  <c r="D124" i="8"/>
  <c r="AD124" i="3"/>
  <c r="F125" i="2"/>
  <c r="I125" i="8"/>
  <c r="N125" i="8" s="1"/>
  <c r="O125" i="8" s="1"/>
  <c r="AB125" i="3"/>
  <c r="Z126" i="3" s="1"/>
  <c r="AA126" i="3" s="1"/>
  <c r="U300" i="3"/>
  <c r="Y300" i="3" s="1"/>
  <c r="E302" i="7"/>
  <c r="M302" i="8"/>
  <c r="K302" i="3"/>
  <c r="M302" i="3"/>
  <c r="N302" i="3" s="1"/>
  <c r="O302" i="3" s="1"/>
  <c r="P302" i="3" s="1"/>
  <c r="H302" i="8"/>
  <c r="D302" i="3"/>
  <c r="J303" i="3" s="1"/>
  <c r="E303" i="2"/>
  <c r="A305" i="1"/>
  <c r="B304" i="2"/>
  <c r="J304" i="8" s="1"/>
  <c r="A304" i="7"/>
  <c r="A304" i="3"/>
  <c r="A304" i="8" s="1"/>
  <c r="A304" i="2"/>
  <c r="Q302" i="3"/>
  <c r="R302" i="3"/>
  <c r="D302" i="7"/>
  <c r="C302" i="7"/>
  <c r="V300" i="3"/>
  <c r="T300" i="3"/>
  <c r="B300" i="8" s="1"/>
  <c r="S301" i="3"/>
  <c r="X301" i="3" s="1"/>
  <c r="P301" i="3"/>
  <c r="B303" i="7"/>
  <c r="E303" i="8" s="1"/>
  <c r="G301" i="8"/>
  <c r="C301" i="3"/>
  <c r="I302" i="3" s="1"/>
  <c r="V301" i="3"/>
  <c r="D303" i="2"/>
  <c r="L303" i="8" s="1"/>
  <c r="C303" i="2"/>
  <c r="K303" i="8" s="1"/>
  <c r="AC125" i="3" l="1"/>
  <c r="C125" i="8"/>
  <c r="P125" i="8" s="1"/>
  <c r="S302" i="3"/>
  <c r="U302" i="3"/>
  <c r="U301" i="3"/>
  <c r="Y301" i="3" s="1"/>
  <c r="E303" i="7"/>
  <c r="H303" i="8" s="1"/>
  <c r="M303" i="8"/>
  <c r="X302" i="3"/>
  <c r="D303" i="3"/>
  <c r="J304" i="3" s="1"/>
  <c r="D304" i="2"/>
  <c r="L304" i="8" s="1"/>
  <c r="T301" i="3"/>
  <c r="B301" i="8" s="1"/>
  <c r="A306" i="1"/>
  <c r="B305" i="2"/>
  <c r="J305" i="8" s="1"/>
  <c r="A305" i="3"/>
  <c r="A305" i="8" s="1"/>
  <c r="A305" i="7"/>
  <c r="A305" i="2"/>
  <c r="B302" i="3"/>
  <c r="H303" i="3" s="1"/>
  <c r="F302" i="8"/>
  <c r="E304" i="2"/>
  <c r="V302" i="3"/>
  <c r="T302" i="3"/>
  <c r="B302" i="8" s="1"/>
  <c r="G302" i="8"/>
  <c r="E302" i="3"/>
  <c r="K303" i="3" s="1"/>
  <c r="C302" i="3"/>
  <c r="I303" i="3" s="1"/>
  <c r="G302" i="3"/>
  <c r="M303" i="3" s="1"/>
  <c r="N303" i="3" s="1"/>
  <c r="O303" i="3" s="1"/>
  <c r="C304" i="2"/>
  <c r="K304" i="8" s="1"/>
  <c r="W302" i="3"/>
  <c r="F302" i="3"/>
  <c r="L303" i="3" s="1"/>
  <c r="C303" i="7"/>
  <c r="D303" i="7"/>
  <c r="B304" i="7"/>
  <c r="E304" i="8" s="1"/>
  <c r="Y302" i="3" l="1"/>
  <c r="D125" i="8"/>
  <c r="AD125" i="3"/>
  <c r="AB126" i="3"/>
  <c r="Z127" i="3" s="1"/>
  <c r="AA127" i="3" s="1"/>
  <c r="I126" i="8"/>
  <c r="N126" i="8" s="1"/>
  <c r="O126" i="8" s="1"/>
  <c r="F126" i="2"/>
  <c r="F303" i="3"/>
  <c r="L304" i="3" s="1"/>
  <c r="E304" i="7"/>
  <c r="H304" i="8" s="1"/>
  <c r="M304" i="8"/>
  <c r="D304" i="7"/>
  <c r="G304" i="3" s="1"/>
  <c r="C304" i="7"/>
  <c r="C305" i="2"/>
  <c r="K305" i="8" s="1"/>
  <c r="E305" i="2"/>
  <c r="M305" i="8" s="1"/>
  <c r="D305" i="2"/>
  <c r="L305" i="8" s="1"/>
  <c r="P303" i="3"/>
  <c r="S303" i="3"/>
  <c r="X303" i="3" s="1"/>
  <c r="C304" i="3"/>
  <c r="G304" i="8"/>
  <c r="Q303" i="3"/>
  <c r="R303" i="3"/>
  <c r="W303" i="3" s="1"/>
  <c r="G303" i="8"/>
  <c r="C303" i="3"/>
  <c r="I304" i="3" s="1"/>
  <c r="B304" i="3"/>
  <c r="H305" i="3" s="1"/>
  <c r="F304" i="8"/>
  <c r="B305" i="7"/>
  <c r="E305" i="8" s="1"/>
  <c r="D305" i="7"/>
  <c r="C305" i="7"/>
  <c r="G303" i="3"/>
  <c r="M304" i="3" s="1"/>
  <c r="N304" i="3" s="1"/>
  <c r="O304" i="3" s="1"/>
  <c r="A307" i="1"/>
  <c r="A306" i="7"/>
  <c r="A306" i="3"/>
  <c r="A306" i="8" s="1"/>
  <c r="A306" i="2"/>
  <c r="E303" i="3"/>
  <c r="K304" i="3" s="1"/>
  <c r="B303" i="3"/>
  <c r="H304" i="3" s="1"/>
  <c r="F303" i="8"/>
  <c r="F304" i="3" l="1"/>
  <c r="L305" i="3" s="1"/>
  <c r="E305" i="7"/>
  <c r="F305" i="3" s="1"/>
  <c r="L306" i="3" s="1"/>
  <c r="M305" i="3"/>
  <c r="N305" i="3" s="1"/>
  <c r="O305" i="3" s="1"/>
  <c r="AC126" i="3"/>
  <c r="C126" i="8"/>
  <c r="P126" i="8" s="1"/>
  <c r="D304" i="3"/>
  <c r="J305" i="3" s="1"/>
  <c r="U303" i="3"/>
  <c r="E304" i="3"/>
  <c r="K305" i="3" s="1"/>
  <c r="I305" i="3"/>
  <c r="V303" i="3"/>
  <c r="T303" i="3"/>
  <c r="B303" i="8" s="1"/>
  <c r="P304" i="3"/>
  <c r="S304" i="3"/>
  <c r="X304" i="3" s="1"/>
  <c r="H305" i="8"/>
  <c r="D305" i="3"/>
  <c r="J306" i="3" s="1"/>
  <c r="B305" i="3"/>
  <c r="H306" i="3" s="1"/>
  <c r="F305" i="8"/>
  <c r="D306" i="7"/>
  <c r="G305" i="3"/>
  <c r="C305" i="3"/>
  <c r="G305" i="8"/>
  <c r="E305" i="3"/>
  <c r="Q305" i="3"/>
  <c r="R305" i="3"/>
  <c r="W305" i="3" s="1"/>
  <c r="D306" i="2"/>
  <c r="L306" i="8" s="1"/>
  <c r="R304" i="3"/>
  <c r="W304" i="3" s="1"/>
  <c r="Q304" i="3"/>
  <c r="P305" i="3"/>
  <c r="B306" i="2"/>
  <c r="B306" i="7" s="1"/>
  <c r="E306" i="8" s="1"/>
  <c r="E306" i="2"/>
  <c r="A308" i="1"/>
  <c r="B307" i="2"/>
  <c r="J307" i="8" s="1"/>
  <c r="A307" i="7"/>
  <c r="A307" i="3"/>
  <c r="A307" i="8" s="1"/>
  <c r="A307" i="2"/>
  <c r="C306" i="2"/>
  <c r="K306" i="8" s="1"/>
  <c r="M306" i="3" l="1"/>
  <c r="N306" i="3" s="1"/>
  <c r="O306" i="3" s="1"/>
  <c r="Y303" i="3"/>
  <c r="D126" i="8"/>
  <c r="AD126" i="3"/>
  <c r="F127" i="2"/>
  <c r="AB127" i="3"/>
  <c r="Z128" i="3" s="1"/>
  <c r="AA128" i="3" s="1"/>
  <c r="I127" i="8"/>
  <c r="N127" i="8" s="1"/>
  <c r="O127" i="8" s="1"/>
  <c r="S305" i="3"/>
  <c r="X305" i="3" s="1"/>
  <c r="K306" i="3"/>
  <c r="U304" i="3"/>
  <c r="Y304" i="3" s="1"/>
  <c r="U305" i="3"/>
  <c r="Y305" i="3" s="1"/>
  <c r="E306" i="7"/>
  <c r="D306" i="3" s="1"/>
  <c r="J307" i="3" s="1"/>
  <c r="M306" i="8"/>
  <c r="I306" i="3"/>
  <c r="S306" i="3" s="1"/>
  <c r="X306" i="3" s="1"/>
  <c r="J306" i="8"/>
  <c r="C307" i="2"/>
  <c r="K307" i="8" s="1"/>
  <c r="C306" i="7"/>
  <c r="E306" i="3" s="1"/>
  <c r="K307" i="3" s="1"/>
  <c r="H306" i="8"/>
  <c r="V304" i="3"/>
  <c r="T304" i="3"/>
  <c r="B304" i="8" s="1"/>
  <c r="Q306" i="3"/>
  <c r="R306" i="3"/>
  <c r="B307" i="7"/>
  <c r="V305" i="3"/>
  <c r="D307" i="2"/>
  <c r="L307" i="8" s="1"/>
  <c r="E307" i="2"/>
  <c r="M307" i="8" s="1"/>
  <c r="A309" i="1"/>
  <c r="B308" i="2"/>
  <c r="J308" i="8" s="1"/>
  <c r="A308" i="7"/>
  <c r="A308" i="2"/>
  <c r="A308" i="3"/>
  <c r="A308" i="8" s="1"/>
  <c r="G306" i="8"/>
  <c r="C306" i="3"/>
  <c r="P306" i="3"/>
  <c r="T305" i="3" l="1"/>
  <c r="B305" i="8" s="1"/>
  <c r="G306" i="3"/>
  <c r="M307" i="3" s="1"/>
  <c r="N307" i="3" s="1"/>
  <c r="O307" i="3" s="1"/>
  <c r="AC127" i="3"/>
  <c r="C127" i="8"/>
  <c r="P127" i="8" s="1"/>
  <c r="F306" i="3"/>
  <c r="L307" i="3" s="1"/>
  <c r="U306" i="3"/>
  <c r="E307" i="7"/>
  <c r="D307" i="3" s="1"/>
  <c r="J308" i="3" s="1"/>
  <c r="I307" i="3"/>
  <c r="S307" i="3" s="1"/>
  <c r="W306" i="3"/>
  <c r="C308" i="2"/>
  <c r="K308" i="8" s="1"/>
  <c r="V306" i="3"/>
  <c r="T306" i="3"/>
  <c r="B306" i="8" s="1"/>
  <c r="E308" i="2"/>
  <c r="D308" i="2"/>
  <c r="L308" i="8" s="1"/>
  <c r="B308" i="7"/>
  <c r="E308" i="8" s="1"/>
  <c r="A310" i="1"/>
  <c r="B309" i="2"/>
  <c r="J309" i="8" s="1"/>
  <c r="A309" i="7"/>
  <c r="A309" i="3"/>
  <c r="A309" i="8" s="1"/>
  <c r="A309" i="2"/>
  <c r="P307" i="3"/>
  <c r="F306" i="8"/>
  <c r="B306" i="3"/>
  <c r="H307" i="3" s="1"/>
  <c r="C307" i="7"/>
  <c r="D307" i="7"/>
  <c r="E307" i="8"/>
  <c r="F307" i="3" l="1"/>
  <c r="L308" i="3" s="1"/>
  <c r="H307" i="8"/>
  <c r="Y306" i="3"/>
  <c r="D127" i="8"/>
  <c r="AD127" i="3"/>
  <c r="F128" i="2"/>
  <c r="AB128" i="3"/>
  <c r="Z129" i="3" s="1"/>
  <c r="AA129" i="3" s="1"/>
  <c r="I128" i="8"/>
  <c r="N128" i="8" s="1"/>
  <c r="O128" i="8" s="1"/>
  <c r="G307" i="3"/>
  <c r="M308" i="3" s="1"/>
  <c r="N308" i="3" s="1"/>
  <c r="O308" i="3" s="1"/>
  <c r="P308" i="3" s="1"/>
  <c r="C308" i="7"/>
  <c r="E308" i="7"/>
  <c r="H308" i="8" s="1"/>
  <c r="M308" i="8"/>
  <c r="X307" i="3"/>
  <c r="F307" i="8"/>
  <c r="B307" i="3"/>
  <c r="H308" i="3" s="1"/>
  <c r="C307" i="3"/>
  <c r="I308" i="3" s="1"/>
  <c r="E307" i="3"/>
  <c r="K308" i="3" s="1"/>
  <c r="G307" i="8"/>
  <c r="B309" i="7"/>
  <c r="F308" i="8"/>
  <c r="B308" i="3"/>
  <c r="H309" i="3" s="1"/>
  <c r="R307" i="3"/>
  <c r="W307" i="3" s="1"/>
  <c r="Q307" i="3"/>
  <c r="U307" i="3" s="1"/>
  <c r="D309" i="2"/>
  <c r="L309" i="8" s="1"/>
  <c r="C309" i="2"/>
  <c r="K309" i="8" s="1"/>
  <c r="E309" i="2"/>
  <c r="A311" i="1"/>
  <c r="B310" i="2"/>
  <c r="J310" i="8" s="1"/>
  <c r="A310" i="7"/>
  <c r="A310" i="3"/>
  <c r="A310" i="8" s="1"/>
  <c r="A310" i="2"/>
  <c r="D308" i="7"/>
  <c r="F308" i="3" l="1"/>
  <c r="L309" i="3" s="1"/>
  <c r="D308" i="3"/>
  <c r="J309" i="3" s="1"/>
  <c r="C128" i="8"/>
  <c r="P128" i="8" s="1"/>
  <c r="AC128" i="3"/>
  <c r="C309" i="7"/>
  <c r="E309" i="7"/>
  <c r="D309" i="3" s="1"/>
  <c r="J310" i="3" s="1"/>
  <c r="M309" i="8"/>
  <c r="S308" i="3"/>
  <c r="X308" i="3" s="1"/>
  <c r="H309" i="8"/>
  <c r="F309" i="3"/>
  <c r="L310" i="3" s="1"/>
  <c r="B310" i="7"/>
  <c r="E310" i="8" s="1"/>
  <c r="F309" i="8"/>
  <c r="B309" i="3"/>
  <c r="H310" i="3" s="1"/>
  <c r="C308" i="3"/>
  <c r="I309" i="3" s="1"/>
  <c r="G308" i="8"/>
  <c r="E308" i="3"/>
  <c r="K309" i="3" s="1"/>
  <c r="V307" i="3"/>
  <c r="Y307" i="3" s="1"/>
  <c r="T307" i="3"/>
  <c r="B307" i="8" s="1"/>
  <c r="G308" i="3"/>
  <c r="M309" i="3" s="1"/>
  <c r="N309" i="3" s="1"/>
  <c r="O309" i="3" s="1"/>
  <c r="P309" i="3" s="1"/>
  <c r="E309" i="8"/>
  <c r="R309" i="3"/>
  <c r="W309" i="3" s="1"/>
  <c r="Q309" i="3"/>
  <c r="R308" i="3"/>
  <c r="W308" i="3" s="1"/>
  <c r="Q308" i="3"/>
  <c r="U308" i="3" s="1"/>
  <c r="E310" i="2"/>
  <c r="C310" i="2"/>
  <c r="K310" i="8" s="1"/>
  <c r="D310" i="2"/>
  <c r="L310" i="8" s="1"/>
  <c r="A312" i="1"/>
  <c r="B311" i="2"/>
  <c r="J311" i="8" s="1"/>
  <c r="A311" i="7"/>
  <c r="A311" i="2"/>
  <c r="A311" i="3"/>
  <c r="A311" i="8" s="1"/>
  <c r="D309" i="7"/>
  <c r="D128" i="8" l="1"/>
  <c r="AD128" i="3"/>
  <c r="F129" i="2"/>
  <c r="AB129" i="3"/>
  <c r="Z130" i="3" s="1"/>
  <c r="AA130" i="3" s="1"/>
  <c r="I129" i="8"/>
  <c r="N129" i="8" s="1"/>
  <c r="O129" i="8" s="1"/>
  <c r="E310" i="7"/>
  <c r="M310" i="8"/>
  <c r="H310" i="8"/>
  <c r="D310" i="3"/>
  <c r="J311" i="3" s="1"/>
  <c r="A313" i="1"/>
  <c r="A312" i="7"/>
  <c r="B312" i="2"/>
  <c r="J312" i="8" s="1"/>
  <c r="A312" i="3"/>
  <c r="A312" i="8" s="1"/>
  <c r="A312" i="2"/>
  <c r="V308" i="3"/>
  <c r="Y308" i="3" s="1"/>
  <c r="T308" i="3"/>
  <c r="B308" i="8" s="1"/>
  <c r="V309" i="3"/>
  <c r="S309" i="3"/>
  <c r="X309" i="3" s="1"/>
  <c r="D310" i="7"/>
  <c r="Q310" i="3"/>
  <c r="R310" i="3"/>
  <c r="G309" i="8"/>
  <c r="E309" i="3"/>
  <c r="K310" i="3" s="1"/>
  <c r="C309" i="3"/>
  <c r="I310" i="3" s="1"/>
  <c r="C310" i="7"/>
  <c r="D311" i="2"/>
  <c r="L311" i="8" s="1"/>
  <c r="G309" i="3"/>
  <c r="M310" i="3" s="1"/>
  <c r="N310" i="3" s="1"/>
  <c r="O310" i="3" s="1"/>
  <c r="B311" i="7"/>
  <c r="C311" i="2"/>
  <c r="K311" i="8" s="1"/>
  <c r="E311" i="2"/>
  <c r="G310" i="3" l="1"/>
  <c r="M311" i="3" s="1"/>
  <c r="N311" i="3" s="1"/>
  <c r="O311" i="3" s="1"/>
  <c r="C129" i="8"/>
  <c r="P129" i="8" s="1"/>
  <c r="AC129" i="3"/>
  <c r="D129" i="8" s="1"/>
  <c r="U309" i="3"/>
  <c r="Y309" i="3" s="1"/>
  <c r="E311" i="7"/>
  <c r="M311" i="8"/>
  <c r="P311" i="3"/>
  <c r="H311" i="8"/>
  <c r="P310" i="3"/>
  <c r="S310" i="3"/>
  <c r="X310" i="3" s="1"/>
  <c r="D311" i="3"/>
  <c r="J312" i="3" s="1"/>
  <c r="E311" i="8"/>
  <c r="F310" i="8"/>
  <c r="B310" i="3"/>
  <c r="H311" i="3" s="1"/>
  <c r="B312" i="7"/>
  <c r="E312" i="8" s="1"/>
  <c r="E312" i="2"/>
  <c r="A314" i="1"/>
  <c r="B313" i="2"/>
  <c r="J313" i="8" s="1"/>
  <c r="A313" i="3"/>
  <c r="A313" i="8" s="1"/>
  <c r="A313" i="7"/>
  <c r="A313" i="2"/>
  <c r="C312" i="2"/>
  <c r="K312" i="8" s="1"/>
  <c r="W310" i="3"/>
  <c r="V310" i="3"/>
  <c r="F310" i="3"/>
  <c r="L311" i="3" s="1"/>
  <c r="G310" i="8"/>
  <c r="C310" i="3"/>
  <c r="I311" i="3" s="1"/>
  <c r="E310" i="3"/>
  <c r="K311" i="3" s="1"/>
  <c r="T309" i="3"/>
  <c r="B309" i="8" s="1"/>
  <c r="D312" i="2"/>
  <c r="L312" i="8" s="1"/>
  <c r="C311" i="7"/>
  <c r="F311" i="3" s="1"/>
  <c r="L312" i="3" s="1"/>
  <c r="D311" i="7"/>
  <c r="I130" i="8" l="1"/>
  <c r="N130" i="8" s="1"/>
  <c r="O130" i="8" s="1"/>
  <c r="AB130" i="3"/>
  <c r="Z131" i="3" s="1"/>
  <c r="AA131" i="3" s="1"/>
  <c r="F130" i="2"/>
  <c r="AD129" i="3"/>
  <c r="U310" i="3"/>
  <c r="Y310" i="3" s="1"/>
  <c r="E312" i="7"/>
  <c r="M312" i="8"/>
  <c r="S311" i="3"/>
  <c r="X311" i="3" s="1"/>
  <c r="G311" i="8"/>
  <c r="C311" i="3"/>
  <c r="I312" i="3" s="1"/>
  <c r="E311" i="3"/>
  <c r="K312" i="3" s="1"/>
  <c r="H312" i="8"/>
  <c r="D312" i="3"/>
  <c r="J313" i="3" s="1"/>
  <c r="C313" i="2"/>
  <c r="K313" i="8" s="1"/>
  <c r="B313" i="7"/>
  <c r="E313" i="8" s="1"/>
  <c r="D313" i="7"/>
  <c r="T310" i="3"/>
  <c r="B310" i="8" s="1"/>
  <c r="G311" i="3"/>
  <c r="M312" i="3" s="1"/>
  <c r="N312" i="3" s="1"/>
  <c r="O312" i="3" s="1"/>
  <c r="D313" i="2"/>
  <c r="L313" i="8" s="1"/>
  <c r="Q311" i="3"/>
  <c r="R311" i="3"/>
  <c r="W311" i="3" s="1"/>
  <c r="E313" i="2"/>
  <c r="A315" i="1"/>
  <c r="A314" i="7"/>
  <c r="B314" i="2"/>
  <c r="J314" i="8" s="1"/>
  <c r="A314" i="2"/>
  <c r="A314" i="3"/>
  <c r="A314" i="8" s="1"/>
  <c r="C312" i="7"/>
  <c r="F311" i="8"/>
  <c r="B311" i="3"/>
  <c r="H312" i="3" s="1"/>
  <c r="D312" i="7"/>
  <c r="G312" i="3" s="1"/>
  <c r="M313" i="3" s="1"/>
  <c r="N313" i="3" s="1"/>
  <c r="O313" i="3" s="1"/>
  <c r="C130" i="8" l="1"/>
  <c r="P130" i="8" s="1"/>
  <c r="AC130" i="3"/>
  <c r="U311" i="3"/>
  <c r="E313" i="7"/>
  <c r="G313" i="3" s="1"/>
  <c r="M314" i="3" s="1"/>
  <c r="N314" i="3" s="1"/>
  <c r="O314" i="3" s="1"/>
  <c r="P314" i="3" s="1"/>
  <c r="M313" i="8"/>
  <c r="C313" i="7"/>
  <c r="F313" i="8" s="1"/>
  <c r="H313" i="8"/>
  <c r="D313" i="3"/>
  <c r="J314" i="3" s="1"/>
  <c r="D314" i="2"/>
  <c r="L314" i="8" s="1"/>
  <c r="A316" i="1"/>
  <c r="B315" i="2"/>
  <c r="J315" i="8" s="1"/>
  <c r="A315" i="7"/>
  <c r="A315" i="3"/>
  <c r="A315" i="8" s="1"/>
  <c r="A315" i="2"/>
  <c r="V311" i="3"/>
  <c r="T311" i="3"/>
  <c r="B311" i="8" s="1"/>
  <c r="G313" i="8"/>
  <c r="C313" i="3"/>
  <c r="I314" i="3" s="1"/>
  <c r="E313" i="3"/>
  <c r="K314" i="3" s="1"/>
  <c r="E312" i="3"/>
  <c r="K313" i="3" s="1"/>
  <c r="G312" i="8"/>
  <c r="C312" i="3"/>
  <c r="I313" i="3" s="1"/>
  <c r="P313" i="3"/>
  <c r="Q312" i="3"/>
  <c r="R312" i="3"/>
  <c r="W312" i="3" s="1"/>
  <c r="S312" i="3"/>
  <c r="X312" i="3" s="1"/>
  <c r="P312" i="3"/>
  <c r="F312" i="3"/>
  <c r="L313" i="3" s="1"/>
  <c r="B312" i="3"/>
  <c r="H313" i="3" s="1"/>
  <c r="F312" i="8"/>
  <c r="B314" i="7"/>
  <c r="E314" i="8" s="1"/>
  <c r="E314" i="2"/>
  <c r="C314" i="2"/>
  <c r="K314" i="8" s="1"/>
  <c r="Y311" i="3" l="1"/>
  <c r="F131" i="2"/>
  <c r="I131" i="8"/>
  <c r="N131" i="8" s="1"/>
  <c r="O131" i="8" s="1"/>
  <c r="AB131" i="3"/>
  <c r="Z132" i="3" s="1"/>
  <c r="AA132" i="3" s="1"/>
  <c r="D130" i="8"/>
  <c r="AD130" i="3"/>
  <c r="D314" i="7"/>
  <c r="F313" i="3"/>
  <c r="L314" i="3" s="1"/>
  <c r="U312" i="3"/>
  <c r="Y312" i="3" s="1"/>
  <c r="E314" i="7"/>
  <c r="G314" i="3" s="1"/>
  <c r="M315" i="3" s="1"/>
  <c r="N315" i="3" s="1"/>
  <c r="O315" i="3" s="1"/>
  <c r="M314" i="8"/>
  <c r="B313" i="3"/>
  <c r="H314" i="3" s="1"/>
  <c r="Q314" i="3" s="1"/>
  <c r="S313" i="3"/>
  <c r="X313" i="3" s="1"/>
  <c r="S314" i="3"/>
  <c r="X314" i="3" s="1"/>
  <c r="H314" i="8"/>
  <c r="D314" i="3"/>
  <c r="J315" i="3" s="1"/>
  <c r="T312" i="3"/>
  <c r="B312" i="8" s="1"/>
  <c r="V312" i="3"/>
  <c r="B315" i="7"/>
  <c r="E315" i="8" s="1"/>
  <c r="E315" i="2"/>
  <c r="D315" i="2"/>
  <c r="L315" i="8" s="1"/>
  <c r="C314" i="7"/>
  <c r="C315" i="2"/>
  <c r="K315" i="8" s="1"/>
  <c r="A317" i="1"/>
  <c r="B316" i="2"/>
  <c r="J316" i="8" s="1"/>
  <c r="A316" i="3"/>
  <c r="A316" i="8" s="1"/>
  <c r="A316" i="7"/>
  <c r="A316" i="2"/>
  <c r="G314" i="8"/>
  <c r="C314" i="3"/>
  <c r="I315" i="3" s="1"/>
  <c r="R313" i="3"/>
  <c r="W313" i="3" s="1"/>
  <c r="Q313" i="3"/>
  <c r="R314" i="3" l="1"/>
  <c r="AC131" i="3"/>
  <c r="C131" i="8"/>
  <c r="P131" i="8" s="1"/>
  <c r="U313" i="3"/>
  <c r="Y313" i="3" s="1"/>
  <c r="U314" i="3"/>
  <c r="E315" i="7"/>
  <c r="M315" i="8"/>
  <c r="W314" i="3"/>
  <c r="D315" i="7"/>
  <c r="H315" i="8"/>
  <c r="D315" i="3"/>
  <c r="J316" i="3" s="1"/>
  <c r="G315" i="3"/>
  <c r="M316" i="3" s="1"/>
  <c r="N316" i="3" s="1"/>
  <c r="O316" i="3" s="1"/>
  <c r="B316" i="7"/>
  <c r="E316" i="8" s="1"/>
  <c r="D316" i="7"/>
  <c r="C316" i="7"/>
  <c r="G315" i="8"/>
  <c r="C315" i="3"/>
  <c r="I316" i="3" s="1"/>
  <c r="E315" i="3"/>
  <c r="E316" i="2"/>
  <c r="P315" i="3"/>
  <c r="C315" i="7"/>
  <c r="C316" i="2"/>
  <c r="K316" i="8" s="1"/>
  <c r="A318" i="1"/>
  <c r="B317" i="2"/>
  <c r="J317" i="8" s="1"/>
  <c r="A317" i="3"/>
  <c r="A317" i="8" s="1"/>
  <c r="A317" i="7"/>
  <c r="A317" i="2"/>
  <c r="F314" i="8"/>
  <c r="B314" i="3"/>
  <c r="H315" i="3" s="1"/>
  <c r="F314" i="3"/>
  <c r="L315" i="3" s="1"/>
  <c r="D316" i="2"/>
  <c r="L316" i="8" s="1"/>
  <c r="V314" i="3"/>
  <c r="T314" i="3"/>
  <c r="B314" i="8" s="1"/>
  <c r="E314" i="3"/>
  <c r="K315" i="3" s="1"/>
  <c r="V313" i="3"/>
  <c r="T313" i="3"/>
  <c r="B313" i="8" s="1"/>
  <c r="Y314" i="3" l="1"/>
  <c r="F315" i="3"/>
  <c r="L316" i="3" s="1"/>
  <c r="AD131" i="3"/>
  <c r="D131" i="8"/>
  <c r="F132" i="2"/>
  <c r="I132" i="8"/>
  <c r="N132" i="8" s="1"/>
  <c r="O132" i="8" s="1"/>
  <c r="AB132" i="3"/>
  <c r="Z133" i="3" s="1"/>
  <c r="AA133" i="3" s="1"/>
  <c r="E316" i="7"/>
  <c r="M316" i="8"/>
  <c r="K316" i="3"/>
  <c r="S316" i="3" s="1"/>
  <c r="H316" i="8"/>
  <c r="D316" i="3"/>
  <c r="J317" i="3" s="1"/>
  <c r="G316" i="3"/>
  <c r="M317" i="3" s="1"/>
  <c r="N317" i="3" s="1"/>
  <c r="O317" i="3" s="1"/>
  <c r="F316" i="3"/>
  <c r="L317" i="3" s="1"/>
  <c r="A319" i="1"/>
  <c r="B318" i="2"/>
  <c r="J318" i="8" s="1"/>
  <c r="A318" i="3"/>
  <c r="A318" i="8" s="1"/>
  <c r="A318" i="7"/>
  <c r="A318" i="2"/>
  <c r="B317" i="7"/>
  <c r="E317" i="8" s="1"/>
  <c r="C317" i="7"/>
  <c r="E317" i="2"/>
  <c r="B316" i="3"/>
  <c r="H317" i="3" s="1"/>
  <c r="F316" i="8"/>
  <c r="P316" i="3"/>
  <c r="R315" i="3"/>
  <c r="W315" i="3" s="1"/>
  <c r="Q315" i="3"/>
  <c r="C317" i="2"/>
  <c r="K317" i="8" s="1"/>
  <c r="G316" i="8"/>
  <c r="C316" i="3"/>
  <c r="I317" i="3" s="1"/>
  <c r="E316" i="3"/>
  <c r="K317" i="3" s="1"/>
  <c r="F315" i="8"/>
  <c r="B315" i="3"/>
  <c r="H316" i="3" s="1"/>
  <c r="D317" i="2"/>
  <c r="L317" i="8" s="1"/>
  <c r="S315" i="3"/>
  <c r="AC132" i="3" l="1"/>
  <c r="D132" i="8" s="1"/>
  <c r="C132" i="8"/>
  <c r="P132" i="8" s="1"/>
  <c r="U315" i="3"/>
  <c r="E317" i="7"/>
  <c r="M317" i="8"/>
  <c r="H317" i="8"/>
  <c r="D317" i="3"/>
  <c r="J318" i="3" s="1"/>
  <c r="V315" i="3"/>
  <c r="T315" i="3"/>
  <c r="B315" i="8" s="1"/>
  <c r="X315" i="3"/>
  <c r="B318" i="7"/>
  <c r="X316" i="3"/>
  <c r="C318" i="2"/>
  <c r="K318" i="8" s="1"/>
  <c r="Q317" i="3"/>
  <c r="R317" i="3"/>
  <c r="W317" i="3" s="1"/>
  <c r="D318" i="2"/>
  <c r="L318" i="8" s="1"/>
  <c r="A320" i="1"/>
  <c r="B319" i="2"/>
  <c r="J319" i="8" s="1"/>
  <c r="A319" i="7"/>
  <c r="A319" i="3"/>
  <c r="A319" i="8" s="1"/>
  <c r="A319" i="2"/>
  <c r="F317" i="3"/>
  <c r="L318" i="3" s="1"/>
  <c r="F317" i="8"/>
  <c r="B317" i="3"/>
  <c r="H318" i="3" s="1"/>
  <c r="E318" i="2"/>
  <c r="Q316" i="3"/>
  <c r="R316" i="3"/>
  <c r="W316" i="3" s="1"/>
  <c r="S317" i="3"/>
  <c r="P317" i="3"/>
  <c r="D317" i="7"/>
  <c r="Y315" i="3" l="1"/>
  <c r="AD132" i="3"/>
  <c r="AB133" i="3"/>
  <c r="Z134" i="3" s="1"/>
  <c r="AA134" i="3" s="1"/>
  <c r="F133" i="2"/>
  <c r="I133" i="8"/>
  <c r="N133" i="8" s="1"/>
  <c r="O133" i="8" s="1"/>
  <c r="U316" i="3"/>
  <c r="U317" i="3"/>
  <c r="E318" i="7"/>
  <c r="D318" i="3" s="1"/>
  <c r="J319" i="3" s="1"/>
  <c r="M318" i="8"/>
  <c r="D318" i="7"/>
  <c r="C318" i="3" s="1"/>
  <c r="I319" i="3" s="1"/>
  <c r="R318" i="3"/>
  <c r="Q318" i="3"/>
  <c r="X317" i="3"/>
  <c r="B319" i="7"/>
  <c r="E319" i="8" s="1"/>
  <c r="G317" i="8"/>
  <c r="C317" i="3"/>
  <c r="I318" i="3" s="1"/>
  <c r="E317" i="3"/>
  <c r="K318" i="3" s="1"/>
  <c r="C319" i="2"/>
  <c r="K319" i="8" s="1"/>
  <c r="E318" i="8"/>
  <c r="G317" i="3"/>
  <c r="M318" i="3" s="1"/>
  <c r="N318" i="3" s="1"/>
  <c r="O318" i="3" s="1"/>
  <c r="C318" i="7"/>
  <c r="D319" i="2"/>
  <c r="L319" i="8" s="1"/>
  <c r="E319" i="2"/>
  <c r="A321" i="1"/>
  <c r="B320" i="2"/>
  <c r="J320" i="8" s="1"/>
  <c r="A320" i="7"/>
  <c r="A320" i="3"/>
  <c r="A320" i="8" s="1"/>
  <c r="A320" i="2"/>
  <c r="V316" i="3"/>
  <c r="T316" i="3"/>
  <c r="B316" i="8" s="1"/>
  <c r="V317" i="3"/>
  <c r="T317" i="3"/>
  <c r="B317" i="8" s="1"/>
  <c r="Y317" i="3" l="1"/>
  <c r="G318" i="3"/>
  <c r="M319" i="3" s="1"/>
  <c r="N319" i="3" s="1"/>
  <c r="O319" i="3" s="1"/>
  <c r="Y316" i="3"/>
  <c r="H318" i="8"/>
  <c r="F318" i="3"/>
  <c r="L319" i="3" s="1"/>
  <c r="C133" i="8"/>
  <c r="P133" i="8" s="1"/>
  <c r="AC133" i="3"/>
  <c r="G318" i="8"/>
  <c r="E319" i="7"/>
  <c r="D319" i="3" s="1"/>
  <c r="J320" i="3" s="1"/>
  <c r="M319" i="8"/>
  <c r="C319" i="7"/>
  <c r="F319" i="8" s="1"/>
  <c r="H319" i="8"/>
  <c r="A322" i="1"/>
  <c r="B321" i="2"/>
  <c r="J321" i="8" s="1"/>
  <c r="A321" i="3"/>
  <c r="A321" i="8" s="1"/>
  <c r="A321" i="7"/>
  <c r="A321" i="2"/>
  <c r="P318" i="3"/>
  <c r="S318" i="3"/>
  <c r="T318" i="3" s="1"/>
  <c r="B318" i="8" s="1"/>
  <c r="D319" i="7"/>
  <c r="E320" i="2"/>
  <c r="M320" i="8" s="1"/>
  <c r="E320" i="7"/>
  <c r="B320" i="7"/>
  <c r="E320" i="8" s="1"/>
  <c r="P319" i="3"/>
  <c r="D320" i="2"/>
  <c r="L320" i="8" s="1"/>
  <c r="V318" i="3"/>
  <c r="B318" i="3"/>
  <c r="H319" i="3" s="1"/>
  <c r="F318" i="8"/>
  <c r="E318" i="3"/>
  <c r="K319" i="3" s="1"/>
  <c r="S319" i="3" s="1"/>
  <c r="C320" i="2"/>
  <c r="K320" i="8" s="1"/>
  <c r="W318" i="3"/>
  <c r="F319" i="3" l="1"/>
  <c r="L320" i="3" s="1"/>
  <c r="I134" i="8"/>
  <c r="N134" i="8" s="1"/>
  <c r="O134" i="8" s="1"/>
  <c r="F134" i="2"/>
  <c r="AB134" i="3"/>
  <c r="Z135" i="3" s="1"/>
  <c r="AA135" i="3" s="1"/>
  <c r="D133" i="8"/>
  <c r="AD133" i="3"/>
  <c r="B319" i="3"/>
  <c r="H320" i="3" s="1"/>
  <c r="R320" i="3" s="1"/>
  <c r="W320" i="3" s="1"/>
  <c r="U318" i="3"/>
  <c r="D320" i="7"/>
  <c r="H320" i="8"/>
  <c r="D320" i="3"/>
  <c r="J321" i="3" s="1"/>
  <c r="G320" i="3"/>
  <c r="X319" i="3"/>
  <c r="B321" i="7"/>
  <c r="E321" i="8" s="1"/>
  <c r="C321" i="7"/>
  <c r="A323" i="1"/>
  <c r="A322" i="7"/>
  <c r="A322" i="3"/>
  <c r="A322" i="8" s="1"/>
  <c r="A322" i="2"/>
  <c r="G319" i="8"/>
  <c r="C319" i="3"/>
  <c r="I320" i="3" s="1"/>
  <c r="E319" i="3"/>
  <c r="K320" i="3" s="1"/>
  <c r="C321" i="2"/>
  <c r="K321" i="8" s="1"/>
  <c r="G319" i="3"/>
  <c r="M320" i="3" s="1"/>
  <c r="N320" i="3" s="1"/>
  <c r="O320" i="3" s="1"/>
  <c r="E321" i="2"/>
  <c r="R319" i="3"/>
  <c r="W319" i="3" s="1"/>
  <c r="Q319" i="3"/>
  <c r="G320" i="8"/>
  <c r="C320" i="3"/>
  <c r="I321" i="3" s="1"/>
  <c r="X318" i="3"/>
  <c r="C320" i="7"/>
  <c r="F320" i="3" s="1"/>
  <c r="L321" i="3" s="1"/>
  <c r="D321" i="2"/>
  <c r="L321" i="8" s="1"/>
  <c r="M321" i="3" l="1"/>
  <c r="N321" i="3" s="1"/>
  <c r="O321" i="3" s="1"/>
  <c r="Q320" i="3"/>
  <c r="Y318" i="3"/>
  <c r="AC134" i="3"/>
  <c r="C134" i="8"/>
  <c r="P134" i="8" s="1"/>
  <c r="U319" i="3"/>
  <c r="E321" i="7"/>
  <c r="H321" i="8" s="1"/>
  <c r="M321" i="8"/>
  <c r="D321" i="3"/>
  <c r="J322" i="3" s="1"/>
  <c r="F321" i="3"/>
  <c r="L322" i="3" s="1"/>
  <c r="P320" i="3"/>
  <c r="S320" i="3"/>
  <c r="U320" i="3" s="1"/>
  <c r="A324" i="1"/>
  <c r="B323" i="2"/>
  <c r="J323" i="8" s="1"/>
  <c r="A323" i="7"/>
  <c r="A323" i="2"/>
  <c r="A323" i="3"/>
  <c r="A323" i="8" s="1"/>
  <c r="D321" i="7"/>
  <c r="B321" i="3"/>
  <c r="H322" i="3" s="1"/>
  <c r="F321" i="8"/>
  <c r="E322" i="2"/>
  <c r="M322" i="8" s="1"/>
  <c r="F320" i="8"/>
  <c r="B320" i="3"/>
  <c r="H321" i="3" s="1"/>
  <c r="P321" i="3"/>
  <c r="B322" i="2"/>
  <c r="B322" i="7" s="1"/>
  <c r="E322" i="8" s="1"/>
  <c r="C322" i="2"/>
  <c r="K322" i="8" s="1"/>
  <c r="V320" i="3"/>
  <c r="E320" i="3"/>
  <c r="K321" i="3" s="1"/>
  <c r="E322" i="7"/>
  <c r="V319" i="3"/>
  <c r="T319" i="3"/>
  <c r="B319" i="8" s="1"/>
  <c r="D322" i="2"/>
  <c r="L322" i="8" s="1"/>
  <c r="Y319" i="3" l="1"/>
  <c r="D134" i="8"/>
  <c r="AD134" i="3"/>
  <c r="F135" i="2"/>
  <c r="I135" i="8"/>
  <c r="N135" i="8" s="1"/>
  <c r="O135" i="8" s="1"/>
  <c r="AB135" i="3"/>
  <c r="Z136" i="3" s="1"/>
  <c r="AA136" i="3" s="1"/>
  <c r="S321" i="3"/>
  <c r="G321" i="3"/>
  <c r="M322" i="3" s="1"/>
  <c r="N322" i="3" s="1"/>
  <c r="O322" i="3" s="1"/>
  <c r="E321" i="3"/>
  <c r="K322" i="3" s="1"/>
  <c r="G321" i="8"/>
  <c r="C321" i="3"/>
  <c r="I322" i="3" s="1"/>
  <c r="B323" i="7"/>
  <c r="E323" i="8" s="1"/>
  <c r="C323" i="7"/>
  <c r="D322" i="7"/>
  <c r="E323" i="2"/>
  <c r="D323" i="2"/>
  <c r="L323" i="8" s="1"/>
  <c r="H322" i="8"/>
  <c r="D322" i="3"/>
  <c r="J323" i="3" s="1"/>
  <c r="X320" i="3"/>
  <c r="Y320" i="3" s="1"/>
  <c r="R322" i="3"/>
  <c r="Q322" i="3"/>
  <c r="J322" i="8"/>
  <c r="C323" i="2"/>
  <c r="K323" i="8" s="1"/>
  <c r="C322" i="7"/>
  <c r="Q321" i="3"/>
  <c r="R321" i="3"/>
  <c r="W321" i="3" s="1"/>
  <c r="T320" i="3"/>
  <c r="B320" i="8" s="1"/>
  <c r="A325" i="1"/>
  <c r="B324" i="2"/>
  <c r="J324" i="8" s="1"/>
  <c r="A324" i="7"/>
  <c r="A324" i="2"/>
  <c r="A324" i="3"/>
  <c r="A324" i="8" s="1"/>
  <c r="C135" i="8" l="1"/>
  <c r="P135" i="8" s="1"/>
  <c r="AC135" i="3"/>
  <c r="D135" i="8" s="1"/>
  <c r="U321" i="3"/>
  <c r="E323" i="7"/>
  <c r="M323" i="8"/>
  <c r="D323" i="7"/>
  <c r="G323" i="8" s="1"/>
  <c r="H323" i="8"/>
  <c r="D323" i="3"/>
  <c r="J324" i="3" s="1"/>
  <c r="F323" i="3"/>
  <c r="L324" i="3" s="1"/>
  <c r="G323" i="3"/>
  <c r="G322" i="8"/>
  <c r="C322" i="3"/>
  <c r="I323" i="3" s="1"/>
  <c r="E322" i="3"/>
  <c r="K323" i="3" s="1"/>
  <c r="F323" i="8"/>
  <c r="B323" i="3"/>
  <c r="H324" i="3" s="1"/>
  <c r="D324" i="2"/>
  <c r="L324" i="8" s="1"/>
  <c r="V321" i="3"/>
  <c r="T321" i="3"/>
  <c r="B321" i="8" s="1"/>
  <c r="C324" i="2"/>
  <c r="K324" i="8" s="1"/>
  <c r="A326" i="1"/>
  <c r="A325" i="7"/>
  <c r="B325" i="2"/>
  <c r="J325" i="8" s="1"/>
  <c r="A325" i="3"/>
  <c r="A325" i="8" s="1"/>
  <c r="A325" i="2"/>
  <c r="G322" i="3"/>
  <c r="M323" i="3" s="1"/>
  <c r="N323" i="3" s="1"/>
  <c r="O323" i="3" s="1"/>
  <c r="F322" i="8"/>
  <c r="B322" i="3"/>
  <c r="H323" i="3" s="1"/>
  <c r="E324" i="2"/>
  <c r="M324" i="8" s="1"/>
  <c r="F322" i="3"/>
  <c r="L323" i="3" s="1"/>
  <c r="X321" i="3"/>
  <c r="B324" i="7"/>
  <c r="E324" i="8" s="1"/>
  <c r="V322" i="3"/>
  <c r="W322" i="3"/>
  <c r="P322" i="3"/>
  <c r="S322" i="3"/>
  <c r="U322" i="3" s="1"/>
  <c r="M324" i="3" l="1"/>
  <c r="N324" i="3" s="1"/>
  <c r="O324" i="3" s="1"/>
  <c r="Y321" i="3"/>
  <c r="AD135" i="3"/>
  <c r="I136" i="8"/>
  <c r="N136" i="8" s="1"/>
  <c r="O136" i="8" s="1"/>
  <c r="F136" i="2"/>
  <c r="AB136" i="3"/>
  <c r="Z137" i="3" s="1"/>
  <c r="AA137" i="3" s="1"/>
  <c r="E324" i="7"/>
  <c r="H324" i="8" s="1"/>
  <c r="E323" i="3"/>
  <c r="C323" i="3"/>
  <c r="K324" i="3"/>
  <c r="C324" i="7"/>
  <c r="D324" i="7"/>
  <c r="G324" i="3" s="1"/>
  <c r="M325" i="3" s="1"/>
  <c r="N325" i="3" s="1"/>
  <c r="O325" i="3" s="1"/>
  <c r="I324" i="3"/>
  <c r="F324" i="8"/>
  <c r="B324" i="3"/>
  <c r="H325" i="3" s="1"/>
  <c r="B325" i="7"/>
  <c r="E325" i="8" s="1"/>
  <c r="C325" i="2"/>
  <c r="K325" i="8" s="1"/>
  <c r="E325" i="2"/>
  <c r="R324" i="3"/>
  <c r="Q324" i="3"/>
  <c r="P324" i="3"/>
  <c r="C324" i="3"/>
  <c r="I325" i="3" s="1"/>
  <c r="S323" i="3"/>
  <c r="P323" i="3"/>
  <c r="D325" i="2"/>
  <c r="L325" i="8" s="1"/>
  <c r="A327" i="1"/>
  <c r="A326" i="7"/>
  <c r="B326" i="2"/>
  <c r="J326" i="8" s="1"/>
  <c r="A326" i="3"/>
  <c r="A326" i="8" s="1"/>
  <c r="A326" i="2"/>
  <c r="X322" i="3"/>
  <c r="Y322" i="3" s="1"/>
  <c r="Q323" i="3"/>
  <c r="R323" i="3"/>
  <c r="W323" i="3" s="1"/>
  <c r="T322" i="3"/>
  <c r="B322" i="8" s="1"/>
  <c r="S324" i="3" l="1"/>
  <c r="D324" i="3"/>
  <c r="J325" i="3" s="1"/>
  <c r="AC136" i="3"/>
  <c r="C136" i="8"/>
  <c r="P136" i="8" s="1"/>
  <c r="G324" i="8"/>
  <c r="E324" i="3"/>
  <c r="K325" i="3" s="1"/>
  <c r="S325" i="3" s="1"/>
  <c r="U324" i="3"/>
  <c r="U323" i="3"/>
  <c r="W324" i="3"/>
  <c r="F324" i="3"/>
  <c r="L325" i="3" s="1"/>
  <c r="E325" i="7"/>
  <c r="H325" i="8" s="1"/>
  <c r="M325" i="8"/>
  <c r="C325" i="7"/>
  <c r="F325" i="8" s="1"/>
  <c r="V323" i="3"/>
  <c r="T323" i="3"/>
  <c r="B323" i="8" s="1"/>
  <c r="X323" i="3"/>
  <c r="A328" i="1"/>
  <c r="B327" i="2"/>
  <c r="J327" i="8" s="1"/>
  <c r="A327" i="7"/>
  <c r="A327" i="2"/>
  <c r="A327" i="3"/>
  <c r="A327" i="8" s="1"/>
  <c r="X324" i="3"/>
  <c r="R325" i="3"/>
  <c r="W325" i="3" s="1"/>
  <c r="Q325" i="3"/>
  <c r="D326" i="2"/>
  <c r="L326" i="8" s="1"/>
  <c r="D325" i="7"/>
  <c r="V324" i="3"/>
  <c r="T324" i="3"/>
  <c r="B324" i="8" s="1"/>
  <c r="B326" i="7"/>
  <c r="C326" i="2"/>
  <c r="K326" i="8" s="1"/>
  <c r="E326" i="2"/>
  <c r="P325" i="3"/>
  <c r="Y323" i="3" l="1"/>
  <c r="Y324" i="3"/>
  <c r="F137" i="2"/>
  <c r="I137" i="8"/>
  <c r="N137" i="8" s="1"/>
  <c r="O137" i="8" s="1"/>
  <c r="AB137" i="3"/>
  <c r="Z138" i="3" s="1"/>
  <c r="AA138" i="3" s="1"/>
  <c r="D136" i="8"/>
  <c r="AD136" i="3"/>
  <c r="D325" i="3"/>
  <c r="J326" i="3" s="1"/>
  <c r="B325" i="3"/>
  <c r="H326" i="3" s="1"/>
  <c r="Q326" i="3" s="1"/>
  <c r="F325" i="3"/>
  <c r="L326" i="3" s="1"/>
  <c r="U325" i="3"/>
  <c r="E326" i="7"/>
  <c r="D326" i="3" s="1"/>
  <c r="J327" i="3" s="1"/>
  <c r="M326" i="8"/>
  <c r="G325" i="8"/>
  <c r="C325" i="3"/>
  <c r="I326" i="3" s="1"/>
  <c r="E325" i="3"/>
  <c r="K326" i="3" s="1"/>
  <c r="X325" i="3"/>
  <c r="C327" i="2"/>
  <c r="K327" i="8" s="1"/>
  <c r="E327" i="2"/>
  <c r="D327" i="2"/>
  <c r="L327" i="8" s="1"/>
  <c r="A329" i="1"/>
  <c r="A328" i="7"/>
  <c r="B328" i="2"/>
  <c r="J328" i="8" s="1"/>
  <c r="A328" i="3"/>
  <c r="A328" i="8" s="1"/>
  <c r="A328" i="2"/>
  <c r="B327" i="7"/>
  <c r="E327" i="8" s="1"/>
  <c r="V325" i="3"/>
  <c r="T325" i="3"/>
  <c r="B325" i="8" s="1"/>
  <c r="G325" i="3"/>
  <c r="M326" i="3" s="1"/>
  <c r="N326" i="3" s="1"/>
  <c r="O326" i="3" s="1"/>
  <c r="C326" i="7"/>
  <c r="E326" i="8"/>
  <c r="D326" i="7"/>
  <c r="H326" i="8" l="1"/>
  <c r="Y325" i="3"/>
  <c r="R326" i="3"/>
  <c r="C137" i="8"/>
  <c r="P137" i="8" s="1"/>
  <c r="AC137" i="3"/>
  <c r="E327" i="7"/>
  <c r="M327" i="8"/>
  <c r="W326" i="3"/>
  <c r="S326" i="3"/>
  <c r="T326" i="3" s="1"/>
  <c r="B326" i="8" s="1"/>
  <c r="P326" i="3"/>
  <c r="G326" i="3"/>
  <c r="M327" i="3" s="1"/>
  <c r="N327" i="3" s="1"/>
  <c r="O327" i="3" s="1"/>
  <c r="G326" i="8"/>
  <c r="C326" i="3"/>
  <c r="I327" i="3" s="1"/>
  <c r="E326" i="3"/>
  <c r="K327" i="3" s="1"/>
  <c r="C327" i="7"/>
  <c r="F327" i="3" s="1"/>
  <c r="L328" i="3" s="1"/>
  <c r="D327" i="7"/>
  <c r="A330" i="1"/>
  <c r="B329" i="2"/>
  <c r="J329" i="8" s="1"/>
  <c r="A329" i="7"/>
  <c r="A329" i="3"/>
  <c r="A329" i="8" s="1"/>
  <c r="A329" i="2"/>
  <c r="H327" i="8"/>
  <c r="D327" i="3"/>
  <c r="J328" i="3" s="1"/>
  <c r="C328" i="2"/>
  <c r="K328" i="8" s="1"/>
  <c r="V326" i="3"/>
  <c r="B328" i="7"/>
  <c r="E328" i="8" s="1"/>
  <c r="F326" i="8"/>
  <c r="B326" i="3"/>
  <c r="H327" i="3" s="1"/>
  <c r="E328" i="2"/>
  <c r="F326" i="3"/>
  <c r="L327" i="3" s="1"/>
  <c r="D328" i="2"/>
  <c r="L328" i="8" s="1"/>
  <c r="D137" i="8" l="1"/>
  <c r="AD137" i="3"/>
  <c r="I138" i="8"/>
  <c r="N138" i="8" s="1"/>
  <c r="O138" i="8" s="1"/>
  <c r="F138" i="2"/>
  <c r="AB138" i="3"/>
  <c r="Z139" i="3" s="1"/>
  <c r="AA139" i="3" s="1"/>
  <c r="G327" i="3"/>
  <c r="M328" i="3" s="1"/>
  <c r="N328" i="3" s="1"/>
  <c r="O328" i="3" s="1"/>
  <c r="U326" i="3"/>
  <c r="Y326" i="3" s="1"/>
  <c r="E328" i="7"/>
  <c r="M328" i="8"/>
  <c r="H328" i="8"/>
  <c r="D328" i="3"/>
  <c r="J329" i="3" s="1"/>
  <c r="E329" i="2"/>
  <c r="M329" i="8" s="1"/>
  <c r="G327" i="8"/>
  <c r="C327" i="3"/>
  <c r="I328" i="3" s="1"/>
  <c r="P328" i="3"/>
  <c r="A331" i="1"/>
  <c r="A330" i="7"/>
  <c r="B330" i="2"/>
  <c r="J330" i="8" s="1"/>
  <c r="A330" i="2"/>
  <c r="A330" i="3"/>
  <c r="A330" i="8" s="1"/>
  <c r="Q327" i="3"/>
  <c r="R327" i="3"/>
  <c r="W327" i="3" s="1"/>
  <c r="D328" i="7"/>
  <c r="B329" i="7"/>
  <c r="E329" i="8" s="1"/>
  <c r="C329" i="7"/>
  <c r="S327" i="3"/>
  <c r="P327" i="3"/>
  <c r="E327" i="3"/>
  <c r="K328" i="3" s="1"/>
  <c r="B327" i="3"/>
  <c r="H328" i="3" s="1"/>
  <c r="F327" i="8"/>
  <c r="C328" i="7"/>
  <c r="C329" i="2"/>
  <c r="K329" i="8" s="1"/>
  <c r="X326" i="3"/>
  <c r="D329" i="2"/>
  <c r="L329" i="8" s="1"/>
  <c r="E329" i="7" l="1"/>
  <c r="C138" i="8"/>
  <c r="P138" i="8" s="1"/>
  <c r="AC138" i="3"/>
  <c r="U327" i="3"/>
  <c r="D329" i="7"/>
  <c r="S328" i="3"/>
  <c r="C330" i="2"/>
  <c r="K330" i="8" s="1"/>
  <c r="G329" i="3"/>
  <c r="M330" i="3" s="1"/>
  <c r="N330" i="3" s="1"/>
  <c r="O330" i="3" s="1"/>
  <c r="G329" i="8"/>
  <c r="C329" i="3"/>
  <c r="E329" i="3"/>
  <c r="D330" i="2"/>
  <c r="L330" i="8" s="1"/>
  <c r="H329" i="8"/>
  <c r="D329" i="3"/>
  <c r="J330" i="3" s="1"/>
  <c r="F329" i="3"/>
  <c r="L330" i="3" s="1"/>
  <c r="A332" i="1"/>
  <c r="B331" i="2"/>
  <c r="J331" i="8" s="1"/>
  <c r="A331" i="7"/>
  <c r="A331" i="3"/>
  <c r="A331" i="8" s="1"/>
  <c r="A331" i="2"/>
  <c r="B329" i="3"/>
  <c r="H330" i="3" s="1"/>
  <c r="F329" i="8"/>
  <c r="X327" i="3"/>
  <c r="G328" i="3"/>
  <c r="M329" i="3" s="1"/>
  <c r="N329" i="3" s="1"/>
  <c r="O329" i="3" s="1"/>
  <c r="E328" i="3"/>
  <c r="K329" i="3" s="1"/>
  <c r="C328" i="3"/>
  <c r="I329" i="3" s="1"/>
  <c r="G328" i="8"/>
  <c r="V327" i="3"/>
  <c r="T327" i="3"/>
  <c r="B327" i="8" s="1"/>
  <c r="B330" i="7"/>
  <c r="E330" i="8" s="1"/>
  <c r="C330" i="7"/>
  <c r="E330" i="2"/>
  <c r="Q328" i="3"/>
  <c r="R328" i="3"/>
  <c r="W328" i="3" s="1"/>
  <c r="F328" i="3"/>
  <c r="L329" i="3" s="1"/>
  <c r="F328" i="8"/>
  <c r="B328" i="3"/>
  <c r="H329" i="3" s="1"/>
  <c r="Y327" i="3" l="1"/>
  <c r="D138" i="8"/>
  <c r="AD138" i="3"/>
  <c r="AB139" i="3"/>
  <c r="Z140" i="3" s="1"/>
  <c r="AA140" i="3" s="1"/>
  <c r="F139" i="2"/>
  <c r="I139" i="8"/>
  <c r="N139" i="8" s="1"/>
  <c r="O139" i="8" s="1"/>
  <c r="I330" i="3"/>
  <c r="K330" i="3"/>
  <c r="U328" i="3"/>
  <c r="Y328" i="3" s="1"/>
  <c r="E330" i="7"/>
  <c r="M330" i="8"/>
  <c r="H330" i="8"/>
  <c r="D330" i="3"/>
  <c r="J331" i="3" s="1"/>
  <c r="F330" i="3"/>
  <c r="L331" i="3" s="1"/>
  <c r="E331" i="2"/>
  <c r="R329" i="3"/>
  <c r="W329" i="3" s="1"/>
  <c r="Q329" i="3"/>
  <c r="A333" i="1"/>
  <c r="B332" i="2"/>
  <c r="J332" i="8" s="1"/>
  <c r="A332" i="3"/>
  <c r="A332" i="8" s="1"/>
  <c r="A332" i="7"/>
  <c r="A332" i="2"/>
  <c r="V328" i="3"/>
  <c r="T328" i="3"/>
  <c r="B328" i="8" s="1"/>
  <c r="P329" i="3"/>
  <c r="S329" i="3"/>
  <c r="Q330" i="3"/>
  <c r="R330" i="3"/>
  <c r="W330" i="3" s="1"/>
  <c r="S330" i="3"/>
  <c r="P330" i="3"/>
  <c r="D331" i="2"/>
  <c r="L331" i="8" s="1"/>
  <c r="D330" i="7"/>
  <c r="E330" i="3" s="1"/>
  <c r="K331" i="3" s="1"/>
  <c r="X328" i="3"/>
  <c r="B330" i="3"/>
  <c r="H331" i="3" s="1"/>
  <c r="F330" i="8"/>
  <c r="B331" i="7"/>
  <c r="E331" i="8" s="1"/>
  <c r="C331" i="2"/>
  <c r="K331" i="8" s="1"/>
  <c r="C139" i="8" l="1"/>
  <c r="P139" i="8" s="1"/>
  <c r="AC139" i="3"/>
  <c r="U329" i="3"/>
  <c r="U330" i="3"/>
  <c r="E331" i="7"/>
  <c r="M331" i="8"/>
  <c r="G330" i="3"/>
  <c r="M331" i="3" s="1"/>
  <c r="N331" i="3" s="1"/>
  <c r="O331" i="3" s="1"/>
  <c r="P331" i="3" s="1"/>
  <c r="B332" i="7"/>
  <c r="E332" i="8" s="1"/>
  <c r="C332" i="2"/>
  <c r="K332" i="8" s="1"/>
  <c r="X330" i="3"/>
  <c r="A334" i="1"/>
  <c r="B333" i="2"/>
  <c r="J333" i="8" s="1"/>
  <c r="A333" i="3"/>
  <c r="A333" i="8" s="1"/>
  <c r="A333" i="7"/>
  <c r="A333" i="2"/>
  <c r="X329" i="3"/>
  <c r="E332" i="2"/>
  <c r="V329" i="3"/>
  <c r="T329" i="3"/>
  <c r="B329" i="8" s="1"/>
  <c r="D332" i="2"/>
  <c r="L332" i="8" s="1"/>
  <c r="C331" i="7"/>
  <c r="D331" i="7"/>
  <c r="H331" i="8"/>
  <c r="D331" i="3"/>
  <c r="J332" i="3" s="1"/>
  <c r="R331" i="3"/>
  <c r="Q331" i="3"/>
  <c r="V330" i="3"/>
  <c r="T330" i="3"/>
  <c r="B330" i="8" s="1"/>
  <c r="G330" i="8"/>
  <c r="C330" i="3"/>
  <c r="I331" i="3" s="1"/>
  <c r="Y329" i="3" l="1"/>
  <c r="Y330" i="3"/>
  <c r="D139" i="8"/>
  <c r="AD139" i="3"/>
  <c r="I140" i="8"/>
  <c r="N140" i="8" s="1"/>
  <c r="O140" i="8" s="1"/>
  <c r="AB140" i="3"/>
  <c r="Z141" i="3" s="1"/>
  <c r="AA141" i="3" s="1"/>
  <c r="F140" i="2"/>
  <c r="E332" i="7"/>
  <c r="H332" i="8" s="1"/>
  <c r="M332" i="8"/>
  <c r="D332" i="3"/>
  <c r="J333" i="3" s="1"/>
  <c r="C333" i="2"/>
  <c r="K333" i="8" s="1"/>
  <c r="E333" i="2"/>
  <c r="M333" i="8" s="1"/>
  <c r="C331" i="3"/>
  <c r="I332" i="3" s="1"/>
  <c r="G331" i="8"/>
  <c r="E331" i="3"/>
  <c r="K332" i="3" s="1"/>
  <c r="D333" i="2"/>
  <c r="L333" i="8" s="1"/>
  <c r="C332" i="7"/>
  <c r="D332" i="7"/>
  <c r="B331" i="3"/>
  <c r="H332" i="3" s="1"/>
  <c r="F331" i="8"/>
  <c r="A335" i="1"/>
  <c r="B334" i="2"/>
  <c r="J334" i="8" s="1"/>
  <c r="A334" i="3"/>
  <c r="A334" i="8" s="1"/>
  <c r="A334" i="7"/>
  <c r="A334" i="2"/>
  <c r="V331" i="3"/>
  <c r="S331" i="3"/>
  <c r="U331" i="3" s="1"/>
  <c r="W331" i="3"/>
  <c r="F331" i="3"/>
  <c r="L332" i="3" s="1"/>
  <c r="G331" i="3"/>
  <c r="M332" i="3" s="1"/>
  <c r="N332" i="3" s="1"/>
  <c r="O332" i="3" s="1"/>
  <c r="B333" i="7"/>
  <c r="E333" i="8" s="1"/>
  <c r="G332" i="3" l="1"/>
  <c r="M333" i="3" s="1"/>
  <c r="N333" i="3" s="1"/>
  <c r="O333" i="3" s="1"/>
  <c r="F332" i="3"/>
  <c r="L333" i="3" s="1"/>
  <c r="C140" i="8"/>
  <c r="P140" i="8" s="1"/>
  <c r="AC140" i="3"/>
  <c r="C333" i="7"/>
  <c r="E333" i="7"/>
  <c r="F333" i="3" s="1"/>
  <c r="L334" i="3" s="1"/>
  <c r="D333" i="7"/>
  <c r="H333" i="8"/>
  <c r="D333" i="3"/>
  <c r="J334" i="3" s="1"/>
  <c r="G333" i="3"/>
  <c r="M334" i="3" s="1"/>
  <c r="N334" i="3" s="1"/>
  <c r="O334" i="3" s="1"/>
  <c r="B334" i="7"/>
  <c r="E334" i="8" s="1"/>
  <c r="A336" i="1"/>
  <c r="B335" i="2"/>
  <c r="J335" i="8" s="1"/>
  <c r="A335" i="7"/>
  <c r="A335" i="3"/>
  <c r="A335" i="8" s="1"/>
  <c r="A335" i="2"/>
  <c r="B333" i="3"/>
  <c r="H334" i="3" s="1"/>
  <c r="F333" i="8"/>
  <c r="P333" i="3"/>
  <c r="S332" i="3"/>
  <c r="P332" i="3"/>
  <c r="C334" i="2"/>
  <c r="K334" i="8" s="1"/>
  <c r="X331" i="3"/>
  <c r="Y331" i="3" s="1"/>
  <c r="D334" i="2"/>
  <c r="L334" i="8" s="1"/>
  <c r="E334" i="2"/>
  <c r="Q332" i="3"/>
  <c r="R332" i="3"/>
  <c r="W332" i="3" s="1"/>
  <c r="G332" i="8"/>
  <c r="C332" i="3"/>
  <c r="I333" i="3" s="1"/>
  <c r="T331" i="3"/>
  <c r="B331" i="8" s="1"/>
  <c r="E332" i="3"/>
  <c r="K333" i="3" s="1"/>
  <c r="F332" i="8"/>
  <c r="B332" i="3"/>
  <c r="H333" i="3" s="1"/>
  <c r="F141" i="2" l="1"/>
  <c r="AB141" i="3"/>
  <c r="Z142" i="3" s="1"/>
  <c r="AA142" i="3" s="1"/>
  <c r="I141" i="8"/>
  <c r="N141" i="8" s="1"/>
  <c r="O141" i="8" s="1"/>
  <c r="D140" i="8"/>
  <c r="AD140" i="3"/>
  <c r="U332" i="3"/>
  <c r="E334" i="7"/>
  <c r="M334" i="8"/>
  <c r="C334" i="7"/>
  <c r="B334" i="3" s="1"/>
  <c r="H335" i="3" s="1"/>
  <c r="D334" i="7"/>
  <c r="S333" i="3"/>
  <c r="H334" i="8"/>
  <c r="D334" i="3"/>
  <c r="J335" i="3" s="1"/>
  <c r="G334" i="3"/>
  <c r="M335" i="3" s="1"/>
  <c r="N335" i="3" s="1"/>
  <c r="O335" i="3" s="1"/>
  <c r="F334" i="3"/>
  <c r="L335" i="3" s="1"/>
  <c r="X332" i="3"/>
  <c r="E335" i="2"/>
  <c r="D335" i="2"/>
  <c r="L335" i="8" s="1"/>
  <c r="C335" i="2"/>
  <c r="K335" i="8" s="1"/>
  <c r="A337" i="1"/>
  <c r="B336" i="2"/>
  <c r="J336" i="8" s="1"/>
  <c r="A336" i="7"/>
  <c r="A336" i="3"/>
  <c r="A336" i="8" s="1"/>
  <c r="A336" i="2"/>
  <c r="F334" i="8"/>
  <c r="V332" i="3"/>
  <c r="T332" i="3"/>
  <c r="B332" i="8" s="1"/>
  <c r="C334" i="3"/>
  <c r="E334" i="3"/>
  <c r="G334" i="8"/>
  <c r="Q334" i="3"/>
  <c r="R334" i="3"/>
  <c r="G333" i="8"/>
  <c r="C333" i="3"/>
  <c r="I334" i="3" s="1"/>
  <c r="E333" i="3"/>
  <c r="K334" i="3" s="1"/>
  <c r="Q333" i="3"/>
  <c r="R333" i="3"/>
  <c r="W333" i="3" s="1"/>
  <c r="B335" i="7"/>
  <c r="P334" i="3"/>
  <c r="Y332" i="3" l="1"/>
  <c r="AC141" i="3"/>
  <c r="C141" i="8"/>
  <c r="P141" i="8" s="1"/>
  <c r="U333" i="3"/>
  <c r="E335" i="7"/>
  <c r="M335" i="8"/>
  <c r="W334" i="3"/>
  <c r="C335" i="7"/>
  <c r="F335" i="3" s="1"/>
  <c r="L336" i="3" s="1"/>
  <c r="K335" i="3"/>
  <c r="H335" i="8"/>
  <c r="I335" i="3"/>
  <c r="S334" i="3"/>
  <c r="T334" i="3" s="1"/>
  <c r="B334" i="8" s="1"/>
  <c r="D335" i="3"/>
  <c r="J336" i="3" s="1"/>
  <c r="E335" i="8"/>
  <c r="A338" i="1"/>
  <c r="B337" i="2"/>
  <c r="J337" i="8" s="1"/>
  <c r="A337" i="3"/>
  <c r="A337" i="8" s="1"/>
  <c r="A337" i="7"/>
  <c r="A337" i="2"/>
  <c r="D335" i="7"/>
  <c r="Q335" i="3"/>
  <c r="R335" i="3"/>
  <c r="W335" i="3" s="1"/>
  <c r="P335" i="3"/>
  <c r="C336" i="2"/>
  <c r="K336" i="8" s="1"/>
  <c r="X333" i="3"/>
  <c r="V333" i="3"/>
  <c r="T333" i="3"/>
  <c r="B333" i="8" s="1"/>
  <c r="B336" i="7"/>
  <c r="E336" i="8" s="1"/>
  <c r="D336" i="2"/>
  <c r="L336" i="8" s="1"/>
  <c r="V334" i="3"/>
  <c r="E336" i="2"/>
  <c r="Y333" i="3" l="1"/>
  <c r="D141" i="8"/>
  <c r="AD141" i="3"/>
  <c r="I142" i="8"/>
  <c r="N142" i="8" s="1"/>
  <c r="O142" i="8" s="1"/>
  <c r="F142" i="2"/>
  <c r="AB142" i="3"/>
  <c r="Z143" i="3" s="1"/>
  <c r="AA143" i="3" s="1"/>
  <c r="S335" i="3"/>
  <c r="X335" i="3" s="1"/>
  <c r="U334" i="3"/>
  <c r="E336" i="7"/>
  <c r="M336" i="8"/>
  <c r="F335" i="8"/>
  <c r="B335" i="3"/>
  <c r="H336" i="3" s="1"/>
  <c r="R336" i="3" s="1"/>
  <c r="H336" i="8"/>
  <c r="D336" i="3"/>
  <c r="J337" i="3" s="1"/>
  <c r="C337" i="2"/>
  <c r="K337" i="8" s="1"/>
  <c r="V335" i="3"/>
  <c r="A339" i="1"/>
  <c r="A338" i="7"/>
  <c r="A338" i="3"/>
  <c r="A338" i="8" s="1"/>
  <c r="A338" i="2"/>
  <c r="C336" i="7"/>
  <c r="D337" i="2"/>
  <c r="L337" i="8" s="1"/>
  <c r="E337" i="2"/>
  <c r="G335" i="8"/>
  <c r="C335" i="3"/>
  <c r="I336" i="3" s="1"/>
  <c r="E335" i="3"/>
  <c r="K336" i="3" s="1"/>
  <c r="G335" i="3"/>
  <c r="M336" i="3" s="1"/>
  <c r="N336" i="3" s="1"/>
  <c r="O336" i="3" s="1"/>
  <c r="D336" i="7"/>
  <c r="X334" i="3"/>
  <c r="B337" i="7"/>
  <c r="E337" i="8" s="1"/>
  <c r="U335" i="3" l="1"/>
  <c r="Y335" i="3" s="1"/>
  <c r="Y334" i="3"/>
  <c r="T335" i="3"/>
  <c r="B335" i="8" s="1"/>
  <c r="C142" i="8"/>
  <c r="P142" i="8" s="1"/>
  <c r="AC142" i="3"/>
  <c r="D142" i="8" s="1"/>
  <c r="F336" i="3"/>
  <c r="L337" i="3" s="1"/>
  <c r="Q336" i="3"/>
  <c r="V336" i="3" s="1"/>
  <c r="E337" i="7"/>
  <c r="M337" i="8"/>
  <c r="C337" i="7"/>
  <c r="D337" i="7"/>
  <c r="G337" i="8" s="1"/>
  <c r="H337" i="8"/>
  <c r="D337" i="3"/>
  <c r="J338" i="3" s="1"/>
  <c r="F337" i="3"/>
  <c r="G337" i="3"/>
  <c r="M338" i="3" s="1"/>
  <c r="N338" i="3" s="1"/>
  <c r="O338" i="3" s="1"/>
  <c r="C338" i="2"/>
  <c r="K338" i="8" s="1"/>
  <c r="A340" i="1"/>
  <c r="B339" i="2"/>
  <c r="J339" i="8" s="1"/>
  <c r="A339" i="7"/>
  <c r="A339" i="3"/>
  <c r="A339" i="8" s="1"/>
  <c r="A339" i="2"/>
  <c r="D338" i="2"/>
  <c r="L338" i="8" s="1"/>
  <c r="E338" i="2"/>
  <c r="M338" i="8" s="1"/>
  <c r="F337" i="8"/>
  <c r="B337" i="3"/>
  <c r="H338" i="3" s="1"/>
  <c r="P336" i="3"/>
  <c r="S336" i="3"/>
  <c r="W336" i="3"/>
  <c r="F336" i="8"/>
  <c r="B336" i="3"/>
  <c r="H337" i="3" s="1"/>
  <c r="G336" i="3"/>
  <c r="M337" i="3" s="1"/>
  <c r="N337" i="3" s="1"/>
  <c r="O337" i="3" s="1"/>
  <c r="E336" i="3"/>
  <c r="K337" i="3" s="1"/>
  <c r="C336" i="3"/>
  <c r="I337" i="3" s="1"/>
  <c r="G336" i="8"/>
  <c r="B338" i="2"/>
  <c r="J338" i="8" s="1"/>
  <c r="L338" i="3" l="1"/>
  <c r="AD142" i="3"/>
  <c r="F143" i="2"/>
  <c r="AB143" i="3"/>
  <c r="Z144" i="3" s="1"/>
  <c r="AA144" i="3" s="1"/>
  <c r="I143" i="8"/>
  <c r="N143" i="8" s="1"/>
  <c r="O143" i="8" s="1"/>
  <c r="U336" i="3"/>
  <c r="C338" i="7"/>
  <c r="E338" i="7"/>
  <c r="H338" i="8" s="1"/>
  <c r="D338" i="7"/>
  <c r="G338" i="8" s="1"/>
  <c r="B338" i="7"/>
  <c r="E338" i="8" s="1"/>
  <c r="E337" i="3"/>
  <c r="K338" i="3" s="1"/>
  <c r="C337" i="3"/>
  <c r="I338" i="3" s="1"/>
  <c r="X336" i="3"/>
  <c r="F338" i="8"/>
  <c r="R338" i="3"/>
  <c r="W338" i="3" s="1"/>
  <c r="Q338" i="3"/>
  <c r="P337" i="3"/>
  <c r="S337" i="3"/>
  <c r="D339" i="2"/>
  <c r="L339" i="8" s="1"/>
  <c r="C339" i="2"/>
  <c r="K339" i="8" s="1"/>
  <c r="P338" i="3"/>
  <c r="B339" i="7"/>
  <c r="E339" i="8" s="1"/>
  <c r="E339" i="2"/>
  <c r="T336" i="3"/>
  <c r="B336" i="8" s="1"/>
  <c r="A341" i="1"/>
  <c r="B340" i="2"/>
  <c r="J340" i="8" s="1"/>
  <c r="A340" i="7"/>
  <c r="A340" i="3"/>
  <c r="A340" i="8" s="1"/>
  <c r="A340" i="2"/>
  <c r="Q337" i="3"/>
  <c r="R337" i="3"/>
  <c r="W337" i="3" s="1"/>
  <c r="F338" i="3" l="1"/>
  <c r="L339" i="3" s="1"/>
  <c r="Y336" i="3"/>
  <c r="AC143" i="3"/>
  <c r="C143" i="8"/>
  <c r="P143" i="8" s="1"/>
  <c r="G338" i="3"/>
  <c r="M339" i="3" s="1"/>
  <c r="N339" i="3" s="1"/>
  <c r="O339" i="3" s="1"/>
  <c r="S338" i="3"/>
  <c r="U338" i="3" s="1"/>
  <c r="U337" i="3"/>
  <c r="B338" i="3"/>
  <c r="H339" i="3" s="1"/>
  <c r="R339" i="3" s="1"/>
  <c r="E339" i="7"/>
  <c r="D339" i="3" s="1"/>
  <c r="J340" i="3" s="1"/>
  <c r="M339" i="8"/>
  <c r="D338" i="3"/>
  <c r="J339" i="3" s="1"/>
  <c r="C338" i="3"/>
  <c r="I339" i="3" s="1"/>
  <c r="E338" i="3"/>
  <c r="K339" i="3" s="1"/>
  <c r="C339" i="7"/>
  <c r="F339" i="8" s="1"/>
  <c r="D339" i="7"/>
  <c r="G339" i="3" s="1"/>
  <c r="M340" i="3" s="1"/>
  <c r="N340" i="3" s="1"/>
  <c r="O340" i="3" s="1"/>
  <c r="X337" i="3"/>
  <c r="V338" i="3"/>
  <c r="A342" i="1"/>
  <c r="B341" i="2"/>
  <c r="J341" i="8" s="1"/>
  <c r="A341" i="7"/>
  <c r="A341" i="3"/>
  <c r="A341" i="8" s="1"/>
  <c r="A341" i="2"/>
  <c r="V337" i="3"/>
  <c r="T337" i="3"/>
  <c r="B337" i="8" s="1"/>
  <c r="B340" i="7"/>
  <c r="E340" i="8" s="1"/>
  <c r="P339" i="3"/>
  <c r="D340" i="2"/>
  <c r="L340" i="8" s="1"/>
  <c r="C340" i="2"/>
  <c r="K340" i="8" s="1"/>
  <c r="E340" i="2"/>
  <c r="Y337" i="3" l="1"/>
  <c r="H339" i="8"/>
  <c r="AB144" i="3"/>
  <c r="Z145" i="3" s="1"/>
  <c r="AA145" i="3" s="1"/>
  <c r="I144" i="8"/>
  <c r="N144" i="8" s="1"/>
  <c r="O144" i="8" s="1"/>
  <c r="F144" i="2"/>
  <c r="D143" i="8"/>
  <c r="AD143" i="3"/>
  <c r="T338" i="3"/>
  <c r="B338" i="8" s="1"/>
  <c r="E339" i="3"/>
  <c r="K340" i="3" s="1"/>
  <c r="C339" i="3"/>
  <c r="I340" i="3" s="1"/>
  <c r="G339" i="8"/>
  <c r="X338" i="3"/>
  <c r="Y338" i="3" s="1"/>
  <c r="F339" i="3"/>
  <c r="L340" i="3" s="1"/>
  <c r="S339" i="3"/>
  <c r="X339" i="3" s="1"/>
  <c r="Q339" i="3"/>
  <c r="U339" i="3"/>
  <c r="E340" i="7"/>
  <c r="H340" i="8" s="1"/>
  <c r="M340" i="8"/>
  <c r="D340" i="7"/>
  <c r="B339" i="3"/>
  <c r="H340" i="3" s="1"/>
  <c r="Q340" i="3" s="1"/>
  <c r="W339" i="3"/>
  <c r="C340" i="7"/>
  <c r="D341" i="2"/>
  <c r="L341" i="8" s="1"/>
  <c r="E341" i="2"/>
  <c r="P340" i="3"/>
  <c r="A343" i="1"/>
  <c r="B342" i="2"/>
  <c r="J342" i="8" s="1"/>
  <c r="A342" i="7"/>
  <c r="A342" i="3"/>
  <c r="A342" i="8" s="1"/>
  <c r="A342" i="2"/>
  <c r="C341" i="2"/>
  <c r="K341" i="8" s="1"/>
  <c r="B341" i="7"/>
  <c r="E341" i="8" s="1"/>
  <c r="S340" i="3" l="1"/>
  <c r="G340" i="3"/>
  <c r="M341" i="3" s="1"/>
  <c r="N341" i="3" s="1"/>
  <c r="O341" i="3" s="1"/>
  <c r="AC144" i="3"/>
  <c r="C144" i="8"/>
  <c r="P144" i="8" s="1"/>
  <c r="T339" i="3"/>
  <c r="B339" i="8" s="1"/>
  <c r="D340" i="3"/>
  <c r="J341" i="3" s="1"/>
  <c r="E340" i="3"/>
  <c r="K341" i="3" s="1"/>
  <c r="V339" i="3"/>
  <c r="Y339" i="3" s="1"/>
  <c r="B340" i="3"/>
  <c r="H341" i="3" s="1"/>
  <c r="Q341" i="3" s="1"/>
  <c r="R340" i="3"/>
  <c r="U340" i="3" s="1"/>
  <c r="F340" i="8"/>
  <c r="F340" i="3"/>
  <c r="L341" i="3" s="1"/>
  <c r="E341" i="7"/>
  <c r="D341" i="3" s="1"/>
  <c r="J342" i="3" s="1"/>
  <c r="M341" i="8"/>
  <c r="G340" i="8"/>
  <c r="C340" i="3"/>
  <c r="I341" i="3" s="1"/>
  <c r="E342" i="2"/>
  <c r="M342" i="8" s="1"/>
  <c r="V340" i="3"/>
  <c r="C341" i="7"/>
  <c r="X340" i="3"/>
  <c r="P341" i="3"/>
  <c r="A344" i="1"/>
  <c r="B343" i="2"/>
  <c r="J343" i="8" s="1"/>
  <c r="A343" i="7"/>
  <c r="A343" i="3"/>
  <c r="A343" i="8" s="1"/>
  <c r="A343" i="2"/>
  <c r="B342" i="7"/>
  <c r="E342" i="8" s="1"/>
  <c r="D341" i="7"/>
  <c r="C342" i="2"/>
  <c r="K342" i="8" s="1"/>
  <c r="D342" i="2"/>
  <c r="L342" i="8" s="1"/>
  <c r="W340" i="3" l="1"/>
  <c r="Y340" i="3" s="1"/>
  <c r="F145" i="2"/>
  <c r="I145" i="8"/>
  <c r="N145" i="8" s="1"/>
  <c r="O145" i="8" s="1"/>
  <c r="AB145" i="3"/>
  <c r="Z146" i="3" s="1"/>
  <c r="AA146" i="3" s="1"/>
  <c r="D144" i="8"/>
  <c r="AD144" i="3"/>
  <c r="R341" i="3"/>
  <c r="W341" i="3" s="1"/>
  <c r="S341" i="3"/>
  <c r="X341" i="3" s="1"/>
  <c r="H341" i="8"/>
  <c r="F341" i="3"/>
  <c r="L342" i="3" s="1"/>
  <c r="T340" i="3"/>
  <c r="B340" i="8" s="1"/>
  <c r="U341" i="3"/>
  <c r="Y341" i="3" s="1"/>
  <c r="E342" i="7"/>
  <c r="H342" i="8" s="1"/>
  <c r="C343" i="2"/>
  <c r="K343" i="8" s="1"/>
  <c r="F341" i="8"/>
  <c r="B341" i="3"/>
  <c r="H342" i="3" s="1"/>
  <c r="B343" i="7"/>
  <c r="D343" i="2"/>
  <c r="L343" i="8" s="1"/>
  <c r="C342" i="7"/>
  <c r="D342" i="7"/>
  <c r="A345" i="1"/>
  <c r="B344" i="2"/>
  <c r="J344" i="8" s="1"/>
  <c r="A344" i="7"/>
  <c r="A344" i="3"/>
  <c r="A344" i="8" s="1"/>
  <c r="A344" i="2"/>
  <c r="V341" i="3"/>
  <c r="G341" i="3"/>
  <c r="M342" i="3" s="1"/>
  <c r="N342" i="3" s="1"/>
  <c r="O342" i="3" s="1"/>
  <c r="C341" i="3"/>
  <c r="I342" i="3" s="1"/>
  <c r="G341" i="8"/>
  <c r="E341" i="3"/>
  <c r="K342" i="3" s="1"/>
  <c r="E343" i="2"/>
  <c r="T341" i="3" l="1"/>
  <c r="B341" i="8" s="1"/>
  <c r="AC145" i="3"/>
  <c r="C145" i="8"/>
  <c r="P145" i="8" s="1"/>
  <c r="D342" i="3"/>
  <c r="J343" i="3" s="1"/>
  <c r="G342" i="3"/>
  <c r="E343" i="7"/>
  <c r="D343" i="3" s="1"/>
  <c r="J344" i="3" s="1"/>
  <c r="M343" i="8"/>
  <c r="M343" i="3"/>
  <c r="N343" i="3" s="1"/>
  <c r="O343" i="3" s="1"/>
  <c r="P343" i="3" s="1"/>
  <c r="E344" i="2"/>
  <c r="C344" i="2"/>
  <c r="K344" i="8" s="1"/>
  <c r="D344" i="2"/>
  <c r="L344" i="8" s="1"/>
  <c r="F342" i="8"/>
  <c r="B342" i="3"/>
  <c r="H343" i="3" s="1"/>
  <c r="R342" i="3"/>
  <c r="W342" i="3" s="1"/>
  <c r="Q342" i="3"/>
  <c r="B344" i="7"/>
  <c r="E344" i="8" s="1"/>
  <c r="A346" i="1"/>
  <c r="B345" i="2"/>
  <c r="J345" i="8" s="1"/>
  <c r="A345" i="7"/>
  <c r="A345" i="3"/>
  <c r="A345" i="8" s="1"/>
  <c r="A345" i="2"/>
  <c r="G342" i="8"/>
  <c r="C342" i="3"/>
  <c r="I343" i="3" s="1"/>
  <c r="E342" i="3"/>
  <c r="K343" i="3" s="1"/>
  <c r="C343" i="7"/>
  <c r="D343" i="7"/>
  <c r="F342" i="3"/>
  <c r="L343" i="3" s="1"/>
  <c r="S342" i="3"/>
  <c r="X342" i="3" s="1"/>
  <c r="P342" i="3"/>
  <c r="E343" i="8"/>
  <c r="H343" i="8" l="1"/>
  <c r="D145" i="8"/>
  <c r="AD145" i="3"/>
  <c r="F146" i="2"/>
  <c r="I146" i="8"/>
  <c r="N146" i="8" s="1"/>
  <c r="O146" i="8" s="1"/>
  <c r="AB146" i="3"/>
  <c r="Z147" i="3" s="1"/>
  <c r="AA147" i="3" s="1"/>
  <c r="U342" i="3"/>
  <c r="E344" i="7"/>
  <c r="M344" i="8"/>
  <c r="S343" i="3"/>
  <c r="X343" i="3" s="1"/>
  <c r="H344" i="8"/>
  <c r="D344" i="3"/>
  <c r="J345" i="3" s="1"/>
  <c r="R343" i="3"/>
  <c r="W343" i="3" s="1"/>
  <c r="Q343" i="3"/>
  <c r="V342" i="3"/>
  <c r="T342" i="3"/>
  <c r="B342" i="8" s="1"/>
  <c r="C345" i="2"/>
  <c r="K345" i="8" s="1"/>
  <c r="B345" i="7"/>
  <c r="E345" i="8" s="1"/>
  <c r="C345" i="7"/>
  <c r="G343" i="8"/>
  <c r="C343" i="3"/>
  <c r="I344" i="3" s="1"/>
  <c r="E343" i="3"/>
  <c r="K344" i="3" s="1"/>
  <c r="F343" i="8"/>
  <c r="B343" i="3"/>
  <c r="H344" i="3" s="1"/>
  <c r="F343" i="3"/>
  <c r="L344" i="3" s="1"/>
  <c r="C344" i="7"/>
  <c r="D345" i="2"/>
  <c r="L345" i="8" s="1"/>
  <c r="G343" i="3"/>
  <c r="M344" i="3" s="1"/>
  <c r="N344" i="3" s="1"/>
  <c r="O344" i="3" s="1"/>
  <c r="D344" i="7"/>
  <c r="G344" i="3" s="1"/>
  <c r="E345" i="2"/>
  <c r="A347" i="1"/>
  <c r="A346" i="7"/>
  <c r="B346" i="2"/>
  <c r="J346" i="8" s="1"/>
  <c r="A346" i="2"/>
  <c r="A346" i="3"/>
  <c r="A346" i="8" s="1"/>
  <c r="Y342" i="3" l="1"/>
  <c r="C146" i="8"/>
  <c r="P146" i="8" s="1"/>
  <c r="AC146" i="3"/>
  <c r="U343" i="3"/>
  <c r="D345" i="7"/>
  <c r="E345" i="7"/>
  <c r="G345" i="3" s="1"/>
  <c r="M345" i="8"/>
  <c r="M345" i="3"/>
  <c r="N345" i="3" s="1"/>
  <c r="O345" i="3" s="1"/>
  <c r="P345" i="3" s="1"/>
  <c r="H345" i="8"/>
  <c r="D345" i="3"/>
  <c r="J346" i="3" s="1"/>
  <c r="F345" i="3"/>
  <c r="L346" i="3" s="1"/>
  <c r="B346" i="7"/>
  <c r="E346" i="8" s="1"/>
  <c r="C344" i="3"/>
  <c r="I345" i="3" s="1"/>
  <c r="E344" i="3"/>
  <c r="K345" i="3" s="1"/>
  <c r="K346" i="3" s="1"/>
  <c r="G344" i="8"/>
  <c r="B345" i="3"/>
  <c r="H346" i="3" s="1"/>
  <c r="F345" i="8"/>
  <c r="F344" i="8"/>
  <c r="B344" i="3"/>
  <c r="H345" i="3" s="1"/>
  <c r="F344" i="3"/>
  <c r="L345" i="3" s="1"/>
  <c r="G345" i="8"/>
  <c r="E345" i="3"/>
  <c r="C345" i="3"/>
  <c r="V343" i="3"/>
  <c r="T343" i="3"/>
  <c r="B343" i="8" s="1"/>
  <c r="D346" i="2"/>
  <c r="L346" i="8" s="1"/>
  <c r="A348" i="1"/>
  <c r="B347" i="2"/>
  <c r="J347" i="8" s="1"/>
  <c r="A347" i="7"/>
  <c r="A347" i="3"/>
  <c r="A347" i="8" s="1"/>
  <c r="A347" i="2"/>
  <c r="S344" i="3"/>
  <c r="X344" i="3" s="1"/>
  <c r="P344" i="3"/>
  <c r="Q344" i="3"/>
  <c r="R344" i="3"/>
  <c r="W344" i="3" s="1"/>
  <c r="C346" i="2"/>
  <c r="K346" i="8" s="1"/>
  <c r="E346" i="2"/>
  <c r="Y343" i="3" l="1"/>
  <c r="D146" i="8"/>
  <c r="AD146" i="3"/>
  <c r="F147" i="2"/>
  <c r="I147" i="8"/>
  <c r="N147" i="8" s="1"/>
  <c r="O147" i="8" s="1"/>
  <c r="AB147" i="3"/>
  <c r="Z148" i="3" s="1"/>
  <c r="AA148" i="3" s="1"/>
  <c r="M346" i="3"/>
  <c r="N346" i="3" s="1"/>
  <c r="O346" i="3" s="1"/>
  <c r="U344" i="3"/>
  <c r="E346" i="7"/>
  <c r="H346" i="8" s="1"/>
  <c r="M346" i="8"/>
  <c r="I346" i="3"/>
  <c r="S345" i="3"/>
  <c r="X345" i="3" s="1"/>
  <c r="C346" i="7"/>
  <c r="V344" i="3"/>
  <c r="T344" i="3"/>
  <c r="B344" i="8" s="1"/>
  <c r="B347" i="7"/>
  <c r="E347" i="8" s="1"/>
  <c r="Q346" i="3"/>
  <c r="R346" i="3"/>
  <c r="E347" i="2"/>
  <c r="D346" i="7"/>
  <c r="D347" i="2"/>
  <c r="L347" i="8" s="1"/>
  <c r="C347" i="2"/>
  <c r="K347" i="8" s="1"/>
  <c r="A349" i="1"/>
  <c r="B348" i="2"/>
  <c r="J348" i="8" s="1"/>
  <c r="A348" i="7"/>
  <c r="A348" i="3"/>
  <c r="A348" i="8" s="1"/>
  <c r="A348" i="2"/>
  <c r="R345" i="3"/>
  <c r="W345" i="3" s="1"/>
  <c r="Q345" i="3"/>
  <c r="D346" i="3" l="1"/>
  <c r="J347" i="3" s="1"/>
  <c r="G346" i="3"/>
  <c r="Y344" i="3"/>
  <c r="M347" i="3"/>
  <c r="N347" i="3" s="1"/>
  <c r="O347" i="3" s="1"/>
  <c r="C147" i="8"/>
  <c r="P147" i="8" s="1"/>
  <c r="AC147" i="3"/>
  <c r="S346" i="3"/>
  <c r="X346" i="3" s="1"/>
  <c r="P346" i="3"/>
  <c r="U346" i="3"/>
  <c r="U345" i="3"/>
  <c r="E347" i="7"/>
  <c r="M347" i="8"/>
  <c r="P347" i="3"/>
  <c r="H347" i="8"/>
  <c r="D347" i="3"/>
  <c r="J348" i="3" s="1"/>
  <c r="V345" i="3"/>
  <c r="T345" i="3"/>
  <c r="B345" i="8" s="1"/>
  <c r="E346" i="3"/>
  <c r="K347" i="3" s="1"/>
  <c r="F346" i="8"/>
  <c r="B346" i="3"/>
  <c r="H347" i="3" s="1"/>
  <c r="B348" i="7"/>
  <c r="E348" i="8" s="1"/>
  <c r="D347" i="7"/>
  <c r="V346" i="3"/>
  <c r="C347" i="7"/>
  <c r="F346" i="3"/>
  <c r="L347" i="3" s="1"/>
  <c r="C348" i="2"/>
  <c r="K348" i="8" s="1"/>
  <c r="D348" i="2"/>
  <c r="L348" i="8" s="1"/>
  <c r="W346" i="3"/>
  <c r="E348" i="2"/>
  <c r="G346" i="8"/>
  <c r="C346" i="3"/>
  <c r="I347" i="3" s="1"/>
  <c r="A350" i="1"/>
  <c r="B349" i="2"/>
  <c r="J349" i="8" s="1"/>
  <c r="A349" i="7"/>
  <c r="A349" i="3"/>
  <c r="A349" i="8" s="1"/>
  <c r="A349" i="2"/>
  <c r="Y346" i="3" l="1"/>
  <c r="T346" i="3"/>
  <c r="B346" i="8" s="1"/>
  <c r="Y345" i="3"/>
  <c r="D147" i="8"/>
  <c r="AD147" i="3"/>
  <c r="AB148" i="3"/>
  <c r="Z149" i="3" s="1"/>
  <c r="AA149" i="3" s="1"/>
  <c r="F148" i="2"/>
  <c r="I148" i="8"/>
  <c r="N148" i="8" s="1"/>
  <c r="O148" i="8" s="1"/>
  <c r="E348" i="7"/>
  <c r="M348" i="8"/>
  <c r="S347" i="3"/>
  <c r="X347" i="3" s="1"/>
  <c r="H348" i="8"/>
  <c r="D348" i="3"/>
  <c r="J349" i="3" s="1"/>
  <c r="B349" i="7"/>
  <c r="E349" i="8" s="1"/>
  <c r="F347" i="8"/>
  <c r="B347" i="3"/>
  <c r="H348" i="3" s="1"/>
  <c r="Q347" i="3"/>
  <c r="R347" i="3"/>
  <c r="W347" i="3" s="1"/>
  <c r="C349" i="2"/>
  <c r="K349" i="8" s="1"/>
  <c r="F347" i="3"/>
  <c r="L348" i="3" s="1"/>
  <c r="D349" i="2"/>
  <c r="L349" i="8" s="1"/>
  <c r="A351" i="1"/>
  <c r="B350" i="2"/>
  <c r="J350" i="8" s="1"/>
  <c r="A350" i="7"/>
  <c r="A350" i="3"/>
  <c r="A350" i="8" s="1"/>
  <c r="A350" i="2"/>
  <c r="G347" i="3"/>
  <c r="M348" i="3" s="1"/>
  <c r="N348" i="3" s="1"/>
  <c r="O348" i="3" s="1"/>
  <c r="E347" i="3"/>
  <c r="K348" i="3" s="1"/>
  <c r="G347" i="8"/>
  <c r="C347" i="3"/>
  <c r="I348" i="3" s="1"/>
  <c r="E349" i="2"/>
  <c r="C348" i="7"/>
  <c r="F348" i="3" s="1"/>
  <c r="L349" i="3" s="1"/>
  <c r="D348" i="7"/>
  <c r="AC148" i="3" l="1"/>
  <c r="C148" i="8"/>
  <c r="P148" i="8" s="1"/>
  <c r="G348" i="3"/>
  <c r="U347" i="3"/>
  <c r="E349" i="7"/>
  <c r="H349" i="8" s="1"/>
  <c r="M349" i="8"/>
  <c r="C349" i="7"/>
  <c r="F349" i="8" s="1"/>
  <c r="M349" i="3"/>
  <c r="N349" i="3" s="1"/>
  <c r="O349" i="3" s="1"/>
  <c r="B350" i="7"/>
  <c r="E350" i="8" s="1"/>
  <c r="A352" i="1"/>
  <c r="B351" i="2"/>
  <c r="J351" i="8" s="1"/>
  <c r="A351" i="7"/>
  <c r="A351" i="3"/>
  <c r="A351" i="8" s="1"/>
  <c r="A351" i="2"/>
  <c r="Q348" i="3"/>
  <c r="R348" i="3"/>
  <c r="W348" i="3" s="1"/>
  <c r="C350" i="2"/>
  <c r="K350" i="8" s="1"/>
  <c r="D349" i="7"/>
  <c r="D350" i="2"/>
  <c r="L350" i="8" s="1"/>
  <c r="E350" i="2"/>
  <c r="F348" i="8"/>
  <c r="B348" i="3"/>
  <c r="H349" i="3" s="1"/>
  <c r="F349" i="3"/>
  <c r="L350" i="3" s="1"/>
  <c r="B349" i="3"/>
  <c r="H350" i="3" s="1"/>
  <c r="V347" i="3"/>
  <c r="T347" i="3"/>
  <c r="B347" i="8" s="1"/>
  <c r="G348" i="8"/>
  <c r="C348" i="3"/>
  <c r="I349" i="3" s="1"/>
  <c r="E348" i="3"/>
  <c r="K349" i="3" s="1"/>
  <c r="S348" i="3"/>
  <c r="X348" i="3" s="1"/>
  <c r="P348" i="3"/>
  <c r="D349" i="3" l="1"/>
  <c r="J350" i="3" s="1"/>
  <c r="Y347" i="3"/>
  <c r="F149" i="2"/>
  <c r="AB149" i="3"/>
  <c r="Z150" i="3" s="1"/>
  <c r="AA150" i="3" s="1"/>
  <c r="I149" i="8"/>
  <c r="N149" i="8" s="1"/>
  <c r="O149" i="8" s="1"/>
  <c r="D148" i="8"/>
  <c r="AD148" i="3"/>
  <c r="U348" i="3"/>
  <c r="Y348" i="3" s="1"/>
  <c r="C350" i="7"/>
  <c r="E350" i="7"/>
  <c r="M350" i="8"/>
  <c r="S349" i="3"/>
  <c r="X349" i="3" s="1"/>
  <c r="P349" i="3"/>
  <c r="H350" i="8"/>
  <c r="D350" i="3"/>
  <c r="J351" i="3" s="1"/>
  <c r="F350" i="3"/>
  <c r="L351" i="3" s="1"/>
  <c r="B351" i="7"/>
  <c r="E351" i="8" s="1"/>
  <c r="C351" i="2"/>
  <c r="K351" i="8" s="1"/>
  <c r="G349" i="8"/>
  <c r="C349" i="3"/>
  <c r="I350" i="3" s="1"/>
  <c r="E349" i="3"/>
  <c r="K350" i="3" s="1"/>
  <c r="G349" i="3"/>
  <c r="M350" i="3" s="1"/>
  <c r="N350" i="3" s="1"/>
  <c r="O350" i="3" s="1"/>
  <c r="B350" i="3"/>
  <c r="H351" i="3" s="1"/>
  <c r="F350" i="8"/>
  <c r="D350" i="7"/>
  <c r="D351" i="2"/>
  <c r="L351" i="8" s="1"/>
  <c r="E351" i="2"/>
  <c r="A353" i="1"/>
  <c r="B352" i="2"/>
  <c r="J352" i="8" s="1"/>
  <c r="A352" i="7"/>
  <c r="A352" i="3"/>
  <c r="A352" i="8" s="1"/>
  <c r="A352" i="2"/>
  <c r="V348" i="3"/>
  <c r="T348" i="3"/>
  <c r="B348" i="8" s="1"/>
  <c r="Q350" i="3"/>
  <c r="R350" i="3"/>
  <c r="W350" i="3" s="1"/>
  <c r="R349" i="3"/>
  <c r="W349" i="3" s="1"/>
  <c r="Q349" i="3"/>
  <c r="C149" i="8" l="1"/>
  <c r="P149" i="8" s="1"/>
  <c r="AC149" i="3"/>
  <c r="U349" i="3"/>
  <c r="E351" i="7"/>
  <c r="M351" i="8"/>
  <c r="D351" i="7"/>
  <c r="H351" i="8"/>
  <c r="D351" i="3"/>
  <c r="J352" i="3" s="1"/>
  <c r="G351" i="3"/>
  <c r="D352" i="2"/>
  <c r="L352" i="8" s="1"/>
  <c r="C352" i="2"/>
  <c r="K352" i="8" s="1"/>
  <c r="C351" i="7"/>
  <c r="B352" i="7"/>
  <c r="E352" i="8" s="1"/>
  <c r="D352" i="7"/>
  <c r="G351" i="8"/>
  <c r="C351" i="3"/>
  <c r="S350" i="3"/>
  <c r="X350" i="3" s="1"/>
  <c r="P350" i="3"/>
  <c r="A354" i="1"/>
  <c r="B353" i="2"/>
  <c r="J353" i="8" s="1"/>
  <c r="A353" i="7"/>
  <c r="A353" i="3"/>
  <c r="A353" i="8" s="1"/>
  <c r="A353" i="2"/>
  <c r="G350" i="8"/>
  <c r="C350" i="3"/>
  <c r="I351" i="3" s="1"/>
  <c r="G350" i="3"/>
  <c r="M351" i="3" s="1"/>
  <c r="N351" i="3" s="1"/>
  <c r="O351" i="3" s="1"/>
  <c r="V349" i="3"/>
  <c r="T349" i="3"/>
  <c r="B349" i="8" s="1"/>
  <c r="V350" i="3"/>
  <c r="E352" i="2"/>
  <c r="R351" i="3"/>
  <c r="Q351" i="3"/>
  <c r="E350" i="3"/>
  <c r="K351" i="3" s="1"/>
  <c r="Y349" i="3" l="1"/>
  <c r="D149" i="8"/>
  <c r="AD149" i="3"/>
  <c r="F150" i="2"/>
  <c r="I150" i="8"/>
  <c r="N150" i="8" s="1"/>
  <c r="O150" i="8" s="1"/>
  <c r="AB150" i="3"/>
  <c r="Z151" i="3" s="1"/>
  <c r="AA151" i="3" s="1"/>
  <c r="U350" i="3"/>
  <c r="Y350" i="3" s="1"/>
  <c r="E352" i="7"/>
  <c r="D352" i="3" s="1"/>
  <c r="J353" i="3" s="1"/>
  <c r="M352" i="8"/>
  <c r="I352" i="3"/>
  <c r="C352" i="7"/>
  <c r="E352" i="3" s="1"/>
  <c r="W351" i="3"/>
  <c r="M352" i="3"/>
  <c r="N352" i="3" s="1"/>
  <c r="O352" i="3" s="1"/>
  <c r="P352" i="3" s="1"/>
  <c r="T350" i="3"/>
  <c r="B350" i="8" s="1"/>
  <c r="B352" i="3"/>
  <c r="H353" i="3" s="1"/>
  <c r="F352" i="8"/>
  <c r="F351" i="8"/>
  <c r="B351" i="3"/>
  <c r="H352" i="3" s="1"/>
  <c r="D353" i="2"/>
  <c r="L353" i="8" s="1"/>
  <c r="E353" i="2"/>
  <c r="M353" i="8" s="1"/>
  <c r="V351" i="3"/>
  <c r="A355" i="1"/>
  <c r="A354" i="7"/>
  <c r="A354" i="3"/>
  <c r="A354" i="8" s="1"/>
  <c r="A354" i="2"/>
  <c r="E353" i="7"/>
  <c r="B353" i="7"/>
  <c r="E353" i="8" s="1"/>
  <c r="F351" i="3"/>
  <c r="L352" i="3" s="1"/>
  <c r="G352" i="8"/>
  <c r="C352" i="3"/>
  <c r="I353" i="3" s="1"/>
  <c r="S351" i="3"/>
  <c r="X351" i="3" s="1"/>
  <c r="P351" i="3"/>
  <c r="C353" i="2"/>
  <c r="K353" i="8" s="1"/>
  <c r="E351" i="3"/>
  <c r="K352" i="3" s="1"/>
  <c r="H352" i="8" l="1"/>
  <c r="AC150" i="3"/>
  <c r="C150" i="8"/>
  <c r="P150" i="8" s="1"/>
  <c r="F352" i="3"/>
  <c r="L353" i="3" s="1"/>
  <c r="U351" i="3"/>
  <c r="Y351" i="3" s="1"/>
  <c r="K353" i="3"/>
  <c r="G352" i="3"/>
  <c r="M353" i="3" s="1"/>
  <c r="N353" i="3" s="1"/>
  <c r="O353" i="3" s="1"/>
  <c r="P353" i="3" s="1"/>
  <c r="S352" i="3"/>
  <c r="X352" i="3" s="1"/>
  <c r="D353" i="7"/>
  <c r="H353" i="8"/>
  <c r="D353" i="3"/>
  <c r="J354" i="3" s="1"/>
  <c r="G353" i="3"/>
  <c r="B354" i="2"/>
  <c r="J354" i="8" s="1"/>
  <c r="Q352" i="3"/>
  <c r="R352" i="3"/>
  <c r="W352" i="3" s="1"/>
  <c r="C354" i="2"/>
  <c r="K354" i="8" s="1"/>
  <c r="A356" i="1"/>
  <c r="B355" i="2"/>
  <c r="J355" i="8" s="1"/>
  <c r="A355" i="7"/>
  <c r="A355" i="3"/>
  <c r="A355" i="8" s="1"/>
  <c r="A355" i="2"/>
  <c r="Q353" i="3"/>
  <c r="R353" i="3"/>
  <c r="D354" i="2"/>
  <c r="L354" i="8" s="1"/>
  <c r="T351" i="3"/>
  <c r="B351" i="8" s="1"/>
  <c r="E354" i="2"/>
  <c r="C353" i="7"/>
  <c r="M354" i="3" l="1"/>
  <c r="N354" i="3" s="1"/>
  <c r="O354" i="3" s="1"/>
  <c r="D150" i="8"/>
  <c r="AD150" i="3"/>
  <c r="I151" i="8"/>
  <c r="N151" i="8" s="1"/>
  <c r="O151" i="8" s="1"/>
  <c r="F151" i="2"/>
  <c r="AB151" i="3"/>
  <c r="Z152" i="3" s="1"/>
  <c r="AA152" i="3" s="1"/>
  <c r="S353" i="3"/>
  <c r="X353" i="3" s="1"/>
  <c r="U352" i="3"/>
  <c r="U353" i="3"/>
  <c r="Y353" i="3" s="1"/>
  <c r="E354" i="7"/>
  <c r="H354" i="8" s="1"/>
  <c r="M354" i="8"/>
  <c r="W353" i="3"/>
  <c r="C354" i="7"/>
  <c r="F354" i="3" s="1"/>
  <c r="L355" i="3" s="1"/>
  <c r="V352" i="3"/>
  <c r="T352" i="3"/>
  <c r="B352" i="8" s="1"/>
  <c r="F353" i="8"/>
  <c r="B353" i="3"/>
  <c r="H354" i="3" s="1"/>
  <c r="V353" i="3"/>
  <c r="D355" i="2"/>
  <c r="L355" i="8" s="1"/>
  <c r="E355" i="2"/>
  <c r="C355" i="2"/>
  <c r="K355" i="8" s="1"/>
  <c r="G353" i="8"/>
  <c r="C353" i="3"/>
  <c r="I354" i="3" s="1"/>
  <c r="E353" i="3"/>
  <c r="K354" i="3" s="1"/>
  <c r="P354" i="3"/>
  <c r="F353" i="3"/>
  <c r="L354" i="3" s="1"/>
  <c r="A357" i="1"/>
  <c r="B356" i="2"/>
  <c r="J356" i="8" s="1"/>
  <c r="A356" i="7"/>
  <c r="A356" i="3"/>
  <c r="A356" i="8" s="1"/>
  <c r="A356" i="2"/>
  <c r="D354" i="7"/>
  <c r="B355" i="7"/>
  <c r="B354" i="7"/>
  <c r="E354" i="8" s="1"/>
  <c r="S354" i="3" l="1"/>
  <c r="X354" i="3" s="1"/>
  <c r="D354" i="3"/>
  <c r="J355" i="3" s="1"/>
  <c r="G354" i="3"/>
  <c r="M355" i="3" s="1"/>
  <c r="N355" i="3" s="1"/>
  <c r="O355" i="3" s="1"/>
  <c r="Y352" i="3"/>
  <c r="T353" i="3"/>
  <c r="B353" i="8" s="1"/>
  <c r="AC151" i="3"/>
  <c r="D151" i="8" s="1"/>
  <c r="C151" i="8"/>
  <c r="P151" i="8" s="1"/>
  <c r="F354" i="8"/>
  <c r="E355" i="7"/>
  <c r="H355" i="8" s="1"/>
  <c r="M355" i="8"/>
  <c r="D356" i="2"/>
  <c r="L356" i="8" s="1"/>
  <c r="E356" i="2"/>
  <c r="M356" i="8" s="1"/>
  <c r="B354" i="3"/>
  <c r="H355" i="3" s="1"/>
  <c r="R354" i="3"/>
  <c r="W354" i="3" s="1"/>
  <c r="Q354" i="3"/>
  <c r="C356" i="2"/>
  <c r="K356" i="8" s="1"/>
  <c r="A358" i="1"/>
  <c r="A357" i="7"/>
  <c r="B357" i="2"/>
  <c r="J357" i="8" s="1"/>
  <c r="A357" i="3"/>
  <c r="A357" i="8" s="1"/>
  <c r="A357" i="2"/>
  <c r="C355" i="7"/>
  <c r="E355" i="8"/>
  <c r="B356" i="7"/>
  <c r="E356" i="8" s="1"/>
  <c r="D356" i="7"/>
  <c r="D355" i="7"/>
  <c r="G354" i="8"/>
  <c r="E354" i="3"/>
  <c r="K355" i="3" s="1"/>
  <c r="C354" i="3"/>
  <c r="I355" i="3" s="1"/>
  <c r="S355" i="3" l="1"/>
  <c r="X355" i="3" s="1"/>
  <c r="AD151" i="3"/>
  <c r="P355" i="3"/>
  <c r="D355" i="3"/>
  <c r="J356" i="3" s="1"/>
  <c r="F152" i="2"/>
  <c r="AB152" i="3"/>
  <c r="Z153" i="3" s="1"/>
  <c r="AA153" i="3" s="1"/>
  <c r="I152" i="8"/>
  <c r="N152" i="8" s="1"/>
  <c r="O152" i="8" s="1"/>
  <c r="U354" i="3"/>
  <c r="E356" i="7"/>
  <c r="G356" i="3" s="1"/>
  <c r="C356" i="7"/>
  <c r="F356" i="3"/>
  <c r="L357" i="3" s="1"/>
  <c r="F356" i="8"/>
  <c r="B356" i="3"/>
  <c r="H357" i="3" s="1"/>
  <c r="G356" i="8"/>
  <c r="E356" i="3"/>
  <c r="C356" i="3"/>
  <c r="I357" i="3" s="1"/>
  <c r="H356" i="8"/>
  <c r="D356" i="3"/>
  <c r="Q355" i="3"/>
  <c r="R355" i="3"/>
  <c r="W355" i="3" s="1"/>
  <c r="G355" i="3"/>
  <c r="M356" i="3" s="1"/>
  <c r="N356" i="3" s="1"/>
  <c r="O356" i="3" s="1"/>
  <c r="G355" i="8"/>
  <c r="C355" i="3"/>
  <c r="I356" i="3" s="1"/>
  <c r="E355" i="3"/>
  <c r="K356" i="3" s="1"/>
  <c r="A359" i="1"/>
  <c r="A358" i="7"/>
  <c r="B358" i="2"/>
  <c r="J358" i="8" s="1"/>
  <c r="A358" i="3"/>
  <c r="A358" i="8" s="1"/>
  <c r="A358" i="2"/>
  <c r="V354" i="3"/>
  <c r="T354" i="3"/>
  <c r="B354" i="8" s="1"/>
  <c r="F355" i="3"/>
  <c r="L356" i="3" s="1"/>
  <c r="B355" i="3"/>
  <c r="H356" i="3" s="1"/>
  <c r="F355" i="8"/>
  <c r="B357" i="7"/>
  <c r="E357" i="8" s="1"/>
  <c r="D357" i="2"/>
  <c r="L357" i="8" s="1"/>
  <c r="C357" i="2"/>
  <c r="K357" i="8" s="1"/>
  <c r="E357" i="2"/>
  <c r="J357" i="3" l="1"/>
  <c r="Y354" i="3"/>
  <c r="C152" i="8"/>
  <c r="P152" i="8" s="1"/>
  <c r="AC152" i="3"/>
  <c r="K357" i="3"/>
  <c r="U355" i="3"/>
  <c r="E357" i="7"/>
  <c r="M357" i="8"/>
  <c r="H357" i="8"/>
  <c r="D357" i="3"/>
  <c r="J358" i="3" s="1"/>
  <c r="V355" i="3"/>
  <c r="T355" i="3"/>
  <c r="B355" i="8" s="1"/>
  <c r="B358" i="7"/>
  <c r="D357" i="7"/>
  <c r="C357" i="7"/>
  <c r="F357" i="3" s="1"/>
  <c r="L358" i="3" s="1"/>
  <c r="R357" i="3"/>
  <c r="Q357" i="3"/>
  <c r="A360" i="1"/>
  <c r="B359" i="2"/>
  <c r="J359" i="8" s="1"/>
  <c r="A359" i="7"/>
  <c r="A359" i="3"/>
  <c r="A359" i="8" s="1"/>
  <c r="A359" i="2"/>
  <c r="R356" i="3"/>
  <c r="W356" i="3" s="1"/>
  <c r="Q356" i="3"/>
  <c r="P356" i="3"/>
  <c r="S356" i="3"/>
  <c r="X356" i="3" s="1"/>
  <c r="M357" i="3"/>
  <c r="N357" i="3" s="1"/>
  <c r="O357" i="3" s="1"/>
  <c r="C358" i="2"/>
  <c r="K358" i="8" s="1"/>
  <c r="D358" i="2"/>
  <c r="L358" i="8" s="1"/>
  <c r="E358" i="2"/>
  <c r="Y355" i="3" l="1"/>
  <c r="F153" i="2"/>
  <c r="I153" i="8"/>
  <c r="N153" i="8" s="1"/>
  <c r="O153" i="8" s="1"/>
  <c r="AB153" i="3"/>
  <c r="Z154" i="3" s="1"/>
  <c r="AA154" i="3" s="1"/>
  <c r="D152" i="8"/>
  <c r="AD152" i="3"/>
  <c r="U356" i="3"/>
  <c r="E358" i="7"/>
  <c r="H358" i="8" s="1"/>
  <c r="M358" i="8"/>
  <c r="W357" i="3"/>
  <c r="C358" i="7"/>
  <c r="D358" i="7"/>
  <c r="G358" i="3" s="1"/>
  <c r="G358" i="8"/>
  <c r="D358" i="3"/>
  <c r="J359" i="3" s="1"/>
  <c r="E358" i="8"/>
  <c r="V356" i="3"/>
  <c r="T356" i="3"/>
  <c r="B356" i="8" s="1"/>
  <c r="C357" i="3"/>
  <c r="I358" i="3" s="1"/>
  <c r="G357" i="8"/>
  <c r="E357" i="3"/>
  <c r="K358" i="3" s="1"/>
  <c r="B359" i="7"/>
  <c r="G357" i="3"/>
  <c r="M358" i="3" s="1"/>
  <c r="N358" i="3" s="1"/>
  <c r="O358" i="3" s="1"/>
  <c r="S357" i="3"/>
  <c r="X357" i="3" s="1"/>
  <c r="P357" i="3"/>
  <c r="F358" i="8"/>
  <c r="B358" i="3"/>
  <c r="H359" i="3" s="1"/>
  <c r="E359" i="2"/>
  <c r="C359" i="2"/>
  <c r="K359" i="8" s="1"/>
  <c r="D359" i="2"/>
  <c r="L359" i="8" s="1"/>
  <c r="A361" i="1"/>
  <c r="A360" i="7"/>
  <c r="B360" i="2"/>
  <c r="J360" i="8" s="1"/>
  <c r="A360" i="3"/>
  <c r="A360" i="8" s="1"/>
  <c r="A360" i="2"/>
  <c r="V357" i="3"/>
  <c r="F357" i="8"/>
  <c r="B357" i="3"/>
  <c r="H358" i="3" s="1"/>
  <c r="M359" i="3" l="1"/>
  <c r="N359" i="3" s="1"/>
  <c r="O359" i="3" s="1"/>
  <c r="P359" i="3" s="1"/>
  <c r="Y356" i="3"/>
  <c r="T357" i="3"/>
  <c r="B357" i="8" s="1"/>
  <c r="AC153" i="3"/>
  <c r="C153" i="8"/>
  <c r="P153" i="8" s="1"/>
  <c r="E358" i="3"/>
  <c r="C358" i="3"/>
  <c r="I359" i="3" s="1"/>
  <c r="F358" i="3"/>
  <c r="L359" i="3" s="1"/>
  <c r="U357" i="3"/>
  <c r="Y357" i="3" s="1"/>
  <c r="E359" i="7"/>
  <c r="H359" i="8" s="1"/>
  <c r="M359" i="8"/>
  <c r="D359" i="3"/>
  <c r="J360" i="3" s="1"/>
  <c r="E359" i="8"/>
  <c r="R358" i="3"/>
  <c r="W358" i="3" s="1"/>
  <c r="Q358" i="3"/>
  <c r="B360" i="7"/>
  <c r="E360" i="8" s="1"/>
  <c r="C360" i="2"/>
  <c r="K360" i="8" s="1"/>
  <c r="R359" i="3"/>
  <c r="Q359" i="3"/>
  <c r="E360" i="2"/>
  <c r="D360" i="2"/>
  <c r="L360" i="8" s="1"/>
  <c r="A362" i="1"/>
  <c r="B361" i="2"/>
  <c r="J361" i="8" s="1"/>
  <c r="A361" i="3"/>
  <c r="A361" i="8" s="1"/>
  <c r="A361" i="7"/>
  <c r="A361" i="2"/>
  <c r="P358" i="3"/>
  <c r="S358" i="3"/>
  <c r="X358" i="3" s="1"/>
  <c r="C359" i="7"/>
  <c r="K359" i="3"/>
  <c r="S359" i="3" s="1"/>
  <c r="D359" i="7"/>
  <c r="AD153" i="3" l="1"/>
  <c r="D153" i="8"/>
  <c r="I154" i="8"/>
  <c r="N154" i="8" s="1"/>
  <c r="O154" i="8" s="1"/>
  <c r="F154" i="2"/>
  <c r="AB154" i="3"/>
  <c r="Z155" i="3" s="1"/>
  <c r="AA155" i="3" s="1"/>
  <c r="U359" i="3"/>
  <c r="U358" i="3"/>
  <c r="E360" i="7"/>
  <c r="M360" i="8"/>
  <c r="C360" i="7"/>
  <c r="F360" i="8" s="1"/>
  <c r="D360" i="7"/>
  <c r="W359" i="3"/>
  <c r="H360" i="8"/>
  <c r="D360" i="3"/>
  <c r="J361" i="3" s="1"/>
  <c r="F360" i="3"/>
  <c r="L361" i="3" s="1"/>
  <c r="G360" i="3"/>
  <c r="V359" i="3"/>
  <c r="T359" i="3"/>
  <c r="B359" i="8" s="1"/>
  <c r="G359" i="8"/>
  <c r="E359" i="3"/>
  <c r="K360" i="3" s="1"/>
  <c r="C359" i="3"/>
  <c r="I360" i="3" s="1"/>
  <c r="E361" i="2"/>
  <c r="A363" i="1"/>
  <c r="A362" i="7"/>
  <c r="B362" i="2"/>
  <c r="J362" i="8" s="1"/>
  <c r="A362" i="3"/>
  <c r="A362" i="8" s="1"/>
  <c r="A362" i="2"/>
  <c r="D361" i="2"/>
  <c r="L361" i="8" s="1"/>
  <c r="E360" i="3"/>
  <c r="K361" i="3" s="1"/>
  <c r="G360" i="8"/>
  <c r="C360" i="3"/>
  <c r="I361" i="3" s="1"/>
  <c r="G359" i="3"/>
  <c r="M360" i="3" s="1"/>
  <c r="N360" i="3" s="1"/>
  <c r="O360" i="3" s="1"/>
  <c r="B361" i="7"/>
  <c r="E361" i="8" s="1"/>
  <c r="C361" i="2"/>
  <c r="K361" i="8" s="1"/>
  <c r="X359" i="3"/>
  <c r="F359" i="8"/>
  <c r="B359" i="3"/>
  <c r="H360" i="3" s="1"/>
  <c r="F359" i="3"/>
  <c r="L360" i="3" s="1"/>
  <c r="V358" i="3"/>
  <c r="T358" i="3"/>
  <c r="B358" i="8" s="1"/>
  <c r="Y359" i="3" l="1"/>
  <c r="M361" i="3"/>
  <c r="N361" i="3" s="1"/>
  <c r="O361" i="3" s="1"/>
  <c r="P361" i="3" s="1"/>
  <c r="Y358" i="3"/>
  <c r="AC154" i="3"/>
  <c r="D154" i="8" s="1"/>
  <c r="C154" i="8"/>
  <c r="P154" i="8" s="1"/>
  <c r="B360" i="3"/>
  <c r="H361" i="3" s="1"/>
  <c r="R361" i="3" s="1"/>
  <c r="E361" i="7"/>
  <c r="D361" i="3" s="1"/>
  <c r="J362" i="3" s="1"/>
  <c r="M361" i="8"/>
  <c r="H361" i="8"/>
  <c r="A364" i="1"/>
  <c r="B363" i="2"/>
  <c r="J363" i="8" s="1"/>
  <c r="A363" i="7"/>
  <c r="A363" i="3"/>
  <c r="A363" i="8" s="1"/>
  <c r="A363" i="2"/>
  <c r="R360" i="3"/>
  <c r="W360" i="3" s="1"/>
  <c r="Q360" i="3"/>
  <c r="S360" i="3"/>
  <c r="X360" i="3" s="1"/>
  <c r="P360" i="3"/>
  <c r="C361" i="7"/>
  <c r="E362" i="2"/>
  <c r="B362" i="7"/>
  <c r="E362" i="8" s="1"/>
  <c r="C362" i="2"/>
  <c r="K362" i="8" s="1"/>
  <c r="D361" i="7"/>
  <c r="D362" i="2"/>
  <c r="L362" i="8" s="1"/>
  <c r="S361" i="3" l="1"/>
  <c r="AD154" i="3"/>
  <c r="F361" i="3"/>
  <c r="L362" i="3" s="1"/>
  <c r="I155" i="8"/>
  <c r="N155" i="8" s="1"/>
  <c r="O155" i="8" s="1"/>
  <c r="F155" i="2"/>
  <c r="AB155" i="3"/>
  <c r="Z156" i="3" s="1"/>
  <c r="AA156" i="3" s="1"/>
  <c r="U360" i="3"/>
  <c r="Y360" i="3" s="1"/>
  <c r="Q361" i="3"/>
  <c r="U361" i="3" s="1"/>
  <c r="E362" i="7"/>
  <c r="D362" i="3" s="1"/>
  <c r="J363" i="3" s="1"/>
  <c r="M362" i="8"/>
  <c r="X361" i="3"/>
  <c r="W361" i="3"/>
  <c r="B363" i="7"/>
  <c r="E363" i="8" s="1"/>
  <c r="E363" i="2"/>
  <c r="A365" i="1"/>
  <c r="B364" i="2"/>
  <c r="J364" i="8" s="1"/>
  <c r="A364" i="3"/>
  <c r="A364" i="8" s="1"/>
  <c r="A364" i="7"/>
  <c r="A364" i="2"/>
  <c r="C361" i="3"/>
  <c r="I362" i="3" s="1"/>
  <c r="G361" i="8"/>
  <c r="E361" i="3"/>
  <c r="K362" i="3" s="1"/>
  <c r="V360" i="3"/>
  <c r="T360" i="3"/>
  <c r="B360" i="8" s="1"/>
  <c r="G361" i="3"/>
  <c r="M362" i="3" s="1"/>
  <c r="N362" i="3" s="1"/>
  <c r="O362" i="3" s="1"/>
  <c r="C362" i="7"/>
  <c r="B361" i="3"/>
  <c r="H362" i="3" s="1"/>
  <c r="F361" i="8"/>
  <c r="C363" i="2"/>
  <c r="K363" i="8" s="1"/>
  <c r="D363" i="2"/>
  <c r="L363" i="8" s="1"/>
  <c r="D362" i="7"/>
  <c r="H362" i="8" l="1"/>
  <c r="AC155" i="3"/>
  <c r="C155" i="8"/>
  <c r="P155" i="8" s="1"/>
  <c r="T361" i="3"/>
  <c r="B361" i="8" s="1"/>
  <c r="V361" i="3"/>
  <c r="Y361" i="3" s="1"/>
  <c r="E363" i="7"/>
  <c r="F363" i="3" s="1"/>
  <c r="L364" i="3" s="1"/>
  <c r="M363" i="8"/>
  <c r="C363" i="7"/>
  <c r="E362" i="3"/>
  <c r="K363" i="3" s="1"/>
  <c r="F362" i="8"/>
  <c r="B362" i="3"/>
  <c r="H363" i="3" s="1"/>
  <c r="R362" i="3"/>
  <c r="W362" i="3" s="1"/>
  <c r="Q362" i="3"/>
  <c r="C364" i="2"/>
  <c r="K364" i="8" s="1"/>
  <c r="A366" i="1"/>
  <c r="B365" i="2"/>
  <c r="J365" i="8" s="1"/>
  <c r="A365" i="3"/>
  <c r="A365" i="8" s="1"/>
  <c r="A365" i="7"/>
  <c r="A365" i="2"/>
  <c r="G362" i="8"/>
  <c r="C362" i="3"/>
  <c r="I363" i="3" s="1"/>
  <c r="E364" i="2"/>
  <c r="B363" i="3"/>
  <c r="H364" i="3" s="1"/>
  <c r="F363" i="8"/>
  <c r="D363" i="7"/>
  <c r="S362" i="3"/>
  <c r="X362" i="3" s="1"/>
  <c r="P362" i="3"/>
  <c r="D364" i="2"/>
  <c r="L364" i="8" s="1"/>
  <c r="F362" i="3"/>
  <c r="L363" i="3" s="1"/>
  <c r="B364" i="7"/>
  <c r="E364" i="8" s="1"/>
  <c r="D364" i="7"/>
  <c r="G362" i="3"/>
  <c r="M363" i="3" s="1"/>
  <c r="N363" i="3" s="1"/>
  <c r="O363" i="3" s="1"/>
  <c r="D363" i="3" l="1"/>
  <c r="J364" i="3" s="1"/>
  <c r="H363" i="8"/>
  <c r="I156" i="8"/>
  <c r="N156" i="8" s="1"/>
  <c r="O156" i="8" s="1"/>
  <c r="AB156" i="3"/>
  <c r="Z157" i="3" s="1"/>
  <c r="AA157" i="3" s="1"/>
  <c r="F156" i="2"/>
  <c r="D155" i="8"/>
  <c r="AD155" i="3"/>
  <c r="U362" i="3"/>
  <c r="Y362" i="3" s="1"/>
  <c r="E364" i="7"/>
  <c r="M364" i="8"/>
  <c r="H364" i="8"/>
  <c r="D364" i="3"/>
  <c r="J365" i="3" s="1"/>
  <c r="G364" i="3"/>
  <c r="M365" i="3" s="1"/>
  <c r="N365" i="3" s="1"/>
  <c r="O365" i="3" s="1"/>
  <c r="C365" i="2"/>
  <c r="K365" i="8" s="1"/>
  <c r="A367" i="1"/>
  <c r="B366" i="2"/>
  <c r="J366" i="8" s="1"/>
  <c r="A366" i="3"/>
  <c r="A366" i="8" s="1"/>
  <c r="A366" i="7"/>
  <c r="A366" i="2"/>
  <c r="E363" i="3"/>
  <c r="K364" i="3" s="1"/>
  <c r="C363" i="3"/>
  <c r="I364" i="3" s="1"/>
  <c r="G363" i="8"/>
  <c r="D365" i="2"/>
  <c r="L365" i="8" s="1"/>
  <c r="V362" i="3"/>
  <c r="T362" i="3"/>
  <c r="B362" i="8" s="1"/>
  <c r="E365" i="2"/>
  <c r="M365" i="8" s="1"/>
  <c r="Q364" i="3"/>
  <c r="R364" i="3"/>
  <c r="C364" i="7"/>
  <c r="E364" i="3" s="1"/>
  <c r="K365" i="3" s="1"/>
  <c r="R363" i="3"/>
  <c r="W363" i="3" s="1"/>
  <c r="Q363" i="3"/>
  <c r="G363" i="3"/>
  <c r="M364" i="3" s="1"/>
  <c r="N364" i="3" s="1"/>
  <c r="O364" i="3" s="1"/>
  <c r="S363" i="3"/>
  <c r="X363" i="3" s="1"/>
  <c r="P363" i="3"/>
  <c r="G364" i="8"/>
  <c r="C364" i="3"/>
  <c r="I365" i="3" s="1"/>
  <c r="B365" i="7"/>
  <c r="E365" i="8" s="1"/>
  <c r="AC156" i="3" l="1"/>
  <c r="C156" i="8"/>
  <c r="P156" i="8" s="1"/>
  <c r="W364" i="3"/>
  <c r="U363" i="3"/>
  <c r="C365" i="7"/>
  <c r="E365" i="7"/>
  <c r="F365" i="3" s="1"/>
  <c r="L366" i="3" s="1"/>
  <c r="D365" i="7"/>
  <c r="B364" i="3"/>
  <c r="H365" i="3" s="1"/>
  <c r="F364" i="8"/>
  <c r="F365" i="8"/>
  <c r="B365" i="3"/>
  <c r="H366" i="3" s="1"/>
  <c r="V364" i="3"/>
  <c r="C366" i="2"/>
  <c r="K366" i="8" s="1"/>
  <c r="A368" i="1"/>
  <c r="B367" i="2"/>
  <c r="J367" i="8" s="1"/>
  <c r="A367" i="7"/>
  <c r="A367" i="3"/>
  <c r="A367" i="8" s="1"/>
  <c r="A367" i="2"/>
  <c r="F364" i="3"/>
  <c r="L365" i="3" s="1"/>
  <c r="V363" i="3"/>
  <c r="T363" i="3"/>
  <c r="B363" i="8" s="1"/>
  <c r="E366" i="2"/>
  <c r="P365" i="3"/>
  <c r="S365" i="3"/>
  <c r="X365" i="3" s="1"/>
  <c r="G365" i="3"/>
  <c r="M366" i="3" s="1"/>
  <c r="N366" i="3" s="1"/>
  <c r="O366" i="3" s="1"/>
  <c r="C365" i="3"/>
  <c r="I366" i="3" s="1"/>
  <c r="G365" i="8"/>
  <c r="E365" i="3"/>
  <c r="K366" i="3" s="1"/>
  <c r="H365" i="8"/>
  <c r="D365" i="3"/>
  <c r="J366" i="3" s="1"/>
  <c r="B366" i="7"/>
  <c r="E366" i="8" s="1"/>
  <c r="D366" i="2"/>
  <c r="L366" i="8" s="1"/>
  <c r="P364" i="3"/>
  <c r="S364" i="3"/>
  <c r="X364" i="3" s="1"/>
  <c r="Y363" i="3" l="1"/>
  <c r="F157" i="2"/>
  <c r="AB157" i="3"/>
  <c r="Z158" i="3" s="1"/>
  <c r="AA158" i="3" s="1"/>
  <c r="I157" i="8"/>
  <c r="N157" i="8" s="1"/>
  <c r="O157" i="8" s="1"/>
  <c r="D156" i="8"/>
  <c r="AD156" i="3"/>
  <c r="U364" i="3"/>
  <c r="Y364" i="3" s="1"/>
  <c r="E366" i="7"/>
  <c r="G366" i="3" s="1"/>
  <c r="M367" i="3" s="1"/>
  <c r="N367" i="3" s="1"/>
  <c r="O367" i="3" s="1"/>
  <c r="M366" i="8"/>
  <c r="D366" i="7"/>
  <c r="G366" i="8" s="1"/>
  <c r="H366" i="8"/>
  <c r="D366" i="3"/>
  <c r="J367" i="3" s="1"/>
  <c r="T364" i="3"/>
  <c r="B364" i="8" s="1"/>
  <c r="A369" i="1"/>
  <c r="B368" i="2"/>
  <c r="J368" i="8" s="1"/>
  <c r="A368" i="7"/>
  <c r="A368" i="3"/>
  <c r="A368" i="8" s="1"/>
  <c r="A368" i="2"/>
  <c r="C366" i="3"/>
  <c r="I367" i="3" s="1"/>
  <c r="Q366" i="3"/>
  <c r="R366" i="3"/>
  <c r="D367" i="2"/>
  <c r="L367" i="8" s="1"/>
  <c r="S366" i="3"/>
  <c r="P366" i="3"/>
  <c r="B367" i="7"/>
  <c r="E367" i="8" s="1"/>
  <c r="C366" i="7"/>
  <c r="E366" i="3" s="1"/>
  <c r="K367" i="3" s="1"/>
  <c r="C367" i="2"/>
  <c r="K367" i="8" s="1"/>
  <c r="E367" i="2"/>
  <c r="Q365" i="3"/>
  <c r="R365" i="3"/>
  <c r="W365" i="3" s="1"/>
  <c r="C157" i="8" l="1"/>
  <c r="P157" i="8" s="1"/>
  <c r="AC157" i="3"/>
  <c r="U365" i="3"/>
  <c r="U366" i="3"/>
  <c r="E367" i="7"/>
  <c r="F367" i="3" s="1"/>
  <c r="L368" i="3" s="1"/>
  <c r="M367" i="8"/>
  <c r="C367" i="7"/>
  <c r="W366" i="3"/>
  <c r="D367" i="7"/>
  <c r="F366" i="3"/>
  <c r="L367" i="3" s="1"/>
  <c r="H367" i="8"/>
  <c r="D367" i="3"/>
  <c r="J368" i="3" s="1"/>
  <c r="G367" i="3"/>
  <c r="M368" i="3" s="1"/>
  <c r="N368" i="3" s="1"/>
  <c r="O368" i="3" s="1"/>
  <c r="C367" i="3"/>
  <c r="I368" i="3" s="1"/>
  <c r="G367" i="8"/>
  <c r="E367" i="3"/>
  <c r="K368" i="3" s="1"/>
  <c r="X366" i="3"/>
  <c r="P367" i="3"/>
  <c r="S367" i="3"/>
  <c r="C368" i="2"/>
  <c r="K368" i="8" s="1"/>
  <c r="E368" i="2"/>
  <c r="M368" i="8" s="1"/>
  <c r="B367" i="3"/>
  <c r="H368" i="3" s="1"/>
  <c r="F367" i="8"/>
  <c r="B368" i="7"/>
  <c r="E368" i="8" s="1"/>
  <c r="D368" i="2"/>
  <c r="L368" i="8" s="1"/>
  <c r="A370" i="1"/>
  <c r="B369" i="2"/>
  <c r="J369" i="8" s="1"/>
  <c r="A369" i="3"/>
  <c r="A369" i="8" s="1"/>
  <c r="A369" i="7"/>
  <c r="A369" i="2"/>
  <c r="V365" i="3"/>
  <c r="T365" i="3"/>
  <c r="B365" i="8" s="1"/>
  <c r="V366" i="3"/>
  <c r="T366" i="3"/>
  <c r="B366" i="8" s="1"/>
  <c r="B366" i="3"/>
  <c r="H367" i="3" s="1"/>
  <c r="F366" i="8"/>
  <c r="Y365" i="3" l="1"/>
  <c r="E368" i="7"/>
  <c r="Y366" i="3"/>
  <c r="D157" i="8"/>
  <c r="AD157" i="3"/>
  <c r="F158" i="2"/>
  <c r="AB158" i="3"/>
  <c r="Z159" i="3" s="1"/>
  <c r="AA159" i="3" s="1"/>
  <c r="I158" i="8"/>
  <c r="N158" i="8" s="1"/>
  <c r="O158" i="8" s="1"/>
  <c r="D368" i="7"/>
  <c r="C368" i="3" s="1"/>
  <c r="I369" i="3" s="1"/>
  <c r="C369" i="2"/>
  <c r="K369" i="8" s="1"/>
  <c r="E369" i="2"/>
  <c r="X367" i="3"/>
  <c r="A371" i="1"/>
  <c r="A370" i="7"/>
  <c r="A370" i="3"/>
  <c r="A370" i="8" s="1"/>
  <c r="A370" i="2"/>
  <c r="G368" i="3"/>
  <c r="M369" i="3" s="1"/>
  <c r="N369" i="3" s="1"/>
  <c r="O369" i="3" s="1"/>
  <c r="G368" i="8"/>
  <c r="D369" i="2"/>
  <c r="L369" i="8" s="1"/>
  <c r="R367" i="3"/>
  <c r="W367" i="3" s="1"/>
  <c r="Q367" i="3"/>
  <c r="U367" i="3" s="1"/>
  <c r="C368" i="7"/>
  <c r="R368" i="3"/>
  <c r="Q368" i="3"/>
  <c r="P368" i="3"/>
  <c r="S368" i="3"/>
  <c r="H368" i="8"/>
  <c r="D368" i="3"/>
  <c r="J369" i="3" s="1"/>
  <c r="B369" i="7"/>
  <c r="E369" i="8" s="1"/>
  <c r="C158" i="8" l="1"/>
  <c r="P158" i="8" s="1"/>
  <c r="AC158" i="3"/>
  <c r="D158" i="8" s="1"/>
  <c r="C369" i="7"/>
  <c r="U368" i="3"/>
  <c r="E369" i="7"/>
  <c r="H369" i="8" s="1"/>
  <c r="M369" i="8"/>
  <c r="D369" i="7"/>
  <c r="V368" i="3"/>
  <c r="T368" i="3"/>
  <c r="B368" i="8" s="1"/>
  <c r="F369" i="3"/>
  <c r="L370" i="3" s="1"/>
  <c r="F369" i="8"/>
  <c r="B369" i="3"/>
  <c r="H370" i="3" s="1"/>
  <c r="D370" i="2"/>
  <c r="L370" i="8" s="1"/>
  <c r="C370" i="2"/>
  <c r="K370" i="8" s="1"/>
  <c r="E368" i="3"/>
  <c r="K369" i="3" s="1"/>
  <c r="S369" i="3" s="1"/>
  <c r="F368" i="8"/>
  <c r="B368" i="3"/>
  <c r="H369" i="3" s="1"/>
  <c r="B370" i="2"/>
  <c r="J370" i="8" s="1"/>
  <c r="X368" i="3"/>
  <c r="F368" i="3"/>
  <c r="L369" i="3" s="1"/>
  <c r="W368" i="3"/>
  <c r="C369" i="3"/>
  <c r="I370" i="3" s="1"/>
  <c r="E369" i="3"/>
  <c r="K370" i="3" s="1"/>
  <c r="G369" i="8"/>
  <c r="A372" i="1"/>
  <c r="B371" i="2"/>
  <c r="J371" i="8" s="1"/>
  <c r="A371" i="7"/>
  <c r="A371" i="3"/>
  <c r="A371" i="8" s="1"/>
  <c r="A371" i="2"/>
  <c r="V367" i="3"/>
  <c r="Y367" i="3" s="1"/>
  <c r="T367" i="3"/>
  <c r="B367" i="8" s="1"/>
  <c r="P369" i="3"/>
  <c r="E370" i="2"/>
  <c r="AD158" i="3" l="1"/>
  <c r="G369" i="3"/>
  <c r="M370" i="3" s="1"/>
  <c r="N370" i="3" s="1"/>
  <c r="O370" i="3" s="1"/>
  <c r="S370" i="3" s="1"/>
  <c r="Y368" i="3"/>
  <c r="AB159" i="3"/>
  <c r="Z160" i="3" s="1"/>
  <c r="AA160" i="3" s="1"/>
  <c r="F159" i="2"/>
  <c r="I159" i="8"/>
  <c r="N159" i="8" s="1"/>
  <c r="O159" i="8" s="1"/>
  <c r="D369" i="3"/>
  <c r="J370" i="3" s="1"/>
  <c r="E370" i="7"/>
  <c r="H370" i="8" s="1"/>
  <c r="M370" i="8"/>
  <c r="E371" i="2"/>
  <c r="A373" i="1"/>
  <c r="B372" i="2"/>
  <c r="J372" i="8" s="1"/>
  <c r="A372" i="7"/>
  <c r="A372" i="2"/>
  <c r="A372" i="3"/>
  <c r="A372" i="8" s="1"/>
  <c r="X369" i="3"/>
  <c r="B370" i="7"/>
  <c r="E370" i="8" s="1"/>
  <c r="Q370" i="3"/>
  <c r="R370" i="3"/>
  <c r="D371" i="2"/>
  <c r="L371" i="8" s="1"/>
  <c r="Q369" i="3"/>
  <c r="R369" i="3"/>
  <c r="W369" i="3" s="1"/>
  <c r="C370" i="7"/>
  <c r="D370" i="7"/>
  <c r="B371" i="7"/>
  <c r="E371" i="8" s="1"/>
  <c r="C371" i="2"/>
  <c r="K371" i="8" s="1"/>
  <c r="P370" i="3" l="1"/>
  <c r="G370" i="3"/>
  <c r="M371" i="3" s="1"/>
  <c r="N371" i="3" s="1"/>
  <c r="O371" i="3" s="1"/>
  <c r="AC159" i="3"/>
  <c r="C159" i="8"/>
  <c r="P159" i="8" s="1"/>
  <c r="U369" i="3"/>
  <c r="Y369" i="3" s="1"/>
  <c r="U370" i="3"/>
  <c r="E371" i="7"/>
  <c r="M371" i="8"/>
  <c r="W370" i="3"/>
  <c r="P371" i="3"/>
  <c r="H371" i="8"/>
  <c r="D371" i="3"/>
  <c r="J372" i="3" s="1"/>
  <c r="B372" i="7"/>
  <c r="E372" i="8" s="1"/>
  <c r="F370" i="8"/>
  <c r="B370" i="3"/>
  <c r="H371" i="3" s="1"/>
  <c r="A374" i="1"/>
  <c r="B373" i="2"/>
  <c r="J373" i="8" s="1"/>
  <c r="A373" i="7"/>
  <c r="A373" i="3"/>
  <c r="A373" i="8" s="1"/>
  <c r="A373" i="2"/>
  <c r="V369" i="3"/>
  <c r="T369" i="3"/>
  <c r="B369" i="8" s="1"/>
  <c r="E372" i="2"/>
  <c r="F370" i="3"/>
  <c r="L371" i="3" s="1"/>
  <c r="D372" i="2"/>
  <c r="L372" i="8" s="1"/>
  <c r="C372" i="2"/>
  <c r="K372" i="8" s="1"/>
  <c r="C371" i="7"/>
  <c r="D371" i="7"/>
  <c r="D370" i="3"/>
  <c r="J371" i="3" s="1"/>
  <c r="V370" i="3"/>
  <c r="T370" i="3"/>
  <c r="B370" i="8" s="1"/>
  <c r="X370" i="3"/>
  <c r="E370" i="3"/>
  <c r="K371" i="3" s="1"/>
  <c r="G370" i="8"/>
  <c r="C370" i="3"/>
  <c r="I371" i="3" s="1"/>
  <c r="Y370" i="3" l="1"/>
  <c r="D159" i="8"/>
  <c r="AD159" i="3"/>
  <c r="F160" i="2"/>
  <c r="AB160" i="3"/>
  <c r="Z161" i="3" s="1"/>
  <c r="AA161" i="3" s="1"/>
  <c r="I160" i="8"/>
  <c r="N160" i="8" s="1"/>
  <c r="O160" i="8" s="1"/>
  <c r="S371" i="3"/>
  <c r="X371" i="3" s="1"/>
  <c r="E372" i="7"/>
  <c r="M372" i="8"/>
  <c r="C372" i="7"/>
  <c r="H372" i="8"/>
  <c r="D372" i="3"/>
  <c r="J373" i="3" s="1"/>
  <c r="F372" i="3"/>
  <c r="L373" i="3" s="1"/>
  <c r="F372" i="8"/>
  <c r="B372" i="3"/>
  <c r="H373" i="3" s="1"/>
  <c r="A375" i="1"/>
  <c r="B374" i="2"/>
  <c r="J374" i="8" s="1"/>
  <c r="A374" i="7"/>
  <c r="A374" i="3"/>
  <c r="A374" i="8" s="1"/>
  <c r="A374" i="2"/>
  <c r="E373" i="2"/>
  <c r="M373" i="8" s="1"/>
  <c r="Q371" i="3"/>
  <c r="R371" i="3"/>
  <c r="W371" i="3" s="1"/>
  <c r="F371" i="8"/>
  <c r="B371" i="3"/>
  <c r="H372" i="3" s="1"/>
  <c r="E373" i="7"/>
  <c r="B373" i="7"/>
  <c r="E373" i="8" s="1"/>
  <c r="D373" i="2"/>
  <c r="L373" i="8" s="1"/>
  <c r="D372" i="7"/>
  <c r="G372" i="3" s="1"/>
  <c r="M373" i="3" s="1"/>
  <c r="N373" i="3" s="1"/>
  <c r="O373" i="3" s="1"/>
  <c r="G371" i="3"/>
  <c r="M372" i="3" s="1"/>
  <c r="N372" i="3" s="1"/>
  <c r="O372" i="3" s="1"/>
  <c r="G371" i="8"/>
  <c r="C371" i="3"/>
  <c r="I372" i="3" s="1"/>
  <c r="E371" i="3"/>
  <c r="K372" i="3" s="1"/>
  <c r="F371" i="3"/>
  <c r="L372" i="3" s="1"/>
  <c r="C373" i="2"/>
  <c r="K373" i="8" s="1"/>
  <c r="AC160" i="3" l="1"/>
  <c r="C160" i="8"/>
  <c r="P160" i="8" s="1"/>
  <c r="U371" i="3"/>
  <c r="D373" i="7"/>
  <c r="P373" i="3"/>
  <c r="C374" i="2"/>
  <c r="K374" i="8" s="1"/>
  <c r="R373" i="3"/>
  <c r="Q373" i="3"/>
  <c r="H373" i="8"/>
  <c r="D373" i="3"/>
  <c r="J374" i="3" s="1"/>
  <c r="E374" i="2"/>
  <c r="A376" i="1"/>
  <c r="B375" i="2"/>
  <c r="J375" i="8" s="1"/>
  <c r="A375" i="7"/>
  <c r="A375" i="2"/>
  <c r="A375" i="3"/>
  <c r="A375" i="8" s="1"/>
  <c r="Q372" i="3"/>
  <c r="R372" i="3"/>
  <c r="W372" i="3" s="1"/>
  <c r="V371" i="3"/>
  <c r="T371" i="3"/>
  <c r="B371" i="8" s="1"/>
  <c r="P372" i="3"/>
  <c r="S372" i="3"/>
  <c r="G372" i="8"/>
  <c r="C372" i="3"/>
  <c r="I373" i="3" s="1"/>
  <c r="E372" i="3"/>
  <c r="K373" i="3" s="1"/>
  <c r="G373" i="3"/>
  <c r="M374" i="3" s="1"/>
  <c r="N374" i="3" s="1"/>
  <c r="O374" i="3" s="1"/>
  <c r="G373" i="8"/>
  <c r="C373" i="3"/>
  <c r="D374" i="2"/>
  <c r="L374" i="8" s="1"/>
  <c r="B374" i="7"/>
  <c r="C373" i="7"/>
  <c r="Y371" i="3" l="1"/>
  <c r="D160" i="8"/>
  <c r="AD160" i="3"/>
  <c r="F161" i="2"/>
  <c r="AB161" i="3"/>
  <c r="Z162" i="3" s="1"/>
  <c r="AA162" i="3" s="1"/>
  <c r="I161" i="8"/>
  <c r="N161" i="8" s="1"/>
  <c r="O161" i="8" s="1"/>
  <c r="C374" i="7"/>
  <c r="U372" i="3"/>
  <c r="E374" i="7"/>
  <c r="D374" i="3" s="1"/>
  <c r="J375" i="3" s="1"/>
  <c r="M374" i="8"/>
  <c r="D374" i="7"/>
  <c r="I374" i="3"/>
  <c r="C374" i="3"/>
  <c r="I375" i="3" s="1"/>
  <c r="E374" i="3"/>
  <c r="G374" i="8"/>
  <c r="B374" i="3"/>
  <c r="H375" i="3" s="1"/>
  <c r="F374" i="8"/>
  <c r="F373" i="8"/>
  <c r="B373" i="3"/>
  <c r="H374" i="3" s="1"/>
  <c r="V372" i="3"/>
  <c r="T372" i="3"/>
  <c r="B372" i="8" s="1"/>
  <c r="V373" i="3"/>
  <c r="W373" i="3"/>
  <c r="E374" i="8"/>
  <c r="F373" i="3"/>
  <c r="L374" i="3" s="1"/>
  <c r="E373" i="3"/>
  <c r="K374" i="3" s="1"/>
  <c r="D375" i="2"/>
  <c r="L375" i="8" s="1"/>
  <c r="H374" i="8"/>
  <c r="F374" i="3"/>
  <c r="L375" i="3" s="1"/>
  <c r="G374" i="3"/>
  <c r="M375" i="3" s="1"/>
  <c r="N375" i="3" s="1"/>
  <c r="O375" i="3" s="1"/>
  <c r="E375" i="2"/>
  <c r="X372" i="3"/>
  <c r="A377" i="1"/>
  <c r="B376" i="2"/>
  <c r="J376" i="8" s="1"/>
  <c r="A376" i="7"/>
  <c r="A376" i="3"/>
  <c r="A376" i="8" s="1"/>
  <c r="A376" i="2"/>
  <c r="B375" i="7"/>
  <c r="E375" i="8" s="1"/>
  <c r="D375" i="7"/>
  <c r="C375" i="2"/>
  <c r="K375" i="8" s="1"/>
  <c r="P374" i="3"/>
  <c r="S373" i="3"/>
  <c r="T373" i="3" s="1"/>
  <c r="B373" i="8" s="1"/>
  <c r="Y372" i="3" l="1"/>
  <c r="S374" i="3"/>
  <c r="AC161" i="3"/>
  <c r="C161" i="8"/>
  <c r="P161" i="8" s="1"/>
  <c r="U373" i="3"/>
  <c r="E375" i="7"/>
  <c r="H375" i="8" s="1"/>
  <c r="M375" i="8"/>
  <c r="K375" i="3"/>
  <c r="G375" i="8"/>
  <c r="C375" i="3"/>
  <c r="I376" i="3" s="1"/>
  <c r="Q374" i="3"/>
  <c r="R374" i="3"/>
  <c r="W374" i="3" s="1"/>
  <c r="X374" i="3"/>
  <c r="E376" i="2"/>
  <c r="S375" i="3"/>
  <c r="P375" i="3"/>
  <c r="R375" i="3"/>
  <c r="W375" i="3" s="1"/>
  <c r="Q375" i="3"/>
  <c r="C376" i="2"/>
  <c r="K376" i="8" s="1"/>
  <c r="C375" i="7"/>
  <c r="D376" i="2"/>
  <c r="L376" i="8" s="1"/>
  <c r="D375" i="3"/>
  <c r="J376" i="3" s="1"/>
  <c r="G375" i="3"/>
  <c r="M376" i="3" s="1"/>
  <c r="N376" i="3" s="1"/>
  <c r="O376" i="3" s="1"/>
  <c r="F375" i="3"/>
  <c r="L376" i="3" s="1"/>
  <c r="B376" i="7"/>
  <c r="E376" i="8" s="1"/>
  <c r="D376" i="7"/>
  <c r="X373" i="3"/>
  <c r="A378" i="1"/>
  <c r="B377" i="2"/>
  <c r="J377" i="8" s="1"/>
  <c r="A377" i="3"/>
  <c r="A377" i="8" s="1"/>
  <c r="A377" i="7"/>
  <c r="A377" i="2"/>
  <c r="Y373" i="3" l="1"/>
  <c r="D161" i="8"/>
  <c r="AD161" i="3"/>
  <c r="F162" i="2"/>
  <c r="I162" i="8"/>
  <c r="N162" i="8" s="1"/>
  <c r="O162" i="8" s="1"/>
  <c r="AB162" i="3"/>
  <c r="Z163" i="3" s="1"/>
  <c r="AA163" i="3" s="1"/>
  <c r="U374" i="3"/>
  <c r="U375" i="3"/>
  <c r="Y375" i="3" s="1"/>
  <c r="E376" i="7"/>
  <c r="M376" i="8"/>
  <c r="C376" i="7"/>
  <c r="F376" i="8" s="1"/>
  <c r="H376" i="8"/>
  <c r="D376" i="3"/>
  <c r="J377" i="3" s="1"/>
  <c r="F376" i="3"/>
  <c r="L377" i="3" s="1"/>
  <c r="G376" i="3"/>
  <c r="M377" i="3" s="1"/>
  <c r="N377" i="3" s="1"/>
  <c r="O377" i="3" s="1"/>
  <c r="E376" i="3"/>
  <c r="G376" i="8"/>
  <c r="C376" i="3"/>
  <c r="I377" i="3" s="1"/>
  <c r="X375" i="3"/>
  <c r="V375" i="3"/>
  <c r="T375" i="3"/>
  <c r="B375" i="8" s="1"/>
  <c r="C377" i="2"/>
  <c r="K377" i="8" s="1"/>
  <c r="P376" i="3"/>
  <c r="E375" i="3"/>
  <c r="K376" i="3" s="1"/>
  <c r="S376" i="3" s="1"/>
  <c r="F375" i="8"/>
  <c r="B375" i="3"/>
  <c r="H376" i="3" s="1"/>
  <c r="E377" i="2"/>
  <c r="V374" i="3"/>
  <c r="T374" i="3"/>
  <c r="B374" i="8" s="1"/>
  <c r="A379" i="1"/>
  <c r="B378" i="2"/>
  <c r="J378" i="8" s="1"/>
  <c r="A378" i="7"/>
  <c r="A378" i="2"/>
  <c r="A378" i="3"/>
  <c r="A378" i="8" s="1"/>
  <c r="B377" i="7"/>
  <c r="E377" i="8" s="1"/>
  <c r="D377" i="2"/>
  <c r="L377" i="8" s="1"/>
  <c r="Y374" i="3" l="1"/>
  <c r="C162" i="8"/>
  <c r="P162" i="8" s="1"/>
  <c r="AC162" i="3"/>
  <c r="E377" i="7"/>
  <c r="M377" i="8"/>
  <c r="B376" i="3"/>
  <c r="H377" i="3" s="1"/>
  <c r="Q377" i="3" s="1"/>
  <c r="X376" i="3"/>
  <c r="E378" i="2"/>
  <c r="C378" i="2"/>
  <c r="K378" i="8" s="1"/>
  <c r="H377" i="8"/>
  <c r="D377" i="3"/>
  <c r="J378" i="3" s="1"/>
  <c r="P377" i="3"/>
  <c r="C377" i="7"/>
  <c r="D378" i="2"/>
  <c r="L378" i="8" s="1"/>
  <c r="A380" i="1"/>
  <c r="B379" i="2"/>
  <c r="J379" i="8" s="1"/>
  <c r="A379" i="7"/>
  <c r="A379" i="3"/>
  <c r="A379" i="8" s="1"/>
  <c r="A379" i="2"/>
  <c r="D377" i="7"/>
  <c r="G377" i="3" s="1"/>
  <c r="M378" i="3" s="1"/>
  <c r="N378" i="3" s="1"/>
  <c r="O378" i="3" s="1"/>
  <c r="K377" i="3"/>
  <c r="S377" i="3" s="1"/>
  <c r="Q376" i="3"/>
  <c r="R376" i="3"/>
  <c r="W376" i="3" s="1"/>
  <c r="B378" i="7"/>
  <c r="E378" i="8" s="1"/>
  <c r="F163" i="2" l="1"/>
  <c r="I163" i="8"/>
  <c r="N163" i="8" s="1"/>
  <c r="O163" i="8" s="1"/>
  <c r="AB163" i="3"/>
  <c r="Z164" i="3" s="1"/>
  <c r="AA164" i="3" s="1"/>
  <c r="D162" i="8"/>
  <c r="AD162" i="3"/>
  <c r="U376" i="3"/>
  <c r="R377" i="3"/>
  <c r="W377" i="3" s="1"/>
  <c r="E378" i="7"/>
  <c r="H378" i="8" s="1"/>
  <c r="M378" i="8"/>
  <c r="D378" i="7"/>
  <c r="C378" i="3" s="1"/>
  <c r="C378" i="7"/>
  <c r="X377" i="3"/>
  <c r="C379" i="2"/>
  <c r="K379" i="8" s="1"/>
  <c r="A381" i="1"/>
  <c r="B380" i="2"/>
  <c r="J380" i="8" s="1"/>
  <c r="A380" i="3"/>
  <c r="A380" i="8" s="1"/>
  <c r="A380" i="7"/>
  <c r="A380" i="2"/>
  <c r="E377" i="3"/>
  <c r="K378" i="3" s="1"/>
  <c r="B377" i="3"/>
  <c r="H378" i="3" s="1"/>
  <c r="F377" i="8"/>
  <c r="F378" i="8"/>
  <c r="B378" i="3"/>
  <c r="H379" i="3" s="1"/>
  <c r="V377" i="3"/>
  <c r="E379" i="2"/>
  <c r="F377" i="3"/>
  <c r="L378" i="3" s="1"/>
  <c r="D379" i="2"/>
  <c r="L379" i="8" s="1"/>
  <c r="V376" i="3"/>
  <c r="T376" i="3"/>
  <c r="B376" i="8" s="1"/>
  <c r="B379" i="7"/>
  <c r="E379" i="8" s="1"/>
  <c r="D379" i="7"/>
  <c r="P378" i="3"/>
  <c r="G377" i="8"/>
  <c r="C377" i="3"/>
  <c r="I378" i="3" s="1"/>
  <c r="T377" i="3" l="1"/>
  <c r="B377" i="8" s="1"/>
  <c r="D378" i="3"/>
  <c r="J379" i="3" s="1"/>
  <c r="F378" i="3"/>
  <c r="L379" i="3" s="1"/>
  <c r="Y376" i="3"/>
  <c r="C163" i="8"/>
  <c r="P163" i="8" s="1"/>
  <c r="AC163" i="3"/>
  <c r="C379" i="7"/>
  <c r="E379" i="3" s="1"/>
  <c r="U377" i="3"/>
  <c r="Y377" i="3" s="1"/>
  <c r="E379" i="7"/>
  <c r="G379" i="3" s="1"/>
  <c r="M379" i="8"/>
  <c r="G378" i="3"/>
  <c r="M379" i="3" s="1"/>
  <c r="N379" i="3" s="1"/>
  <c r="O379" i="3" s="1"/>
  <c r="P379" i="3" s="1"/>
  <c r="E378" i="3"/>
  <c r="K379" i="3" s="1"/>
  <c r="G378" i="8"/>
  <c r="S378" i="3"/>
  <c r="H379" i="8"/>
  <c r="D379" i="3"/>
  <c r="J380" i="3" s="1"/>
  <c r="G379" i="8"/>
  <c r="C379" i="3"/>
  <c r="B380" i="7"/>
  <c r="E380" i="8" s="1"/>
  <c r="C380" i="2"/>
  <c r="K380" i="8" s="1"/>
  <c r="D380" i="2"/>
  <c r="L380" i="8" s="1"/>
  <c r="E380" i="2"/>
  <c r="Q378" i="3"/>
  <c r="R378" i="3"/>
  <c r="W378" i="3" s="1"/>
  <c r="Q379" i="3"/>
  <c r="R379" i="3"/>
  <c r="W379" i="3" s="1"/>
  <c r="I379" i="3"/>
  <c r="A382" i="1"/>
  <c r="A381" i="3"/>
  <c r="A381" i="8" s="1"/>
  <c r="A381" i="7"/>
  <c r="A381" i="2"/>
  <c r="B381" i="2"/>
  <c r="J381" i="8" s="1"/>
  <c r="M380" i="3" l="1"/>
  <c r="N380" i="3" s="1"/>
  <c r="O380" i="3" s="1"/>
  <c r="F379" i="3"/>
  <c r="L380" i="3" s="1"/>
  <c r="D163" i="8"/>
  <c r="AD163" i="3"/>
  <c r="AB164" i="3"/>
  <c r="Z165" i="3" s="1"/>
  <c r="AA165" i="3" s="1"/>
  <c r="F164" i="2"/>
  <c r="I164" i="8"/>
  <c r="N164" i="8" s="1"/>
  <c r="O164" i="8" s="1"/>
  <c r="S379" i="3"/>
  <c r="T379" i="3" s="1"/>
  <c r="B379" i="8" s="1"/>
  <c r="B379" i="3"/>
  <c r="H380" i="3" s="1"/>
  <c r="Q380" i="3" s="1"/>
  <c r="F379" i="8"/>
  <c r="U378" i="3"/>
  <c r="Y378" i="3" s="1"/>
  <c r="U379" i="3"/>
  <c r="E380" i="7"/>
  <c r="D380" i="3" s="1"/>
  <c r="J381" i="3" s="1"/>
  <c r="M380" i="8"/>
  <c r="D380" i="7"/>
  <c r="G380" i="8" s="1"/>
  <c r="C380" i="7"/>
  <c r="F380" i="8" s="1"/>
  <c r="V379" i="3"/>
  <c r="V378" i="3"/>
  <c r="T378" i="3"/>
  <c r="B378" i="8" s="1"/>
  <c r="X378" i="3"/>
  <c r="B381" i="7"/>
  <c r="E381" i="8" s="1"/>
  <c r="K380" i="3"/>
  <c r="P380" i="3"/>
  <c r="E381" i="2"/>
  <c r="C381" i="2"/>
  <c r="K381" i="8" s="1"/>
  <c r="D381" i="2"/>
  <c r="L381" i="8" s="1"/>
  <c r="A383" i="1"/>
  <c r="B382" i="2"/>
  <c r="J382" i="8" s="1"/>
  <c r="A382" i="3"/>
  <c r="A382" i="8" s="1"/>
  <c r="A382" i="7"/>
  <c r="A382" i="2"/>
  <c r="E380" i="3"/>
  <c r="I380" i="3"/>
  <c r="X379" i="3" l="1"/>
  <c r="R380" i="3"/>
  <c r="W380" i="3" s="1"/>
  <c r="Y379" i="3"/>
  <c r="AC164" i="3"/>
  <c r="D164" i="8" s="1"/>
  <c r="C164" i="8"/>
  <c r="P164" i="8" s="1"/>
  <c r="F380" i="3"/>
  <c r="L381" i="3" s="1"/>
  <c r="G380" i="3"/>
  <c r="M381" i="3" s="1"/>
  <c r="N381" i="3" s="1"/>
  <c r="O381" i="3" s="1"/>
  <c r="P381" i="3" s="1"/>
  <c r="H380" i="8"/>
  <c r="C380" i="3"/>
  <c r="I381" i="3" s="1"/>
  <c r="E381" i="7"/>
  <c r="M381" i="8"/>
  <c r="B380" i="3"/>
  <c r="H381" i="3" s="1"/>
  <c r="Q381" i="3" s="1"/>
  <c r="C382" i="2"/>
  <c r="K382" i="8" s="1"/>
  <c r="H381" i="8"/>
  <c r="D381" i="3"/>
  <c r="J382" i="3" s="1"/>
  <c r="A384" i="1"/>
  <c r="B383" i="2"/>
  <c r="J383" i="8" s="1"/>
  <c r="A383" i="7"/>
  <c r="A383" i="3"/>
  <c r="A383" i="8" s="1"/>
  <c r="A383" i="2"/>
  <c r="V380" i="3"/>
  <c r="B382" i="7"/>
  <c r="S380" i="3"/>
  <c r="T380" i="3" s="1"/>
  <c r="B380" i="8" s="1"/>
  <c r="C381" i="7"/>
  <c r="K381" i="3"/>
  <c r="D382" i="2"/>
  <c r="L382" i="8" s="1"/>
  <c r="D381" i="7"/>
  <c r="G381" i="3" s="1"/>
  <c r="M382" i="3" s="1"/>
  <c r="N382" i="3" s="1"/>
  <c r="O382" i="3" s="1"/>
  <c r="E382" i="2"/>
  <c r="AD164" i="3" l="1"/>
  <c r="I165" i="8"/>
  <c r="N165" i="8" s="1"/>
  <c r="O165" i="8" s="1"/>
  <c r="AB165" i="3"/>
  <c r="Z166" i="3" s="1"/>
  <c r="AA166" i="3" s="1"/>
  <c r="F165" i="2"/>
  <c r="R381" i="3"/>
  <c r="W381" i="3" s="1"/>
  <c r="U380" i="3"/>
  <c r="E382" i="7"/>
  <c r="M382" i="8"/>
  <c r="C382" i="7"/>
  <c r="B382" i="3" s="1"/>
  <c r="H383" i="3" s="1"/>
  <c r="D382" i="7"/>
  <c r="G382" i="3" s="1"/>
  <c r="M383" i="3" s="1"/>
  <c r="N383" i="3" s="1"/>
  <c r="O383" i="3" s="1"/>
  <c r="D383" i="2"/>
  <c r="L383" i="8" s="1"/>
  <c r="F381" i="8"/>
  <c r="B381" i="3"/>
  <c r="H382" i="3" s="1"/>
  <c r="D382" i="3"/>
  <c r="J383" i="3" s="1"/>
  <c r="E382" i="8"/>
  <c r="E383" i="2"/>
  <c r="C383" i="2"/>
  <c r="K383" i="8" s="1"/>
  <c r="P382" i="3"/>
  <c r="A385" i="1"/>
  <c r="B384" i="2"/>
  <c r="J384" i="8" s="1"/>
  <c r="A384" i="7"/>
  <c r="A384" i="3"/>
  <c r="A384" i="8" s="1"/>
  <c r="A384" i="2"/>
  <c r="C381" i="3"/>
  <c r="I382" i="3" s="1"/>
  <c r="G381" i="8"/>
  <c r="E381" i="3"/>
  <c r="K382" i="3" s="1"/>
  <c r="V381" i="3"/>
  <c r="X380" i="3"/>
  <c r="H382" i="8"/>
  <c r="F382" i="3"/>
  <c r="S381" i="3"/>
  <c r="T381" i="3" s="1"/>
  <c r="B381" i="8" s="1"/>
  <c r="F381" i="3"/>
  <c r="L382" i="3" s="1"/>
  <c r="B383" i="7"/>
  <c r="D383" i="7"/>
  <c r="L383" i="3" l="1"/>
  <c r="Y380" i="3"/>
  <c r="C165" i="8"/>
  <c r="P165" i="8" s="1"/>
  <c r="AC165" i="3"/>
  <c r="G382" i="8"/>
  <c r="C382" i="3"/>
  <c r="E382" i="3"/>
  <c r="K383" i="3" s="1"/>
  <c r="U381" i="3"/>
  <c r="E383" i="7"/>
  <c r="H383" i="8" s="1"/>
  <c r="M383" i="8"/>
  <c r="F382" i="8"/>
  <c r="I383" i="3"/>
  <c r="E383" i="8"/>
  <c r="C384" i="2"/>
  <c r="K384" i="8" s="1"/>
  <c r="X381" i="3"/>
  <c r="P383" i="3"/>
  <c r="E384" i="2"/>
  <c r="Q382" i="3"/>
  <c r="R382" i="3"/>
  <c r="W382" i="3" s="1"/>
  <c r="A386" i="1"/>
  <c r="B385" i="2"/>
  <c r="J385" i="8" s="1"/>
  <c r="A385" i="3"/>
  <c r="A385" i="8" s="1"/>
  <c r="A385" i="7"/>
  <c r="A385" i="2"/>
  <c r="B384" i="7"/>
  <c r="E384" i="8" s="1"/>
  <c r="D384" i="2"/>
  <c r="L384" i="8" s="1"/>
  <c r="C383" i="7"/>
  <c r="E383" i="3" s="1"/>
  <c r="K384" i="3" s="1"/>
  <c r="Q383" i="3"/>
  <c r="R383" i="3"/>
  <c r="G383" i="8"/>
  <c r="C383" i="3"/>
  <c r="I384" i="3" s="1"/>
  <c r="S382" i="3"/>
  <c r="Y381" i="3" l="1"/>
  <c r="D383" i="3"/>
  <c r="J384" i="3" s="1"/>
  <c r="AD165" i="3"/>
  <c r="D165" i="8"/>
  <c r="F166" i="2"/>
  <c r="AB166" i="3"/>
  <c r="Z167" i="3" s="1"/>
  <c r="AA167" i="3" s="1"/>
  <c r="I166" i="8"/>
  <c r="N166" i="8" s="1"/>
  <c r="O166" i="8" s="1"/>
  <c r="G383" i="3"/>
  <c r="M384" i="3" s="1"/>
  <c r="N384" i="3" s="1"/>
  <c r="O384" i="3" s="1"/>
  <c r="P384" i="3" s="1"/>
  <c r="S383" i="3"/>
  <c r="U383" i="3" s="1"/>
  <c r="U382" i="3"/>
  <c r="E384" i="7"/>
  <c r="F384" i="3" s="1"/>
  <c r="L385" i="3" s="1"/>
  <c r="M384" i="8"/>
  <c r="C384" i="7"/>
  <c r="W383" i="3"/>
  <c r="D384" i="7"/>
  <c r="H384" i="8"/>
  <c r="D384" i="3"/>
  <c r="F384" i="8"/>
  <c r="B384" i="3"/>
  <c r="H385" i="3" s="1"/>
  <c r="X382" i="3"/>
  <c r="C385" i="2"/>
  <c r="K385" i="8" s="1"/>
  <c r="A387" i="1"/>
  <c r="A386" i="7"/>
  <c r="A386" i="3"/>
  <c r="A386" i="8" s="1"/>
  <c r="A386" i="2"/>
  <c r="D385" i="2"/>
  <c r="L385" i="8" s="1"/>
  <c r="E384" i="3"/>
  <c r="K385" i="3" s="1"/>
  <c r="G384" i="8"/>
  <c r="C384" i="3"/>
  <c r="I385" i="3" s="1"/>
  <c r="V382" i="3"/>
  <c r="T382" i="3"/>
  <c r="B382" i="8" s="1"/>
  <c r="B385" i="7"/>
  <c r="E385" i="8" s="1"/>
  <c r="V383" i="3"/>
  <c r="E385" i="2"/>
  <c r="F383" i="3"/>
  <c r="L384" i="3" s="1"/>
  <c r="F383" i="8"/>
  <c r="B383" i="3"/>
  <c r="H384" i="3" s="1"/>
  <c r="J385" i="3" l="1"/>
  <c r="G384" i="3"/>
  <c r="M385" i="3" s="1"/>
  <c r="N385" i="3" s="1"/>
  <c r="O385" i="3" s="1"/>
  <c r="Y382" i="3"/>
  <c r="T383" i="3"/>
  <c r="B383" i="8" s="1"/>
  <c r="S384" i="3"/>
  <c r="X383" i="3"/>
  <c r="Y383" i="3" s="1"/>
  <c r="C166" i="8"/>
  <c r="P166" i="8" s="1"/>
  <c r="AC166" i="3"/>
  <c r="D166" i="8" s="1"/>
  <c r="E385" i="7"/>
  <c r="M385" i="8"/>
  <c r="D385" i="7"/>
  <c r="H385" i="8"/>
  <c r="D385" i="3"/>
  <c r="J386" i="3" s="1"/>
  <c r="G385" i="3"/>
  <c r="M386" i="3" s="1"/>
  <c r="N386" i="3" s="1"/>
  <c r="O386" i="3" s="1"/>
  <c r="R384" i="3"/>
  <c r="W384" i="3" s="1"/>
  <c r="Q384" i="3"/>
  <c r="Q385" i="3"/>
  <c r="R385" i="3"/>
  <c r="C385" i="7"/>
  <c r="G385" i="8"/>
  <c r="C385" i="3"/>
  <c r="I386" i="3" s="1"/>
  <c r="D386" i="2"/>
  <c r="L386" i="8" s="1"/>
  <c r="A388" i="1"/>
  <c r="B387" i="2"/>
  <c r="J387" i="8" s="1"/>
  <c r="A387" i="7"/>
  <c r="A387" i="2"/>
  <c r="A387" i="3"/>
  <c r="A387" i="8" s="1"/>
  <c r="P385" i="3"/>
  <c r="S385" i="3"/>
  <c r="E386" i="7"/>
  <c r="C386" i="2"/>
  <c r="K386" i="8" s="1"/>
  <c r="X384" i="3"/>
  <c r="B386" i="2"/>
  <c r="J386" i="8" s="1"/>
  <c r="E386" i="2"/>
  <c r="M386" i="8" s="1"/>
  <c r="U384" i="3" l="1"/>
  <c r="AD166" i="3"/>
  <c r="I167" i="8"/>
  <c r="N167" i="8" s="1"/>
  <c r="O167" i="8" s="1"/>
  <c r="AB167" i="3"/>
  <c r="Z168" i="3" s="1"/>
  <c r="AA168" i="3" s="1"/>
  <c r="F167" i="2"/>
  <c r="U385" i="3"/>
  <c r="B386" i="7"/>
  <c r="E386" i="8" s="1"/>
  <c r="D386" i="7"/>
  <c r="C386" i="7"/>
  <c r="C387" i="2"/>
  <c r="K387" i="8" s="1"/>
  <c r="E386" i="3"/>
  <c r="K387" i="3" s="1"/>
  <c r="G386" i="8"/>
  <c r="C386" i="3"/>
  <c r="I387" i="3" s="1"/>
  <c r="X385" i="3"/>
  <c r="E385" i="3"/>
  <c r="K386" i="3" s="1"/>
  <c r="S386" i="3" s="1"/>
  <c r="F385" i="8"/>
  <c r="B385" i="3"/>
  <c r="H386" i="3" s="1"/>
  <c r="V384" i="3"/>
  <c r="T384" i="3"/>
  <c r="B384" i="8" s="1"/>
  <c r="D387" i="2"/>
  <c r="L387" i="8" s="1"/>
  <c r="F385" i="3"/>
  <c r="L386" i="3" s="1"/>
  <c r="V385" i="3"/>
  <c r="T385" i="3"/>
  <c r="B385" i="8" s="1"/>
  <c r="B387" i="7"/>
  <c r="E387" i="8" s="1"/>
  <c r="D387" i="7"/>
  <c r="P386" i="3"/>
  <c r="H386" i="8"/>
  <c r="D386" i="3"/>
  <c r="J387" i="3" s="1"/>
  <c r="F386" i="3"/>
  <c r="L387" i="3" s="1"/>
  <c r="G386" i="3"/>
  <c r="M387" i="3" s="1"/>
  <c r="N387" i="3" s="1"/>
  <c r="O387" i="3" s="1"/>
  <c r="W385" i="3"/>
  <c r="E387" i="2"/>
  <c r="M387" i="8" s="1"/>
  <c r="A389" i="1"/>
  <c r="B388" i="2"/>
  <c r="J388" i="8" s="1"/>
  <c r="A388" i="7"/>
  <c r="A388" i="2"/>
  <c r="A388" i="3"/>
  <c r="A388" i="8" s="1"/>
  <c r="Y384" i="3" l="1"/>
  <c r="E387" i="7"/>
  <c r="Y385" i="3"/>
  <c r="C167" i="8"/>
  <c r="P167" i="8" s="1"/>
  <c r="AC167" i="3"/>
  <c r="C387" i="7"/>
  <c r="E387" i="3" s="1"/>
  <c r="K388" i="3" s="1"/>
  <c r="X386" i="3"/>
  <c r="B388" i="7"/>
  <c r="E388" i="8" s="1"/>
  <c r="R386" i="3"/>
  <c r="W386" i="3" s="1"/>
  <c r="Q386" i="3"/>
  <c r="E388" i="2"/>
  <c r="H387" i="8"/>
  <c r="D387" i="3"/>
  <c r="J388" i="3" s="1"/>
  <c r="F387" i="3"/>
  <c r="L388" i="3" s="1"/>
  <c r="B387" i="3"/>
  <c r="H388" i="3" s="1"/>
  <c r="F387" i="8"/>
  <c r="G387" i="3"/>
  <c r="M388" i="3" s="1"/>
  <c r="N388" i="3" s="1"/>
  <c r="O388" i="3" s="1"/>
  <c r="G387" i="8"/>
  <c r="C387" i="3"/>
  <c r="I388" i="3" s="1"/>
  <c r="A390" i="1"/>
  <c r="A389" i="7"/>
  <c r="A389" i="3"/>
  <c r="A389" i="8" s="1"/>
  <c r="B389" i="2"/>
  <c r="J389" i="8" s="1"/>
  <c r="A389" i="2"/>
  <c r="C388" i="2"/>
  <c r="K388" i="8" s="1"/>
  <c r="D388" i="2"/>
  <c r="L388" i="8" s="1"/>
  <c r="S387" i="3"/>
  <c r="P387" i="3"/>
  <c r="F386" i="8"/>
  <c r="B386" i="3"/>
  <c r="H387" i="3" s="1"/>
  <c r="U386" i="3" l="1"/>
  <c r="D167" i="8"/>
  <c r="AD167" i="3"/>
  <c r="F168" i="2"/>
  <c r="AB168" i="3"/>
  <c r="Z169" i="3" s="1"/>
  <c r="AA169" i="3" s="1"/>
  <c r="I168" i="8"/>
  <c r="N168" i="8" s="1"/>
  <c r="O168" i="8" s="1"/>
  <c r="E388" i="7"/>
  <c r="M388" i="8"/>
  <c r="C388" i="7"/>
  <c r="F388" i="8" s="1"/>
  <c r="H388" i="8"/>
  <c r="D388" i="3"/>
  <c r="J389" i="3" s="1"/>
  <c r="F388" i="3"/>
  <c r="L389" i="3" s="1"/>
  <c r="C389" i="2"/>
  <c r="K389" i="8" s="1"/>
  <c r="D389" i="2"/>
  <c r="L389" i="8" s="1"/>
  <c r="A391" i="1"/>
  <c r="A390" i="7"/>
  <c r="B390" i="2"/>
  <c r="J390" i="8" s="1"/>
  <c r="A390" i="3"/>
  <c r="A390" i="8" s="1"/>
  <c r="A390" i="2"/>
  <c r="E389" i="2"/>
  <c r="M389" i="8" s="1"/>
  <c r="V386" i="3"/>
  <c r="Y386" i="3" s="1"/>
  <c r="T386" i="3"/>
  <c r="B386" i="8" s="1"/>
  <c r="D388" i="7"/>
  <c r="X387" i="3"/>
  <c r="B389" i="7"/>
  <c r="C389" i="7"/>
  <c r="R387" i="3"/>
  <c r="W387" i="3" s="1"/>
  <c r="Q387" i="3"/>
  <c r="P388" i="3"/>
  <c r="S388" i="3"/>
  <c r="R388" i="3"/>
  <c r="W388" i="3" s="1"/>
  <c r="Q388" i="3"/>
  <c r="AC168" i="3" l="1"/>
  <c r="D168" i="8" s="1"/>
  <c r="C168" i="8"/>
  <c r="P168" i="8" s="1"/>
  <c r="E389" i="7"/>
  <c r="D389" i="7"/>
  <c r="U388" i="3"/>
  <c r="U387" i="3"/>
  <c r="Y387" i="3" s="1"/>
  <c r="B388" i="3"/>
  <c r="H389" i="3" s="1"/>
  <c r="R389" i="3" s="1"/>
  <c r="W389" i="3" s="1"/>
  <c r="C389" i="3"/>
  <c r="I390" i="3" s="1"/>
  <c r="E389" i="3"/>
  <c r="K390" i="3" s="1"/>
  <c r="G389" i="8"/>
  <c r="C390" i="2"/>
  <c r="K390" i="8" s="1"/>
  <c r="V388" i="3"/>
  <c r="T388" i="3"/>
  <c r="B388" i="8" s="1"/>
  <c r="D390" i="2"/>
  <c r="L390" i="8" s="1"/>
  <c r="F389" i="8"/>
  <c r="B389" i="3"/>
  <c r="H390" i="3" s="1"/>
  <c r="B390" i="7"/>
  <c r="E390" i="8" s="1"/>
  <c r="E390" i="2"/>
  <c r="G388" i="8"/>
  <c r="E388" i="3"/>
  <c r="K389" i="3" s="1"/>
  <c r="C388" i="3"/>
  <c r="I389" i="3" s="1"/>
  <c r="D389" i="3"/>
  <c r="J390" i="3" s="1"/>
  <c r="E389" i="8"/>
  <c r="H389" i="8"/>
  <c r="G389" i="3"/>
  <c r="F389" i="3"/>
  <c r="L390" i="3" s="1"/>
  <c r="A392" i="1"/>
  <c r="B391" i="2"/>
  <c r="J391" i="8" s="1"/>
  <c r="A391" i="7"/>
  <c r="A391" i="2"/>
  <c r="A391" i="3"/>
  <c r="A391" i="8" s="1"/>
  <c r="G388" i="3"/>
  <c r="M389" i="3" s="1"/>
  <c r="N389" i="3" s="1"/>
  <c r="O389" i="3" s="1"/>
  <c r="V387" i="3"/>
  <c r="T387" i="3"/>
  <c r="B387" i="8" s="1"/>
  <c r="X388" i="3"/>
  <c r="AD168" i="3" l="1"/>
  <c r="Y388" i="3"/>
  <c r="F169" i="2"/>
  <c r="AB169" i="3"/>
  <c r="Z170" i="3" s="1"/>
  <c r="AA170" i="3" s="1"/>
  <c r="I169" i="8"/>
  <c r="N169" i="8" s="1"/>
  <c r="O169" i="8" s="1"/>
  <c r="Q389" i="3"/>
  <c r="V389" i="3" s="1"/>
  <c r="E390" i="7"/>
  <c r="M390" i="8"/>
  <c r="M390" i="3"/>
  <c r="N390" i="3" s="1"/>
  <c r="O390" i="3" s="1"/>
  <c r="S390" i="3" s="1"/>
  <c r="D391" i="2"/>
  <c r="L391" i="8" s="1"/>
  <c r="A393" i="1"/>
  <c r="A392" i="7"/>
  <c r="B392" i="2"/>
  <c r="J392" i="8" s="1"/>
  <c r="A392" i="3"/>
  <c r="A392" i="8" s="1"/>
  <c r="A392" i="2"/>
  <c r="P389" i="3"/>
  <c r="S389" i="3"/>
  <c r="Q390" i="3"/>
  <c r="R390" i="3"/>
  <c r="B391" i="7"/>
  <c r="C390" i="7"/>
  <c r="C391" i="2"/>
  <c r="K391" i="8" s="1"/>
  <c r="D390" i="7"/>
  <c r="G390" i="3" s="1"/>
  <c r="H390" i="8"/>
  <c r="D390" i="3"/>
  <c r="J391" i="3" s="1"/>
  <c r="E391" i="2"/>
  <c r="M391" i="8" s="1"/>
  <c r="T389" i="3" l="1"/>
  <c r="B389" i="8" s="1"/>
  <c r="AC169" i="3"/>
  <c r="C169" i="8"/>
  <c r="P169" i="8" s="1"/>
  <c r="E391" i="7"/>
  <c r="P390" i="3"/>
  <c r="U390" i="3"/>
  <c r="U389" i="3"/>
  <c r="Y389" i="3" s="1"/>
  <c r="M391" i="3"/>
  <c r="N391" i="3" s="1"/>
  <c r="O391" i="3" s="1"/>
  <c r="P391" i="3" s="1"/>
  <c r="C391" i="7"/>
  <c r="F391" i="3" s="1"/>
  <c r="L392" i="3" s="1"/>
  <c r="D391" i="7"/>
  <c r="G391" i="3" s="1"/>
  <c r="E392" i="2"/>
  <c r="M392" i="8" s="1"/>
  <c r="D391" i="3"/>
  <c r="J392" i="3" s="1"/>
  <c r="E391" i="8"/>
  <c r="W390" i="3"/>
  <c r="G391" i="8"/>
  <c r="C391" i="3"/>
  <c r="I392" i="3" s="1"/>
  <c r="C392" i="2"/>
  <c r="K392" i="8" s="1"/>
  <c r="F390" i="3"/>
  <c r="L391" i="3" s="1"/>
  <c r="F390" i="8"/>
  <c r="B390" i="3"/>
  <c r="H391" i="3" s="1"/>
  <c r="H391" i="8"/>
  <c r="V390" i="3"/>
  <c r="T390" i="3"/>
  <c r="B390" i="8" s="1"/>
  <c r="X390" i="3"/>
  <c r="B392" i="7"/>
  <c r="E392" i="8" s="1"/>
  <c r="A394" i="1"/>
  <c r="B393" i="2"/>
  <c r="J393" i="8" s="1"/>
  <c r="A393" i="7"/>
  <c r="A393" i="3"/>
  <c r="A393" i="8" s="1"/>
  <c r="A393" i="2"/>
  <c r="F391" i="8"/>
  <c r="D392" i="2"/>
  <c r="L392" i="8" s="1"/>
  <c r="X389" i="3"/>
  <c r="E390" i="3"/>
  <c r="K391" i="3" s="1"/>
  <c r="G390" i="8"/>
  <c r="C390" i="3"/>
  <c r="I391" i="3" s="1"/>
  <c r="E392" i="7" l="1"/>
  <c r="Y390" i="3"/>
  <c r="F170" i="2"/>
  <c r="AB170" i="3"/>
  <c r="Z171" i="3" s="1"/>
  <c r="AA171" i="3" s="1"/>
  <c r="I170" i="8"/>
  <c r="N170" i="8" s="1"/>
  <c r="O170" i="8" s="1"/>
  <c r="D169" i="8"/>
  <c r="AD169" i="3"/>
  <c r="M392" i="3"/>
  <c r="N392" i="3" s="1"/>
  <c r="O392" i="3" s="1"/>
  <c r="P392" i="3" s="1"/>
  <c r="C392" i="7"/>
  <c r="B391" i="3"/>
  <c r="H392" i="3" s="1"/>
  <c r="R392" i="3" s="1"/>
  <c r="W392" i="3" s="1"/>
  <c r="E391" i="3"/>
  <c r="K392" i="3" s="1"/>
  <c r="S391" i="3"/>
  <c r="X391" i="3" s="1"/>
  <c r="A395" i="1"/>
  <c r="A394" i="7"/>
  <c r="B394" i="2"/>
  <c r="J394" i="8" s="1"/>
  <c r="A394" i="2"/>
  <c r="A394" i="3"/>
  <c r="A394" i="8" s="1"/>
  <c r="F392" i="3"/>
  <c r="L393" i="3" s="1"/>
  <c r="F392" i="8"/>
  <c r="B392" i="3"/>
  <c r="H393" i="3" s="1"/>
  <c r="H392" i="8"/>
  <c r="D392" i="3"/>
  <c r="J393" i="3" s="1"/>
  <c r="D393" i="2"/>
  <c r="L393" i="8" s="1"/>
  <c r="R391" i="3"/>
  <c r="W391" i="3" s="1"/>
  <c r="Q391" i="3"/>
  <c r="E393" i="2"/>
  <c r="D392" i="7"/>
  <c r="G392" i="3" s="1"/>
  <c r="M393" i="3" s="1"/>
  <c r="N393" i="3" s="1"/>
  <c r="O393" i="3" s="1"/>
  <c r="B393" i="7"/>
  <c r="E393" i="8" s="1"/>
  <c r="C393" i="2"/>
  <c r="K393" i="8" s="1"/>
  <c r="Q392" i="3" l="1"/>
  <c r="U391" i="3"/>
  <c r="AC170" i="3"/>
  <c r="C170" i="8"/>
  <c r="P170" i="8" s="1"/>
  <c r="S392" i="3"/>
  <c r="U392" i="3" s="1"/>
  <c r="E393" i="7"/>
  <c r="H393" i="8" s="1"/>
  <c r="M393" i="8"/>
  <c r="B394" i="7"/>
  <c r="E394" i="8" s="1"/>
  <c r="C394" i="2"/>
  <c r="K394" i="8" s="1"/>
  <c r="E394" i="2"/>
  <c r="R393" i="3"/>
  <c r="Q393" i="3"/>
  <c r="V392" i="3"/>
  <c r="T392" i="3"/>
  <c r="B392" i="8" s="1"/>
  <c r="A396" i="1"/>
  <c r="B395" i="2"/>
  <c r="J395" i="8" s="1"/>
  <c r="A395" i="7"/>
  <c r="A395" i="3"/>
  <c r="A395" i="8" s="1"/>
  <c r="A395" i="2"/>
  <c r="P393" i="3"/>
  <c r="D394" i="2"/>
  <c r="L394" i="8" s="1"/>
  <c r="V391" i="3"/>
  <c r="T391" i="3"/>
  <c r="B391" i="8" s="1"/>
  <c r="C393" i="7"/>
  <c r="F393" i="3" s="1"/>
  <c r="L394" i="3" s="1"/>
  <c r="D393" i="7"/>
  <c r="E392" i="3"/>
  <c r="K393" i="3" s="1"/>
  <c r="G392" i="8"/>
  <c r="C392" i="3"/>
  <c r="I393" i="3" s="1"/>
  <c r="X392" i="3" l="1"/>
  <c r="Y392" i="3"/>
  <c r="Y391" i="3"/>
  <c r="I171" i="8"/>
  <c r="N171" i="8" s="1"/>
  <c r="O171" i="8" s="1"/>
  <c r="F171" i="2"/>
  <c r="AB171" i="3"/>
  <c r="Z172" i="3" s="1"/>
  <c r="AA172" i="3" s="1"/>
  <c r="D170" i="8"/>
  <c r="AD170" i="3"/>
  <c r="D393" i="3"/>
  <c r="J394" i="3" s="1"/>
  <c r="E394" i="7"/>
  <c r="M394" i="8"/>
  <c r="S393" i="3"/>
  <c r="U393" i="3" s="1"/>
  <c r="W393" i="3"/>
  <c r="C394" i="7"/>
  <c r="F394" i="3" s="1"/>
  <c r="L395" i="3" s="1"/>
  <c r="H394" i="8"/>
  <c r="D394" i="3"/>
  <c r="J395" i="3" s="1"/>
  <c r="B395" i="7"/>
  <c r="E395" i="8" s="1"/>
  <c r="V393" i="3"/>
  <c r="C395" i="2"/>
  <c r="K395" i="8" s="1"/>
  <c r="D394" i="7"/>
  <c r="D395" i="2"/>
  <c r="L395" i="8" s="1"/>
  <c r="E395" i="2"/>
  <c r="G393" i="8"/>
  <c r="C393" i="3"/>
  <c r="I394" i="3" s="1"/>
  <c r="E393" i="3"/>
  <c r="K394" i="3" s="1"/>
  <c r="F393" i="8"/>
  <c r="B393" i="3"/>
  <c r="H394" i="3" s="1"/>
  <c r="G393" i="3"/>
  <c r="M394" i="3" s="1"/>
  <c r="N394" i="3" s="1"/>
  <c r="O394" i="3" s="1"/>
  <c r="A397" i="1"/>
  <c r="B396" i="2"/>
  <c r="J396" i="8" s="1"/>
  <c r="A396" i="7"/>
  <c r="A396" i="3"/>
  <c r="A396" i="8" s="1"/>
  <c r="A396" i="2"/>
  <c r="AC171" i="3" l="1"/>
  <c r="C171" i="8"/>
  <c r="P171" i="8" s="1"/>
  <c r="X393" i="3"/>
  <c r="Y393" i="3" s="1"/>
  <c r="E395" i="7"/>
  <c r="M395" i="8"/>
  <c r="T393" i="3"/>
  <c r="B393" i="8" s="1"/>
  <c r="C395" i="7"/>
  <c r="F394" i="8"/>
  <c r="D395" i="7"/>
  <c r="C395" i="3" s="1"/>
  <c r="I396" i="3" s="1"/>
  <c r="B394" i="3"/>
  <c r="H395" i="3" s="1"/>
  <c r="R395" i="3" s="1"/>
  <c r="W395" i="3" s="1"/>
  <c r="H395" i="8"/>
  <c r="D395" i="3"/>
  <c r="J396" i="3" s="1"/>
  <c r="F395" i="3"/>
  <c r="L396" i="3" s="1"/>
  <c r="R394" i="3"/>
  <c r="W394" i="3" s="1"/>
  <c r="Q394" i="3"/>
  <c r="C396" i="2"/>
  <c r="K396" i="8" s="1"/>
  <c r="C394" i="3"/>
  <c r="I395" i="3" s="1"/>
  <c r="G394" i="8"/>
  <c r="E394" i="3"/>
  <c r="K395" i="3" s="1"/>
  <c r="F395" i="8"/>
  <c r="B395" i="3"/>
  <c r="H396" i="3" s="1"/>
  <c r="E396" i="2"/>
  <c r="M396" i="8" s="1"/>
  <c r="G395" i="8"/>
  <c r="B396" i="7"/>
  <c r="E396" i="8" s="1"/>
  <c r="A398" i="1"/>
  <c r="B397" i="2"/>
  <c r="J397" i="8" s="1"/>
  <c r="A397" i="7"/>
  <c r="A397" i="3"/>
  <c r="A397" i="8" s="1"/>
  <c r="A397" i="2"/>
  <c r="G394" i="3"/>
  <c r="M395" i="3" s="1"/>
  <c r="N395" i="3" s="1"/>
  <c r="O395" i="3" s="1"/>
  <c r="D396" i="2"/>
  <c r="L396" i="8" s="1"/>
  <c r="P394" i="3"/>
  <c r="S394" i="3"/>
  <c r="X394" i="3" s="1"/>
  <c r="E396" i="7" l="1"/>
  <c r="AB172" i="3"/>
  <c r="Z173" i="3" s="1"/>
  <c r="AA173" i="3" s="1"/>
  <c r="F172" i="2"/>
  <c r="I172" i="8"/>
  <c r="N172" i="8" s="1"/>
  <c r="O172" i="8" s="1"/>
  <c r="D171" i="8"/>
  <c r="AD171" i="3"/>
  <c r="G395" i="3"/>
  <c r="E395" i="3"/>
  <c r="K396" i="3" s="1"/>
  <c r="U394" i="3"/>
  <c r="Y394" i="3" s="1"/>
  <c r="Q395" i="3"/>
  <c r="V395" i="3" s="1"/>
  <c r="C396" i="7"/>
  <c r="C397" i="2"/>
  <c r="K397" i="8" s="1"/>
  <c r="F396" i="8"/>
  <c r="B396" i="3"/>
  <c r="H397" i="3" s="1"/>
  <c r="E397" i="2"/>
  <c r="A399" i="1"/>
  <c r="B398" i="2"/>
  <c r="J398" i="8" s="1"/>
  <c r="A398" i="7"/>
  <c r="A398" i="3"/>
  <c r="A398" i="8" s="1"/>
  <c r="A398" i="2"/>
  <c r="V394" i="3"/>
  <c r="T394" i="3"/>
  <c r="B394" i="8" s="1"/>
  <c r="H396" i="8"/>
  <c r="D396" i="3"/>
  <c r="J397" i="3" s="1"/>
  <c r="F396" i="3"/>
  <c r="L397" i="3" s="1"/>
  <c r="D396" i="7"/>
  <c r="G396" i="3" s="1"/>
  <c r="M396" i="3"/>
  <c r="N396" i="3" s="1"/>
  <c r="O396" i="3" s="1"/>
  <c r="D397" i="2"/>
  <c r="L397" i="8" s="1"/>
  <c r="S395" i="3"/>
  <c r="X395" i="3" s="1"/>
  <c r="P395" i="3"/>
  <c r="Q396" i="3"/>
  <c r="R396" i="3"/>
  <c r="W396" i="3" s="1"/>
  <c r="B397" i="7"/>
  <c r="E397" i="8" s="1"/>
  <c r="AC172" i="3" l="1"/>
  <c r="C172" i="8"/>
  <c r="P172" i="8" s="1"/>
  <c r="U395" i="3"/>
  <c r="Y395" i="3" s="1"/>
  <c r="E397" i="7"/>
  <c r="M397" i="8"/>
  <c r="M397" i="3"/>
  <c r="N397" i="3" s="1"/>
  <c r="O397" i="3" s="1"/>
  <c r="P397" i="3" s="1"/>
  <c r="C397" i="7"/>
  <c r="B397" i="3" s="1"/>
  <c r="H398" i="3" s="1"/>
  <c r="T395" i="3"/>
  <c r="B395" i="8" s="1"/>
  <c r="H397" i="8"/>
  <c r="D397" i="3"/>
  <c r="J398" i="3" s="1"/>
  <c r="F397" i="3"/>
  <c r="L398" i="3" s="1"/>
  <c r="S396" i="3"/>
  <c r="X396" i="3" s="1"/>
  <c r="P396" i="3"/>
  <c r="G396" i="8"/>
  <c r="C396" i="3"/>
  <c r="I397" i="3" s="1"/>
  <c r="E396" i="3"/>
  <c r="K397" i="3" s="1"/>
  <c r="B398" i="7"/>
  <c r="E398" i="2"/>
  <c r="A400" i="1"/>
  <c r="B399" i="2"/>
  <c r="J399" i="8" s="1"/>
  <c r="A399" i="7"/>
  <c r="A399" i="3"/>
  <c r="A399" i="8" s="1"/>
  <c r="A399" i="2"/>
  <c r="R397" i="3"/>
  <c r="W397" i="3" s="1"/>
  <c r="Q397" i="3"/>
  <c r="D397" i="7"/>
  <c r="V396" i="3"/>
  <c r="D398" i="2"/>
  <c r="L398" i="8" s="1"/>
  <c r="C398" i="2"/>
  <c r="K398" i="8" s="1"/>
  <c r="F397" i="8"/>
  <c r="I173" i="8" l="1"/>
  <c r="N173" i="8" s="1"/>
  <c r="O173" i="8" s="1"/>
  <c r="AB173" i="3"/>
  <c r="Z174" i="3" s="1"/>
  <c r="AA174" i="3" s="1"/>
  <c r="F173" i="2"/>
  <c r="D172" i="8"/>
  <c r="AD172" i="3"/>
  <c r="U396" i="3"/>
  <c r="Y396" i="3" s="1"/>
  <c r="C398" i="7"/>
  <c r="E398" i="7"/>
  <c r="D398" i="3" s="1"/>
  <c r="J399" i="3" s="1"/>
  <c r="M398" i="8"/>
  <c r="D398" i="7"/>
  <c r="S397" i="3"/>
  <c r="X397" i="3" s="1"/>
  <c r="H398" i="8"/>
  <c r="G398" i="3"/>
  <c r="E398" i="8"/>
  <c r="G397" i="3"/>
  <c r="M398" i="3" s="1"/>
  <c r="N398" i="3" s="1"/>
  <c r="O398" i="3" s="1"/>
  <c r="E397" i="3"/>
  <c r="K398" i="3" s="1"/>
  <c r="G397" i="8"/>
  <c r="C397" i="3"/>
  <c r="I398" i="3" s="1"/>
  <c r="G398" i="8"/>
  <c r="C398" i="3"/>
  <c r="I399" i="3" s="1"/>
  <c r="E398" i="3"/>
  <c r="V397" i="3"/>
  <c r="B399" i="7"/>
  <c r="E399" i="8" s="1"/>
  <c r="C399" i="7"/>
  <c r="D399" i="2"/>
  <c r="L399" i="8" s="1"/>
  <c r="E399" i="2"/>
  <c r="F398" i="8"/>
  <c r="B398" i="3"/>
  <c r="H399" i="3" s="1"/>
  <c r="R398" i="3"/>
  <c r="W398" i="3" s="1"/>
  <c r="Q398" i="3"/>
  <c r="C399" i="2"/>
  <c r="K399" i="8" s="1"/>
  <c r="T396" i="3"/>
  <c r="B396" i="8" s="1"/>
  <c r="A401" i="1"/>
  <c r="B400" i="2"/>
  <c r="J400" i="8" s="1"/>
  <c r="A400" i="7"/>
  <c r="A400" i="3"/>
  <c r="A400" i="8" s="1"/>
  <c r="A400" i="2"/>
  <c r="AC173" i="3" l="1"/>
  <c r="C173" i="8"/>
  <c r="P173" i="8" s="1"/>
  <c r="T397" i="3"/>
  <c r="B397" i="8" s="1"/>
  <c r="U397" i="3"/>
  <c r="Y397" i="3" s="1"/>
  <c r="E399" i="7"/>
  <c r="F399" i="3" s="1"/>
  <c r="L400" i="3" s="1"/>
  <c r="M399" i="8"/>
  <c r="F398" i="3"/>
  <c r="L399" i="3" s="1"/>
  <c r="K399" i="3"/>
  <c r="P398" i="3"/>
  <c r="S398" i="3"/>
  <c r="X398" i="3" s="1"/>
  <c r="E400" i="2"/>
  <c r="D399" i="7"/>
  <c r="B399" i="3"/>
  <c r="H400" i="3" s="1"/>
  <c r="F399" i="8"/>
  <c r="A402" i="1"/>
  <c r="B401" i="2"/>
  <c r="J401" i="8" s="1"/>
  <c r="A401" i="7"/>
  <c r="A401" i="3"/>
  <c r="A401" i="8" s="1"/>
  <c r="A401" i="2"/>
  <c r="B400" i="7"/>
  <c r="E400" i="8" s="1"/>
  <c r="D400" i="2"/>
  <c r="L400" i="8" s="1"/>
  <c r="C400" i="2"/>
  <c r="K400" i="8" s="1"/>
  <c r="M399" i="3"/>
  <c r="N399" i="3" s="1"/>
  <c r="O399" i="3" s="1"/>
  <c r="V398" i="3"/>
  <c r="Q399" i="3"/>
  <c r="R399" i="3"/>
  <c r="W399" i="3" s="1"/>
  <c r="D399" i="3" l="1"/>
  <c r="J400" i="3" s="1"/>
  <c r="H399" i="8"/>
  <c r="D173" i="8"/>
  <c r="AD173" i="3"/>
  <c r="AB174" i="3"/>
  <c r="Z175" i="3" s="1"/>
  <c r="AA175" i="3" s="1"/>
  <c r="I174" i="8"/>
  <c r="N174" i="8" s="1"/>
  <c r="O174" i="8" s="1"/>
  <c r="F174" i="2"/>
  <c r="U398" i="3"/>
  <c r="Y398" i="3" s="1"/>
  <c r="E400" i="7"/>
  <c r="M400" i="8"/>
  <c r="T398" i="3"/>
  <c r="B398" i="8" s="1"/>
  <c r="H400" i="8"/>
  <c r="D400" i="3"/>
  <c r="J401" i="3" s="1"/>
  <c r="E401" i="2"/>
  <c r="M401" i="8" s="1"/>
  <c r="D401" i="2"/>
  <c r="L401" i="8" s="1"/>
  <c r="Q400" i="3"/>
  <c r="R400" i="3"/>
  <c r="D400" i="7"/>
  <c r="C400" i="7"/>
  <c r="C399" i="3"/>
  <c r="I400" i="3" s="1"/>
  <c r="G399" i="8"/>
  <c r="E399" i="3"/>
  <c r="K400" i="3" s="1"/>
  <c r="V399" i="3"/>
  <c r="G399" i="3"/>
  <c r="M400" i="3" s="1"/>
  <c r="N400" i="3" s="1"/>
  <c r="O400" i="3" s="1"/>
  <c r="S399" i="3"/>
  <c r="X399" i="3" s="1"/>
  <c r="P399" i="3"/>
  <c r="B401" i="7"/>
  <c r="E401" i="8" s="1"/>
  <c r="C401" i="2"/>
  <c r="K401" i="8" s="1"/>
  <c r="A403" i="1"/>
  <c r="A402" i="7"/>
  <c r="A402" i="3"/>
  <c r="A402" i="8" s="1"/>
  <c r="A402" i="2"/>
  <c r="AC174" i="3" l="1"/>
  <c r="C174" i="8"/>
  <c r="P174" i="8" s="1"/>
  <c r="U399" i="3"/>
  <c r="Y399" i="3" s="1"/>
  <c r="D401" i="7"/>
  <c r="E401" i="7"/>
  <c r="W400" i="3"/>
  <c r="F400" i="8"/>
  <c r="B400" i="3"/>
  <c r="H401" i="3" s="1"/>
  <c r="G400" i="3"/>
  <c r="M401" i="3" s="1"/>
  <c r="N401" i="3" s="1"/>
  <c r="O401" i="3" s="1"/>
  <c r="G400" i="8"/>
  <c r="C400" i="3"/>
  <c r="I401" i="3" s="1"/>
  <c r="E400" i="3"/>
  <c r="K401" i="3" s="1"/>
  <c r="A404" i="1"/>
  <c r="B403" i="2"/>
  <c r="J403" i="8" s="1"/>
  <c r="A403" i="7"/>
  <c r="A403" i="3"/>
  <c r="A403" i="8" s="1"/>
  <c r="A403" i="2"/>
  <c r="V400" i="3"/>
  <c r="F400" i="3"/>
  <c r="L401" i="3" s="1"/>
  <c r="E402" i="2"/>
  <c r="C401" i="7"/>
  <c r="G401" i="8"/>
  <c r="C401" i="3"/>
  <c r="I402" i="3" s="1"/>
  <c r="B402" i="2"/>
  <c r="J402" i="8" s="1"/>
  <c r="D402" i="2"/>
  <c r="L402" i="8" s="1"/>
  <c r="H401" i="8"/>
  <c r="D401" i="3"/>
  <c r="J402" i="3" s="1"/>
  <c r="G401" i="3"/>
  <c r="S400" i="3"/>
  <c r="X400" i="3" s="1"/>
  <c r="P400" i="3"/>
  <c r="C402" i="2"/>
  <c r="K402" i="8" s="1"/>
  <c r="T399" i="3"/>
  <c r="B399" i="8" s="1"/>
  <c r="AD174" i="3" l="1"/>
  <c r="D174" i="8"/>
  <c r="F175" i="2"/>
  <c r="AB175" i="3"/>
  <c r="Z176" i="3" s="1"/>
  <c r="AA176" i="3" s="1"/>
  <c r="I175" i="8"/>
  <c r="N175" i="8" s="1"/>
  <c r="O175" i="8" s="1"/>
  <c r="U400" i="3"/>
  <c r="Y400" i="3" s="1"/>
  <c r="E402" i="7"/>
  <c r="M402" i="8"/>
  <c r="D402" i="7"/>
  <c r="G402" i="3" s="1"/>
  <c r="B402" i="7"/>
  <c r="E402" i="8" s="1"/>
  <c r="M402" i="3"/>
  <c r="N402" i="3" s="1"/>
  <c r="O402" i="3" s="1"/>
  <c r="P402" i="3" s="1"/>
  <c r="H402" i="8"/>
  <c r="C403" i="2"/>
  <c r="K403" i="8" s="1"/>
  <c r="A405" i="1"/>
  <c r="B404" i="2"/>
  <c r="J404" i="8" s="1"/>
  <c r="A404" i="7"/>
  <c r="A404" i="3"/>
  <c r="A404" i="8" s="1"/>
  <c r="A404" i="2"/>
  <c r="D403" i="2"/>
  <c r="L403" i="8" s="1"/>
  <c r="C402" i="7"/>
  <c r="F401" i="8"/>
  <c r="B401" i="3"/>
  <c r="H402" i="3" s="1"/>
  <c r="G402" i="8"/>
  <c r="Q401" i="3"/>
  <c r="R401" i="3"/>
  <c r="W401" i="3" s="1"/>
  <c r="B403" i="7"/>
  <c r="E403" i="8" s="1"/>
  <c r="E403" i="2"/>
  <c r="P401" i="3"/>
  <c r="S401" i="3"/>
  <c r="X401" i="3" s="1"/>
  <c r="F401" i="3"/>
  <c r="L402" i="3" s="1"/>
  <c r="T400" i="3"/>
  <c r="B400" i="8" s="1"/>
  <c r="E401" i="3"/>
  <c r="K402" i="3" s="1"/>
  <c r="M403" i="3" l="1"/>
  <c r="N403" i="3" s="1"/>
  <c r="O403" i="3" s="1"/>
  <c r="AC175" i="3"/>
  <c r="D175" i="8" s="1"/>
  <c r="C175" i="8"/>
  <c r="P175" i="8" s="1"/>
  <c r="U401" i="3"/>
  <c r="Y401" i="3" s="1"/>
  <c r="D402" i="3"/>
  <c r="J403" i="3" s="1"/>
  <c r="C402" i="3"/>
  <c r="I403" i="3" s="1"/>
  <c r="E403" i="7"/>
  <c r="M403" i="8"/>
  <c r="C403" i="7"/>
  <c r="B403" i="3" s="1"/>
  <c r="H404" i="3" s="1"/>
  <c r="H403" i="8"/>
  <c r="D403" i="3"/>
  <c r="J404" i="3" s="1"/>
  <c r="F403" i="3"/>
  <c r="L404" i="3" s="1"/>
  <c r="S402" i="3"/>
  <c r="X402" i="3" s="1"/>
  <c r="F402" i="8"/>
  <c r="B402" i="3"/>
  <c r="H403" i="3" s="1"/>
  <c r="F403" i="8"/>
  <c r="B404" i="7"/>
  <c r="E404" i="8" s="1"/>
  <c r="D403" i="7"/>
  <c r="V401" i="3"/>
  <c r="T401" i="3"/>
  <c r="B401" i="8" s="1"/>
  <c r="C404" i="2"/>
  <c r="K404" i="8" s="1"/>
  <c r="D404" i="2"/>
  <c r="L404" i="8" s="1"/>
  <c r="E404" i="2"/>
  <c r="M404" i="8" s="1"/>
  <c r="E402" i="3"/>
  <c r="K403" i="3" s="1"/>
  <c r="P403" i="3"/>
  <c r="F402" i="3"/>
  <c r="L403" i="3" s="1"/>
  <c r="A406" i="1"/>
  <c r="A405" i="7"/>
  <c r="B405" i="2"/>
  <c r="J405" i="8" s="1"/>
  <c r="A405" i="3"/>
  <c r="A405" i="8" s="1"/>
  <c r="A405" i="2"/>
  <c r="R402" i="3"/>
  <c r="W402" i="3" s="1"/>
  <c r="Q402" i="3"/>
  <c r="AD175" i="3" l="1"/>
  <c r="AB176" i="3"/>
  <c r="Z177" i="3" s="1"/>
  <c r="AA177" i="3" s="1"/>
  <c r="F176" i="2"/>
  <c r="I176" i="8"/>
  <c r="N176" i="8" s="1"/>
  <c r="O176" i="8" s="1"/>
  <c r="U402" i="3"/>
  <c r="C404" i="7"/>
  <c r="D404" i="7"/>
  <c r="E404" i="3" s="1"/>
  <c r="E404" i="7"/>
  <c r="H404" i="8" s="1"/>
  <c r="S403" i="3"/>
  <c r="X403" i="3" s="1"/>
  <c r="G403" i="8"/>
  <c r="C403" i="3"/>
  <c r="I404" i="3" s="1"/>
  <c r="R404" i="3"/>
  <c r="W404" i="3" s="1"/>
  <c r="Q404" i="3"/>
  <c r="E403" i="3"/>
  <c r="K404" i="3" s="1"/>
  <c r="R403" i="3"/>
  <c r="W403" i="3" s="1"/>
  <c r="Q403" i="3"/>
  <c r="F404" i="8"/>
  <c r="B404" i="3"/>
  <c r="H405" i="3" s="1"/>
  <c r="B405" i="7"/>
  <c r="G403" i="3"/>
  <c r="M404" i="3" s="1"/>
  <c r="N404" i="3" s="1"/>
  <c r="O404" i="3" s="1"/>
  <c r="V402" i="3"/>
  <c r="T402" i="3"/>
  <c r="B402" i="8" s="1"/>
  <c r="D405" i="2"/>
  <c r="L405" i="8" s="1"/>
  <c r="C405" i="2"/>
  <c r="K405" i="8" s="1"/>
  <c r="E405" i="2"/>
  <c r="A407" i="1"/>
  <c r="A406" i="7"/>
  <c r="B406" i="2"/>
  <c r="J406" i="8" s="1"/>
  <c r="A406" i="3"/>
  <c r="A406" i="8" s="1"/>
  <c r="A406" i="2"/>
  <c r="G404" i="3" l="1"/>
  <c r="M405" i="3" s="1"/>
  <c r="N405" i="3" s="1"/>
  <c r="O405" i="3" s="1"/>
  <c r="P405" i="3" s="1"/>
  <c r="D404" i="3"/>
  <c r="J405" i="3" s="1"/>
  <c r="F404" i="3"/>
  <c r="L405" i="3" s="1"/>
  <c r="Y402" i="3"/>
  <c r="C176" i="8"/>
  <c r="P176" i="8" s="1"/>
  <c r="AC176" i="3"/>
  <c r="U403" i="3"/>
  <c r="Y403" i="3" s="1"/>
  <c r="C404" i="3"/>
  <c r="I405" i="3" s="1"/>
  <c r="G404" i="8"/>
  <c r="E405" i="7"/>
  <c r="D405" i="3" s="1"/>
  <c r="J406" i="3" s="1"/>
  <c r="M405" i="8"/>
  <c r="K405" i="3"/>
  <c r="S405" i="3" s="1"/>
  <c r="H405" i="8"/>
  <c r="B406" i="7"/>
  <c r="E406" i="8" s="1"/>
  <c r="S404" i="3"/>
  <c r="X404" i="3" s="1"/>
  <c r="P404" i="3"/>
  <c r="D406" i="2"/>
  <c r="L406" i="8" s="1"/>
  <c r="Q405" i="3"/>
  <c r="R405" i="3"/>
  <c r="C405" i="7"/>
  <c r="V403" i="3"/>
  <c r="T403" i="3"/>
  <c r="B403" i="8" s="1"/>
  <c r="C406" i="2"/>
  <c r="K406" i="8" s="1"/>
  <c r="V404" i="3"/>
  <c r="E406" i="2"/>
  <c r="A408" i="1"/>
  <c r="B407" i="2"/>
  <c r="J407" i="8" s="1"/>
  <c r="A407" i="7"/>
  <c r="A407" i="3"/>
  <c r="A407" i="8" s="1"/>
  <c r="A407" i="2"/>
  <c r="D405" i="7"/>
  <c r="E405" i="8"/>
  <c r="AB177" i="3" l="1"/>
  <c r="Z178" i="3" s="1"/>
  <c r="AA178" i="3" s="1"/>
  <c r="I177" i="8"/>
  <c r="N177" i="8" s="1"/>
  <c r="O177" i="8" s="1"/>
  <c r="F177" i="2"/>
  <c r="D176" i="8"/>
  <c r="AD176" i="3"/>
  <c r="U405" i="3"/>
  <c r="U404" i="3"/>
  <c r="Y404" i="3" s="1"/>
  <c r="E406" i="7"/>
  <c r="M406" i="8"/>
  <c r="X405" i="3"/>
  <c r="T404" i="3"/>
  <c r="B404" i="8" s="1"/>
  <c r="H406" i="8"/>
  <c r="D406" i="3"/>
  <c r="J407" i="3" s="1"/>
  <c r="C406" i="7"/>
  <c r="E405" i="3"/>
  <c r="K406" i="3" s="1"/>
  <c r="G405" i="8"/>
  <c r="C405" i="3"/>
  <c r="I406" i="3" s="1"/>
  <c r="B407" i="7"/>
  <c r="E407" i="8" s="1"/>
  <c r="D407" i="2"/>
  <c r="L407" i="8" s="1"/>
  <c r="F405" i="8"/>
  <c r="B405" i="3"/>
  <c r="H406" i="3" s="1"/>
  <c r="G405" i="3"/>
  <c r="M406" i="3" s="1"/>
  <c r="N406" i="3" s="1"/>
  <c r="O406" i="3" s="1"/>
  <c r="D406" i="7"/>
  <c r="C407" i="2"/>
  <c r="K407" i="8" s="1"/>
  <c r="W405" i="3"/>
  <c r="F405" i="3"/>
  <c r="L406" i="3" s="1"/>
  <c r="E407" i="2"/>
  <c r="A409" i="1"/>
  <c r="A408" i="7"/>
  <c r="B408" i="2"/>
  <c r="J408" i="8" s="1"/>
  <c r="A408" i="3"/>
  <c r="A408" i="8" s="1"/>
  <c r="A408" i="2"/>
  <c r="V405" i="3"/>
  <c r="T405" i="3"/>
  <c r="B405" i="8" s="1"/>
  <c r="Y405" i="3" l="1"/>
  <c r="AC177" i="3"/>
  <c r="C177" i="8"/>
  <c r="P177" i="8" s="1"/>
  <c r="E407" i="7"/>
  <c r="M407" i="8"/>
  <c r="D407" i="7"/>
  <c r="G407" i="3" s="1"/>
  <c r="H407" i="8"/>
  <c r="D407" i="3"/>
  <c r="J408" i="3" s="1"/>
  <c r="G406" i="3"/>
  <c r="M407" i="3" s="1"/>
  <c r="N407" i="3" s="1"/>
  <c r="O407" i="3" s="1"/>
  <c r="C406" i="3"/>
  <c r="I407" i="3" s="1"/>
  <c r="G406" i="8"/>
  <c r="E406" i="3"/>
  <c r="K407" i="3" s="1"/>
  <c r="F406" i="8"/>
  <c r="B406" i="3"/>
  <c r="H407" i="3" s="1"/>
  <c r="P406" i="3"/>
  <c r="S406" i="3"/>
  <c r="X406" i="3" s="1"/>
  <c r="B408" i="7"/>
  <c r="E408" i="8" s="1"/>
  <c r="D408" i="2"/>
  <c r="L408" i="8" s="1"/>
  <c r="F406" i="3"/>
  <c r="L407" i="3" s="1"/>
  <c r="R406" i="3"/>
  <c r="W406" i="3" s="1"/>
  <c r="Q406" i="3"/>
  <c r="C408" i="2"/>
  <c r="K408" i="8" s="1"/>
  <c r="E408" i="2"/>
  <c r="A410" i="1"/>
  <c r="B409" i="2"/>
  <c r="J409" i="8" s="1"/>
  <c r="A409" i="7"/>
  <c r="A409" i="3"/>
  <c r="A409" i="8" s="1"/>
  <c r="A409" i="2"/>
  <c r="C407" i="7"/>
  <c r="M408" i="3" l="1"/>
  <c r="N408" i="3" s="1"/>
  <c r="O408" i="3" s="1"/>
  <c r="P408" i="3" s="1"/>
  <c r="D177" i="8"/>
  <c r="AD177" i="3"/>
  <c r="AB178" i="3"/>
  <c r="Z179" i="3" s="1"/>
  <c r="AA179" i="3" s="1"/>
  <c r="F178" i="2"/>
  <c r="I178" i="8"/>
  <c r="N178" i="8" s="1"/>
  <c r="O178" i="8" s="1"/>
  <c r="C407" i="3"/>
  <c r="I408" i="3" s="1"/>
  <c r="G407" i="8"/>
  <c r="U406" i="3"/>
  <c r="E408" i="7"/>
  <c r="H408" i="8" s="1"/>
  <c r="M408" i="8"/>
  <c r="C408" i="7"/>
  <c r="B407" i="3"/>
  <c r="H408" i="3" s="1"/>
  <c r="F407" i="8"/>
  <c r="B409" i="7"/>
  <c r="E409" i="8" s="1"/>
  <c r="P407" i="3"/>
  <c r="S407" i="3"/>
  <c r="X407" i="3" s="1"/>
  <c r="D409" i="2"/>
  <c r="L409" i="8" s="1"/>
  <c r="F408" i="8"/>
  <c r="B408" i="3"/>
  <c r="D408" i="7"/>
  <c r="E407" i="3"/>
  <c r="K408" i="3" s="1"/>
  <c r="C409" i="2"/>
  <c r="K409" i="8" s="1"/>
  <c r="F407" i="3"/>
  <c r="L408" i="3" s="1"/>
  <c r="E409" i="2"/>
  <c r="A411" i="1"/>
  <c r="A410" i="7"/>
  <c r="B410" i="2"/>
  <c r="J410" i="8" s="1"/>
  <c r="A410" i="2"/>
  <c r="A410" i="3"/>
  <c r="A410" i="8" s="1"/>
  <c r="V406" i="3"/>
  <c r="T406" i="3"/>
  <c r="B406" i="8" s="1"/>
  <c r="Q407" i="3"/>
  <c r="R407" i="3"/>
  <c r="W407" i="3" s="1"/>
  <c r="H409" i="3" l="1"/>
  <c r="Y406" i="3"/>
  <c r="C178" i="8"/>
  <c r="P178" i="8" s="1"/>
  <c r="AC178" i="3"/>
  <c r="D178" i="8" s="1"/>
  <c r="S408" i="3"/>
  <c r="X408" i="3" s="1"/>
  <c r="D408" i="3"/>
  <c r="J409" i="3" s="1"/>
  <c r="F408" i="3"/>
  <c r="L409" i="3" s="1"/>
  <c r="G408" i="3"/>
  <c r="M409" i="3" s="1"/>
  <c r="N409" i="3" s="1"/>
  <c r="O409" i="3" s="1"/>
  <c r="P409" i="3" s="1"/>
  <c r="U407" i="3"/>
  <c r="E409" i="7"/>
  <c r="M409" i="8"/>
  <c r="H409" i="8"/>
  <c r="D409" i="3"/>
  <c r="C410" i="2"/>
  <c r="K410" i="8" s="1"/>
  <c r="R409" i="3"/>
  <c r="Q409" i="3"/>
  <c r="E410" i="2"/>
  <c r="C409" i="7"/>
  <c r="D409" i="7"/>
  <c r="B410" i="7"/>
  <c r="E410" i="8" s="1"/>
  <c r="E408" i="3"/>
  <c r="K409" i="3" s="1"/>
  <c r="G408" i="8"/>
  <c r="C408" i="3"/>
  <c r="I409" i="3" s="1"/>
  <c r="D410" i="2"/>
  <c r="L410" i="8" s="1"/>
  <c r="A412" i="1"/>
  <c r="B411" i="2"/>
  <c r="J411" i="8" s="1"/>
  <c r="A411" i="7"/>
  <c r="A411" i="3"/>
  <c r="A411" i="8" s="1"/>
  <c r="A411" i="2"/>
  <c r="V407" i="3"/>
  <c r="T407" i="3"/>
  <c r="B407" i="8" s="1"/>
  <c r="Q408" i="3"/>
  <c r="R408" i="3"/>
  <c r="W408" i="3" s="1"/>
  <c r="J410" i="3" l="1"/>
  <c r="Y407" i="3"/>
  <c r="F179" i="2"/>
  <c r="I179" i="8"/>
  <c r="N179" i="8" s="1"/>
  <c r="O179" i="8" s="1"/>
  <c r="AB179" i="3"/>
  <c r="Z180" i="3" s="1"/>
  <c r="AA180" i="3" s="1"/>
  <c r="AD178" i="3"/>
  <c r="F409" i="3"/>
  <c r="L410" i="3" s="1"/>
  <c r="U408" i="3"/>
  <c r="E410" i="7"/>
  <c r="M410" i="8"/>
  <c r="S409" i="3"/>
  <c r="X409" i="3" s="1"/>
  <c r="H410" i="8"/>
  <c r="D410" i="3"/>
  <c r="J411" i="3" s="1"/>
  <c r="G409" i="8"/>
  <c r="C409" i="3"/>
  <c r="I410" i="3" s="1"/>
  <c r="E409" i="3"/>
  <c r="K410" i="3" s="1"/>
  <c r="D411" i="2"/>
  <c r="L411" i="8" s="1"/>
  <c r="A413" i="1"/>
  <c r="B412" i="2"/>
  <c r="J412" i="8" s="1"/>
  <c r="A412" i="3"/>
  <c r="A412" i="8" s="1"/>
  <c r="A412" i="2"/>
  <c r="A412" i="7"/>
  <c r="V409" i="3"/>
  <c r="B411" i="7"/>
  <c r="E411" i="8" s="1"/>
  <c r="C411" i="2"/>
  <c r="K411" i="8" s="1"/>
  <c r="E411" i="2"/>
  <c r="W409" i="3"/>
  <c r="C410" i="7"/>
  <c r="F410" i="3" s="1"/>
  <c r="L411" i="3" s="1"/>
  <c r="F409" i="8"/>
  <c r="B409" i="3"/>
  <c r="H410" i="3" s="1"/>
  <c r="G409" i="3"/>
  <c r="M410" i="3" s="1"/>
  <c r="N410" i="3" s="1"/>
  <c r="O410" i="3" s="1"/>
  <c r="D410" i="7"/>
  <c r="V408" i="3"/>
  <c r="T408" i="3"/>
  <c r="B408" i="8" s="1"/>
  <c r="Y408" i="3" l="1"/>
  <c r="AC179" i="3"/>
  <c r="C179" i="8"/>
  <c r="P179" i="8" s="1"/>
  <c r="T409" i="3"/>
  <c r="B409" i="8" s="1"/>
  <c r="U409" i="3"/>
  <c r="Y409" i="3" s="1"/>
  <c r="E411" i="7"/>
  <c r="M411" i="8"/>
  <c r="H411" i="8"/>
  <c r="D411" i="3"/>
  <c r="J412" i="3" s="1"/>
  <c r="D412" i="2"/>
  <c r="L412" i="8" s="1"/>
  <c r="A414" i="1"/>
  <c r="B413" i="2"/>
  <c r="J413" i="8" s="1"/>
  <c r="A413" i="3"/>
  <c r="A413" i="8" s="1"/>
  <c r="A413" i="7"/>
  <c r="A413" i="2"/>
  <c r="C411" i="7"/>
  <c r="S410" i="3"/>
  <c r="X410" i="3" s="1"/>
  <c r="P410" i="3"/>
  <c r="D411" i="7"/>
  <c r="C412" i="2"/>
  <c r="K412" i="8" s="1"/>
  <c r="G410" i="8"/>
  <c r="C410" i="3"/>
  <c r="I411" i="3" s="1"/>
  <c r="E410" i="3"/>
  <c r="K411" i="3" s="1"/>
  <c r="B412" i="7"/>
  <c r="E412" i="8" s="1"/>
  <c r="G410" i="3"/>
  <c r="M411" i="3" s="1"/>
  <c r="N411" i="3" s="1"/>
  <c r="O411" i="3" s="1"/>
  <c r="P411" i="3" s="1"/>
  <c r="E412" i="2"/>
  <c r="F410" i="8"/>
  <c r="B410" i="3"/>
  <c r="H411" i="3" s="1"/>
  <c r="R410" i="3"/>
  <c r="W410" i="3" s="1"/>
  <c r="Q410" i="3"/>
  <c r="AB180" i="3" l="1"/>
  <c r="Z181" i="3" s="1"/>
  <c r="AA181" i="3" s="1"/>
  <c r="I180" i="8"/>
  <c r="N180" i="8" s="1"/>
  <c r="O180" i="8" s="1"/>
  <c r="F180" i="2"/>
  <c r="D179" i="8"/>
  <c r="AD179" i="3"/>
  <c r="U410" i="3"/>
  <c r="E412" i="7"/>
  <c r="M412" i="8"/>
  <c r="D412" i="7"/>
  <c r="H412" i="8"/>
  <c r="D412" i="3"/>
  <c r="J413" i="3" s="1"/>
  <c r="G412" i="3"/>
  <c r="M413" i="3" s="1"/>
  <c r="N413" i="3" s="1"/>
  <c r="O413" i="3" s="1"/>
  <c r="F411" i="8"/>
  <c r="B411" i="3"/>
  <c r="H412" i="3" s="1"/>
  <c r="V410" i="3"/>
  <c r="T410" i="3"/>
  <c r="B410" i="8" s="1"/>
  <c r="C413" i="2"/>
  <c r="K413" i="8" s="1"/>
  <c r="A415" i="1"/>
  <c r="B414" i="2"/>
  <c r="J414" i="8" s="1"/>
  <c r="A414" i="3"/>
  <c r="A414" i="8" s="1"/>
  <c r="A414" i="7"/>
  <c r="A414" i="2"/>
  <c r="E413" i="2"/>
  <c r="M413" i="8" s="1"/>
  <c r="G412" i="8"/>
  <c r="C412" i="3"/>
  <c r="I413" i="3" s="1"/>
  <c r="F411" i="3"/>
  <c r="L412" i="3" s="1"/>
  <c r="S411" i="3"/>
  <c r="X411" i="3" s="1"/>
  <c r="E413" i="7"/>
  <c r="B413" i="7"/>
  <c r="E413" i="8" s="1"/>
  <c r="D413" i="7"/>
  <c r="C413" i="7"/>
  <c r="R411" i="3"/>
  <c r="W411" i="3" s="1"/>
  <c r="Q411" i="3"/>
  <c r="G411" i="3"/>
  <c r="M412" i="3" s="1"/>
  <c r="N412" i="3" s="1"/>
  <c r="O412" i="3" s="1"/>
  <c r="P412" i="3" s="1"/>
  <c r="E411" i="3"/>
  <c r="K412" i="3" s="1"/>
  <c r="G411" i="8"/>
  <c r="C411" i="3"/>
  <c r="I412" i="3" s="1"/>
  <c r="D413" i="2"/>
  <c r="L413" i="8" s="1"/>
  <c r="C412" i="7"/>
  <c r="E412" i="3" s="1"/>
  <c r="K413" i="3" s="1"/>
  <c r="Y410" i="3" l="1"/>
  <c r="AC180" i="3"/>
  <c r="C180" i="8"/>
  <c r="P180" i="8" s="1"/>
  <c r="U411" i="3"/>
  <c r="F413" i="3"/>
  <c r="L414" i="3" s="1"/>
  <c r="F413" i="8"/>
  <c r="B413" i="3"/>
  <c r="H413" i="8"/>
  <c r="D413" i="3"/>
  <c r="J414" i="3" s="1"/>
  <c r="G413" i="3"/>
  <c r="M414" i="3" s="1"/>
  <c r="N414" i="3" s="1"/>
  <c r="O414" i="3" s="1"/>
  <c r="E414" i="2"/>
  <c r="C413" i="3"/>
  <c r="I414" i="3" s="1"/>
  <c r="G413" i="8"/>
  <c r="E413" i="3"/>
  <c r="K414" i="3" s="1"/>
  <c r="C414" i="2"/>
  <c r="K414" i="8" s="1"/>
  <c r="A416" i="1"/>
  <c r="B415" i="2"/>
  <c r="J415" i="8" s="1"/>
  <c r="A415" i="7"/>
  <c r="A415" i="3"/>
  <c r="A415" i="8" s="1"/>
  <c r="A415" i="2"/>
  <c r="F412" i="8"/>
  <c r="B412" i="3"/>
  <c r="H413" i="3" s="1"/>
  <c r="F412" i="3"/>
  <c r="L413" i="3" s="1"/>
  <c r="D414" i="2"/>
  <c r="L414" i="8" s="1"/>
  <c r="P413" i="3"/>
  <c r="S413" i="3"/>
  <c r="X413" i="3" s="1"/>
  <c r="R412" i="3"/>
  <c r="W412" i="3" s="1"/>
  <c r="Q412" i="3"/>
  <c r="B414" i="7"/>
  <c r="S412" i="3"/>
  <c r="X412" i="3" s="1"/>
  <c r="T411" i="3"/>
  <c r="B411" i="8" s="1"/>
  <c r="V411" i="3"/>
  <c r="H414" i="3" l="1"/>
  <c r="Y411" i="3"/>
  <c r="D180" i="8"/>
  <c r="AD180" i="3"/>
  <c r="F181" i="2"/>
  <c r="I181" i="8"/>
  <c r="N181" i="8" s="1"/>
  <c r="O181" i="8" s="1"/>
  <c r="AB181" i="3"/>
  <c r="Z182" i="3" s="1"/>
  <c r="AA182" i="3" s="1"/>
  <c r="U412" i="3"/>
  <c r="E414" i="7"/>
  <c r="D414" i="3" s="1"/>
  <c r="J415" i="3" s="1"/>
  <c r="M414" i="8"/>
  <c r="Q413" i="3"/>
  <c r="R413" i="3"/>
  <c r="W413" i="3" s="1"/>
  <c r="H414" i="8"/>
  <c r="A417" i="1"/>
  <c r="B416" i="2"/>
  <c r="J416" i="8" s="1"/>
  <c r="A416" i="7"/>
  <c r="A416" i="3"/>
  <c r="A416" i="8" s="1"/>
  <c r="A416" i="2"/>
  <c r="E415" i="2"/>
  <c r="P414" i="3"/>
  <c r="S414" i="3"/>
  <c r="E414" i="8"/>
  <c r="D414" i="7"/>
  <c r="R414" i="3"/>
  <c r="Q414" i="3"/>
  <c r="C414" i="7"/>
  <c r="C415" i="2"/>
  <c r="K415" i="8" s="1"/>
  <c r="V412" i="3"/>
  <c r="T412" i="3"/>
  <c r="B412" i="8" s="1"/>
  <c r="B415" i="7"/>
  <c r="E415" i="8" s="1"/>
  <c r="D415" i="2"/>
  <c r="L415" i="8" s="1"/>
  <c r="Y412" i="3" l="1"/>
  <c r="AC181" i="3"/>
  <c r="C181" i="8"/>
  <c r="P181" i="8" s="1"/>
  <c r="U413" i="3"/>
  <c r="U414" i="3"/>
  <c r="E415" i="7"/>
  <c r="M415" i="8"/>
  <c r="H415" i="8"/>
  <c r="D415" i="3"/>
  <c r="J416" i="3" s="1"/>
  <c r="B414" i="3"/>
  <c r="H415" i="3" s="1"/>
  <c r="F414" i="8"/>
  <c r="B416" i="7"/>
  <c r="E416" i="8" s="1"/>
  <c r="E416" i="2"/>
  <c r="C415" i="7"/>
  <c r="A418" i="1"/>
  <c r="B417" i="2"/>
  <c r="J417" i="8" s="1"/>
  <c r="A417" i="3"/>
  <c r="A417" i="8" s="1"/>
  <c r="A417" i="7"/>
  <c r="A417" i="2"/>
  <c r="D416" i="2"/>
  <c r="L416" i="8" s="1"/>
  <c r="W414" i="3"/>
  <c r="C414" i="3"/>
  <c r="I415" i="3" s="1"/>
  <c r="G414" i="8"/>
  <c r="E414" i="3"/>
  <c r="K415" i="3" s="1"/>
  <c r="F414" i="3"/>
  <c r="L415" i="3" s="1"/>
  <c r="G414" i="3"/>
  <c r="M415" i="3" s="1"/>
  <c r="N415" i="3" s="1"/>
  <c r="O415" i="3" s="1"/>
  <c r="C416" i="2"/>
  <c r="K416" i="8" s="1"/>
  <c r="D415" i="7"/>
  <c r="G415" i="3" s="1"/>
  <c r="V414" i="3"/>
  <c r="T414" i="3"/>
  <c r="B414" i="8" s="1"/>
  <c r="X414" i="3"/>
  <c r="V413" i="3"/>
  <c r="T413" i="3"/>
  <c r="B413" i="8" s="1"/>
  <c r="M416" i="3" l="1"/>
  <c r="N416" i="3" s="1"/>
  <c r="O416" i="3" s="1"/>
  <c r="Y413" i="3"/>
  <c r="Y414" i="3"/>
  <c r="F182" i="2"/>
  <c r="I182" i="8"/>
  <c r="N182" i="8" s="1"/>
  <c r="O182" i="8" s="1"/>
  <c r="AB182" i="3"/>
  <c r="Z183" i="3" s="1"/>
  <c r="AA183" i="3" s="1"/>
  <c r="D181" i="8"/>
  <c r="AD181" i="3"/>
  <c r="E416" i="7"/>
  <c r="M416" i="8"/>
  <c r="D416" i="7"/>
  <c r="H416" i="8"/>
  <c r="D416" i="3"/>
  <c r="J417" i="3" s="1"/>
  <c r="C417" i="2"/>
  <c r="K417" i="8" s="1"/>
  <c r="E417" i="2"/>
  <c r="A419" i="1"/>
  <c r="A418" i="7"/>
  <c r="A418" i="3"/>
  <c r="A418" i="8" s="1"/>
  <c r="A418" i="2"/>
  <c r="F415" i="8"/>
  <c r="B415" i="3"/>
  <c r="H416" i="3" s="1"/>
  <c r="C416" i="7"/>
  <c r="Q415" i="3"/>
  <c r="R415" i="3"/>
  <c r="W415" i="3" s="1"/>
  <c r="C416" i="3"/>
  <c r="I417" i="3" s="1"/>
  <c r="G416" i="8"/>
  <c r="P416" i="3"/>
  <c r="P415" i="3"/>
  <c r="S415" i="3"/>
  <c r="X415" i="3" s="1"/>
  <c r="F415" i="3"/>
  <c r="L416" i="3" s="1"/>
  <c r="B417" i="7"/>
  <c r="E417" i="8" s="1"/>
  <c r="G415" i="8"/>
  <c r="C415" i="3"/>
  <c r="I416" i="3" s="1"/>
  <c r="E415" i="3"/>
  <c r="K416" i="3" s="1"/>
  <c r="D417" i="2"/>
  <c r="L417" i="8" s="1"/>
  <c r="G416" i="3" l="1"/>
  <c r="M417" i="3" s="1"/>
  <c r="N417" i="3" s="1"/>
  <c r="O417" i="3" s="1"/>
  <c r="C182" i="8"/>
  <c r="P182" i="8" s="1"/>
  <c r="AC182" i="3"/>
  <c r="D182" i="8" s="1"/>
  <c r="E416" i="3"/>
  <c r="U415" i="3"/>
  <c r="E417" i="7"/>
  <c r="M417" i="8"/>
  <c r="C417" i="7"/>
  <c r="K417" i="3"/>
  <c r="S417" i="3" s="1"/>
  <c r="H417" i="8"/>
  <c r="D417" i="3"/>
  <c r="J418" i="3" s="1"/>
  <c r="F417" i="3"/>
  <c r="L418" i="3" s="1"/>
  <c r="S416" i="3"/>
  <c r="X416" i="3" s="1"/>
  <c r="A420" i="1"/>
  <c r="B419" i="2"/>
  <c r="J419" i="8" s="1"/>
  <c r="A419" i="7"/>
  <c r="A419" i="3"/>
  <c r="A419" i="8" s="1"/>
  <c r="A419" i="2"/>
  <c r="D418" i="2"/>
  <c r="L418" i="8" s="1"/>
  <c r="E418" i="2"/>
  <c r="F416" i="8"/>
  <c r="B416" i="3"/>
  <c r="H417" i="3" s="1"/>
  <c r="F417" i="8"/>
  <c r="B417" i="3"/>
  <c r="D417" i="7"/>
  <c r="Q416" i="3"/>
  <c r="R416" i="3"/>
  <c r="W416" i="3" s="1"/>
  <c r="F416" i="3"/>
  <c r="L417" i="3" s="1"/>
  <c r="C418" i="2"/>
  <c r="K418" i="8" s="1"/>
  <c r="P417" i="3"/>
  <c r="V415" i="3"/>
  <c r="T415" i="3"/>
  <c r="B415" i="8" s="1"/>
  <c r="B418" i="2"/>
  <c r="B418" i="7" s="1"/>
  <c r="E418" i="8" s="1"/>
  <c r="Y415" i="3" l="1"/>
  <c r="AD182" i="3"/>
  <c r="I183" i="8"/>
  <c r="N183" i="8" s="1"/>
  <c r="O183" i="8" s="1"/>
  <c r="AB183" i="3"/>
  <c r="Z184" i="3" s="1"/>
  <c r="AA184" i="3" s="1"/>
  <c r="F183" i="2"/>
  <c r="U416" i="3"/>
  <c r="E418" i="7"/>
  <c r="H418" i="8" s="1"/>
  <c r="M418" i="8"/>
  <c r="B419" i="7"/>
  <c r="E419" i="8" s="1"/>
  <c r="J418" i="8"/>
  <c r="V416" i="3"/>
  <c r="T416" i="3"/>
  <c r="B416" i="8" s="1"/>
  <c r="C419" i="2"/>
  <c r="K419" i="8" s="1"/>
  <c r="E419" i="2"/>
  <c r="G417" i="8"/>
  <c r="C417" i="3"/>
  <c r="I418" i="3" s="1"/>
  <c r="E417" i="3"/>
  <c r="K418" i="3" s="1"/>
  <c r="H418" i="3"/>
  <c r="D419" i="2"/>
  <c r="L419" i="8" s="1"/>
  <c r="D418" i="7"/>
  <c r="G417" i="3"/>
  <c r="M418" i="3" s="1"/>
  <c r="N418" i="3" s="1"/>
  <c r="O418" i="3" s="1"/>
  <c r="A421" i="1"/>
  <c r="B420" i="2"/>
  <c r="J420" i="8" s="1"/>
  <c r="A420" i="7"/>
  <c r="A420" i="3"/>
  <c r="A420" i="8" s="1"/>
  <c r="A420" i="2"/>
  <c r="C418" i="7"/>
  <c r="Q417" i="3"/>
  <c r="R417" i="3"/>
  <c r="W417" i="3" s="1"/>
  <c r="X417" i="3"/>
  <c r="F418" i="3" l="1"/>
  <c r="L419" i="3" s="1"/>
  <c r="D418" i="3"/>
  <c r="J419" i="3" s="1"/>
  <c r="Y416" i="3"/>
  <c r="AC183" i="3"/>
  <c r="C183" i="8"/>
  <c r="P183" i="8" s="1"/>
  <c r="U417" i="3"/>
  <c r="Y417" i="3" s="1"/>
  <c r="E419" i="7"/>
  <c r="M419" i="8"/>
  <c r="H419" i="8"/>
  <c r="D419" i="3"/>
  <c r="E420" i="2"/>
  <c r="G418" i="3"/>
  <c r="M419" i="3" s="1"/>
  <c r="N419" i="3" s="1"/>
  <c r="O419" i="3" s="1"/>
  <c r="E418" i="3"/>
  <c r="K419" i="3" s="1"/>
  <c r="C418" i="3"/>
  <c r="I419" i="3" s="1"/>
  <c r="G418" i="8"/>
  <c r="R418" i="3"/>
  <c r="W418" i="3" s="1"/>
  <c r="Q418" i="3"/>
  <c r="S418" i="3"/>
  <c r="X418" i="3" s="1"/>
  <c r="P418" i="3"/>
  <c r="T417" i="3"/>
  <c r="B417" i="8" s="1"/>
  <c r="V417" i="3"/>
  <c r="A422" i="1"/>
  <c r="B421" i="2"/>
  <c r="J421" i="8" s="1"/>
  <c r="A421" i="7"/>
  <c r="A421" i="3"/>
  <c r="A421" i="8" s="1"/>
  <c r="A421" i="2"/>
  <c r="C419" i="7"/>
  <c r="F418" i="8"/>
  <c r="B418" i="3"/>
  <c r="H419" i="3" s="1"/>
  <c r="D419" i="7"/>
  <c r="B420" i="7"/>
  <c r="E420" i="8" s="1"/>
  <c r="C420" i="2"/>
  <c r="K420" i="8" s="1"/>
  <c r="D420" i="2"/>
  <c r="L420" i="8" s="1"/>
  <c r="J420" i="3" l="1"/>
  <c r="D183" i="8"/>
  <c r="AD183" i="3"/>
  <c r="AB184" i="3"/>
  <c r="Z185" i="3" s="1"/>
  <c r="AA185" i="3" s="1"/>
  <c r="I184" i="8"/>
  <c r="N184" i="8" s="1"/>
  <c r="O184" i="8" s="1"/>
  <c r="F184" i="2"/>
  <c r="U418" i="3"/>
  <c r="Y418" i="3" s="1"/>
  <c r="E420" i="7"/>
  <c r="M420" i="8"/>
  <c r="C420" i="7"/>
  <c r="H420" i="8"/>
  <c r="D420" i="3"/>
  <c r="J421" i="3" s="1"/>
  <c r="F420" i="3"/>
  <c r="L421" i="3" s="1"/>
  <c r="G419" i="8"/>
  <c r="C419" i="3"/>
  <c r="I420" i="3" s="1"/>
  <c r="E419" i="3"/>
  <c r="K420" i="3" s="1"/>
  <c r="F419" i="8"/>
  <c r="B419" i="3"/>
  <c r="H420" i="3" s="1"/>
  <c r="F420" i="8"/>
  <c r="B420" i="3"/>
  <c r="V418" i="3"/>
  <c r="T418" i="3"/>
  <c r="B418" i="8" s="1"/>
  <c r="B421" i="7"/>
  <c r="E421" i="8" s="1"/>
  <c r="E421" i="2"/>
  <c r="F419" i="3"/>
  <c r="L420" i="3" s="1"/>
  <c r="P419" i="3"/>
  <c r="S419" i="3"/>
  <c r="X419" i="3" s="1"/>
  <c r="C421" i="2"/>
  <c r="K421" i="8" s="1"/>
  <c r="A423" i="1"/>
  <c r="B422" i="2"/>
  <c r="J422" i="8" s="1"/>
  <c r="A422" i="7"/>
  <c r="A422" i="3"/>
  <c r="A422" i="8" s="1"/>
  <c r="A422" i="2"/>
  <c r="G419" i="3"/>
  <c r="M420" i="3" s="1"/>
  <c r="N420" i="3" s="1"/>
  <c r="O420" i="3" s="1"/>
  <c r="D420" i="7"/>
  <c r="D421" i="2"/>
  <c r="L421" i="8" s="1"/>
  <c r="Q419" i="3"/>
  <c r="R419" i="3"/>
  <c r="W419" i="3" s="1"/>
  <c r="C184" i="8" l="1"/>
  <c r="P184" i="8" s="1"/>
  <c r="AC184" i="3"/>
  <c r="U419" i="3"/>
  <c r="E421" i="7"/>
  <c r="M421" i="8"/>
  <c r="H421" i="8"/>
  <c r="D421" i="3"/>
  <c r="J422" i="3" s="1"/>
  <c r="D422" i="2"/>
  <c r="L422" i="8" s="1"/>
  <c r="H421" i="3"/>
  <c r="R420" i="3"/>
  <c r="W420" i="3" s="1"/>
  <c r="Q420" i="3"/>
  <c r="G420" i="8"/>
  <c r="C420" i="3"/>
  <c r="I421" i="3" s="1"/>
  <c r="E420" i="3"/>
  <c r="K421" i="3" s="1"/>
  <c r="A424" i="1"/>
  <c r="B423" i="2"/>
  <c r="J423" i="8" s="1"/>
  <c r="A423" i="7"/>
  <c r="A423" i="3"/>
  <c r="A423" i="8" s="1"/>
  <c r="A423" i="2"/>
  <c r="E422" i="2"/>
  <c r="V419" i="3"/>
  <c r="T419" i="3"/>
  <c r="B419" i="8" s="1"/>
  <c r="G420" i="3"/>
  <c r="M421" i="3" s="1"/>
  <c r="N421" i="3" s="1"/>
  <c r="O421" i="3" s="1"/>
  <c r="D421" i="7"/>
  <c r="P420" i="3"/>
  <c r="S420" i="3"/>
  <c r="X420" i="3" s="1"/>
  <c r="C421" i="7"/>
  <c r="F421" i="3" s="1"/>
  <c r="L422" i="3" s="1"/>
  <c r="B422" i="7"/>
  <c r="E422" i="8" s="1"/>
  <c r="C422" i="2"/>
  <c r="K422" i="8" s="1"/>
  <c r="Y419" i="3" l="1"/>
  <c r="I185" i="8"/>
  <c r="N185" i="8" s="1"/>
  <c r="O185" i="8" s="1"/>
  <c r="AB185" i="3"/>
  <c r="Z186" i="3" s="1"/>
  <c r="AA186" i="3" s="1"/>
  <c r="F185" i="2"/>
  <c r="D184" i="8"/>
  <c r="AD184" i="3"/>
  <c r="U420" i="3"/>
  <c r="Y420" i="3" s="1"/>
  <c r="E422" i="7"/>
  <c r="H422" i="8" s="1"/>
  <c r="M422" i="8"/>
  <c r="D422" i="7"/>
  <c r="G422" i="8" s="1"/>
  <c r="C422" i="7"/>
  <c r="B422" i="3" s="1"/>
  <c r="A425" i="1"/>
  <c r="A424" i="7"/>
  <c r="A424" i="3"/>
  <c r="A424" i="8" s="1"/>
  <c r="B424" i="2"/>
  <c r="J424" i="8" s="1"/>
  <c r="A424" i="2"/>
  <c r="P421" i="3"/>
  <c r="S421" i="3"/>
  <c r="X421" i="3" s="1"/>
  <c r="Q421" i="3"/>
  <c r="R421" i="3"/>
  <c r="W421" i="3" s="1"/>
  <c r="V420" i="3"/>
  <c r="T420" i="3"/>
  <c r="B420" i="8" s="1"/>
  <c r="B423" i="7"/>
  <c r="E423" i="8" s="1"/>
  <c r="B421" i="3"/>
  <c r="H422" i="3" s="1"/>
  <c r="F421" i="8"/>
  <c r="C423" i="2"/>
  <c r="K423" i="8" s="1"/>
  <c r="E423" i="2"/>
  <c r="G421" i="3"/>
  <c r="M422" i="3" s="1"/>
  <c r="N422" i="3" s="1"/>
  <c r="O422" i="3" s="1"/>
  <c r="E421" i="3"/>
  <c r="K422" i="3" s="1"/>
  <c r="G421" i="8"/>
  <c r="C421" i="3"/>
  <c r="I422" i="3" s="1"/>
  <c r="D423" i="2"/>
  <c r="L423" i="8" s="1"/>
  <c r="D422" i="3" l="1"/>
  <c r="J423" i="3" s="1"/>
  <c r="G422" i="3"/>
  <c r="M423" i="3" s="1"/>
  <c r="N423" i="3" s="1"/>
  <c r="O423" i="3" s="1"/>
  <c r="P423" i="3" s="1"/>
  <c r="C185" i="8"/>
  <c r="P185" i="8" s="1"/>
  <c r="AC185" i="3"/>
  <c r="C422" i="3"/>
  <c r="I423" i="3" s="1"/>
  <c r="U421" i="3"/>
  <c r="F422" i="3"/>
  <c r="L423" i="3" s="1"/>
  <c r="E422" i="3"/>
  <c r="E423" i="7"/>
  <c r="D423" i="3" s="1"/>
  <c r="J424" i="3" s="1"/>
  <c r="M423" i="8"/>
  <c r="H423" i="3"/>
  <c r="R423" i="3" s="1"/>
  <c r="F422" i="8"/>
  <c r="K423" i="3"/>
  <c r="P422" i="3"/>
  <c r="S422" i="3"/>
  <c r="X422" i="3" s="1"/>
  <c r="B424" i="7"/>
  <c r="E424" i="8" s="1"/>
  <c r="C424" i="2"/>
  <c r="K424" i="8" s="1"/>
  <c r="R422" i="3"/>
  <c r="W422" i="3" s="1"/>
  <c r="Q422" i="3"/>
  <c r="E424" i="2"/>
  <c r="M424" i="8" s="1"/>
  <c r="D424" i="2"/>
  <c r="L424" i="8" s="1"/>
  <c r="C423" i="7"/>
  <c r="V421" i="3"/>
  <c r="T421" i="3"/>
  <c r="B421" i="8" s="1"/>
  <c r="A426" i="1"/>
  <c r="A425" i="3"/>
  <c r="A425" i="8" s="1"/>
  <c r="B425" i="2"/>
  <c r="J425" i="8" s="1"/>
  <c r="A425" i="2"/>
  <c r="A425" i="7"/>
  <c r="D423" i="7"/>
  <c r="H423" i="8" l="1"/>
  <c r="Y421" i="3"/>
  <c r="D185" i="8"/>
  <c r="AD185" i="3"/>
  <c r="F186" i="2"/>
  <c r="I186" i="8"/>
  <c r="N186" i="8" s="1"/>
  <c r="O186" i="8" s="1"/>
  <c r="AB186" i="3"/>
  <c r="Z187" i="3" s="1"/>
  <c r="AA187" i="3" s="1"/>
  <c r="S423" i="3"/>
  <c r="X423" i="3" s="1"/>
  <c r="U422" i="3"/>
  <c r="Y422" i="3" s="1"/>
  <c r="Q423" i="3"/>
  <c r="U423" i="3" s="1"/>
  <c r="D424" i="7"/>
  <c r="E424" i="7"/>
  <c r="F424" i="3" s="1"/>
  <c r="L425" i="3" s="1"/>
  <c r="C424" i="7"/>
  <c r="G424" i="8"/>
  <c r="C424" i="3"/>
  <c r="E424" i="3"/>
  <c r="F424" i="8"/>
  <c r="B424" i="3"/>
  <c r="F423" i="3"/>
  <c r="L424" i="3" s="1"/>
  <c r="F423" i="8"/>
  <c r="B423" i="3"/>
  <c r="H424" i="3" s="1"/>
  <c r="T422" i="3"/>
  <c r="B422" i="8" s="1"/>
  <c r="V422" i="3"/>
  <c r="A427" i="1"/>
  <c r="A426" i="7"/>
  <c r="B426" i="2"/>
  <c r="J426" i="8" s="1"/>
  <c r="A426" i="3"/>
  <c r="A426" i="8" s="1"/>
  <c r="A426" i="2"/>
  <c r="G423" i="3"/>
  <c r="M424" i="3" s="1"/>
  <c r="N424" i="3" s="1"/>
  <c r="O424" i="3" s="1"/>
  <c r="G423" i="8"/>
  <c r="C423" i="3"/>
  <c r="I424" i="3" s="1"/>
  <c r="E423" i="3"/>
  <c r="K424" i="3" s="1"/>
  <c r="E425" i="2"/>
  <c r="M425" i="8" s="1"/>
  <c r="B425" i="7"/>
  <c r="E425" i="8" s="1"/>
  <c r="W423" i="3"/>
  <c r="C425" i="2"/>
  <c r="K425" i="8" s="1"/>
  <c r="D425" i="2"/>
  <c r="L425" i="8" s="1"/>
  <c r="D424" i="3" l="1"/>
  <c r="J425" i="3" s="1"/>
  <c r="E425" i="7"/>
  <c r="H424" i="8"/>
  <c r="AC186" i="3"/>
  <c r="C186" i="8"/>
  <c r="P186" i="8" s="1"/>
  <c r="V423" i="3"/>
  <c r="Y423" i="3" s="1"/>
  <c r="T423" i="3"/>
  <c r="B423" i="8" s="1"/>
  <c r="G424" i="3"/>
  <c r="M425" i="3" s="1"/>
  <c r="N425" i="3" s="1"/>
  <c r="O425" i="3" s="1"/>
  <c r="K425" i="3"/>
  <c r="I425" i="3"/>
  <c r="A428" i="1"/>
  <c r="B427" i="2"/>
  <c r="J427" i="8" s="1"/>
  <c r="A427" i="7"/>
  <c r="A427" i="3"/>
  <c r="A427" i="8" s="1"/>
  <c r="A427" i="2"/>
  <c r="C425" i="7"/>
  <c r="P424" i="3"/>
  <c r="S424" i="3"/>
  <c r="X424" i="3" s="1"/>
  <c r="H425" i="3"/>
  <c r="D425" i="7"/>
  <c r="Q424" i="3"/>
  <c r="R424" i="3"/>
  <c r="W424" i="3" s="1"/>
  <c r="H425" i="8"/>
  <c r="D425" i="3"/>
  <c r="J426" i="3" s="1"/>
  <c r="F425" i="3"/>
  <c r="L426" i="3" s="1"/>
  <c r="C426" i="2"/>
  <c r="K426" i="8" s="1"/>
  <c r="E426" i="2"/>
  <c r="B426" i="7"/>
  <c r="E426" i="8" s="1"/>
  <c r="D426" i="2"/>
  <c r="L426" i="8" s="1"/>
  <c r="F187" i="2" l="1"/>
  <c r="AB187" i="3"/>
  <c r="Z188" i="3" s="1"/>
  <c r="AA188" i="3" s="1"/>
  <c r="I187" i="8"/>
  <c r="N187" i="8" s="1"/>
  <c r="O187" i="8" s="1"/>
  <c r="D186" i="8"/>
  <c r="AD186" i="3"/>
  <c r="S425" i="3"/>
  <c r="X425" i="3" s="1"/>
  <c r="P425" i="3"/>
  <c r="U424" i="3"/>
  <c r="Y424" i="3" s="1"/>
  <c r="E426" i="7"/>
  <c r="M426" i="8"/>
  <c r="B427" i="7"/>
  <c r="E427" i="8" s="1"/>
  <c r="D427" i="2"/>
  <c r="L427" i="8" s="1"/>
  <c r="Q425" i="3"/>
  <c r="R425" i="3"/>
  <c r="W425" i="3" s="1"/>
  <c r="A429" i="1"/>
  <c r="B428" i="2"/>
  <c r="J428" i="8" s="1"/>
  <c r="A428" i="3"/>
  <c r="A428" i="8" s="1"/>
  <c r="A428" i="7"/>
  <c r="A428" i="2"/>
  <c r="E427" i="2"/>
  <c r="T424" i="3"/>
  <c r="B424" i="8" s="1"/>
  <c r="V424" i="3"/>
  <c r="C426" i="7"/>
  <c r="G425" i="3"/>
  <c r="M426" i="3" s="1"/>
  <c r="N426" i="3" s="1"/>
  <c r="O426" i="3" s="1"/>
  <c r="G425" i="8"/>
  <c r="C425" i="3"/>
  <c r="I426" i="3" s="1"/>
  <c r="D426" i="7"/>
  <c r="H426" i="8"/>
  <c r="D426" i="3"/>
  <c r="J427" i="3" s="1"/>
  <c r="C427" i="2"/>
  <c r="K427" i="8" s="1"/>
  <c r="E425" i="3"/>
  <c r="K426" i="3" s="1"/>
  <c r="F425" i="8"/>
  <c r="B425" i="3"/>
  <c r="H426" i="3" s="1"/>
  <c r="AC187" i="3" l="1"/>
  <c r="C187" i="8"/>
  <c r="P187" i="8" s="1"/>
  <c r="F426" i="3"/>
  <c r="L427" i="3" s="1"/>
  <c r="U425" i="3"/>
  <c r="Y425" i="3" s="1"/>
  <c r="E427" i="7"/>
  <c r="M427" i="8"/>
  <c r="H427" i="8"/>
  <c r="D427" i="3"/>
  <c r="J428" i="3" s="1"/>
  <c r="A430" i="1"/>
  <c r="B429" i="2"/>
  <c r="J429" i="8" s="1"/>
  <c r="A429" i="3"/>
  <c r="A429" i="8" s="1"/>
  <c r="A429" i="7"/>
  <c r="A429" i="2"/>
  <c r="Q426" i="3"/>
  <c r="R426" i="3"/>
  <c r="W426" i="3" s="1"/>
  <c r="C428" i="2"/>
  <c r="K428" i="8" s="1"/>
  <c r="T425" i="3"/>
  <c r="B425" i="8" s="1"/>
  <c r="V425" i="3"/>
  <c r="F426" i="8"/>
  <c r="B426" i="3"/>
  <c r="H427" i="3" s="1"/>
  <c r="D428" i="2"/>
  <c r="L428" i="8" s="1"/>
  <c r="C427" i="7"/>
  <c r="B428" i="7"/>
  <c r="E428" i="8" s="1"/>
  <c r="D428" i="7"/>
  <c r="E428" i="2"/>
  <c r="D427" i="7"/>
  <c r="E426" i="3"/>
  <c r="K427" i="3" s="1"/>
  <c r="G426" i="8"/>
  <c r="C426" i="3"/>
  <c r="I427" i="3" s="1"/>
  <c r="P426" i="3"/>
  <c r="S426" i="3"/>
  <c r="X426" i="3" s="1"/>
  <c r="G426" i="3"/>
  <c r="M427" i="3" s="1"/>
  <c r="N427" i="3" s="1"/>
  <c r="O427" i="3" s="1"/>
  <c r="F188" i="2" l="1"/>
  <c r="I188" i="8"/>
  <c r="N188" i="8" s="1"/>
  <c r="O188" i="8" s="1"/>
  <c r="AB188" i="3"/>
  <c r="Z189" i="3" s="1"/>
  <c r="AA189" i="3" s="1"/>
  <c r="D187" i="8"/>
  <c r="AD187" i="3"/>
  <c r="U426" i="3"/>
  <c r="E428" i="7"/>
  <c r="D428" i="3" s="1"/>
  <c r="J429" i="3" s="1"/>
  <c r="M428" i="8"/>
  <c r="V426" i="3"/>
  <c r="T426" i="3"/>
  <c r="B426" i="8" s="1"/>
  <c r="F427" i="8"/>
  <c r="B427" i="3"/>
  <c r="H428" i="3" s="1"/>
  <c r="C428" i="7"/>
  <c r="F428" i="3" s="1"/>
  <c r="L429" i="3" s="1"/>
  <c r="G428" i="8"/>
  <c r="C428" i="3"/>
  <c r="E429" i="7"/>
  <c r="B429" i="7"/>
  <c r="E429" i="8" s="1"/>
  <c r="C429" i="7"/>
  <c r="D429" i="2"/>
  <c r="L429" i="8" s="1"/>
  <c r="C429" i="2"/>
  <c r="K429" i="8" s="1"/>
  <c r="E429" i="2"/>
  <c r="M429" i="8" s="1"/>
  <c r="G427" i="8"/>
  <c r="C427" i="3"/>
  <c r="I428" i="3" s="1"/>
  <c r="E427" i="3"/>
  <c r="K428" i="3" s="1"/>
  <c r="F427" i="3"/>
  <c r="L428" i="3" s="1"/>
  <c r="A431" i="1"/>
  <c r="B430" i="2"/>
  <c r="J430" i="8" s="1"/>
  <c r="A430" i="3"/>
  <c r="A430" i="8" s="1"/>
  <c r="A430" i="7"/>
  <c r="A430" i="2"/>
  <c r="G427" i="3"/>
  <c r="M428" i="3" s="1"/>
  <c r="N428" i="3" s="1"/>
  <c r="O428" i="3" s="1"/>
  <c r="H428" i="8"/>
  <c r="S427" i="3"/>
  <c r="X427" i="3" s="1"/>
  <c r="P427" i="3"/>
  <c r="R427" i="3"/>
  <c r="W427" i="3" s="1"/>
  <c r="Q427" i="3"/>
  <c r="U427" i="3" s="1"/>
  <c r="Y426" i="3" l="1"/>
  <c r="G428" i="3"/>
  <c r="M429" i="3" s="1"/>
  <c r="N429" i="3" s="1"/>
  <c r="O429" i="3" s="1"/>
  <c r="AC188" i="3"/>
  <c r="C188" i="8"/>
  <c r="P188" i="8" s="1"/>
  <c r="E428" i="3"/>
  <c r="D429" i="7"/>
  <c r="G429" i="3" s="1"/>
  <c r="M430" i="3" s="1"/>
  <c r="N430" i="3" s="1"/>
  <c r="O430" i="3" s="1"/>
  <c r="I429" i="3"/>
  <c r="K429" i="3"/>
  <c r="S429" i="3" s="1"/>
  <c r="X429" i="3" s="1"/>
  <c r="V427" i="3"/>
  <c r="Y427" i="3" s="1"/>
  <c r="T427" i="3"/>
  <c r="B427" i="8" s="1"/>
  <c r="F428" i="8"/>
  <c r="B428" i="3"/>
  <c r="H429" i="3" s="1"/>
  <c r="C430" i="2"/>
  <c r="K430" i="8" s="1"/>
  <c r="P429" i="3"/>
  <c r="Q428" i="3"/>
  <c r="R428" i="3"/>
  <c r="W428" i="3" s="1"/>
  <c r="B429" i="3"/>
  <c r="F429" i="8"/>
  <c r="P428" i="3"/>
  <c r="S428" i="3"/>
  <c r="X428" i="3" s="1"/>
  <c r="A432" i="1"/>
  <c r="B431" i="2"/>
  <c r="J431" i="8" s="1"/>
  <c r="A431" i="7"/>
  <c r="A431" i="3"/>
  <c r="A431" i="8" s="1"/>
  <c r="A431" i="2"/>
  <c r="H429" i="8"/>
  <c r="D429" i="3"/>
  <c r="J430" i="3" s="1"/>
  <c r="F429" i="3"/>
  <c r="L430" i="3" s="1"/>
  <c r="B430" i="7"/>
  <c r="E430" i="8" s="1"/>
  <c r="G429" i="8"/>
  <c r="D430" i="2"/>
  <c r="L430" i="8" s="1"/>
  <c r="E430" i="2"/>
  <c r="D188" i="8" l="1"/>
  <c r="AD188" i="3"/>
  <c r="AB189" i="3"/>
  <c r="Z190" i="3" s="1"/>
  <c r="AA190" i="3" s="1"/>
  <c r="F189" i="2"/>
  <c r="I189" i="8"/>
  <c r="N189" i="8" s="1"/>
  <c r="O189" i="8" s="1"/>
  <c r="E429" i="3"/>
  <c r="K430" i="3" s="1"/>
  <c r="C429" i="3"/>
  <c r="I430" i="3" s="1"/>
  <c r="S430" i="3" s="1"/>
  <c r="U428" i="3"/>
  <c r="E430" i="7"/>
  <c r="M430" i="8"/>
  <c r="H430" i="3"/>
  <c r="R430" i="3" s="1"/>
  <c r="H430" i="8"/>
  <c r="D430" i="3"/>
  <c r="J431" i="3" s="1"/>
  <c r="D430" i="7"/>
  <c r="V428" i="3"/>
  <c r="T428" i="3"/>
  <c r="B428" i="8" s="1"/>
  <c r="Q429" i="3"/>
  <c r="R429" i="3"/>
  <c r="W429" i="3" s="1"/>
  <c r="P430" i="3"/>
  <c r="B431" i="7"/>
  <c r="D431" i="2"/>
  <c r="L431" i="8" s="1"/>
  <c r="C431" i="2"/>
  <c r="K431" i="8" s="1"/>
  <c r="E431" i="2"/>
  <c r="A433" i="1"/>
  <c r="B432" i="2"/>
  <c r="J432" i="8" s="1"/>
  <c r="A432" i="7"/>
  <c r="A432" i="3"/>
  <c r="A432" i="8" s="1"/>
  <c r="A432" i="2"/>
  <c r="C430" i="7"/>
  <c r="Y428" i="3" l="1"/>
  <c r="C189" i="8"/>
  <c r="P189" i="8" s="1"/>
  <c r="AC189" i="3"/>
  <c r="U429" i="3"/>
  <c r="Y429" i="3" s="1"/>
  <c r="Q430" i="3"/>
  <c r="U430" i="3" s="1"/>
  <c r="E431" i="7"/>
  <c r="M431" i="8"/>
  <c r="H431" i="8"/>
  <c r="X430" i="3"/>
  <c r="C430" i="3"/>
  <c r="I431" i="3" s="1"/>
  <c r="G430" i="8"/>
  <c r="E430" i="3"/>
  <c r="K431" i="3" s="1"/>
  <c r="W430" i="3"/>
  <c r="B430" i="3"/>
  <c r="H431" i="3" s="1"/>
  <c r="F430" i="8"/>
  <c r="B432" i="7"/>
  <c r="E432" i="8" s="1"/>
  <c r="T429" i="3"/>
  <c r="B429" i="8" s="1"/>
  <c r="V429" i="3"/>
  <c r="F430" i="3"/>
  <c r="L431" i="3" s="1"/>
  <c r="D431" i="7"/>
  <c r="C432" i="2"/>
  <c r="K432" i="8" s="1"/>
  <c r="G430" i="3"/>
  <c r="M431" i="3" s="1"/>
  <c r="N431" i="3" s="1"/>
  <c r="O431" i="3" s="1"/>
  <c r="C431" i="7"/>
  <c r="D432" i="2"/>
  <c r="L432" i="8" s="1"/>
  <c r="D431" i="3"/>
  <c r="J432" i="3" s="1"/>
  <c r="E431" i="8"/>
  <c r="E432" i="2"/>
  <c r="A434" i="1"/>
  <c r="B433" i="2"/>
  <c r="J433" i="8" s="1"/>
  <c r="A433" i="3"/>
  <c r="A433" i="8" s="1"/>
  <c r="A433" i="7"/>
  <c r="A433" i="2"/>
  <c r="D189" i="8" l="1"/>
  <c r="AD189" i="3"/>
  <c r="I190" i="8"/>
  <c r="N190" i="8" s="1"/>
  <c r="O190" i="8" s="1"/>
  <c r="AB190" i="3"/>
  <c r="Z191" i="3" s="1"/>
  <c r="AA191" i="3" s="1"/>
  <c r="F190" i="2"/>
  <c r="V430" i="3"/>
  <c r="Y430" i="3" s="1"/>
  <c r="T430" i="3"/>
  <c r="B430" i="8" s="1"/>
  <c r="E432" i="7"/>
  <c r="M432" i="8"/>
  <c r="D432" i="7"/>
  <c r="C432" i="3" s="1"/>
  <c r="H432" i="8"/>
  <c r="D432" i="3"/>
  <c r="J433" i="3" s="1"/>
  <c r="F431" i="8"/>
  <c r="B431" i="3"/>
  <c r="H432" i="3" s="1"/>
  <c r="B433" i="7"/>
  <c r="E433" i="8" s="1"/>
  <c r="E433" i="2"/>
  <c r="D433" i="2"/>
  <c r="L433" i="8" s="1"/>
  <c r="A435" i="1"/>
  <c r="A434" i="7"/>
  <c r="A434" i="3"/>
  <c r="A434" i="8" s="1"/>
  <c r="A434" i="2"/>
  <c r="C432" i="7"/>
  <c r="C433" i="2"/>
  <c r="K433" i="8" s="1"/>
  <c r="G431" i="8"/>
  <c r="E431" i="3"/>
  <c r="K432" i="3" s="1"/>
  <c r="C431" i="3"/>
  <c r="I432" i="3" s="1"/>
  <c r="S431" i="3"/>
  <c r="X431" i="3" s="1"/>
  <c r="P431" i="3"/>
  <c r="R431" i="3"/>
  <c r="W431" i="3" s="1"/>
  <c r="Q431" i="3"/>
  <c r="G431" i="3"/>
  <c r="M432" i="3" s="1"/>
  <c r="N432" i="3" s="1"/>
  <c r="O432" i="3" s="1"/>
  <c r="F431" i="3"/>
  <c r="L432" i="3" s="1"/>
  <c r="F432" i="3" l="1"/>
  <c r="C190" i="8"/>
  <c r="P190" i="8" s="1"/>
  <c r="AC190" i="3"/>
  <c r="D190" i="8" s="1"/>
  <c r="G432" i="3"/>
  <c r="M433" i="3" s="1"/>
  <c r="N433" i="3" s="1"/>
  <c r="O433" i="3" s="1"/>
  <c r="P433" i="3" s="1"/>
  <c r="U431" i="3"/>
  <c r="Y431" i="3" s="1"/>
  <c r="E433" i="7"/>
  <c r="M433" i="8"/>
  <c r="L433" i="3"/>
  <c r="I433" i="3"/>
  <c r="G432" i="8"/>
  <c r="H433" i="8"/>
  <c r="D433" i="3"/>
  <c r="J434" i="3" s="1"/>
  <c r="A436" i="1"/>
  <c r="B435" i="2"/>
  <c r="J435" i="8" s="1"/>
  <c r="A435" i="7"/>
  <c r="A435" i="3"/>
  <c r="A435" i="8" s="1"/>
  <c r="A435" i="2"/>
  <c r="E434" i="2"/>
  <c r="C433" i="7"/>
  <c r="E432" i="3"/>
  <c r="K433" i="3" s="1"/>
  <c r="V431" i="3"/>
  <c r="T431" i="3"/>
  <c r="B431" i="8" s="1"/>
  <c r="B432" i="3"/>
  <c r="H433" i="3" s="1"/>
  <c r="F432" i="8"/>
  <c r="S432" i="3"/>
  <c r="X432" i="3" s="1"/>
  <c r="P432" i="3"/>
  <c r="R432" i="3"/>
  <c r="W432" i="3" s="1"/>
  <c r="Q432" i="3"/>
  <c r="D433" i="7"/>
  <c r="B434" i="2"/>
  <c r="B434" i="7" s="1"/>
  <c r="E434" i="8" s="1"/>
  <c r="D434" i="2"/>
  <c r="L434" i="8" s="1"/>
  <c r="C434" i="2"/>
  <c r="K434" i="8" s="1"/>
  <c r="AD190" i="3" l="1"/>
  <c r="I191" i="8"/>
  <c r="N191" i="8" s="1"/>
  <c r="O191" i="8" s="1"/>
  <c r="AB191" i="3"/>
  <c r="Z192" i="3" s="1"/>
  <c r="AA192" i="3" s="1"/>
  <c r="F191" i="2"/>
  <c r="U432" i="3"/>
  <c r="E434" i="7"/>
  <c r="M434" i="8"/>
  <c r="S433" i="3"/>
  <c r="X433" i="3" s="1"/>
  <c r="H434" i="8"/>
  <c r="D434" i="3"/>
  <c r="J435" i="3" s="1"/>
  <c r="C433" i="3"/>
  <c r="I434" i="3" s="1"/>
  <c r="E433" i="3"/>
  <c r="K434" i="3" s="1"/>
  <c r="G433" i="8"/>
  <c r="B435" i="7"/>
  <c r="E435" i="8" s="1"/>
  <c r="D435" i="7"/>
  <c r="C435" i="7"/>
  <c r="E435" i="2"/>
  <c r="G433" i="3"/>
  <c r="M434" i="3" s="1"/>
  <c r="N434" i="3" s="1"/>
  <c r="O434" i="3" s="1"/>
  <c r="J434" i="8"/>
  <c r="Q433" i="3"/>
  <c r="R433" i="3"/>
  <c r="W433" i="3" s="1"/>
  <c r="C435" i="2"/>
  <c r="K435" i="8" s="1"/>
  <c r="D435" i="2"/>
  <c r="L435" i="8" s="1"/>
  <c r="D434" i="7"/>
  <c r="C434" i="7"/>
  <c r="A437" i="1"/>
  <c r="B436" i="2"/>
  <c r="J436" i="8" s="1"/>
  <c r="A436" i="7"/>
  <c r="A436" i="2"/>
  <c r="A436" i="3"/>
  <c r="A436" i="8" s="1"/>
  <c r="V432" i="3"/>
  <c r="T432" i="3"/>
  <c r="B432" i="8" s="1"/>
  <c r="F433" i="3"/>
  <c r="L434" i="3" s="1"/>
  <c r="B433" i="3"/>
  <c r="H434" i="3" s="1"/>
  <c r="F433" i="8"/>
  <c r="Y432" i="3" l="1"/>
  <c r="C191" i="8"/>
  <c r="P191" i="8" s="1"/>
  <c r="AC191" i="3"/>
  <c r="U433" i="3"/>
  <c r="E435" i="7"/>
  <c r="M435" i="8"/>
  <c r="H435" i="8"/>
  <c r="D435" i="3"/>
  <c r="J436" i="3" s="1"/>
  <c r="F435" i="3"/>
  <c r="C436" i="2"/>
  <c r="K436" i="8" s="1"/>
  <c r="G435" i="3"/>
  <c r="M436" i="3" s="1"/>
  <c r="N436" i="3" s="1"/>
  <c r="O436" i="3" s="1"/>
  <c r="C435" i="3"/>
  <c r="I436" i="3" s="1"/>
  <c r="G435" i="8"/>
  <c r="E435" i="3"/>
  <c r="F435" i="8"/>
  <c r="B435" i="3"/>
  <c r="A438" i="1"/>
  <c r="B437" i="2"/>
  <c r="J437" i="8" s="1"/>
  <c r="A437" i="7"/>
  <c r="A437" i="3"/>
  <c r="A437" i="8" s="1"/>
  <c r="A437" i="2"/>
  <c r="D436" i="2"/>
  <c r="L436" i="8" s="1"/>
  <c r="F434" i="8"/>
  <c r="B434" i="3"/>
  <c r="H435" i="3" s="1"/>
  <c r="E436" i="2"/>
  <c r="M436" i="8" s="1"/>
  <c r="R434" i="3"/>
  <c r="W434" i="3" s="1"/>
  <c r="Q434" i="3"/>
  <c r="U434" i="3" s="1"/>
  <c r="G434" i="3"/>
  <c r="M435" i="3" s="1"/>
  <c r="N435" i="3" s="1"/>
  <c r="O435" i="3" s="1"/>
  <c r="G434" i="8"/>
  <c r="E434" i="3"/>
  <c r="K435" i="3" s="1"/>
  <c r="C434" i="3"/>
  <c r="I435" i="3" s="1"/>
  <c r="F434" i="3"/>
  <c r="L435" i="3" s="1"/>
  <c r="S434" i="3"/>
  <c r="X434" i="3" s="1"/>
  <c r="P434" i="3"/>
  <c r="T433" i="3"/>
  <c r="B433" i="8" s="1"/>
  <c r="V433" i="3"/>
  <c r="B436" i="7"/>
  <c r="E436" i="8" s="1"/>
  <c r="Y433" i="3" l="1"/>
  <c r="I192" i="8"/>
  <c r="N192" i="8" s="1"/>
  <c r="O192" i="8" s="1"/>
  <c r="F192" i="2"/>
  <c r="AB192" i="3"/>
  <c r="Z193" i="3" s="1"/>
  <c r="AA193" i="3" s="1"/>
  <c r="D191" i="8"/>
  <c r="AD191" i="3"/>
  <c r="E436" i="7"/>
  <c r="D436" i="7"/>
  <c r="K436" i="3"/>
  <c r="S436" i="3" s="1"/>
  <c r="X436" i="3" s="1"/>
  <c r="C436" i="7"/>
  <c r="L436" i="3"/>
  <c r="H436" i="3"/>
  <c r="Q436" i="3" s="1"/>
  <c r="D437" i="2"/>
  <c r="L437" i="8" s="1"/>
  <c r="A439" i="1"/>
  <c r="A438" i="7"/>
  <c r="B438" i="2"/>
  <c r="J438" i="8" s="1"/>
  <c r="A438" i="3"/>
  <c r="A438" i="8" s="1"/>
  <c r="A438" i="2"/>
  <c r="V434" i="3"/>
  <c r="Y434" i="3" s="1"/>
  <c r="T434" i="3"/>
  <c r="B434" i="8" s="1"/>
  <c r="G436" i="8"/>
  <c r="C436" i="3"/>
  <c r="I437" i="3" s="1"/>
  <c r="E436" i="3"/>
  <c r="S435" i="3"/>
  <c r="X435" i="3" s="1"/>
  <c r="P435" i="3"/>
  <c r="C437" i="2"/>
  <c r="K437" i="8" s="1"/>
  <c r="H436" i="8"/>
  <c r="D436" i="3"/>
  <c r="J437" i="3" s="1"/>
  <c r="G436" i="3"/>
  <c r="M437" i="3" s="1"/>
  <c r="N437" i="3" s="1"/>
  <c r="O437" i="3" s="1"/>
  <c r="F436" i="3"/>
  <c r="P436" i="3"/>
  <c r="Q435" i="3"/>
  <c r="R435" i="3"/>
  <c r="W435" i="3" s="1"/>
  <c r="E437" i="2"/>
  <c r="M437" i="8" s="1"/>
  <c r="E437" i="7"/>
  <c r="B437" i="7"/>
  <c r="E437" i="8" s="1"/>
  <c r="B436" i="3"/>
  <c r="F436" i="8"/>
  <c r="L437" i="3" l="1"/>
  <c r="K437" i="3"/>
  <c r="AC192" i="3"/>
  <c r="D192" i="8" s="1"/>
  <c r="C192" i="8"/>
  <c r="P192" i="8" s="1"/>
  <c r="H437" i="3"/>
  <c r="Q437" i="3" s="1"/>
  <c r="D437" i="7"/>
  <c r="U435" i="3"/>
  <c r="R436" i="3"/>
  <c r="W436" i="3" s="1"/>
  <c r="C437" i="7"/>
  <c r="F437" i="3" s="1"/>
  <c r="L438" i="3" s="1"/>
  <c r="T435" i="3"/>
  <c r="B435" i="8" s="1"/>
  <c r="V435" i="3"/>
  <c r="S437" i="3"/>
  <c r="X437" i="3" s="1"/>
  <c r="P437" i="3"/>
  <c r="B438" i="7"/>
  <c r="A440" i="1"/>
  <c r="B439" i="2"/>
  <c r="J439" i="8" s="1"/>
  <c r="A439" i="7"/>
  <c r="A439" i="2"/>
  <c r="A439" i="3"/>
  <c r="A439" i="8" s="1"/>
  <c r="E438" i="2"/>
  <c r="C438" i="2"/>
  <c r="K438" i="8" s="1"/>
  <c r="F437" i="8"/>
  <c r="B437" i="3"/>
  <c r="D438" i="2"/>
  <c r="L438" i="8" s="1"/>
  <c r="G437" i="3"/>
  <c r="M438" i="3" s="1"/>
  <c r="N438" i="3" s="1"/>
  <c r="O438" i="3" s="1"/>
  <c r="E437" i="3"/>
  <c r="K438" i="3" s="1"/>
  <c r="G437" i="8"/>
  <c r="C437" i="3"/>
  <c r="I438" i="3" s="1"/>
  <c r="H437" i="8"/>
  <c r="D437" i="3"/>
  <c r="J438" i="3" s="1"/>
  <c r="V436" i="3"/>
  <c r="H438" i="3" l="1"/>
  <c r="R438" i="3" s="1"/>
  <c r="AD192" i="3"/>
  <c r="Y435" i="3"/>
  <c r="R437" i="3"/>
  <c r="W437" i="3" s="1"/>
  <c r="AB193" i="3"/>
  <c r="Z194" i="3" s="1"/>
  <c r="AA194" i="3" s="1"/>
  <c r="I193" i="8"/>
  <c r="N193" i="8" s="1"/>
  <c r="O193" i="8" s="1"/>
  <c r="F193" i="2"/>
  <c r="T436" i="3"/>
  <c r="B436" i="8" s="1"/>
  <c r="U436" i="3"/>
  <c r="Y436" i="3" s="1"/>
  <c r="U437" i="3"/>
  <c r="E438" i="7"/>
  <c r="D438" i="3" s="1"/>
  <c r="J439" i="3" s="1"/>
  <c r="M438" i="8"/>
  <c r="D438" i="7"/>
  <c r="G438" i="3"/>
  <c r="M439" i="3" s="1"/>
  <c r="N439" i="3" s="1"/>
  <c r="O439" i="3" s="1"/>
  <c r="B439" i="7"/>
  <c r="E439" i="8" s="1"/>
  <c r="C439" i="2"/>
  <c r="K439" i="8" s="1"/>
  <c r="V437" i="3"/>
  <c r="Q438" i="3"/>
  <c r="E439" i="2"/>
  <c r="C438" i="7"/>
  <c r="E438" i="8"/>
  <c r="A441" i="1"/>
  <c r="A440" i="7"/>
  <c r="B440" i="2"/>
  <c r="J440" i="8" s="1"/>
  <c r="A440" i="3"/>
  <c r="A440" i="8" s="1"/>
  <c r="A440" i="2"/>
  <c r="G438" i="8"/>
  <c r="C438" i="3"/>
  <c r="I439" i="3" s="1"/>
  <c r="P438" i="3"/>
  <c r="S438" i="3"/>
  <c r="D439" i="2"/>
  <c r="L439" i="8" s="1"/>
  <c r="H438" i="8" l="1"/>
  <c r="Y437" i="3"/>
  <c r="T437" i="3"/>
  <c r="B437" i="8" s="1"/>
  <c r="C193" i="8"/>
  <c r="P193" i="8" s="1"/>
  <c r="AC193" i="3"/>
  <c r="X438" i="3"/>
  <c r="U438" i="3"/>
  <c r="E439" i="7"/>
  <c r="H439" i="8" s="1"/>
  <c r="M439" i="8"/>
  <c r="W438" i="3"/>
  <c r="D440" i="2"/>
  <c r="L440" i="8" s="1"/>
  <c r="E440" i="2"/>
  <c r="M440" i="8" s="1"/>
  <c r="B440" i="7"/>
  <c r="E440" i="8" s="1"/>
  <c r="D440" i="7"/>
  <c r="C440" i="2"/>
  <c r="K440" i="8" s="1"/>
  <c r="A442" i="1"/>
  <c r="B441" i="2"/>
  <c r="J441" i="8" s="1"/>
  <c r="A441" i="7"/>
  <c r="A441" i="3"/>
  <c r="A441" i="8" s="1"/>
  <c r="A441" i="2"/>
  <c r="C439" i="7"/>
  <c r="B438" i="3"/>
  <c r="H439" i="3" s="1"/>
  <c r="F438" i="8"/>
  <c r="P439" i="3"/>
  <c r="D439" i="7"/>
  <c r="E438" i="3"/>
  <c r="K439" i="3" s="1"/>
  <c r="S439" i="3" s="1"/>
  <c r="F438" i="3"/>
  <c r="L439" i="3" s="1"/>
  <c r="T438" i="3"/>
  <c r="B438" i="8" s="1"/>
  <c r="V438" i="3"/>
  <c r="E440" i="7" l="1"/>
  <c r="D439" i="3"/>
  <c r="J440" i="3" s="1"/>
  <c r="Y438" i="3"/>
  <c r="F194" i="2"/>
  <c r="AB194" i="3"/>
  <c r="Z195" i="3" s="1"/>
  <c r="AA195" i="3" s="1"/>
  <c r="I194" i="8"/>
  <c r="N194" i="8" s="1"/>
  <c r="O194" i="8" s="1"/>
  <c r="D193" i="8"/>
  <c r="AD193" i="3"/>
  <c r="X439" i="3"/>
  <c r="E441" i="2"/>
  <c r="M441" i="8" s="1"/>
  <c r="R439" i="3"/>
  <c r="W439" i="3" s="1"/>
  <c r="Q439" i="3"/>
  <c r="U439" i="3" s="1"/>
  <c r="G440" i="8"/>
  <c r="C440" i="3"/>
  <c r="I441" i="3" s="1"/>
  <c r="H440" i="8"/>
  <c r="D440" i="3"/>
  <c r="J441" i="3" s="1"/>
  <c r="G440" i="3"/>
  <c r="C440" i="7"/>
  <c r="E440" i="3" s="1"/>
  <c r="B439" i="3"/>
  <c r="H440" i="3" s="1"/>
  <c r="F439" i="8"/>
  <c r="G439" i="8"/>
  <c r="C439" i="3"/>
  <c r="I440" i="3" s="1"/>
  <c r="E439" i="3"/>
  <c r="K440" i="3" s="1"/>
  <c r="F439" i="3"/>
  <c r="L440" i="3" s="1"/>
  <c r="B441" i="7"/>
  <c r="E441" i="8" s="1"/>
  <c r="A443" i="1"/>
  <c r="A442" i="7"/>
  <c r="B442" i="2"/>
  <c r="J442" i="8" s="1"/>
  <c r="A442" i="2"/>
  <c r="A442" i="3"/>
  <c r="A442" i="8" s="1"/>
  <c r="D441" i="2"/>
  <c r="L441" i="8" s="1"/>
  <c r="G439" i="3"/>
  <c r="M440" i="3" s="1"/>
  <c r="N440" i="3" s="1"/>
  <c r="O440" i="3" s="1"/>
  <c r="C441" i="2"/>
  <c r="K441" i="8" s="1"/>
  <c r="M441" i="3" l="1"/>
  <c r="N441" i="3" s="1"/>
  <c r="O441" i="3" s="1"/>
  <c r="E441" i="7"/>
  <c r="C194" i="8"/>
  <c r="P194" i="8" s="1"/>
  <c r="AC194" i="3"/>
  <c r="D441" i="7"/>
  <c r="E442" i="2"/>
  <c r="M442" i="8" s="1"/>
  <c r="D442" i="2"/>
  <c r="L442" i="8" s="1"/>
  <c r="H441" i="8"/>
  <c r="D441" i="3"/>
  <c r="J442" i="3" s="1"/>
  <c r="G441" i="3"/>
  <c r="M442" i="3" s="1"/>
  <c r="N442" i="3" s="1"/>
  <c r="O442" i="3" s="1"/>
  <c r="A444" i="1"/>
  <c r="B443" i="2"/>
  <c r="J443" i="8" s="1"/>
  <c r="A443" i="7"/>
  <c r="A443" i="3"/>
  <c r="A443" i="8" s="1"/>
  <c r="A443" i="2"/>
  <c r="S440" i="3"/>
  <c r="X440" i="3" s="1"/>
  <c r="P440" i="3"/>
  <c r="B442" i="7"/>
  <c r="E442" i="8" s="1"/>
  <c r="G441" i="8"/>
  <c r="C441" i="3"/>
  <c r="I442" i="3" s="1"/>
  <c r="R440" i="3"/>
  <c r="W440" i="3" s="1"/>
  <c r="Q440" i="3"/>
  <c r="P441" i="3"/>
  <c r="C442" i="2"/>
  <c r="K442" i="8" s="1"/>
  <c r="F440" i="8"/>
  <c r="B440" i="3"/>
  <c r="H441" i="3" s="1"/>
  <c r="V439" i="3"/>
  <c r="Y439" i="3" s="1"/>
  <c r="T439" i="3"/>
  <c r="B439" i="8" s="1"/>
  <c r="F440" i="3"/>
  <c r="L441" i="3" s="1"/>
  <c r="K441" i="3"/>
  <c r="C441" i="7"/>
  <c r="F441" i="3" s="1"/>
  <c r="L442" i="3" s="1"/>
  <c r="E442" i="7" l="1"/>
  <c r="AD194" i="3"/>
  <c r="D194" i="8"/>
  <c r="I195" i="8"/>
  <c r="N195" i="8" s="1"/>
  <c r="O195" i="8" s="1"/>
  <c r="AB195" i="3"/>
  <c r="Z196" i="3" s="1"/>
  <c r="AA196" i="3" s="1"/>
  <c r="F195" i="2"/>
  <c r="D442" i="7"/>
  <c r="U440" i="3"/>
  <c r="E441" i="3"/>
  <c r="K442" i="3"/>
  <c r="S442" i="3" s="1"/>
  <c r="X442" i="3" s="1"/>
  <c r="B443" i="7"/>
  <c r="E443" i="8" s="1"/>
  <c r="D443" i="2"/>
  <c r="L443" i="8" s="1"/>
  <c r="A445" i="1"/>
  <c r="B444" i="2"/>
  <c r="J444" i="8" s="1"/>
  <c r="A444" i="7"/>
  <c r="A444" i="3"/>
  <c r="A444" i="8" s="1"/>
  <c r="A444" i="2"/>
  <c r="C443" i="2"/>
  <c r="K443" i="8" s="1"/>
  <c r="H442" i="8"/>
  <c r="D442" i="3"/>
  <c r="J443" i="3" s="1"/>
  <c r="G442" i="3"/>
  <c r="M443" i="3" s="1"/>
  <c r="N443" i="3" s="1"/>
  <c r="O443" i="3" s="1"/>
  <c r="E443" i="2"/>
  <c r="F441" i="8"/>
  <c r="B441" i="3"/>
  <c r="H442" i="3" s="1"/>
  <c r="S441" i="3"/>
  <c r="X441" i="3" s="1"/>
  <c r="V440" i="3"/>
  <c r="T440" i="3"/>
  <c r="B440" i="8" s="1"/>
  <c r="P442" i="3"/>
  <c r="C442" i="7"/>
  <c r="E442" i="3" s="1"/>
  <c r="C442" i="3"/>
  <c r="I443" i="3" s="1"/>
  <c r="G442" i="8"/>
  <c r="R441" i="3"/>
  <c r="W441" i="3" s="1"/>
  <c r="Q441" i="3"/>
  <c r="K443" i="3" l="1"/>
  <c r="Y440" i="3"/>
  <c r="AC195" i="3"/>
  <c r="D195" i="8" s="1"/>
  <c r="C195" i="8"/>
  <c r="P195" i="8" s="1"/>
  <c r="U441" i="3"/>
  <c r="Y441" i="3" s="1"/>
  <c r="E443" i="7"/>
  <c r="M443" i="8"/>
  <c r="F442" i="3"/>
  <c r="L443" i="3" s="1"/>
  <c r="H443" i="8"/>
  <c r="D443" i="3"/>
  <c r="J444" i="3" s="1"/>
  <c r="E444" i="7"/>
  <c r="B444" i="7"/>
  <c r="E444" i="8" s="1"/>
  <c r="C444" i="2"/>
  <c r="K444" i="8" s="1"/>
  <c r="A446" i="1"/>
  <c r="B445" i="2"/>
  <c r="J445" i="8" s="1"/>
  <c r="A445" i="7"/>
  <c r="A445" i="3"/>
  <c r="A445" i="8" s="1"/>
  <c r="A445" i="2"/>
  <c r="E444" i="2"/>
  <c r="M444" i="8" s="1"/>
  <c r="V441" i="3"/>
  <c r="T441" i="3"/>
  <c r="B441" i="8" s="1"/>
  <c r="D444" i="2"/>
  <c r="L444" i="8" s="1"/>
  <c r="C443" i="7"/>
  <c r="D443" i="7"/>
  <c r="G443" i="3" s="1"/>
  <c r="M444" i="3" s="1"/>
  <c r="N444" i="3" s="1"/>
  <c r="O444" i="3" s="1"/>
  <c r="R442" i="3"/>
  <c r="W442" i="3" s="1"/>
  <c r="Q442" i="3"/>
  <c r="P443" i="3"/>
  <c r="S443" i="3"/>
  <c r="B442" i="3"/>
  <c r="H443" i="3" s="1"/>
  <c r="F442" i="8"/>
  <c r="AD195" i="3" l="1"/>
  <c r="F196" i="2"/>
  <c r="I196" i="8"/>
  <c r="N196" i="8" s="1"/>
  <c r="O196" i="8" s="1"/>
  <c r="AB196" i="3"/>
  <c r="Z197" i="3" s="1"/>
  <c r="AA197" i="3" s="1"/>
  <c r="U442" i="3"/>
  <c r="X443" i="3"/>
  <c r="D445" i="2"/>
  <c r="L445" i="8" s="1"/>
  <c r="F443" i="8"/>
  <c r="B443" i="3"/>
  <c r="H444" i="3" s="1"/>
  <c r="A447" i="1"/>
  <c r="B446" i="2"/>
  <c r="J446" i="8" s="1"/>
  <c r="A446" i="7"/>
  <c r="A446" i="3"/>
  <c r="A446" i="8" s="1"/>
  <c r="A446" i="2"/>
  <c r="F443" i="3"/>
  <c r="L444" i="3" s="1"/>
  <c r="C444" i="7"/>
  <c r="F444" i="3" s="1"/>
  <c r="L445" i="3" s="1"/>
  <c r="H444" i="8"/>
  <c r="D444" i="3"/>
  <c r="J445" i="3" s="1"/>
  <c r="P444" i="3"/>
  <c r="C445" i="2"/>
  <c r="K445" i="8" s="1"/>
  <c r="D444" i="7"/>
  <c r="E445" i="2"/>
  <c r="Q443" i="3"/>
  <c r="R443" i="3"/>
  <c r="W443" i="3" s="1"/>
  <c r="T442" i="3"/>
  <c r="B442" i="8" s="1"/>
  <c r="V442" i="3"/>
  <c r="B445" i="7"/>
  <c r="D445" i="7"/>
  <c r="G443" i="8"/>
  <c r="C443" i="3"/>
  <c r="I444" i="3" s="1"/>
  <c r="E443" i="3"/>
  <c r="K444" i="3" s="1"/>
  <c r="C196" i="8" l="1"/>
  <c r="P196" i="8" s="1"/>
  <c r="AC196" i="3"/>
  <c r="U443" i="3"/>
  <c r="E445" i="7"/>
  <c r="M445" i="8"/>
  <c r="S444" i="3"/>
  <c r="X444" i="3" s="1"/>
  <c r="H445" i="8"/>
  <c r="G445" i="3"/>
  <c r="T443" i="3"/>
  <c r="B443" i="8" s="1"/>
  <c r="V443" i="3"/>
  <c r="G444" i="8"/>
  <c r="C444" i="3"/>
  <c r="I445" i="3" s="1"/>
  <c r="E444" i="3"/>
  <c r="K445" i="3" s="1"/>
  <c r="E446" i="7"/>
  <c r="B446" i="7"/>
  <c r="E446" i="8" s="1"/>
  <c r="D446" i="2"/>
  <c r="L446" i="8" s="1"/>
  <c r="C446" i="2"/>
  <c r="K446" i="8" s="1"/>
  <c r="E446" i="2"/>
  <c r="M446" i="8" s="1"/>
  <c r="G444" i="3"/>
  <c r="M445" i="3" s="1"/>
  <c r="N445" i="3" s="1"/>
  <c r="O445" i="3" s="1"/>
  <c r="A448" i="1"/>
  <c r="B447" i="2"/>
  <c r="J447" i="8" s="1"/>
  <c r="A447" i="7"/>
  <c r="A447" i="3"/>
  <c r="A447" i="8" s="1"/>
  <c r="A447" i="2"/>
  <c r="C445" i="7"/>
  <c r="F445" i="3" s="1"/>
  <c r="L446" i="3" s="1"/>
  <c r="Q444" i="3"/>
  <c r="R444" i="3"/>
  <c r="W444" i="3" s="1"/>
  <c r="D445" i="3"/>
  <c r="J446" i="3" s="1"/>
  <c r="E445" i="8"/>
  <c r="C445" i="3"/>
  <c r="I446" i="3" s="1"/>
  <c r="G445" i="8"/>
  <c r="F444" i="8"/>
  <c r="B444" i="3"/>
  <c r="H445" i="3" s="1"/>
  <c r="D196" i="8" l="1"/>
  <c r="AD196" i="3"/>
  <c r="I197" i="8"/>
  <c r="N197" i="8" s="1"/>
  <c r="O197" i="8" s="1"/>
  <c r="F197" i="2"/>
  <c r="AB197" i="3"/>
  <c r="Z198" i="3" s="1"/>
  <c r="AA198" i="3" s="1"/>
  <c r="U444" i="3"/>
  <c r="D446" i="7"/>
  <c r="G446" i="3" s="1"/>
  <c r="C446" i="7"/>
  <c r="F446" i="3" s="1"/>
  <c r="L447" i="3" s="1"/>
  <c r="E445" i="3"/>
  <c r="K446" i="3" s="1"/>
  <c r="R445" i="3"/>
  <c r="W445" i="3" s="1"/>
  <c r="Q445" i="3"/>
  <c r="B447" i="7"/>
  <c r="E447" i="8" s="1"/>
  <c r="E446" i="3"/>
  <c r="G446" i="8"/>
  <c r="C446" i="3"/>
  <c r="I447" i="3" s="1"/>
  <c r="C447" i="2"/>
  <c r="K447" i="8" s="1"/>
  <c r="A449" i="1"/>
  <c r="B448" i="2"/>
  <c r="J448" i="8" s="1"/>
  <c r="A448" i="7"/>
  <c r="A448" i="3"/>
  <c r="A448" i="8" s="1"/>
  <c r="A448" i="2"/>
  <c r="P445" i="3"/>
  <c r="S445" i="3"/>
  <c r="X445" i="3" s="1"/>
  <c r="D447" i="2"/>
  <c r="L447" i="8" s="1"/>
  <c r="F446" i="8"/>
  <c r="B446" i="3"/>
  <c r="E447" i="2"/>
  <c r="M446" i="3"/>
  <c r="N446" i="3" s="1"/>
  <c r="O446" i="3" s="1"/>
  <c r="H446" i="8"/>
  <c r="D446" i="3"/>
  <c r="J447" i="3" s="1"/>
  <c r="V444" i="3"/>
  <c r="T444" i="3"/>
  <c r="B444" i="8" s="1"/>
  <c r="B445" i="3"/>
  <c r="H446" i="3" s="1"/>
  <c r="F445" i="8"/>
  <c r="AC197" i="3" l="1"/>
  <c r="C197" i="8"/>
  <c r="P197" i="8" s="1"/>
  <c r="U445" i="3"/>
  <c r="E447" i="7"/>
  <c r="M447" i="8"/>
  <c r="M447" i="3"/>
  <c r="N447" i="3" s="1"/>
  <c r="O447" i="3" s="1"/>
  <c r="P447" i="3" s="1"/>
  <c r="K447" i="3"/>
  <c r="H447" i="8"/>
  <c r="D447" i="3"/>
  <c r="J448" i="3" s="1"/>
  <c r="C447" i="7"/>
  <c r="A450" i="1"/>
  <c r="B449" i="2"/>
  <c r="J449" i="8" s="1"/>
  <c r="A449" i="3"/>
  <c r="A449" i="8" s="1"/>
  <c r="A449" i="7"/>
  <c r="A449" i="2"/>
  <c r="D447" i="7"/>
  <c r="P446" i="3"/>
  <c r="S446" i="3"/>
  <c r="X446" i="3" s="1"/>
  <c r="E448" i="2"/>
  <c r="M448" i="8" s="1"/>
  <c r="R446" i="3"/>
  <c r="W446" i="3" s="1"/>
  <c r="Q446" i="3"/>
  <c r="E448" i="7"/>
  <c r="B448" i="7"/>
  <c r="E448" i="8" s="1"/>
  <c r="C448" i="7"/>
  <c r="D448" i="2"/>
  <c r="L448" i="8" s="1"/>
  <c r="V445" i="3"/>
  <c r="T445" i="3"/>
  <c r="B445" i="8" s="1"/>
  <c r="H447" i="3"/>
  <c r="C448" i="2"/>
  <c r="K448" i="8" s="1"/>
  <c r="D197" i="8" l="1"/>
  <c r="AD197" i="3"/>
  <c r="I198" i="8"/>
  <c r="N198" i="8" s="1"/>
  <c r="O198" i="8" s="1"/>
  <c r="AB198" i="3"/>
  <c r="Z199" i="3" s="1"/>
  <c r="AA199" i="3" s="1"/>
  <c r="F198" i="2"/>
  <c r="U446" i="3"/>
  <c r="S447" i="3"/>
  <c r="X447" i="3" s="1"/>
  <c r="D448" i="7"/>
  <c r="G448" i="3" s="1"/>
  <c r="D449" i="2"/>
  <c r="L449" i="8" s="1"/>
  <c r="V446" i="3"/>
  <c r="T446" i="3"/>
  <c r="B446" i="8" s="1"/>
  <c r="A451" i="1"/>
  <c r="A450" i="7"/>
  <c r="A450" i="3"/>
  <c r="A450" i="8" s="1"/>
  <c r="A450" i="2"/>
  <c r="C449" i="2"/>
  <c r="K449" i="8" s="1"/>
  <c r="B448" i="3"/>
  <c r="F448" i="8"/>
  <c r="H448" i="8"/>
  <c r="D448" i="3"/>
  <c r="J449" i="3" s="1"/>
  <c r="F448" i="3"/>
  <c r="L449" i="3" s="1"/>
  <c r="Q447" i="3"/>
  <c r="R447" i="3"/>
  <c r="W447" i="3" s="1"/>
  <c r="C447" i="3"/>
  <c r="I448" i="3" s="1"/>
  <c r="E447" i="3"/>
  <c r="K448" i="3" s="1"/>
  <c r="G447" i="8"/>
  <c r="E449" i="2"/>
  <c r="F447" i="8"/>
  <c r="B447" i="3"/>
  <c r="H448" i="3" s="1"/>
  <c r="G447" i="3"/>
  <c r="M448" i="3" s="1"/>
  <c r="N448" i="3" s="1"/>
  <c r="O448" i="3" s="1"/>
  <c r="B449" i="7"/>
  <c r="E449" i="8" s="1"/>
  <c r="F447" i="3"/>
  <c r="L448" i="3" s="1"/>
  <c r="G448" i="8"/>
  <c r="AC198" i="3" l="1"/>
  <c r="C198" i="8"/>
  <c r="P198" i="8" s="1"/>
  <c r="E448" i="3"/>
  <c r="K449" i="3" s="1"/>
  <c r="C448" i="3"/>
  <c r="I449" i="3" s="1"/>
  <c r="U447" i="3"/>
  <c r="E449" i="7"/>
  <c r="M449" i="8"/>
  <c r="D449" i="7"/>
  <c r="G449" i="8" s="1"/>
  <c r="M449" i="3"/>
  <c r="N449" i="3" s="1"/>
  <c r="O449" i="3" s="1"/>
  <c r="S449" i="3" s="1"/>
  <c r="X449" i="3" s="1"/>
  <c r="H449" i="8"/>
  <c r="D449" i="3"/>
  <c r="J450" i="3" s="1"/>
  <c r="G449" i="3"/>
  <c r="R448" i="3"/>
  <c r="W448" i="3" s="1"/>
  <c r="Q448" i="3"/>
  <c r="B450" i="2"/>
  <c r="J450" i="8" s="1"/>
  <c r="B450" i="7"/>
  <c r="E450" i="8" s="1"/>
  <c r="C450" i="7"/>
  <c r="A452" i="1"/>
  <c r="B451" i="2"/>
  <c r="J451" i="8" s="1"/>
  <c r="A451" i="7"/>
  <c r="A451" i="2"/>
  <c r="A451" i="3"/>
  <c r="A451" i="8" s="1"/>
  <c r="E450" i="2"/>
  <c r="M450" i="8" s="1"/>
  <c r="P448" i="3"/>
  <c r="S448" i="3"/>
  <c r="X448" i="3" s="1"/>
  <c r="C449" i="7"/>
  <c r="T447" i="3"/>
  <c r="B447" i="8" s="1"/>
  <c r="V447" i="3"/>
  <c r="D450" i="2"/>
  <c r="L450" i="8" s="1"/>
  <c r="C450" i="2"/>
  <c r="K450" i="8" s="1"/>
  <c r="H449" i="3"/>
  <c r="E450" i="7" l="1"/>
  <c r="D198" i="8"/>
  <c r="AD198" i="3"/>
  <c r="F199" i="2"/>
  <c r="AB199" i="3"/>
  <c r="Z200" i="3" s="1"/>
  <c r="AA200" i="3" s="1"/>
  <c r="I199" i="8"/>
  <c r="N199" i="8" s="1"/>
  <c r="O199" i="8" s="1"/>
  <c r="C449" i="3"/>
  <c r="I450" i="3" s="1"/>
  <c r="M450" i="3"/>
  <c r="N450" i="3" s="1"/>
  <c r="O450" i="3" s="1"/>
  <c r="P450" i="3" s="1"/>
  <c r="U448" i="3"/>
  <c r="P449" i="3"/>
  <c r="D450" i="7"/>
  <c r="D451" i="2"/>
  <c r="L451" i="8" s="1"/>
  <c r="B450" i="3"/>
  <c r="F450" i="8"/>
  <c r="Q449" i="3"/>
  <c r="R449" i="3"/>
  <c r="W449" i="3" s="1"/>
  <c r="F449" i="8"/>
  <c r="B449" i="3"/>
  <c r="H450" i="3" s="1"/>
  <c r="C450" i="3"/>
  <c r="I451" i="3" s="1"/>
  <c r="G450" i="8"/>
  <c r="E450" i="3"/>
  <c r="V448" i="3"/>
  <c r="T448" i="3"/>
  <c r="B448" i="8" s="1"/>
  <c r="H450" i="8"/>
  <c r="D450" i="3"/>
  <c r="J451" i="3" s="1"/>
  <c r="F450" i="3"/>
  <c r="L451" i="3" s="1"/>
  <c r="G450" i="3"/>
  <c r="M451" i="3" s="1"/>
  <c r="N451" i="3" s="1"/>
  <c r="O451" i="3" s="1"/>
  <c r="F449" i="3"/>
  <c r="L450" i="3" s="1"/>
  <c r="E449" i="3"/>
  <c r="K450" i="3" s="1"/>
  <c r="C451" i="2"/>
  <c r="K451" i="8" s="1"/>
  <c r="A453" i="1"/>
  <c r="B452" i="2"/>
  <c r="J452" i="8" s="1"/>
  <c r="A452" i="7"/>
  <c r="A452" i="2"/>
  <c r="A452" i="3"/>
  <c r="A452" i="8" s="1"/>
  <c r="B451" i="7"/>
  <c r="E451" i="2"/>
  <c r="S450" i="3" l="1"/>
  <c r="X450" i="3" s="1"/>
  <c r="C199" i="8"/>
  <c r="P199" i="8" s="1"/>
  <c r="AC199" i="3"/>
  <c r="D199" i="8" s="1"/>
  <c r="D451" i="7"/>
  <c r="U449" i="3"/>
  <c r="E451" i="7"/>
  <c r="D451" i="3" s="1"/>
  <c r="J452" i="3" s="1"/>
  <c r="M451" i="8"/>
  <c r="H451" i="8"/>
  <c r="A454" i="1"/>
  <c r="B453" i="2"/>
  <c r="J453" i="8" s="1"/>
  <c r="A453" i="7"/>
  <c r="A453" i="3"/>
  <c r="A453" i="8" s="1"/>
  <c r="A453" i="2"/>
  <c r="C451" i="7"/>
  <c r="E451" i="3" s="1"/>
  <c r="T449" i="3"/>
  <c r="B449" i="8" s="1"/>
  <c r="V449" i="3"/>
  <c r="E451" i="8"/>
  <c r="H451" i="3"/>
  <c r="E452" i="2"/>
  <c r="G451" i="8"/>
  <c r="C451" i="3"/>
  <c r="I452" i="3" s="1"/>
  <c r="Q450" i="3"/>
  <c r="R450" i="3"/>
  <c r="W450" i="3" s="1"/>
  <c r="P451" i="3"/>
  <c r="C452" i="2"/>
  <c r="K452" i="8" s="1"/>
  <c r="K451" i="3"/>
  <c r="S451" i="3" s="1"/>
  <c r="X451" i="3" s="1"/>
  <c r="B452" i="7"/>
  <c r="E452" i="8" s="1"/>
  <c r="D452" i="2"/>
  <c r="L452" i="8" s="1"/>
  <c r="AD199" i="3" l="1"/>
  <c r="G451" i="3"/>
  <c r="M452" i="3" s="1"/>
  <c r="N452" i="3" s="1"/>
  <c r="O452" i="3" s="1"/>
  <c r="P452" i="3" s="1"/>
  <c r="F200" i="2"/>
  <c r="I200" i="8"/>
  <c r="N200" i="8" s="1"/>
  <c r="O200" i="8" s="1"/>
  <c r="AB200" i="3"/>
  <c r="Z201" i="3" s="1"/>
  <c r="AA201" i="3" s="1"/>
  <c r="U450" i="3"/>
  <c r="E452" i="7"/>
  <c r="M452" i="8"/>
  <c r="H452" i="8"/>
  <c r="D452" i="3"/>
  <c r="J453" i="3" s="1"/>
  <c r="B453" i="7"/>
  <c r="D452" i="7"/>
  <c r="V450" i="3"/>
  <c r="T450" i="3"/>
  <c r="B450" i="8" s="1"/>
  <c r="E453" i="2"/>
  <c r="R451" i="3"/>
  <c r="W451" i="3" s="1"/>
  <c r="Q451" i="3"/>
  <c r="A455" i="1"/>
  <c r="B454" i="2"/>
  <c r="J454" i="8" s="1"/>
  <c r="A454" i="7"/>
  <c r="A454" i="3"/>
  <c r="A454" i="8" s="1"/>
  <c r="A454" i="2"/>
  <c r="B451" i="3"/>
  <c r="H452" i="3" s="1"/>
  <c r="F451" i="8"/>
  <c r="D453" i="2"/>
  <c r="L453" i="8" s="1"/>
  <c r="F451" i="3"/>
  <c r="L452" i="3" s="1"/>
  <c r="C452" i="7"/>
  <c r="F452" i="3" s="1"/>
  <c r="L453" i="3" s="1"/>
  <c r="C453" i="2"/>
  <c r="K453" i="8" s="1"/>
  <c r="K452" i="3"/>
  <c r="S452" i="3" s="1"/>
  <c r="X452" i="3" s="1"/>
  <c r="C200" i="8" l="1"/>
  <c r="P200" i="8" s="1"/>
  <c r="AC200" i="3"/>
  <c r="U451" i="3"/>
  <c r="E453" i="7"/>
  <c r="D453" i="3" s="1"/>
  <c r="J454" i="3" s="1"/>
  <c r="M453" i="8"/>
  <c r="C453" i="7"/>
  <c r="D453" i="7"/>
  <c r="H453" i="8"/>
  <c r="G453" i="3"/>
  <c r="E452" i="3"/>
  <c r="K453" i="3" s="1"/>
  <c r="G452" i="8"/>
  <c r="C452" i="3"/>
  <c r="I453" i="3" s="1"/>
  <c r="F453" i="3"/>
  <c r="L454" i="3" s="1"/>
  <c r="B453" i="3"/>
  <c r="H454" i="3" s="1"/>
  <c r="F453" i="8"/>
  <c r="E453" i="8"/>
  <c r="Q452" i="3"/>
  <c r="R452" i="3"/>
  <c r="W452" i="3" s="1"/>
  <c r="D454" i="2"/>
  <c r="L454" i="8" s="1"/>
  <c r="G452" i="3"/>
  <c r="M453" i="3" s="1"/>
  <c r="N453" i="3" s="1"/>
  <c r="O453" i="3" s="1"/>
  <c r="T451" i="3"/>
  <c r="B451" i="8" s="1"/>
  <c r="V451" i="3"/>
  <c r="C454" i="2"/>
  <c r="K454" i="8" s="1"/>
  <c r="B454" i="7"/>
  <c r="E454" i="8" s="1"/>
  <c r="C454" i="7"/>
  <c r="A456" i="1"/>
  <c r="B455" i="2"/>
  <c r="J455" i="8" s="1"/>
  <c r="A455" i="7"/>
  <c r="A455" i="2"/>
  <c r="A455" i="3"/>
  <c r="A455" i="8" s="1"/>
  <c r="G453" i="8"/>
  <c r="C453" i="3"/>
  <c r="I454" i="3" s="1"/>
  <c r="E453" i="3"/>
  <c r="E454" i="2"/>
  <c r="F452" i="8"/>
  <c r="B452" i="3"/>
  <c r="H453" i="3" s="1"/>
  <c r="D200" i="8" l="1"/>
  <c r="AD200" i="3"/>
  <c r="F201" i="2"/>
  <c r="I201" i="8"/>
  <c r="N201" i="8" s="1"/>
  <c r="O201" i="8" s="1"/>
  <c r="AB201" i="3"/>
  <c r="Z202" i="3" s="1"/>
  <c r="AA202" i="3" s="1"/>
  <c r="U452" i="3"/>
  <c r="E454" i="7"/>
  <c r="M454" i="8"/>
  <c r="K454" i="3"/>
  <c r="H454" i="8"/>
  <c r="D454" i="3"/>
  <c r="J455" i="3" s="1"/>
  <c r="G454" i="3"/>
  <c r="F454" i="3"/>
  <c r="L455" i="3" s="1"/>
  <c r="A457" i="1"/>
  <c r="B456" i="2"/>
  <c r="J456" i="8" s="1"/>
  <c r="A456" i="7"/>
  <c r="A456" i="3"/>
  <c r="A456" i="8" s="1"/>
  <c r="A456" i="2"/>
  <c r="P453" i="3"/>
  <c r="S453" i="3"/>
  <c r="X453" i="3" s="1"/>
  <c r="R453" i="3"/>
  <c r="W453" i="3" s="1"/>
  <c r="Q453" i="3"/>
  <c r="D454" i="7"/>
  <c r="F454" i="8"/>
  <c r="B454" i="3"/>
  <c r="H455" i="3" s="1"/>
  <c r="C455" i="2"/>
  <c r="K455" i="8" s="1"/>
  <c r="V452" i="3"/>
  <c r="T452" i="3"/>
  <c r="B452" i="8" s="1"/>
  <c r="B455" i="7"/>
  <c r="C455" i="7"/>
  <c r="R454" i="3"/>
  <c r="W454" i="3" s="1"/>
  <c r="D455" i="2"/>
  <c r="L455" i="8" s="1"/>
  <c r="M454" i="3"/>
  <c r="N454" i="3" s="1"/>
  <c r="O454" i="3" s="1"/>
  <c r="Q454" i="3" s="1"/>
  <c r="E455" i="2"/>
  <c r="C201" i="8" l="1"/>
  <c r="P201" i="8" s="1"/>
  <c r="AC201" i="3"/>
  <c r="U453" i="3"/>
  <c r="E455" i="7"/>
  <c r="M455" i="8"/>
  <c r="D455" i="7"/>
  <c r="H455" i="8"/>
  <c r="F455" i="3"/>
  <c r="L456" i="3" s="1"/>
  <c r="G455" i="3"/>
  <c r="V454" i="3"/>
  <c r="B455" i="3"/>
  <c r="H456" i="3" s="1"/>
  <c r="F455" i="8"/>
  <c r="D455" i="3"/>
  <c r="J456" i="3" s="1"/>
  <c r="E455" i="8"/>
  <c r="G455" i="8"/>
  <c r="C455" i="3"/>
  <c r="I456" i="3" s="1"/>
  <c r="E455" i="3"/>
  <c r="V453" i="3"/>
  <c r="T453" i="3"/>
  <c r="B453" i="8" s="1"/>
  <c r="B456" i="7"/>
  <c r="E456" i="8" s="1"/>
  <c r="E456" i="2"/>
  <c r="C456" i="2"/>
  <c r="K456" i="8" s="1"/>
  <c r="P454" i="3"/>
  <c r="S454" i="3"/>
  <c r="X454" i="3" s="1"/>
  <c r="M455" i="3"/>
  <c r="N455" i="3" s="1"/>
  <c r="O455" i="3" s="1"/>
  <c r="D456" i="2"/>
  <c r="L456" i="8" s="1"/>
  <c r="A458" i="1"/>
  <c r="B457" i="2"/>
  <c r="J457" i="8" s="1"/>
  <c r="A457" i="7"/>
  <c r="A457" i="3"/>
  <c r="A457" i="8" s="1"/>
  <c r="A457" i="2"/>
  <c r="G454" i="8"/>
  <c r="C454" i="3"/>
  <c r="I455" i="3" s="1"/>
  <c r="E454" i="3"/>
  <c r="K455" i="3" s="1"/>
  <c r="R455" i="3" l="1"/>
  <c r="W455" i="3" s="1"/>
  <c r="Q455" i="3"/>
  <c r="AB202" i="3"/>
  <c r="Z203" i="3" s="1"/>
  <c r="AA203" i="3" s="1"/>
  <c r="F202" i="2"/>
  <c r="I202" i="8"/>
  <c r="N202" i="8" s="1"/>
  <c r="O202" i="8" s="1"/>
  <c r="D201" i="8"/>
  <c r="AD201" i="3"/>
  <c r="U454" i="3"/>
  <c r="E456" i="7"/>
  <c r="M456" i="8"/>
  <c r="K456" i="3"/>
  <c r="D456" i="7"/>
  <c r="G456" i="8" s="1"/>
  <c r="H456" i="8"/>
  <c r="D456" i="3"/>
  <c r="J457" i="3" s="1"/>
  <c r="B457" i="7"/>
  <c r="E457" i="8" s="1"/>
  <c r="D457" i="2"/>
  <c r="L457" i="8" s="1"/>
  <c r="C456" i="7"/>
  <c r="T454" i="3"/>
  <c r="B454" i="8" s="1"/>
  <c r="S455" i="3"/>
  <c r="X455" i="3" s="1"/>
  <c r="P455" i="3"/>
  <c r="V455" i="3"/>
  <c r="T455" i="3"/>
  <c r="B455" i="8" s="1"/>
  <c r="C457" i="2"/>
  <c r="K457" i="8" s="1"/>
  <c r="A459" i="1"/>
  <c r="B458" i="2"/>
  <c r="J458" i="8" s="1"/>
  <c r="A458" i="7"/>
  <c r="A458" i="2"/>
  <c r="A458" i="3"/>
  <c r="A458" i="8" s="1"/>
  <c r="M456" i="3"/>
  <c r="N456" i="3" s="1"/>
  <c r="O456" i="3" s="1"/>
  <c r="Q456" i="3" s="1"/>
  <c r="E457" i="2"/>
  <c r="C456" i="3"/>
  <c r="I457" i="3" s="1"/>
  <c r="R456" i="3" l="1"/>
  <c r="AC202" i="3"/>
  <c r="C202" i="8"/>
  <c r="P202" i="8" s="1"/>
  <c r="U455" i="3"/>
  <c r="G456" i="3"/>
  <c r="M457" i="3" s="1"/>
  <c r="N457" i="3" s="1"/>
  <c r="O457" i="3" s="1"/>
  <c r="E457" i="7"/>
  <c r="M457" i="8"/>
  <c r="E458" i="2"/>
  <c r="M458" i="8" s="1"/>
  <c r="D458" i="2"/>
  <c r="L458" i="8" s="1"/>
  <c r="E456" i="3"/>
  <c r="K457" i="3" s="1"/>
  <c r="F456" i="8"/>
  <c r="B456" i="3"/>
  <c r="H457" i="3" s="1"/>
  <c r="C458" i="2"/>
  <c r="K458" i="8" s="1"/>
  <c r="A460" i="1"/>
  <c r="B459" i="2"/>
  <c r="J459" i="8" s="1"/>
  <c r="A459" i="7"/>
  <c r="A459" i="3"/>
  <c r="A459" i="8" s="1"/>
  <c r="A459" i="2"/>
  <c r="C457" i="7"/>
  <c r="B458" i="7"/>
  <c r="E458" i="8" s="1"/>
  <c r="V456" i="3"/>
  <c r="D457" i="7"/>
  <c r="G457" i="3" s="1"/>
  <c r="F456" i="3"/>
  <c r="L457" i="3" s="1"/>
  <c r="W456" i="3"/>
  <c r="P456" i="3"/>
  <c r="S456" i="3"/>
  <c r="X456" i="3" s="1"/>
  <c r="H457" i="8"/>
  <c r="D457" i="3"/>
  <c r="J458" i="3" s="1"/>
  <c r="F457" i="3" l="1"/>
  <c r="L458" i="3" s="1"/>
  <c r="AB203" i="3"/>
  <c r="Z204" i="3" s="1"/>
  <c r="AA204" i="3" s="1"/>
  <c r="I203" i="8"/>
  <c r="N203" i="8" s="1"/>
  <c r="O203" i="8" s="1"/>
  <c r="F203" i="2"/>
  <c r="D202" i="8"/>
  <c r="AD202" i="3"/>
  <c r="D458" i="7"/>
  <c r="U456" i="3"/>
  <c r="E458" i="7"/>
  <c r="C458" i="7"/>
  <c r="E458" i="3" s="1"/>
  <c r="T456" i="3"/>
  <c r="B456" i="8" s="1"/>
  <c r="M458" i="3"/>
  <c r="N458" i="3" s="1"/>
  <c r="O458" i="3" s="1"/>
  <c r="B459" i="7"/>
  <c r="E459" i="8" s="1"/>
  <c r="C459" i="2"/>
  <c r="K459" i="8" s="1"/>
  <c r="A461" i="1"/>
  <c r="B460" i="2"/>
  <c r="J460" i="8" s="1"/>
  <c r="A460" i="7"/>
  <c r="A460" i="3"/>
  <c r="A460" i="8" s="1"/>
  <c r="A460" i="2"/>
  <c r="C458" i="3"/>
  <c r="I459" i="3" s="1"/>
  <c r="G458" i="8"/>
  <c r="G457" i="8"/>
  <c r="C457" i="3"/>
  <c r="I458" i="3" s="1"/>
  <c r="E457" i="3"/>
  <c r="K458" i="3" s="1"/>
  <c r="D459" i="2"/>
  <c r="L459" i="8" s="1"/>
  <c r="P457" i="3"/>
  <c r="S457" i="3"/>
  <c r="X457" i="3" s="1"/>
  <c r="E459" i="2"/>
  <c r="H458" i="8"/>
  <c r="D458" i="3"/>
  <c r="J459" i="3" s="1"/>
  <c r="G458" i="3"/>
  <c r="Q457" i="3"/>
  <c r="R457" i="3"/>
  <c r="W457" i="3" s="1"/>
  <c r="B457" i="3"/>
  <c r="H458" i="3" s="1"/>
  <c r="F457" i="8"/>
  <c r="F458" i="8"/>
  <c r="B458" i="3"/>
  <c r="H459" i="3" s="1"/>
  <c r="M459" i="3" l="1"/>
  <c r="N459" i="3" s="1"/>
  <c r="O459" i="3" s="1"/>
  <c r="P459" i="3" s="1"/>
  <c r="C203" i="8"/>
  <c r="P203" i="8" s="1"/>
  <c r="AC203" i="3"/>
  <c r="F458" i="3"/>
  <c r="L459" i="3" s="1"/>
  <c r="U457" i="3"/>
  <c r="E459" i="7"/>
  <c r="D459" i="3" s="1"/>
  <c r="J460" i="3" s="1"/>
  <c r="M459" i="8"/>
  <c r="S458" i="3"/>
  <c r="X458" i="3" s="1"/>
  <c r="P458" i="3"/>
  <c r="Q459" i="3"/>
  <c r="R459" i="3"/>
  <c r="W459" i="3" s="1"/>
  <c r="C460" i="2"/>
  <c r="K460" i="8" s="1"/>
  <c r="D460" i="2"/>
  <c r="L460" i="8" s="1"/>
  <c r="A462" i="1"/>
  <c r="A461" i="3"/>
  <c r="A461" i="8" s="1"/>
  <c r="A461" i="2"/>
  <c r="B461" i="2"/>
  <c r="J461" i="8" s="1"/>
  <c r="A461" i="7"/>
  <c r="E460" i="2"/>
  <c r="C459" i="7"/>
  <c r="B460" i="7"/>
  <c r="E460" i="8" s="1"/>
  <c r="Q458" i="3"/>
  <c r="R458" i="3"/>
  <c r="W458" i="3" s="1"/>
  <c r="K459" i="3"/>
  <c r="S459" i="3" s="1"/>
  <c r="X459" i="3" s="1"/>
  <c r="D459" i="7"/>
  <c r="V457" i="3"/>
  <c r="T457" i="3"/>
  <c r="B457" i="8" s="1"/>
  <c r="D203" i="8" l="1"/>
  <c r="AD203" i="3"/>
  <c r="F204" i="2"/>
  <c r="AB204" i="3"/>
  <c r="Z205" i="3" s="1"/>
  <c r="AA205" i="3" s="1"/>
  <c r="I204" i="8"/>
  <c r="N204" i="8" s="1"/>
  <c r="O204" i="8" s="1"/>
  <c r="H459" i="8"/>
  <c r="F459" i="3"/>
  <c r="L460" i="3" s="1"/>
  <c r="U458" i="3"/>
  <c r="Y458" i="3" s="1"/>
  <c r="U459" i="3"/>
  <c r="E460" i="7"/>
  <c r="H460" i="8" s="1"/>
  <c r="M460" i="8"/>
  <c r="C460" i="7"/>
  <c r="D460" i="7"/>
  <c r="E460" i="3" s="1"/>
  <c r="E461" i="2"/>
  <c r="M461" i="8" s="1"/>
  <c r="F460" i="8"/>
  <c r="B460" i="3"/>
  <c r="H461" i="3" s="1"/>
  <c r="V458" i="3"/>
  <c r="T458" i="3"/>
  <c r="B458" i="8" s="1"/>
  <c r="C461" i="2"/>
  <c r="K461" i="8" s="1"/>
  <c r="D461" i="2"/>
  <c r="L461" i="8" s="1"/>
  <c r="A463" i="1"/>
  <c r="B462" i="2"/>
  <c r="J462" i="8" s="1"/>
  <c r="A462" i="3"/>
  <c r="A462" i="8" s="1"/>
  <c r="A462" i="7"/>
  <c r="A462" i="2"/>
  <c r="V459" i="3"/>
  <c r="T459" i="3"/>
  <c r="B459" i="8" s="1"/>
  <c r="G459" i="8"/>
  <c r="C459" i="3"/>
  <c r="I460" i="3" s="1"/>
  <c r="E459" i="3"/>
  <c r="K460" i="3" s="1"/>
  <c r="D460" i="3"/>
  <c r="J461" i="3" s="1"/>
  <c r="B461" i="7"/>
  <c r="E461" i="8" s="1"/>
  <c r="G459" i="3"/>
  <c r="M460" i="3" s="1"/>
  <c r="N460" i="3" s="1"/>
  <c r="O460" i="3" s="1"/>
  <c r="P460" i="3" s="1"/>
  <c r="B459" i="3"/>
  <c r="H460" i="3" s="1"/>
  <c r="F459" i="8"/>
  <c r="K461" i="3" l="1"/>
  <c r="E461" i="7"/>
  <c r="G460" i="3"/>
  <c r="M461" i="3" s="1"/>
  <c r="N461" i="3" s="1"/>
  <c r="O461" i="3" s="1"/>
  <c r="F460" i="3"/>
  <c r="L461" i="3" s="1"/>
  <c r="Y459" i="3"/>
  <c r="C204" i="8"/>
  <c r="P204" i="8" s="1"/>
  <c r="AC204" i="3"/>
  <c r="C460" i="3"/>
  <c r="I461" i="3" s="1"/>
  <c r="S461" i="3" s="1"/>
  <c r="G460" i="8"/>
  <c r="S460" i="3"/>
  <c r="X460" i="3" s="1"/>
  <c r="P461" i="3"/>
  <c r="H461" i="8"/>
  <c r="D461" i="3"/>
  <c r="J462" i="3" s="1"/>
  <c r="A464" i="1"/>
  <c r="B463" i="2"/>
  <c r="J463" i="8" s="1"/>
  <c r="A463" i="7"/>
  <c r="A463" i="3"/>
  <c r="A463" i="8" s="1"/>
  <c r="A463" i="2"/>
  <c r="C462" i="2"/>
  <c r="K462" i="8" s="1"/>
  <c r="R461" i="3"/>
  <c r="W461" i="3" s="1"/>
  <c r="Q461" i="3"/>
  <c r="Q460" i="3"/>
  <c r="R460" i="3"/>
  <c r="W460" i="3" s="1"/>
  <c r="B462" i="7"/>
  <c r="E462" i="8" s="1"/>
  <c r="D462" i="7"/>
  <c r="C462" i="7"/>
  <c r="E462" i="2"/>
  <c r="D461" i="7"/>
  <c r="G461" i="3" s="1"/>
  <c r="M462" i="3" s="1"/>
  <c r="N462" i="3" s="1"/>
  <c r="O462" i="3" s="1"/>
  <c r="C461" i="7"/>
  <c r="F461" i="3" s="1"/>
  <c r="L462" i="3" s="1"/>
  <c r="D462" i="2"/>
  <c r="L462" i="8" s="1"/>
  <c r="D204" i="8" l="1"/>
  <c r="AD204" i="3"/>
  <c r="AB205" i="3"/>
  <c r="Z206" i="3" s="1"/>
  <c r="AA206" i="3" s="1"/>
  <c r="I205" i="8"/>
  <c r="N205" i="8" s="1"/>
  <c r="O205" i="8" s="1"/>
  <c r="F205" i="2"/>
  <c r="U461" i="3"/>
  <c r="Y461" i="3" s="1"/>
  <c r="U460" i="3"/>
  <c r="E462" i="7"/>
  <c r="M462" i="8"/>
  <c r="H462" i="8"/>
  <c r="D462" i="3"/>
  <c r="J463" i="3" s="1"/>
  <c r="G462" i="3"/>
  <c r="M463" i="3" s="1"/>
  <c r="N463" i="3" s="1"/>
  <c r="O463" i="3" s="1"/>
  <c r="P463" i="3" s="1"/>
  <c r="F462" i="3"/>
  <c r="L463" i="3" s="1"/>
  <c r="G462" i="8"/>
  <c r="C462" i="3"/>
  <c r="I463" i="3" s="1"/>
  <c r="E462" i="3"/>
  <c r="K463" i="3" s="1"/>
  <c r="D463" i="2"/>
  <c r="L463" i="8" s="1"/>
  <c r="P462" i="3"/>
  <c r="E463" i="2"/>
  <c r="C463" i="2"/>
  <c r="K463" i="8" s="1"/>
  <c r="V461" i="3"/>
  <c r="T461" i="3"/>
  <c r="B461" i="8" s="1"/>
  <c r="B462" i="3"/>
  <c r="H463" i="3" s="1"/>
  <c r="F462" i="8"/>
  <c r="B463" i="7"/>
  <c r="E463" i="8" s="1"/>
  <c r="V460" i="3"/>
  <c r="T460" i="3"/>
  <c r="B460" i="8" s="1"/>
  <c r="A465" i="1"/>
  <c r="B464" i="2"/>
  <c r="J464" i="8" s="1"/>
  <c r="A464" i="7"/>
  <c r="A464" i="3"/>
  <c r="A464" i="8" s="1"/>
  <c r="A464" i="2"/>
  <c r="X461" i="3"/>
  <c r="F461" i="8"/>
  <c r="B461" i="3"/>
  <c r="H462" i="3" s="1"/>
  <c r="E461" i="3"/>
  <c r="K462" i="3" s="1"/>
  <c r="G461" i="8"/>
  <c r="C461" i="3"/>
  <c r="I462" i="3" s="1"/>
  <c r="Y460" i="3" l="1"/>
  <c r="C205" i="8"/>
  <c r="P205" i="8" s="1"/>
  <c r="AC205" i="3"/>
  <c r="D205" i="8" s="1"/>
  <c r="E463" i="7"/>
  <c r="M463" i="8"/>
  <c r="S463" i="3"/>
  <c r="X463" i="3" s="1"/>
  <c r="S462" i="3"/>
  <c r="X462" i="3" s="1"/>
  <c r="D463" i="7"/>
  <c r="G463" i="3" s="1"/>
  <c r="M464" i="3" s="1"/>
  <c r="N464" i="3" s="1"/>
  <c r="O464" i="3" s="1"/>
  <c r="H463" i="8"/>
  <c r="D463" i="3"/>
  <c r="J464" i="3" s="1"/>
  <c r="R462" i="3"/>
  <c r="W462" i="3" s="1"/>
  <c r="Q462" i="3"/>
  <c r="U462" i="3" s="1"/>
  <c r="C463" i="7"/>
  <c r="E463" i="3" s="1"/>
  <c r="K464" i="3" s="1"/>
  <c r="R463" i="3"/>
  <c r="Q463" i="3"/>
  <c r="A466" i="1"/>
  <c r="B465" i="2"/>
  <c r="J465" i="8" s="1"/>
  <c r="A465" i="3"/>
  <c r="A465" i="8" s="1"/>
  <c r="A465" i="7"/>
  <c r="A465" i="2"/>
  <c r="B464" i="7"/>
  <c r="E464" i="8" s="1"/>
  <c r="D464" i="2"/>
  <c r="L464" i="8" s="1"/>
  <c r="C464" i="2"/>
  <c r="K464" i="8" s="1"/>
  <c r="E464" i="2"/>
  <c r="AD205" i="3" l="1"/>
  <c r="U463" i="3"/>
  <c r="AB206" i="3"/>
  <c r="Z207" i="3" s="1"/>
  <c r="AA207" i="3" s="1"/>
  <c r="I206" i="8"/>
  <c r="N206" i="8" s="1"/>
  <c r="O206" i="8" s="1"/>
  <c r="F206" i="2"/>
  <c r="G463" i="8"/>
  <c r="E464" i="7"/>
  <c r="M464" i="8"/>
  <c r="C463" i="3"/>
  <c r="I464" i="3" s="1"/>
  <c r="S464" i="3" s="1"/>
  <c r="C464" i="7"/>
  <c r="B464" i="3" s="1"/>
  <c r="H465" i="3" s="1"/>
  <c r="V462" i="3"/>
  <c r="Y462" i="3" s="1"/>
  <c r="T462" i="3"/>
  <c r="B462" i="8" s="1"/>
  <c r="D464" i="7"/>
  <c r="H464" i="8"/>
  <c r="D464" i="3"/>
  <c r="J465" i="3" s="1"/>
  <c r="F464" i="3"/>
  <c r="L465" i="3" s="1"/>
  <c r="B465" i="7"/>
  <c r="E465" i="8" s="1"/>
  <c r="P464" i="3"/>
  <c r="B463" i="3"/>
  <c r="H464" i="3" s="1"/>
  <c r="F463" i="8"/>
  <c r="D465" i="2"/>
  <c r="L465" i="8" s="1"/>
  <c r="F463" i="3"/>
  <c r="L464" i="3" s="1"/>
  <c r="A467" i="1"/>
  <c r="A466" i="7"/>
  <c r="A466" i="3"/>
  <c r="A466" i="8" s="1"/>
  <c r="A466" i="2"/>
  <c r="V463" i="3"/>
  <c r="T463" i="3"/>
  <c r="B463" i="8" s="1"/>
  <c r="W463" i="3"/>
  <c r="C465" i="2"/>
  <c r="K465" i="8" s="1"/>
  <c r="E465" i="2"/>
  <c r="Y463" i="3" l="1"/>
  <c r="AC206" i="3"/>
  <c r="C206" i="8"/>
  <c r="P206" i="8" s="1"/>
  <c r="X464" i="3"/>
  <c r="C465" i="7"/>
  <c r="E465" i="7"/>
  <c r="H465" i="8" s="1"/>
  <c r="M465" i="8"/>
  <c r="F464" i="8"/>
  <c r="D465" i="7"/>
  <c r="D465" i="3"/>
  <c r="J466" i="3" s="1"/>
  <c r="G465" i="3"/>
  <c r="M466" i="3" s="1"/>
  <c r="N466" i="3" s="1"/>
  <c r="O466" i="3" s="1"/>
  <c r="F465" i="3"/>
  <c r="L466" i="3" s="1"/>
  <c r="F465" i="8"/>
  <c r="B465" i="3"/>
  <c r="H466" i="3" s="1"/>
  <c r="A468" i="1"/>
  <c r="B467" i="2"/>
  <c r="J467" i="8" s="1"/>
  <c r="A467" i="7"/>
  <c r="A467" i="3"/>
  <c r="A467" i="8" s="1"/>
  <c r="A467" i="2"/>
  <c r="B466" i="2"/>
  <c r="J466" i="8" s="1"/>
  <c r="G464" i="3"/>
  <c r="M465" i="3" s="1"/>
  <c r="N465" i="3" s="1"/>
  <c r="O465" i="3" s="1"/>
  <c r="C464" i="3"/>
  <c r="I465" i="3" s="1"/>
  <c r="G464" i="8"/>
  <c r="E464" i="3"/>
  <c r="K465" i="3" s="1"/>
  <c r="B466" i="7"/>
  <c r="E466" i="8" s="1"/>
  <c r="C466" i="2"/>
  <c r="K466" i="8" s="1"/>
  <c r="D466" i="2"/>
  <c r="L466" i="8" s="1"/>
  <c r="E466" i="2"/>
  <c r="M466" i="8" s="1"/>
  <c r="E465" i="3"/>
  <c r="K466" i="3" s="1"/>
  <c r="G465" i="8"/>
  <c r="C465" i="3"/>
  <c r="I466" i="3" s="1"/>
  <c r="R464" i="3"/>
  <c r="W464" i="3" s="1"/>
  <c r="Q464" i="3"/>
  <c r="R465" i="3"/>
  <c r="W465" i="3" s="1"/>
  <c r="Q465" i="3"/>
  <c r="E466" i="7" l="1"/>
  <c r="D206" i="8"/>
  <c r="AD206" i="3"/>
  <c r="F207" i="2"/>
  <c r="I207" i="8"/>
  <c r="N207" i="8" s="1"/>
  <c r="O207" i="8" s="1"/>
  <c r="AB207" i="3"/>
  <c r="Z208" i="3" s="1"/>
  <c r="AA208" i="3" s="1"/>
  <c r="U464" i="3"/>
  <c r="D466" i="7"/>
  <c r="B467" i="7"/>
  <c r="E467" i="8" s="1"/>
  <c r="C467" i="2"/>
  <c r="K467" i="8" s="1"/>
  <c r="G466" i="3"/>
  <c r="M467" i="3" s="1"/>
  <c r="N467" i="3" s="1"/>
  <c r="O467" i="3" s="1"/>
  <c r="G466" i="8"/>
  <c r="C466" i="3"/>
  <c r="I467" i="3" s="1"/>
  <c r="E467" i="2"/>
  <c r="V464" i="3"/>
  <c r="T464" i="3"/>
  <c r="B464" i="8" s="1"/>
  <c r="V465" i="3"/>
  <c r="C466" i="7"/>
  <c r="E466" i="3" s="1"/>
  <c r="K467" i="3" s="1"/>
  <c r="H466" i="8"/>
  <c r="D466" i="3"/>
  <c r="J467" i="3" s="1"/>
  <c r="F466" i="3"/>
  <c r="L467" i="3" s="1"/>
  <c r="S466" i="3"/>
  <c r="P466" i="3"/>
  <c r="D467" i="2"/>
  <c r="L467" i="8" s="1"/>
  <c r="A469" i="1"/>
  <c r="B468" i="2"/>
  <c r="J468" i="8" s="1"/>
  <c r="A468" i="7"/>
  <c r="A468" i="3"/>
  <c r="A468" i="8" s="1"/>
  <c r="A468" i="2"/>
  <c r="R466" i="3"/>
  <c r="Q466" i="3"/>
  <c r="P465" i="3"/>
  <c r="S465" i="3"/>
  <c r="U465" i="3" s="1"/>
  <c r="Y464" i="3" l="1"/>
  <c r="C207" i="8"/>
  <c r="P207" i="8" s="1"/>
  <c r="AC207" i="3"/>
  <c r="U466" i="3"/>
  <c r="E467" i="7"/>
  <c r="M467" i="8"/>
  <c r="W466" i="3"/>
  <c r="H467" i="8"/>
  <c r="D467" i="3"/>
  <c r="J468" i="3" s="1"/>
  <c r="P467" i="3"/>
  <c r="S467" i="3"/>
  <c r="C468" i="2"/>
  <c r="K468" i="8" s="1"/>
  <c r="A470" i="1"/>
  <c r="B469" i="2"/>
  <c r="J469" i="8" s="1"/>
  <c r="A469" i="7"/>
  <c r="A469" i="3"/>
  <c r="A469" i="8" s="1"/>
  <c r="A469" i="2"/>
  <c r="X466" i="3"/>
  <c r="X465" i="3"/>
  <c r="Y465" i="3" s="1"/>
  <c r="E468" i="2"/>
  <c r="C467" i="7"/>
  <c r="D467" i="7"/>
  <c r="G467" i="3" s="1"/>
  <c r="M468" i="3" s="1"/>
  <c r="N468" i="3" s="1"/>
  <c r="O468" i="3" s="1"/>
  <c r="D468" i="2"/>
  <c r="L468" i="8" s="1"/>
  <c r="V466" i="3"/>
  <c r="T466" i="3"/>
  <c r="B466" i="8" s="1"/>
  <c r="B466" i="3"/>
  <c r="H467" i="3" s="1"/>
  <c r="F466" i="8"/>
  <c r="B468" i="7"/>
  <c r="E468" i="8" s="1"/>
  <c r="T465" i="3"/>
  <c r="B465" i="8" s="1"/>
  <c r="Y466" i="3" l="1"/>
  <c r="D207" i="8"/>
  <c r="AD207" i="3"/>
  <c r="F208" i="2"/>
  <c r="I208" i="8"/>
  <c r="N208" i="8" s="1"/>
  <c r="O208" i="8" s="1"/>
  <c r="AB208" i="3"/>
  <c r="Z209" i="3" s="1"/>
  <c r="AA209" i="3" s="1"/>
  <c r="E468" i="7"/>
  <c r="M468" i="8"/>
  <c r="C468" i="7"/>
  <c r="B468" i="3" s="1"/>
  <c r="H469" i="3" s="1"/>
  <c r="P468" i="3"/>
  <c r="H468" i="8"/>
  <c r="D468" i="3"/>
  <c r="J469" i="3" s="1"/>
  <c r="F468" i="3"/>
  <c r="L469" i="3" s="1"/>
  <c r="Q467" i="3"/>
  <c r="R467" i="3"/>
  <c r="W467" i="3" s="1"/>
  <c r="C469" i="2"/>
  <c r="K469" i="8" s="1"/>
  <c r="F467" i="3"/>
  <c r="L468" i="3" s="1"/>
  <c r="B467" i="3"/>
  <c r="H468" i="3" s="1"/>
  <c r="F467" i="8"/>
  <c r="D469" i="2"/>
  <c r="L469" i="8" s="1"/>
  <c r="E469" i="2"/>
  <c r="A471" i="1"/>
  <c r="A470" i="7"/>
  <c r="B470" i="2"/>
  <c r="J470" i="8" s="1"/>
  <c r="A470" i="3"/>
  <c r="A470" i="8" s="1"/>
  <c r="A470" i="2"/>
  <c r="D468" i="7"/>
  <c r="G468" i="3" s="1"/>
  <c r="M469" i="3" s="1"/>
  <c r="N469" i="3" s="1"/>
  <c r="O469" i="3" s="1"/>
  <c r="B469" i="7"/>
  <c r="E469" i="8" s="1"/>
  <c r="X467" i="3"/>
  <c r="G467" i="8"/>
  <c r="C467" i="3"/>
  <c r="I468" i="3" s="1"/>
  <c r="E467" i="3"/>
  <c r="K468" i="3" s="1"/>
  <c r="F468" i="8"/>
  <c r="C208" i="8" l="1"/>
  <c r="P208" i="8" s="1"/>
  <c r="AC208" i="3"/>
  <c r="D208" i="8" s="1"/>
  <c r="U467" i="3"/>
  <c r="E469" i="7"/>
  <c r="M469" i="8"/>
  <c r="C469" i="7"/>
  <c r="S468" i="3"/>
  <c r="X468" i="3" s="1"/>
  <c r="H469" i="8"/>
  <c r="D469" i="3"/>
  <c r="J470" i="3" s="1"/>
  <c r="F469" i="3"/>
  <c r="L470" i="3" s="1"/>
  <c r="P469" i="3"/>
  <c r="F469" i="8"/>
  <c r="B469" i="3"/>
  <c r="H470" i="3" s="1"/>
  <c r="R468" i="3"/>
  <c r="W468" i="3" s="1"/>
  <c r="Q468" i="3"/>
  <c r="R469" i="3"/>
  <c r="Q469" i="3"/>
  <c r="D469" i="7"/>
  <c r="C470" i="2"/>
  <c r="K470" i="8" s="1"/>
  <c r="C468" i="3"/>
  <c r="I469" i="3" s="1"/>
  <c r="G468" i="8"/>
  <c r="E468" i="3"/>
  <c r="K469" i="3" s="1"/>
  <c r="V467" i="3"/>
  <c r="T467" i="3"/>
  <c r="B467" i="8" s="1"/>
  <c r="E470" i="2"/>
  <c r="A472" i="1"/>
  <c r="B471" i="2"/>
  <c r="J471" i="8" s="1"/>
  <c r="A471" i="7"/>
  <c r="A471" i="3"/>
  <c r="A471" i="8" s="1"/>
  <c r="A471" i="2"/>
  <c r="B470" i="7"/>
  <c r="E470" i="8" s="1"/>
  <c r="C470" i="7"/>
  <c r="D470" i="2"/>
  <c r="L470" i="8" s="1"/>
  <c r="AD208" i="3" l="1"/>
  <c r="Y467" i="3"/>
  <c r="G469" i="3"/>
  <c r="M470" i="3" s="1"/>
  <c r="N470" i="3" s="1"/>
  <c r="O470" i="3" s="1"/>
  <c r="AB209" i="3"/>
  <c r="Z210" i="3" s="1"/>
  <c r="AA210" i="3" s="1"/>
  <c r="F209" i="2"/>
  <c r="I209" i="8"/>
  <c r="N209" i="8" s="1"/>
  <c r="O209" i="8" s="1"/>
  <c r="U468" i="3"/>
  <c r="E470" i="7"/>
  <c r="M470" i="8"/>
  <c r="W469" i="3"/>
  <c r="S469" i="3"/>
  <c r="U469" i="3" s="1"/>
  <c r="H470" i="8"/>
  <c r="D470" i="3"/>
  <c r="J471" i="3" s="1"/>
  <c r="F470" i="3"/>
  <c r="L471" i="3" s="1"/>
  <c r="G470" i="3"/>
  <c r="M471" i="3" s="1"/>
  <c r="N471" i="3" s="1"/>
  <c r="O471" i="3" s="1"/>
  <c r="D471" i="2"/>
  <c r="L471" i="8" s="1"/>
  <c r="V468" i="3"/>
  <c r="T468" i="3"/>
  <c r="B468" i="8" s="1"/>
  <c r="F470" i="8"/>
  <c r="B470" i="3"/>
  <c r="H471" i="3" s="1"/>
  <c r="D470" i="7"/>
  <c r="R470" i="3"/>
  <c r="W470" i="3" s="1"/>
  <c r="Q470" i="3"/>
  <c r="P470" i="3"/>
  <c r="A473" i="1"/>
  <c r="A472" i="7"/>
  <c r="B472" i="2"/>
  <c r="J472" i="8" s="1"/>
  <c r="A472" i="3"/>
  <c r="A472" i="8" s="1"/>
  <c r="A472" i="2"/>
  <c r="B471" i="7"/>
  <c r="E471" i="8" s="1"/>
  <c r="C471" i="2"/>
  <c r="K471" i="8" s="1"/>
  <c r="G469" i="8"/>
  <c r="C469" i="3"/>
  <c r="I470" i="3" s="1"/>
  <c r="E469" i="3"/>
  <c r="K470" i="3" s="1"/>
  <c r="E471" i="2"/>
  <c r="M471" i="8" s="1"/>
  <c r="V469" i="3"/>
  <c r="X469" i="3" l="1"/>
  <c r="Y469" i="3"/>
  <c r="Y468" i="3"/>
  <c r="AC209" i="3"/>
  <c r="C209" i="8"/>
  <c r="P209" i="8" s="1"/>
  <c r="T469" i="3"/>
  <c r="B469" i="8" s="1"/>
  <c r="E471" i="7"/>
  <c r="S470" i="3"/>
  <c r="U470" i="3" s="1"/>
  <c r="H471" i="8"/>
  <c r="D471" i="3"/>
  <c r="J472" i="3" s="1"/>
  <c r="Q471" i="3"/>
  <c r="R471" i="3"/>
  <c r="E472" i="2"/>
  <c r="M472" i="8" s="1"/>
  <c r="B472" i="7"/>
  <c r="E472" i="8" s="1"/>
  <c r="D472" i="2"/>
  <c r="L472" i="8" s="1"/>
  <c r="P471" i="3"/>
  <c r="A474" i="1"/>
  <c r="B473" i="2"/>
  <c r="J473" i="8" s="1"/>
  <c r="A473" i="3"/>
  <c r="A473" i="8" s="1"/>
  <c r="A473" i="7"/>
  <c r="A473" i="2"/>
  <c r="V470" i="3"/>
  <c r="C471" i="7"/>
  <c r="C472" i="2"/>
  <c r="K472" i="8" s="1"/>
  <c r="D471" i="7"/>
  <c r="G471" i="3" s="1"/>
  <c r="M472" i="3" s="1"/>
  <c r="N472" i="3" s="1"/>
  <c r="O472" i="3" s="1"/>
  <c r="G470" i="8"/>
  <c r="C470" i="3"/>
  <c r="I471" i="3" s="1"/>
  <c r="E470" i="3"/>
  <c r="K471" i="3" s="1"/>
  <c r="D209" i="8" l="1"/>
  <c r="AD209" i="3"/>
  <c r="AB210" i="3"/>
  <c r="Z211" i="3" s="1"/>
  <c r="AA211" i="3" s="1"/>
  <c r="F210" i="2"/>
  <c r="I210" i="8"/>
  <c r="N210" i="8" s="1"/>
  <c r="O210" i="8" s="1"/>
  <c r="T470" i="3"/>
  <c r="B470" i="8" s="1"/>
  <c r="X470" i="3"/>
  <c r="Y470" i="3" s="1"/>
  <c r="E472" i="7"/>
  <c r="C472" i="7"/>
  <c r="F472" i="3" s="1"/>
  <c r="L473" i="3" s="1"/>
  <c r="W471" i="3"/>
  <c r="S471" i="3"/>
  <c r="T471" i="3" s="1"/>
  <c r="B471" i="8" s="1"/>
  <c r="P472" i="3"/>
  <c r="B473" i="7"/>
  <c r="E473" i="8" s="1"/>
  <c r="D472" i="7"/>
  <c r="D473" i="2"/>
  <c r="L473" i="8" s="1"/>
  <c r="E473" i="2"/>
  <c r="V471" i="3"/>
  <c r="A475" i="1"/>
  <c r="A474" i="7"/>
  <c r="B474" i="2"/>
  <c r="J474" i="8" s="1"/>
  <c r="A474" i="2"/>
  <c r="A474" i="3"/>
  <c r="A474" i="8" s="1"/>
  <c r="F471" i="3"/>
  <c r="L472" i="3" s="1"/>
  <c r="F471" i="8"/>
  <c r="B471" i="3"/>
  <c r="H472" i="3" s="1"/>
  <c r="C473" i="2"/>
  <c r="K473" i="8" s="1"/>
  <c r="H472" i="8"/>
  <c r="D472" i="3"/>
  <c r="J473" i="3" s="1"/>
  <c r="F472" i="8"/>
  <c r="B472" i="3"/>
  <c r="H473" i="3" s="1"/>
  <c r="C471" i="3"/>
  <c r="I472" i="3" s="1"/>
  <c r="E471" i="3"/>
  <c r="K472" i="3" s="1"/>
  <c r="G471" i="8"/>
  <c r="C210" i="8" l="1"/>
  <c r="P210" i="8" s="1"/>
  <c r="AC210" i="3"/>
  <c r="X471" i="3"/>
  <c r="U471" i="3"/>
  <c r="Y471" i="3" s="1"/>
  <c r="E473" i="7"/>
  <c r="M473" i="8"/>
  <c r="C473" i="7"/>
  <c r="F473" i="8" s="1"/>
  <c r="H473" i="8"/>
  <c r="D473" i="3"/>
  <c r="J474" i="3" s="1"/>
  <c r="Q473" i="3"/>
  <c r="R473" i="3"/>
  <c r="R472" i="3"/>
  <c r="W472" i="3" s="1"/>
  <c r="Q472" i="3"/>
  <c r="D473" i="7"/>
  <c r="G472" i="8"/>
  <c r="E472" i="3"/>
  <c r="K473" i="3" s="1"/>
  <c r="C472" i="3"/>
  <c r="I473" i="3" s="1"/>
  <c r="C474" i="2"/>
  <c r="K474" i="8" s="1"/>
  <c r="E474" i="2"/>
  <c r="D474" i="2"/>
  <c r="L474" i="8" s="1"/>
  <c r="G472" i="3"/>
  <c r="M473" i="3" s="1"/>
  <c r="N473" i="3" s="1"/>
  <c r="O473" i="3" s="1"/>
  <c r="A476" i="1"/>
  <c r="B475" i="2"/>
  <c r="J475" i="8" s="1"/>
  <c r="A475" i="7"/>
  <c r="A475" i="3"/>
  <c r="A475" i="8" s="1"/>
  <c r="A475" i="2"/>
  <c r="S472" i="3"/>
  <c r="B474" i="7"/>
  <c r="E474" i="8" s="1"/>
  <c r="D210" i="8" l="1"/>
  <c r="AD210" i="3"/>
  <c r="I211" i="8"/>
  <c r="N211" i="8" s="1"/>
  <c r="O211" i="8" s="1"/>
  <c r="AB211" i="3"/>
  <c r="Z212" i="3" s="1"/>
  <c r="AA212" i="3" s="1"/>
  <c r="F211" i="2"/>
  <c r="U472" i="3"/>
  <c r="F473" i="3"/>
  <c r="L474" i="3" s="1"/>
  <c r="E474" i="7"/>
  <c r="G474" i="3" s="1"/>
  <c r="M475" i="3" s="1"/>
  <c r="N475" i="3" s="1"/>
  <c r="O475" i="3" s="1"/>
  <c r="M474" i="8"/>
  <c r="W473" i="3"/>
  <c r="B473" i="3"/>
  <c r="H474" i="3" s="1"/>
  <c r="R474" i="3" s="1"/>
  <c r="D474" i="7"/>
  <c r="C475" i="2"/>
  <c r="K475" i="8" s="1"/>
  <c r="D475" i="2"/>
  <c r="L475" i="8" s="1"/>
  <c r="H474" i="8"/>
  <c r="D474" i="3"/>
  <c r="J475" i="3" s="1"/>
  <c r="B475" i="7"/>
  <c r="E475" i="8" s="1"/>
  <c r="C475" i="7"/>
  <c r="G473" i="3"/>
  <c r="M474" i="3" s="1"/>
  <c r="N474" i="3" s="1"/>
  <c r="O474" i="3" s="1"/>
  <c r="C473" i="3"/>
  <c r="I474" i="3" s="1"/>
  <c r="G473" i="8"/>
  <c r="E473" i="3"/>
  <c r="K474" i="3" s="1"/>
  <c r="S473" i="3"/>
  <c r="T473" i="3" s="1"/>
  <c r="B473" i="8" s="1"/>
  <c r="P473" i="3"/>
  <c r="V472" i="3"/>
  <c r="T472" i="3"/>
  <c r="B472" i="8" s="1"/>
  <c r="C474" i="7"/>
  <c r="C474" i="3"/>
  <c r="E474" i="3"/>
  <c r="K475" i="3" s="1"/>
  <c r="G474" i="8"/>
  <c r="V473" i="3"/>
  <c r="E475" i="2"/>
  <c r="A477" i="1"/>
  <c r="B476" i="2"/>
  <c r="J476" i="8" s="1"/>
  <c r="A476" i="3"/>
  <c r="A476" i="8" s="1"/>
  <c r="A476" i="2"/>
  <c r="A476" i="7"/>
  <c r="X472" i="3"/>
  <c r="Y472" i="3" l="1"/>
  <c r="Q474" i="3"/>
  <c r="C211" i="8"/>
  <c r="P211" i="8" s="1"/>
  <c r="AC211" i="3"/>
  <c r="D211" i="8" s="1"/>
  <c r="U473" i="3"/>
  <c r="Y473" i="3" s="1"/>
  <c r="E475" i="7"/>
  <c r="M475" i="8"/>
  <c r="D475" i="7"/>
  <c r="E475" i="3" s="1"/>
  <c r="K476" i="3" s="1"/>
  <c r="W474" i="3"/>
  <c r="I475" i="3"/>
  <c r="S475" i="3" s="1"/>
  <c r="H475" i="8"/>
  <c r="D475" i="3"/>
  <c r="J476" i="3" s="1"/>
  <c r="G475" i="3"/>
  <c r="M476" i="3" s="1"/>
  <c r="N476" i="3" s="1"/>
  <c r="O476" i="3" s="1"/>
  <c r="F475" i="3"/>
  <c r="L476" i="3" s="1"/>
  <c r="B475" i="3"/>
  <c r="H476" i="3" s="1"/>
  <c r="F475" i="8"/>
  <c r="G475" i="8"/>
  <c r="B474" i="3"/>
  <c r="H475" i="3" s="1"/>
  <c r="F474" i="8"/>
  <c r="V474" i="3"/>
  <c r="B476" i="7"/>
  <c r="E476" i="8" s="1"/>
  <c r="C476" i="2"/>
  <c r="K476" i="8" s="1"/>
  <c r="P475" i="3"/>
  <c r="D476" i="2"/>
  <c r="L476" i="8" s="1"/>
  <c r="S474" i="3"/>
  <c r="T474" i="3" s="1"/>
  <c r="B474" i="8" s="1"/>
  <c r="P474" i="3"/>
  <c r="F474" i="3"/>
  <c r="L475" i="3" s="1"/>
  <c r="E476" i="2"/>
  <c r="A478" i="1"/>
  <c r="B477" i="2"/>
  <c r="J477" i="8" s="1"/>
  <c r="A477" i="3"/>
  <c r="A477" i="8" s="1"/>
  <c r="A477" i="7"/>
  <c r="A477" i="2"/>
  <c r="X473" i="3"/>
  <c r="AD211" i="3" l="1"/>
  <c r="I212" i="8"/>
  <c r="N212" i="8" s="1"/>
  <c r="O212" i="8" s="1"/>
  <c r="F212" i="2"/>
  <c r="AB212" i="3"/>
  <c r="Z213" i="3" s="1"/>
  <c r="AA213" i="3" s="1"/>
  <c r="C475" i="3"/>
  <c r="I476" i="3" s="1"/>
  <c r="S476" i="3" s="1"/>
  <c r="U474" i="3"/>
  <c r="Y474" i="3" s="1"/>
  <c r="E476" i="7"/>
  <c r="H476" i="8" s="1"/>
  <c r="M476" i="8"/>
  <c r="B477" i="7"/>
  <c r="E477" i="8" s="1"/>
  <c r="Q475" i="3"/>
  <c r="R475" i="3"/>
  <c r="W475" i="3" s="1"/>
  <c r="X475" i="3"/>
  <c r="D477" i="2"/>
  <c r="L477" i="8" s="1"/>
  <c r="E477" i="2"/>
  <c r="C476" i="7"/>
  <c r="P476" i="3"/>
  <c r="D476" i="7"/>
  <c r="C477" i="2"/>
  <c r="K477" i="8" s="1"/>
  <c r="X474" i="3"/>
  <c r="Q476" i="3"/>
  <c r="R476" i="3"/>
  <c r="A479" i="1"/>
  <c r="B478" i="2"/>
  <c r="J478" i="8" s="1"/>
  <c r="A478" i="3"/>
  <c r="A478" i="8" s="1"/>
  <c r="A478" i="7"/>
  <c r="A478" i="2"/>
  <c r="D476" i="3" l="1"/>
  <c r="J477" i="3" s="1"/>
  <c r="AC212" i="3"/>
  <c r="C212" i="8"/>
  <c r="P212" i="8" s="1"/>
  <c r="U475" i="3"/>
  <c r="U476" i="3"/>
  <c r="E477" i="7"/>
  <c r="M477" i="8"/>
  <c r="W476" i="3"/>
  <c r="H477" i="8"/>
  <c r="D477" i="3"/>
  <c r="J478" i="3" s="1"/>
  <c r="X476" i="3"/>
  <c r="V476" i="3"/>
  <c r="T476" i="3"/>
  <c r="B476" i="8" s="1"/>
  <c r="D478" i="2"/>
  <c r="L478" i="8" s="1"/>
  <c r="C477" i="7"/>
  <c r="C476" i="3"/>
  <c r="I477" i="3" s="1"/>
  <c r="G476" i="8"/>
  <c r="E476" i="3"/>
  <c r="K477" i="3" s="1"/>
  <c r="A480" i="1"/>
  <c r="B479" i="2"/>
  <c r="J479" i="8" s="1"/>
  <c r="A479" i="7"/>
  <c r="A479" i="3"/>
  <c r="A479" i="8" s="1"/>
  <c r="A479" i="2"/>
  <c r="B478" i="7"/>
  <c r="V475" i="3"/>
  <c r="T475" i="3"/>
  <c r="B475" i="8" s="1"/>
  <c r="D477" i="7"/>
  <c r="C478" i="2"/>
  <c r="K478" i="8" s="1"/>
  <c r="E478" i="2"/>
  <c r="M478" i="8" s="1"/>
  <c r="F476" i="8"/>
  <c r="B476" i="3"/>
  <c r="H477" i="3" s="1"/>
  <c r="G476" i="3"/>
  <c r="M477" i="3" s="1"/>
  <c r="N477" i="3" s="1"/>
  <c r="O477" i="3" s="1"/>
  <c r="F476" i="3"/>
  <c r="L477" i="3" s="1"/>
  <c r="E478" i="7" l="1"/>
  <c r="Y476" i="3"/>
  <c r="Y475" i="3"/>
  <c r="F213" i="2"/>
  <c r="AB213" i="3"/>
  <c r="Z214" i="3" s="1"/>
  <c r="AA214" i="3" s="1"/>
  <c r="I213" i="8"/>
  <c r="N213" i="8" s="1"/>
  <c r="O213" i="8" s="1"/>
  <c r="D212" i="8"/>
  <c r="AD212" i="3"/>
  <c r="F477" i="3"/>
  <c r="L478" i="3" s="1"/>
  <c r="G477" i="3"/>
  <c r="M478" i="3" s="1"/>
  <c r="N478" i="3" s="1"/>
  <c r="O478" i="3" s="1"/>
  <c r="P478" i="3" s="1"/>
  <c r="H478" i="8"/>
  <c r="P477" i="3"/>
  <c r="S477" i="3"/>
  <c r="R477" i="3"/>
  <c r="W477" i="3" s="1"/>
  <c r="Q477" i="3"/>
  <c r="D478" i="3"/>
  <c r="J479" i="3" s="1"/>
  <c r="E478" i="8"/>
  <c r="B479" i="7"/>
  <c r="E479" i="8" s="1"/>
  <c r="C479" i="2"/>
  <c r="K479" i="8" s="1"/>
  <c r="E479" i="2"/>
  <c r="M479" i="8" s="1"/>
  <c r="A481" i="1"/>
  <c r="B480" i="2"/>
  <c r="J480" i="8" s="1"/>
  <c r="A480" i="7"/>
  <c r="A480" i="3"/>
  <c r="A480" i="8" s="1"/>
  <c r="A480" i="2"/>
  <c r="D479" i="2"/>
  <c r="L479" i="8" s="1"/>
  <c r="D478" i="7"/>
  <c r="G478" i="3" s="1"/>
  <c r="G477" i="8"/>
  <c r="C477" i="3"/>
  <c r="I478" i="3" s="1"/>
  <c r="E477" i="3"/>
  <c r="K478" i="3" s="1"/>
  <c r="F477" i="8"/>
  <c r="B477" i="3"/>
  <c r="H478" i="3" s="1"/>
  <c r="C478" i="7"/>
  <c r="M479" i="3" l="1"/>
  <c r="N479" i="3" s="1"/>
  <c r="O479" i="3" s="1"/>
  <c r="AC213" i="3"/>
  <c r="C213" i="8"/>
  <c r="P213" i="8" s="1"/>
  <c r="U477" i="3"/>
  <c r="E479" i="7"/>
  <c r="S478" i="3"/>
  <c r="H479" i="8"/>
  <c r="D479" i="3"/>
  <c r="J480" i="3" s="1"/>
  <c r="F478" i="3"/>
  <c r="L479" i="3" s="1"/>
  <c r="B478" i="3"/>
  <c r="H479" i="3" s="1"/>
  <c r="F478" i="8"/>
  <c r="B480" i="7"/>
  <c r="E480" i="8" s="1"/>
  <c r="V477" i="3"/>
  <c r="T477" i="3"/>
  <c r="B477" i="8" s="1"/>
  <c r="G478" i="8"/>
  <c r="C478" i="3"/>
  <c r="I479" i="3" s="1"/>
  <c r="E478" i="3"/>
  <c r="K479" i="3" s="1"/>
  <c r="D480" i="2"/>
  <c r="L480" i="8" s="1"/>
  <c r="C480" i="2"/>
  <c r="K480" i="8" s="1"/>
  <c r="A482" i="1"/>
  <c r="B481" i="2"/>
  <c r="J481" i="8" s="1"/>
  <c r="A481" i="3"/>
  <c r="A481" i="8" s="1"/>
  <c r="A481" i="7"/>
  <c r="A481" i="2"/>
  <c r="Q478" i="3"/>
  <c r="R478" i="3"/>
  <c r="W478" i="3" s="1"/>
  <c r="E480" i="2"/>
  <c r="M480" i="8" s="1"/>
  <c r="P479" i="3"/>
  <c r="C479" i="7"/>
  <c r="X477" i="3"/>
  <c r="D479" i="7"/>
  <c r="E480" i="7" l="1"/>
  <c r="Y477" i="3"/>
  <c r="AD213" i="3"/>
  <c r="D213" i="8"/>
  <c r="F214" i="2"/>
  <c r="I214" i="8"/>
  <c r="N214" i="8" s="1"/>
  <c r="O214" i="8" s="1"/>
  <c r="AB214" i="3"/>
  <c r="Z215" i="3" s="1"/>
  <c r="AA215" i="3" s="1"/>
  <c r="D480" i="7"/>
  <c r="U478" i="3"/>
  <c r="Y478" i="3" s="1"/>
  <c r="C480" i="7"/>
  <c r="S479" i="3"/>
  <c r="D481" i="2"/>
  <c r="L481" i="8" s="1"/>
  <c r="F480" i="8"/>
  <c r="B480" i="3"/>
  <c r="H481" i="3" s="1"/>
  <c r="G480" i="8"/>
  <c r="C480" i="3"/>
  <c r="E480" i="3"/>
  <c r="G479" i="3"/>
  <c r="M480" i="3" s="1"/>
  <c r="N480" i="3" s="1"/>
  <c r="O480" i="3" s="1"/>
  <c r="G479" i="8"/>
  <c r="E479" i="3"/>
  <c r="K480" i="3" s="1"/>
  <c r="C479" i="3"/>
  <c r="I480" i="3" s="1"/>
  <c r="A483" i="1"/>
  <c r="A482" i="7"/>
  <c r="A482" i="3"/>
  <c r="A482" i="8" s="1"/>
  <c r="A482" i="2"/>
  <c r="H480" i="8"/>
  <c r="D480" i="3"/>
  <c r="J481" i="3" s="1"/>
  <c r="G480" i="3"/>
  <c r="M481" i="3" s="1"/>
  <c r="N481" i="3" s="1"/>
  <c r="O481" i="3" s="1"/>
  <c r="F480" i="3"/>
  <c r="L481" i="3" s="1"/>
  <c r="E481" i="2"/>
  <c r="B479" i="3"/>
  <c r="H480" i="3" s="1"/>
  <c r="F479" i="8"/>
  <c r="R479" i="3"/>
  <c r="W479" i="3" s="1"/>
  <c r="Q479" i="3"/>
  <c r="C481" i="2"/>
  <c r="K481" i="8" s="1"/>
  <c r="F479" i="3"/>
  <c r="L480" i="3" s="1"/>
  <c r="X478" i="3"/>
  <c r="V478" i="3"/>
  <c r="T478" i="3"/>
  <c r="B478" i="8" s="1"/>
  <c r="B481" i="7"/>
  <c r="E481" i="8" s="1"/>
  <c r="C214" i="8" l="1"/>
  <c r="P214" i="8" s="1"/>
  <c r="AC214" i="3"/>
  <c r="D214" i="8" s="1"/>
  <c r="U479" i="3"/>
  <c r="D481" i="7"/>
  <c r="E481" i="7"/>
  <c r="M481" i="8"/>
  <c r="I481" i="3"/>
  <c r="K481" i="3"/>
  <c r="S480" i="3"/>
  <c r="P480" i="3"/>
  <c r="G481" i="3"/>
  <c r="M482" i="3" s="1"/>
  <c r="N482" i="3" s="1"/>
  <c r="O482" i="3" s="1"/>
  <c r="G481" i="8"/>
  <c r="C481" i="3"/>
  <c r="I482" i="3" s="1"/>
  <c r="Q481" i="3"/>
  <c r="R481" i="3"/>
  <c r="P481" i="3"/>
  <c r="V479" i="3"/>
  <c r="T479" i="3"/>
  <c r="B479" i="8" s="1"/>
  <c r="X479" i="3"/>
  <c r="D482" i="2"/>
  <c r="L482" i="8" s="1"/>
  <c r="Q480" i="3"/>
  <c r="R480" i="3"/>
  <c r="W480" i="3" s="1"/>
  <c r="H481" i="8"/>
  <c r="D481" i="3"/>
  <c r="J482" i="3" s="1"/>
  <c r="B482" i="2"/>
  <c r="B482" i="7" s="1"/>
  <c r="E482" i="8" s="1"/>
  <c r="C482" i="2"/>
  <c r="K482" i="8" s="1"/>
  <c r="E482" i="2"/>
  <c r="A484" i="1"/>
  <c r="B483" i="2"/>
  <c r="J483" i="8" s="1"/>
  <c r="A483" i="7"/>
  <c r="A483" i="3"/>
  <c r="A483" i="8" s="1"/>
  <c r="A483" i="2"/>
  <c r="C481" i="7"/>
  <c r="Y479" i="3" l="1"/>
  <c r="AD214" i="3"/>
  <c r="F215" i="2"/>
  <c r="AB215" i="3"/>
  <c r="Z216" i="3" s="1"/>
  <c r="AA216" i="3" s="1"/>
  <c r="I215" i="8"/>
  <c r="N215" i="8" s="1"/>
  <c r="O215" i="8" s="1"/>
  <c r="S481" i="3"/>
  <c r="X481" i="3" s="1"/>
  <c r="U481" i="3"/>
  <c r="U480" i="3"/>
  <c r="E482" i="7"/>
  <c r="F482" i="3" s="1"/>
  <c r="L483" i="3" s="1"/>
  <c r="M482" i="8"/>
  <c r="W481" i="3"/>
  <c r="C482" i="7"/>
  <c r="B482" i="3" s="1"/>
  <c r="H483" i="3" s="1"/>
  <c r="F481" i="8"/>
  <c r="B481" i="3"/>
  <c r="H482" i="3" s="1"/>
  <c r="V480" i="3"/>
  <c r="T480" i="3"/>
  <c r="B480" i="8" s="1"/>
  <c r="F482" i="8"/>
  <c r="J482" i="8"/>
  <c r="E483" i="2"/>
  <c r="F481" i="3"/>
  <c r="L482" i="3" s="1"/>
  <c r="V481" i="3"/>
  <c r="C483" i="2"/>
  <c r="K483" i="8" s="1"/>
  <c r="E481" i="3"/>
  <c r="K482" i="3" s="1"/>
  <c r="P482" i="3"/>
  <c r="D482" i="7"/>
  <c r="B483" i="7"/>
  <c r="H482" i="8"/>
  <c r="D482" i="3"/>
  <c r="J483" i="3" s="1"/>
  <c r="D483" i="2"/>
  <c r="L483" i="8" s="1"/>
  <c r="A485" i="1"/>
  <c r="B484" i="2"/>
  <c r="J484" i="8" s="1"/>
  <c r="A484" i="7"/>
  <c r="A484" i="3"/>
  <c r="A484" i="8" s="1"/>
  <c r="A484" i="2"/>
  <c r="X480" i="3"/>
  <c r="T481" i="3" l="1"/>
  <c r="B481" i="8" s="1"/>
  <c r="Y481" i="3"/>
  <c r="Y480" i="3"/>
  <c r="C215" i="8"/>
  <c r="P215" i="8" s="1"/>
  <c r="AC215" i="3"/>
  <c r="E483" i="7"/>
  <c r="D483" i="3" s="1"/>
  <c r="J484" i="3" s="1"/>
  <c r="M483" i="8"/>
  <c r="H483" i="8"/>
  <c r="A486" i="1"/>
  <c r="B485" i="2"/>
  <c r="J485" i="8" s="1"/>
  <c r="A485" i="7"/>
  <c r="A485" i="3"/>
  <c r="A485" i="8" s="1"/>
  <c r="A485" i="2"/>
  <c r="C483" i="7"/>
  <c r="D483" i="7"/>
  <c r="B484" i="7"/>
  <c r="E484" i="8" s="1"/>
  <c r="Q483" i="3"/>
  <c r="R483" i="3"/>
  <c r="E483" i="8"/>
  <c r="C484" i="2"/>
  <c r="K484" i="8" s="1"/>
  <c r="S482" i="3"/>
  <c r="R482" i="3"/>
  <c r="W482" i="3" s="1"/>
  <c r="Q482" i="3"/>
  <c r="G482" i="3"/>
  <c r="M483" i="3" s="1"/>
  <c r="N483" i="3" s="1"/>
  <c r="O483" i="3" s="1"/>
  <c r="E482" i="3"/>
  <c r="K483" i="3" s="1"/>
  <c r="C482" i="3"/>
  <c r="I483" i="3" s="1"/>
  <c r="G482" i="8"/>
  <c r="D484" i="2"/>
  <c r="L484" i="8" s="1"/>
  <c r="E484" i="2"/>
  <c r="AB216" i="3" l="1"/>
  <c r="Z217" i="3" s="1"/>
  <c r="AA217" i="3" s="1"/>
  <c r="F216" i="2"/>
  <c r="I216" i="8"/>
  <c r="N216" i="8" s="1"/>
  <c r="O216" i="8" s="1"/>
  <c r="D215" i="8"/>
  <c r="AD215" i="3"/>
  <c r="U482" i="3"/>
  <c r="E484" i="7"/>
  <c r="M484" i="8"/>
  <c r="H484" i="8"/>
  <c r="D484" i="3"/>
  <c r="J485" i="3" s="1"/>
  <c r="F483" i="8"/>
  <c r="B483" i="3"/>
  <c r="H484" i="3" s="1"/>
  <c r="C483" i="3"/>
  <c r="I484" i="3" s="1"/>
  <c r="G483" i="8"/>
  <c r="E483" i="3"/>
  <c r="K484" i="3" s="1"/>
  <c r="B485" i="7"/>
  <c r="E485" i="8" s="1"/>
  <c r="S483" i="3"/>
  <c r="T483" i="3" s="1"/>
  <c r="B483" i="8" s="1"/>
  <c r="P483" i="3"/>
  <c r="D484" i="7"/>
  <c r="V482" i="3"/>
  <c r="T482" i="3"/>
  <c r="B482" i="8" s="1"/>
  <c r="A487" i="1"/>
  <c r="A486" i="7"/>
  <c r="B486" i="2"/>
  <c r="J486" i="8" s="1"/>
  <c r="A486" i="3"/>
  <c r="A486" i="8" s="1"/>
  <c r="A486" i="2"/>
  <c r="W483" i="3"/>
  <c r="V483" i="3"/>
  <c r="D485" i="2"/>
  <c r="L485" i="8" s="1"/>
  <c r="G483" i="3"/>
  <c r="M484" i="3" s="1"/>
  <c r="N484" i="3" s="1"/>
  <c r="O484" i="3" s="1"/>
  <c r="C484" i="7"/>
  <c r="E485" i="2"/>
  <c r="M485" i="8" s="1"/>
  <c r="X482" i="3"/>
  <c r="F483" i="3"/>
  <c r="L484" i="3" s="1"/>
  <c r="C485" i="2"/>
  <c r="K485" i="8" s="1"/>
  <c r="Y482" i="3" l="1"/>
  <c r="C216" i="8"/>
  <c r="P216" i="8" s="1"/>
  <c r="AC216" i="3"/>
  <c r="U483" i="3"/>
  <c r="E485" i="7"/>
  <c r="C485" i="7"/>
  <c r="H485" i="8"/>
  <c r="D485" i="3"/>
  <c r="J486" i="3" s="1"/>
  <c r="E486" i="7"/>
  <c r="B486" i="7"/>
  <c r="E486" i="8" s="1"/>
  <c r="F485" i="3"/>
  <c r="F485" i="8"/>
  <c r="B485" i="3"/>
  <c r="H486" i="3" s="1"/>
  <c r="R484" i="3"/>
  <c r="W484" i="3" s="1"/>
  <c r="Q484" i="3"/>
  <c r="F484" i="8"/>
  <c r="B484" i="3"/>
  <c r="H485" i="3" s="1"/>
  <c r="E486" i="2"/>
  <c r="M486" i="8" s="1"/>
  <c r="G484" i="3"/>
  <c r="M485" i="3" s="1"/>
  <c r="N485" i="3" s="1"/>
  <c r="O485" i="3" s="1"/>
  <c r="E484" i="3"/>
  <c r="K485" i="3" s="1"/>
  <c r="G484" i="8"/>
  <c r="C484" i="3"/>
  <c r="I485" i="3" s="1"/>
  <c r="D486" i="2"/>
  <c r="L486" i="8" s="1"/>
  <c r="A488" i="1"/>
  <c r="B487" i="2"/>
  <c r="J487" i="8" s="1"/>
  <c r="A487" i="7"/>
  <c r="A487" i="3"/>
  <c r="A487" i="8" s="1"/>
  <c r="A487" i="2"/>
  <c r="F484" i="3"/>
  <c r="L485" i="3" s="1"/>
  <c r="C486" i="2"/>
  <c r="K486" i="8" s="1"/>
  <c r="X483" i="3"/>
  <c r="D485" i="7"/>
  <c r="P484" i="3"/>
  <c r="S484" i="3"/>
  <c r="L486" i="3" l="1"/>
  <c r="Y483" i="3"/>
  <c r="D216" i="8"/>
  <c r="AD216" i="3"/>
  <c r="I217" i="8"/>
  <c r="N217" i="8" s="1"/>
  <c r="O217" i="8" s="1"/>
  <c r="F217" i="2"/>
  <c r="AB217" i="3"/>
  <c r="Z218" i="3" s="1"/>
  <c r="AA218" i="3" s="1"/>
  <c r="C486" i="7"/>
  <c r="U484" i="3"/>
  <c r="Y484" i="3" s="1"/>
  <c r="X484" i="3"/>
  <c r="A489" i="1"/>
  <c r="A488" i="7"/>
  <c r="B488" i="2"/>
  <c r="J488" i="8" s="1"/>
  <c r="A488" i="3"/>
  <c r="A488" i="8" s="1"/>
  <c r="A488" i="2"/>
  <c r="E487" i="2"/>
  <c r="G485" i="8"/>
  <c r="E485" i="3"/>
  <c r="K486" i="3" s="1"/>
  <c r="C485" i="3"/>
  <c r="I486" i="3" s="1"/>
  <c r="D486" i="7"/>
  <c r="V484" i="3"/>
  <c r="T484" i="3"/>
  <c r="B484" i="8" s="1"/>
  <c r="H486" i="8"/>
  <c r="D486" i="3"/>
  <c r="J487" i="3" s="1"/>
  <c r="F486" i="3"/>
  <c r="L487" i="3" s="1"/>
  <c r="R486" i="3"/>
  <c r="W486" i="3" s="1"/>
  <c r="Q486" i="3"/>
  <c r="G485" i="3"/>
  <c r="M486" i="3" s="1"/>
  <c r="N486" i="3" s="1"/>
  <c r="O486" i="3" s="1"/>
  <c r="C487" i="2"/>
  <c r="K487" i="8" s="1"/>
  <c r="D487" i="2"/>
  <c r="L487" i="8" s="1"/>
  <c r="P485" i="3"/>
  <c r="S485" i="3"/>
  <c r="R485" i="3"/>
  <c r="W485" i="3" s="1"/>
  <c r="Q485" i="3"/>
  <c r="F486" i="8"/>
  <c r="B486" i="3"/>
  <c r="H487" i="3" s="1"/>
  <c r="B487" i="7"/>
  <c r="E487" i="8" s="1"/>
  <c r="C217" i="8" l="1"/>
  <c r="P217" i="8" s="1"/>
  <c r="AC217" i="3"/>
  <c r="D217" i="8" s="1"/>
  <c r="U485" i="3"/>
  <c r="E487" i="7"/>
  <c r="M487" i="8"/>
  <c r="C487" i="7"/>
  <c r="F487" i="3"/>
  <c r="L488" i="3" s="1"/>
  <c r="F487" i="8"/>
  <c r="B487" i="3"/>
  <c r="H488" i="3" s="1"/>
  <c r="D487" i="7"/>
  <c r="G487" i="3" s="1"/>
  <c r="G486" i="8"/>
  <c r="C486" i="3"/>
  <c r="I487" i="3" s="1"/>
  <c r="E486" i="3"/>
  <c r="K487" i="3" s="1"/>
  <c r="S486" i="3"/>
  <c r="U486" i="3" s="1"/>
  <c r="P486" i="3"/>
  <c r="R487" i="3"/>
  <c r="Q487" i="3"/>
  <c r="C488" i="2"/>
  <c r="K488" i="8" s="1"/>
  <c r="D488" i="2"/>
  <c r="L488" i="8" s="1"/>
  <c r="E488" i="2"/>
  <c r="M488" i="8" s="1"/>
  <c r="H487" i="8"/>
  <c r="D487" i="3"/>
  <c r="J488" i="3" s="1"/>
  <c r="G486" i="3"/>
  <c r="M487" i="3" s="1"/>
  <c r="N487" i="3" s="1"/>
  <c r="O487" i="3" s="1"/>
  <c r="V485" i="3"/>
  <c r="T485" i="3"/>
  <c r="B485" i="8" s="1"/>
  <c r="A490" i="1"/>
  <c r="B489" i="2"/>
  <c r="J489" i="8" s="1"/>
  <c r="A489" i="7"/>
  <c r="A489" i="3"/>
  <c r="A489" i="8" s="1"/>
  <c r="A489" i="2"/>
  <c r="V486" i="3"/>
  <c r="B488" i="7"/>
  <c r="E488" i="8" s="1"/>
  <c r="X485" i="3"/>
  <c r="Y485" i="3" l="1"/>
  <c r="AD217" i="3"/>
  <c r="AB218" i="3"/>
  <c r="Z219" i="3" s="1"/>
  <c r="AA219" i="3" s="1"/>
  <c r="F218" i="2"/>
  <c r="I218" i="8"/>
  <c r="N218" i="8" s="1"/>
  <c r="O218" i="8" s="1"/>
  <c r="D488" i="7"/>
  <c r="W487" i="3"/>
  <c r="E488" i="7"/>
  <c r="H488" i="8" s="1"/>
  <c r="V487" i="3"/>
  <c r="E489" i="2"/>
  <c r="M489" i="8" s="1"/>
  <c r="A491" i="1"/>
  <c r="A490" i="7"/>
  <c r="B490" i="2"/>
  <c r="J490" i="8" s="1"/>
  <c r="A490" i="3"/>
  <c r="A490" i="8" s="1"/>
  <c r="A490" i="2"/>
  <c r="X486" i="3"/>
  <c r="Y486" i="3" s="1"/>
  <c r="D489" i="2"/>
  <c r="L489" i="8" s="1"/>
  <c r="T486" i="3"/>
  <c r="B486" i="8" s="1"/>
  <c r="C489" i="2"/>
  <c r="K489" i="8" s="1"/>
  <c r="G488" i="8"/>
  <c r="C488" i="3"/>
  <c r="I489" i="3" s="1"/>
  <c r="M488" i="3"/>
  <c r="N488" i="3" s="1"/>
  <c r="O488" i="3" s="1"/>
  <c r="Q488" i="3"/>
  <c r="R488" i="3"/>
  <c r="S487" i="3"/>
  <c r="U487" i="3" s="1"/>
  <c r="P487" i="3"/>
  <c r="C487" i="3"/>
  <c r="I488" i="3" s="1"/>
  <c r="E487" i="3"/>
  <c r="K488" i="3" s="1"/>
  <c r="G487" i="8"/>
  <c r="C488" i="7"/>
  <c r="E488" i="3" s="1"/>
  <c r="K489" i="3" s="1"/>
  <c r="B489" i="7"/>
  <c r="E489" i="8" s="1"/>
  <c r="G488" i="3" l="1"/>
  <c r="AC218" i="3"/>
  <c r="D218" i="8" s="1"/>
  <c r="C218" i="8"/>
  <c r="P218" i="8" s="1"/>
  <c r="E489" i="7"/>
  <c r="W488" i="3"/>
  <c r="C489" i="7"/>
  <c r="B489" i="3" s="1"/>
  <c r="H490" i="3" s="1"/>
  <c r="D488" i="3"/>
  <c r="J489" i="3" s="1"/>
  <c r="D489" i="7"/>
  <c r="H489" i="8"/>
  <c r="D489" i="3"/>
  <c r="G489" i="3"/>
  <c r="G489" i="8"/>
  <c r="C489" i="3"/>
  <c r="I490" i="3" s="1"/>
  <c r="P488" i="3"/>
  <c r="S488" i="3"/>
  <c r="T488" i="3" s="1"/>
  <c r="B488" i="8" s="1"/>
  <c r="X487" i="3"/>
  <c r="Y487" i="3" s="1"/>
  <c r="C490" i="2"/>
  <c r="K490" i="8" s="1"/>
  <c r="F488" i="8"/>
  <c r="B488" i="3"/>
  <c r="H489" i="3" s="1"/>
  <c r="M489" i="3"/>
  <c r="N489" i="3" s="1"/>
  <c r="O489" i="3" s="1"/>
  <c r="V488" i="3"/>
  <c r="D490" i="2"/>
  <c r="L490" i="8" s="1"/>
  <c r="E490" i="2"/>
  <c r="F488" i="3"/>
  <c r="L489" i="3" s="1"/>
  <c r="B490" i="7"/>
  <c r="E490" i="8" s="1"/>
  <c r="T487" i="3"/>
  <c r="B487" i="8" s="1"/>
  <c r="A492" i="1"/>
  <c r="B491" i="2"/>
  <c r="J491" i="8" s="1"/>
  <c r="A491" i="7"/>
  <c r="A491" i="3"/>
  <c r="A491" i="8" s="1"/>
  <c r="A491" i="2"/>
  <c r="J490" i="3" l="1"/>
  <c r="AD218" i="3"/>
  <c r="F219" i="2"/>
  <c r="I219" i="8"/>
  <c r="N219" i="8" s="1"/>
  <c r="O219" i="8" s="1"/>
  <c r="AB219" i="3"/>
  <c r="Z220" i="3" s="1"/>
  <c r="AA220" i="3" s="1"/>
  <c r="F489" i="3"/>
  <c r="L490" i="3" s="1"/>
  <c r="F489" i="8"/>
  <c r="E489" i="3"/>
  <c r="K490" i="3" s="1"/>
  <c r="U488" i="3"/>
  <c r="E490" i="7"/>
  <c r="M490" i="8"/>
  <c r="C490" i="7"/>
  <c r="H490" i="8"/>
  <c r="D490" i="3"/>
  <c r="J491" i="3" s="1"/>
  <c r="F490" i="3"/>
  <c r="L491" i="3" s="1"/>
  <c r="P489" i="3"/>
  <c r="S489" i="3"/>
  <c r="A493" i="1"/>
  <c r="B492" i="2"/>
  <c r="J492" i="8" s="1"/>
  <c r="A492" i="7"/>
  <c r="A492" i="3"/>
  <c r="A492" i="8" s="1"/>
  <c r="A492" i="2"/>
  <c r="M490" i="3"/>
  <c r="N490" i="3" s="1"/>
  <c r="O490" i="3" s="1"/>
  <c r="B491" i="7"/>
  <c r="E491" i="8" s="1"/>
  <c r="D491" i="2"/>
  <c r="L491" i="8" s="1"/>
  <c r="C491" i="2"/>
  <c r="K491" i="8" s="1"/>
  <c r="R489" i="3"/>
  <c r="W489" i="3" s="1"/>
  <c r="Q489" i="3"/>
  <c r="D490" i="7"/>
  <c r="F490" i="8"/>
  <c r="B490" i="3"/>
  <c r="H491" i="3" s="1"/>
  <c r="X488" i="3"/>
  <c r="Q490" i="3"/>
  <c r="R490" i="3"/>
  <c r="E491" i="2"/>
  <c r="Y488" i="3" l="1"/>
  <c r="AC219" i="3"/>
  <c r="C219" i="8"/>
  <c r="P219" i="8" s="1"/>
  <c r="W490" i="3"/>
  <c r="U489" i="3"/>
  <c r="E491" i="7"/>
  <c r="M491" i="8"/>
  <c r="H491" i="8"/>
  <c r="D491" i="3"/>
  <c r="J492" i="3" s="1"/>
  <c r="P490" i="3"/>
  <c r="S490" i="3"/>
  <c r="T490" i="3" s="1"/>
  <c r="B490" i="8" s="1"/>
  <c r="V489" i="3"/>
  <c r="T489" i="3"/>
  <c r="B489" i="8" s="1"/>
  <c r="G490" i="8"/>
  <c r="C490" i="3"/>
  <c r="I491" i="3" s="1"/>
  <c r="E490" i="3"/>
  <c r="K491" i="3" s="1"/>
  <c r="C492" i="2"/>
  <c r="K492" i="8" s="1"/>
  <c r="B492" i="7"/>
  <c r="E492" i="8" s="1"/>
  <c r="D492" i="2"/>
  <c r="L492" i="8" s="1"/>
  <c r="E492" i="2"/>
  <c r="V490" i="3"/>
  <c r="X489" i="3"/>
  <c r="C491" i="7"/>
  <c r="G490" i="3"/>
  <c r="M491" i="3" s="1"/>
  <c r="N491" i="3" s="1"/>
  <c r="O491" i="3" s="1"/>
  <c r="A494" i="1"/>
  <c r="B493" i="2"/>
  <c r="J493" i="8" s="1"/>
  <c r="A493" i="7"/>
  <c r="A493" i="3"/>
  <c r="A493" i="8" s="1"/>
  <c r="A493" i="2"/>
  <c r="D491" i="7"/>
  <c r="G491" i="3" s="1"/>
  <c r="Q491" i="3"/>
  <c r="R491" i="3"/>
  <c r="Y489" i="3" l="1"/>
  <c r="D219" i="8"/>
  <c r="AD219" i="3"/>
  <c r="F220" i="2"/>
  <c r="AB220" i="3"/>
  <c r="Z221" i="3" s="1"/>
  <c r="AA221" i="3" s="1"/>
  <c r="I220" i="8"/>
  <c r="N220" i="8" s="1"/>
  <c r="O220" i="8" s="1"/>
  <c r="U490" i="3"/>
  <c r="Y490" i="3" s="1"/>
  <c r="E492" i="7"/>
  <c r="D492" i="3" s="1"/>
  <c r="J493" i="3" s="1"/>
  <c r="M492" i="8"/>
  <c r="D492" i="7"/>
  <c r="M492" i="3"/>
  <c r="N492" i="3" s="1"/>
  <c r="O492" i="3" s="1"/>
  <c r="P492" i="3" s="1"/>
  <c r="G492" i="3"/>
  <c r="G492" i="8"/>
  <c r="C492" i="3"/>
  <c r="E493" i="2"/>
  <c r="H492" i="8"/>
  <c r="A495" i="1"/>
  <c r="B494" i="2"/>
  <c r="J494" i="8" s="1"/>
  <c r="A494" i="7"/>
  <c r="A494" i="3"/>
  <c r="A494" i="8" s="1"/>
  <c r="A494" i="2"/>
  <c r="X490" i="3"/>
  <c r="C493" i="2"/>
  <c r="K493" i="8" s="1"/>
  <c r="D493" i="2"/>
  <c r="L493" i="8" s="1"/>
  <c r="F491" i="8"/>
  <c r="B491" i="3"/>
  <c r="H492" i="3" s="1"/>
  <c r="W491" i="3"/>
  <c r="V491" i="3"/>
  <c r="F491" i="3"/>
  <c r="L492" i="3" s="1"/>
  <c r="S491" i="3"/>
  <c r="U491" i="3" s="1"/>
  <c r="P491" i="3"/>
  <c r="G491" i="8"/>
  <c r="E491" i="3"/>
  <c r="K492" i="3" s="1"/>
  <c r="C491" i="3"/>
  <c r="I492" i="3" s="1"/>
  <c r="B493" i="7"/>
  <c r="E493" i="8" s="1"/>
  <c r="C492" i="7"/>
  <c r="M493" i="3" l="1"/>
  <c r="N493" i="3" s="1"/>
  <c r="O493" i="3" s="1"/>
  <c r="AC220" i="3"/>
  <c r="C220" i="8"/>
  <c r="P220" i="8" s="1"/>
  <c r="E493" i="7"/>
  <c r="M493" i="8"/>
  <c r="S492" i="3"/>
  <c r="X492" i="3" s="1"/>
  <c r="C493" i="7"/>
  <c r="F493" i="3" s="1"/>
  <c r="L494" i="3" s="1"/>
  <c r="A496" i="1"/>
  <c r="B495" i="2"/>
  <c r="J495" i="8" s="1"/>
  <c r="A495" i="7"/>
  <c r="A495" i="3"/>
  <c r="A495" i="8" s="1"/>
  <c r="A495" i="2"/>
  <c r="C494" i="2"/>
  <c r="K494" i="8" s="1"/>
  <c r="R492" i="3"/>
  <c r="W492" i="3" s="1"/>
  <c r="Q492" i="3"/>
  <c r="U492" i="3" s="1"/>
  <c r="F492" i="3"/>
  <c r="L493" i="3" s="1"/>
  <c r="F492" i="8"/>
  <c r="B492" i="3"/>
  <c r="H493" i="3" s="1"/>
  <c r="E492" i="3"/>
  <c r="K493" i="3" s="1"/>
  <c r="I493" i="3"/>
  <c r="E494" i="2"/>
  <c r="F493" i="8"/>
  <c r="B493" i="3"/>
  <c r="H494" i="3" s="1"/>
  <c r="X491" i="3"/>
  <c r="Y491" i="3" s="1"/>
  <c r="P493" i="3"/>
  <c r="D493" i="7"/>
  <c r="H493" i="8"/>
  <c r="D493" i="3"/>
  <c r="J494" i="3" s="1"/>
  <c r="B494" i="7"/>
  <c r="E494" i="8" s="1"/>
  <c r="T491" i="3"/>
  <c r="B491" i="8" s="1"/>
  <c r="D494" i="2"/>
  <c r="L494" i="8" s="1"/>
  <c r="F221" i="2" l="1"/>
  <c r="AB221" i="3"/>
  <c r="Z222" i="3" s="1"/>
  <c r="AA222" i="3" s="1"/>
  <c r="I221" i="8"/>
  <c r="N221" i="8" s="1"/>
  <c r="O221" i="8" s="1"/>
  <c r="D220" i="8"/>
  <c r="AD220" i="3"/>
  <c r="S493" i="3"/>
  <c r="X493" i="3" s="1"/>
  <c r="E494" i="7"/>
  <c r="M494" i="8"/>
  <c r="C494" i="7"/>
  <c r="F494" i="8" s="1"/>
  <c r="H494" i="8"/>
  <c r="D494" i="3"/>
  <c r="J495" i="3" s="1"/>
  <c r="F494" i="3"/>
  <c r="L495" i="3" s="1"/>
  <c r="D494" i="7"/>
  <c r="G494" i="3" s="1"/>
  <c r="E495" i="2"/>
  <c r="M495" i="8" s="1"/>
  <c r="R493" i="3"/>
  <c r="W493" i="3" s="1"/>
  <c r="Q493" i="3"/>
  <c r="Q494" i="3"/>
  <c r="R494" i="3"/>
  <c r="W494" i="3" s="1"/>
  <c r="G493" i="8"/>
  <c r="E493" i="3"/>
  <c r="K494" i="3" s="1"/>
  <c r="C493" i="3"/>
  <c r="I494" i="3" s="1"/>
  <c r="B494" i="3"/>
  <c r="H495" i="3" s="1"/>
  <c r="D495" i="2"/>
  <c r="L495" i="8" s="1"/>
  <c r="V492" i="3"/>
  <c r="Y492" i="3" s="1"/>
  <c r="T492" i="3"/>
  <c r="B492" i="8" s="1"/>
  <c r="G493" i="3"/>
  <c r="M494" i="3" s="1"/>
  <c r="N494" i="3" s="1"/>
  <c r="O494" i="3" s="1"/>
  <c r="C495" i="2"/>
  <c r="K495" i="8" s="1"/>
  <c r="B495" i="7"/>
  <c r="E495" i="8" s="1"/>
  <c r="A497" i="1"/>
  <c r="B496" i="2"/>
  <c r="J496" i="8" s="1"/>
  <c r="A496" i="7"/>
  <c r="A496" i="3"/>
  <c r="A496" i="8" s="1"/>
  <c r="A496" i="2"/>
  <c r="E495" i="7" l="1"/>
  <c r="U493" i="3"/>
  <c r="AC221" i="3"/>
  <c r="C221" i="8"/>
  <c r="P221" i="8" s="1"/>
  <c r="M495" i="3"/>
  <c r="N495" i="3" s="1"/>
  <c r="O495" i="3" s="1"/>
  <c r="P495" i="3" s="1"/>
  <c r="S494" i="3"/>
  <c r="X494" i="3" s="1"/>
  <c r="P494" i="3"/>
  <c r="V494" i="3"/>
  <c r="D496" i="2"/>
  <c r="L496" i="8" s="1"/>
  <c r="H495" i="8"/>
  <c r="D495" i="3"/>
  <c r="J496" i="3" s="1"/>
  <c r="B496" i="7"/>
  <c r="E496" i="8" s="1"/>
  <c r="A498" i="1"/>
  <c r="B497" i="2"/>
  <c r="J497" i="8" s="1"/>
  <c r="A497" i="3"/>
  <c r="A497" i="8" s="1"/>
  <c r="A497" i="7"/>
  <c r="A497" i="2"/>
  <c r="E494" i="3"/>
  <c r="K495" i="3" s="1"/>
  <c r="G494" i="8"/>
  <c r="C494" i="3"/>
  <c r="I495" i="3" s="1"/>
  <c r="C496" i="2"/>
  <c r="K496" i="8" s="1"/>
  <c r="C495" i="7"/>
  <c r="F495" i="3" s="1"/>
  <c r="L496" i="3" s="1"/>
  <c r="V493" i="3"/>
  <c r="T493" i="3"/>
  <c r="B493" i="8" s="1"/>
  <c r="E496" i="2"/>
  <c r="M496" i="8" s="1"/>
  <c r="Q495" i="3"/>
  <c r="R495" i="3"/>
  <c r="D495" i="7"/>
  <c r="Y493" i="3" l="1"/>
  <c r="D221" i="8"/>
  <c r="AD221" i="3"/>
  <c r="AB222" i="3"/>
  <c r="Z223" i="3" s="1"/>
  <c r="AA223" i="3" s="1"/>
  <c r="F222" i="2"/>
  <c r="I222" i="8"/>
  <c r="N222" i="8" s="1"/>
  <c r="O222" i="8" s="1"/>
  <c r="E496" i="7"/>
  <c r="H496" i="8" s="1"/>
  <c r="T494" i="3"/>
  <c r="B494" i="8" s="1"/>
  <c r="U494" i="3"/>
  <c r="Y494" i="3" s="1"/>
  <c r="W495" i="3"/>
  <c r="S495" i="3"/>
  <c r="X495" i="3" s="1"/>
  <c r="V495" i="3"/>
  <c r="B497" i="7"/>
  <c r="E497" i="8" s="1"/>
  <c r="D497" i="2"/>
  <c r="L497" i="8" s="1"/>
  <c r="F495" i="8"/>
  <c r="B495" i="3"/>
  <c r="H496" i="3" s="1"/>
  <c r="E497" i="2"/>
  <c r="A499" i="1"/>
  <c r="A498" i="7"/>
  <c r="A498" i="3"/>
  <c r="A498" i="8" s="1"/>
  <c r="A498" i="2"/>
  <c r="C496" i="7"/>
  <c r="F496" i="3" s="1"/>
  <c r="L497" i="3" s="1"/>
  <c r="D496" i="7"/>
  <c r="G496" i="3" s="1"/>
  <c r="C497" i="2"/>
  <c r="K497" i="8" s="1"/>
  <c r="G495" i="3"/>
  <c r="M496" i="3" s="1"/>
  <c r="N496" i="3" s="1"/>
  <c r="O496" i="3" s="1"/>
  <c r="C495" i="3"/>
  <c r="I496" i="3" s="1"/>
  <c r="E495" i="3"/>
  <c r="K496" i="3" s="1"/>
  <c r="G495" i="8"/>
  <c r="D496" i="3" l="1"/>
  <c r="J497" i="3" s="1"/>
  <c r="AC222" i="3"/>
  <c r="D222" i="8" s="1"/>
  <c r="C222" i="8"/>
  <c r="P222" i="8" s="1"/>
  <c r="U495" i="3"/>
  <c r="Y495" i="3" s="1"/>
  <c r="E497" i="7"/>
  <c r="D497" i="3" s="1"/>
  <c r="J498" i="3" s="1"/>
  <c r="M497" i="8"/>
  <c r="T495" i="3"/>
  <c r="B495" i="8" s="1"/>
  <c r="C497" i="7"/>
  <c r="F497" i="3" s="1"/>
  <c r="L498" i="3" s="1"/>
  <c r="M497" i="3"/>
  <c r="N497" i="3" s="1"/>
  <c r="O497" i="3" s="1"/>
  <c r="P497" i="3" s="1"/>
  <c r="P496" i="3"/>
  <c r="S496" i="3"/>
  <c r="X496" i="3" s="1"/>
  <c r="D497" i="7"/>
  <c r="D498" i="2"/>
  <c r="L498" i="8" s="1"/>
  <c r="H497" i="8"/>
  <c r="B498" i="2"/>
  <c r="J498" i="8" s="1"/>
  <c r="E498" i="2"/>
  <c r="Q496" i="3"/>
  <c r="R496" i="3"/>
  <c r="W496" i="3" s="1"/>
  <c r="C498" i="2"/>
  <c r="K498" i="8" s="1"/>
  <c r="G496" i="8"/>
  <c r="E496" i="3"/>
  <c r="K497" i="3" s="1"/>
  <c r="C496" i="3"/>
  <c r="I497" i="3" s="1"/>
  <c r="A500" i="1"/>
  <c r="B499" i="2"/>
  <c r="J499" i="8" s="1"/>
  <c r="A499" i="7"/>
  <c r="A499" i="3"/>
  <c r="A499" i="8" s="1"/>
  <c r="A499" i="2"/>
  <c r="F496" i="8"/>
  <c r="B496" i="3"/>
  <c r="H497" i="3" s="1"/>
  <c r="AD222" i="3" l="1"/>
  <c r="I223" i="8"/>
  <c r="N223" i="8" s="1"/>
  <c r="O223" i="8" s="1"/>
  <c r="F223" i="2"/>
  <c r="AB223" i="3"/>
  <c r="Z224" i="3" s="1"/>
  <c r="AA224" i="3" s="1"/>
  <c r="B497" i="3"/>
  <c r="H498" i="3" s="1"/>
  <c r="R498" i="3" s="1"/>
  <c r="F497" i="8"/>
  <c r="U496" i="3"/>
  <c r="E498" i="7"/>
  <c r="H498" i="8" s="1"/>
  <c r="M498" i="8"/>
  <c r="B498" i="7"/>
  <c r="E498" i="8" s="1"/>
  <c r="S497" i="3"/>
  <c r="X497" i="3" s="1"/>
  <c r="Q497" i="3"/>
  <c r="R497" i="3"/>
  <c r="W497" i="3" s="1"/>
  <c r="V496" i="3"/>
  <c r="T496" i="3"/>
  <c r="B496" i="8" s="1"/>
  <c r="G497" i="8"/>
  <c r="E497" i="3"/>
  <c r="K498" i="3" s="1"/>
  <c r="C497" i="3"/>
  <c r="I498" i="3" s="1"/>
  <c r="C499" i="2"/>
  <c r="K499" i="8" s="1"/>
  <c r="D498" i="7"/>
  <c r="D499" i="2"/>
  <c r="L499" i="8" s="1"/>
  <c r="E499" i="2"/>
  <c r="M499" i="8" s="1"/>
  <c r="G497" i="3"/>
  <c r="M498" i="3" s="1"/>
  <c r="N498" i="3" s="1"/>
  <c r="O498" i="3" s="1"/>
  <c r="C498" i="7"/>
  <c r="E499" i="7"/>
  <c r="B499" i="7"/>
  <c r="D499" i="7"/>
  <c r="A501" i="1"/>
  <c r="B500" i="2"/>
  <c r="J500" i="8" s="1"/>
  <c r="A500" i="7"/>
  <c r="A500" i="2"/>
  <c r="A500" i="3"/>
  <c r="A500" i="8" s="1"/>
  <c r="Q498" i="3" l="1"/>
  <c r="Y496" i="3"/>
  <c r="C223" i="8"/>
  <c r="P223" i="8" s="1"/>
  <c r="AC223" i="3"/>
  <c r="G498" i="3"/>
  <c r="U497" i="3"/>
  <c r="Y497" i="3" s="1"/>
  <c r="D498" i="3"/>
  <c r="J499" i="3" s="1"/>
  <c r="C499" i="7"/>
  <c r="F499" i="3" s="1"/>
  <c r="L500" i="3" s="1"/>
  <c r="G499" i="8"/>
  <c r="C499" i="3"/>
  <c r="E499" i="3"/>
  <c r="F498" i="8"/>
  <c r="B498" i="3"/>
  <c r="H499" i="3" s="1"/>
  <c r="S498" i="3"/>
  <c r="X498" i="3" s="1"/>
  <c r="P498" i="3"/>
  <c r="H499" i="8"/>
  <c r="G499" i="3"/>
  <c r="W498" i="3"/>
  <c r="V497" i="3"/>
  <c r="T497" i="3"/>
  <c r="B497" i="8" s="1"/>
  <c r="B500" i="7"/>
  <c r="E500" i="8" s="1"/>
  <c r="D500" i="2"/>
  <c r="L500" i="8" s="1"/>
  <c r="C500" i="2"/>
  <c r="K500" i="8" s="1"/>
  <c r="M499" i="3"/>
  <c r="N499" i="3" s="1"/>
  <c r="O499" i="3" s="1"/>
  <c r="F498" i="3"/>
  <c r="L499" i="3" s="1"/>
  <c r="D499" i="3"/>
  <c r="J500" i="3" s="1"/>
  <c r="E499" i="8"/>
  <c r="E500" i="2"/>
  <c r="C498" i="3"/>
  <c r="I499" i="3" s="1"/>
  <c r="I500" i="3" s="1"/>
  <c r="E498" i="3"/>
  <c r="K499" i="3" s="1"/>
  <c r="K500" i="3" s="1"/>
  <c r="G498" i="8"/>
  <c r="A502" i="1"/>
  <c r="B501" i="2"/>
  <c r="J501" i="8" s="1"/>
  <c r="A501" i="7"/>
  <c r="A501" i="3"/>
  <c r="A501" i="8" s="1"/>
  <c r="A501" i="2"/>
  <c r="V498" i="3"/>
  <c r="F499" i="8"/>
  <c r="B499" i="3"/>
  <c r="H500" i="3" s="1"/>
  <c r="D223" i="8" l="1"/>
  <c r="AD223" i="3"/>
  <c r="I224" i="8"/>
  <c r="N224" i="8" s="1"/>
  <c r="O224" i="8" s="1"/>
  <c r="AB224" i="3"/>
  <c r="Z225" i="3" s="1"/>
  <c r="AA225" i="3" s="1"/>
  <c r="F224" i="2"/>
  <c r="U498" i="3"/>
  <c r="Y498" i="3" s="1"/>
  <c r="E500" i="7"/>
  <c r="D500" i="3" s="1"/>
  <c r="J501" i="3" s="1"/>
  <c r="M500" i="8"/>
  <c r="M500" i="3"/>
  <c r="N500" i="3" s="1"/>
  <c r="O500" i="3" s="1"/>
  <c r="P499" i="3"/>
  <c r="S499" i="3"/>
  <c r="X499" i="3" s="1"/>
  <c r="C501" i="2"/>
  <c r="K501" i="8" s="1"/>
  <c r="T498" i="3"/>
  <c r="B498" i="8" s="1"/>
  <c r="Q499" i="3"/>
  <c r="R499" i="3"/>
  <c r="W499" i="3" s="1"/>
  <c r="D500" i="7"/>
  <c r="E501" i="2"/>
  <c r="C500" i="7"/>
  <c r="D501" i="2"/>
  <c r="L501" i="8" s="1"/>
  <c r="B501" i="7"/>
  <c r="D501" i="7"/>
  <c r="A503" i="1"/>
  <c r="B502" i="2"/>
  <c r="J502" i="8" s="1"/>
  <c r="A502" i="7"/>
  <c r="A502" i="3"/>
  <c r="A502" i="8" s="1"/>
  <c r="A502" i="2"/>
  <c r="Q500" i="3"/>
  <c r="R500" i="3"/>
  <c r="H500" i="8" l="1"/>
  <c r="F500" i="3"/>
  <c r="L501" i="3" s="1"/>
  <c r="C224" i="8"/>
  <c r="P224" i="8" s="1"/>
  <c r="AC224" i="3"/>
  <c r="U499" i="3"/>
  <c r="E501" i="7"/>
  <c r="H501" i="8" s="1"/>
  <c r="M501" i="8"/>
  <c r="C501" i="7"/>
  <c r="W500" i="3"/>
  <c r="C500" i="3"/>
  <c r="I501" i="3" s="1"/>
  <c r="G500" i="8"/>
  <c r="E500" i="3"/>
  <c r="K501" i="3" s="1"/>
  <c r="G501" i="8"/>
  <c r="C501" i="3"/>
  <c r="E501" i="3"/>
  <c r="V499" i="3"/>
  <c r="T499" i="3"/>
  <c r="B499" i="8" s="1"/>
  <c r="A504" i="1"/>
  <c r="B503" i="2"/>
  <c r="J503" i="8" s="1"/>
  <c r="A503" i="7"/>
  <c r="A503" i="2"/>
  <c r="A503" i="3"/>
  <c r="A503" i="8" s="1"/>
  <c r="G500" i="3"/>
  <c r="M501" i="3" s="1"/>
  <c r="N501" i="3" s="1"/>
  <c r="O501" i="3" s="1"/>
  <c r="V500" i="3"/>
  <c r="S500" i="3"/>
  <c r="X500" i="3" s="1"/>
  <c r="P500" i="3"/>
  <c r="E502" i="2"/>
  <c r="F501" i="8"/>
  <c r="B501" i="3"/>
  <c r="H502" i="3" s="1"/>
  <c r="D501" i="3"/>
  <c r="J502" i="3" s="1"/>
  <c r="E501" i="8"/>
  <c r="B502" i="7"/>
  <c r="C502" i="2"/>
  <c r="K502" i="8" s="1"/>
  <c r="D502" i="2"/>
  <c r="L502" i="8" s="1"/>
  <c r="B500" i="3"/>
  <c r="H501" i="3" s="1"/>
  <c r="F500" i="8"/>
  <c r="G501" i="3" l="1"/>
  <c r="M502" i="3" s="1"/>
  <c r="N502" i="3" s="1"/>
  <c r="O502" i="3" s="1"/>
  <c r="F501" i="3"/>
  <c r="L502" i="3" s="1"/>
  <c r="Y499" i="3"/>
  <c r="D224" i="8"/>
  <c r="AD224" i="3"/>
  <c r="F225" i="2"/>
  <c r="AB225" i="3"/>
  <c r="Z226" i="3" s="1"/>
  <c r="AA226" i="3" s="1"/>
  <c r="I225" i="8"/>
  <c r="N225" i="8" s="1"/>
  <c r="O225" i="8" s="1"/>
  <c r="U500" i="3"/>
  <c r="Y500" i="3" s="1"/>
  <c r="E502" i="7"/>
  <c r="D502" i="3" s="1"/>
  <c r="J503" i="3" s="1"/>
  <c r="M502" i="8"/>
  <c r="P502" i="3"/>
  <c r="C503" i="2"/>
  <c r="K503" i="8" s="1"/>
  <c r="B503" i="7"/>
  <c r="E503" i="8" s="1"/>
  <c r="C503" i="7"/>
  <c r="D503" i="2"/>
  <c r="L503" i="8" s="1"/>
  <c r="Q501" i="3"/>
  <c r="R501" i="3"/>
  <c r="W501" i="3" s="1"/>
  <c r="Q502" i="3"/>
  <c r="R502" i="3"/>
  <c r="E502" i="8"/>
  <c r="D502" i="7"/>
  <c r="A505" i="1"/>
  <c r="B504" i="2"/>
  <c r="J504" i="8" s="1"/>
  <c r="A504" i="7"/>
  <c r="A504" i="3"/>
  <c r="A504" i="8" s="1"/>
  <c r="A504" i="2"/>
  <c r="C502" i="7"/>
  <c r="P501" i="3"/>
  <c r="S501" i="3"/>
  <c r="X501" i="3" s="1"/>
  <c r="T500" i="3"/>
  <c r="B500" i="8" s="1"/>
  <c r="K502" i="3"/>
  <c r="E503" i="2"/>
  <c r="I502" i="3"/>
  <c r="H502" i="8" l="1"/>
  <c r="C225" i="8"/>
  <c r="P225" i="8" s="1"/>
  <c r="AC225" i="3"/>
  <c r="U501" i="3"/>
  <c r="E503" i="7"/>
  <c r="M503" i="8"/>
  <c r="V502" i="3"/>
  <c r="F502" i="3"/>
  <c r="L503" i="3" s="1"/>
  <c r="F502" i="8"/>
  <c r="B502" i="3"/>
  <c r="H503" i="3" s="1"/>
  <c r="V501" i="3"/>
  <c r="T501" i="3"/>
  <c r="B501" i="8" s="1"/>
  <c r="H503" i="8"/>
  <c r="D503" i="3"/>
  <c r="J504" i="3" s="1"/>
  <c r="E504" i="2"/>
  <c r="A506" i="1"/>
  <c r="B505" i="2"/>
  <c r="J505" i="8" s="1"/>
  <c r="A505" i="7"/>
  <c r="A505" i="3"/>
  <c r="A505" i="8" s="1"/>
  <c r="A505" i="2"/>
  <c r="S502" i="3"/>
  <c r="X502" i="3" s="1"/>
  <c r="W502" i="3"/>
  <c r="F503" i="3"/>
  <c r="L504" i="3" s="1"/>
  <c r="B503" i="3"/>
  <c r="H504" i="3" s="1"/>
  <c r="F503" i="8"/>
  <c r="B504" i="7"/>
  <c r="E504" i="8" s="1"/>
  <c r="D503" i="7"/>
  <c r="G503" i="3" s="1"/>
  <c r="C504" i="2"/>
  <c r="K504" i="8" s="1"/>
  <c r="C502" i="3"/>
  <c r="I503" i="3" s="1"/>
  <c r="G502" i="8"/>
  <c r="E502" i="3"/>
  <c r="K503" i="3" s="1"/>
  <c r="G502" i="3"/>
  <c r="M503" i="3" s="1"/>
  <c r="N503" i="3" s="1"/>
  <c r="O503" i="3" s="1"/>
  <c r="D504" i="2"/>
  <c r="L504" i="8" s="1"/>
  <c r="M504" i="3" l="1"/>
  <c r="N504" i="3" s="1"/>
  <c r="O504" i="3" s="1"/>
  <c r="Y501" i="3"/>
  <c r="D225" i="8"/>
  <c r="AD225" i="3"/>
  <c r="F226" i="2"/>
  <c r="I226" i="8"/>
  <c r="N226" i="8" s="1"/>
  <c r="O226" i="8" s="1"/>
  <c r="AB226" i="3"/>
  <c r="Z227" i="3" s="1"/>
  <c r="AA227" i="3" s="1"/>
  <c r="U502" i="3"/>
  <c r="Y502" i="3" s="1"/>
  <c r="E504" i="7"/>
  <c r="D504" i="3" s="1"/>
  <c r="J505" i="3" s="1"/>
  <c r="M504" i="8"/>
  <c r="C504" i="7"/>
  <c r="D504" i="7"/>
  <c r="E504" i="3" s="1"/>
  <c r="F504" i="8"/>
  <c r="B504" i="3"/>
  <c r="H505" i="3" s="1"/>
  <c r="R504" i="3"/>
  <c r="W504" i="3" s="1"/>
  <c r="Q504" i="3"/>
  <c r="P504" i="3"/>
  <c r="R503" i="3"/>
  <c r="W503" i="3" s="1"/>
  <c r="Q503" i="3"/>
  <c r="A507" i="1"/>
  <c r="A506" i="7"/>
  <c r="B506" i="2"/>
  <c r="J506" i="8" s="1"/>
  <c r="A506" i="2"/>
  <c r="A506" i="3"/>
  <c r="A506" i="8" s="1"/>
  <c r="B505" i="7"/>
  <c r="E505" i="8" s="1"/>
  <c r="S503" i="3"/>
  <c r="X503" i="3" s="1"/>
  <c r="P503" i="3"/>
  <c r="C505" i="2"/>
  <c r="K505" i="8" s="1"/>
  <c r="D505" i="2"/>
  <c r="L505" i="8" s="1"/>
  <c r="T502" i="3"/>
  <c r="B502" i="8" s="1"/>
  <c r="C503" i="3"/>
  <c r="I504" i="3" s="1"/>
  <c r="G503" i="8"/>
  <c r="E503" i="3"/>
  <c r="K504" i="3" s="1"/>
  <c r="E505" i="2"/>
  <c r="F504" i="3" l="1"/>
  <c r="L505" i="3" s="1"/>
  <c r="H504" i="8"/>
  <c r="AC226" i="3"/>
  <c r="C226" i="8"/>
  <c r="P226" i="8" s="1"/>
  <c r="C505" i="7"/>
  <c r="U503" i="3"/>
  <c r="Y503" i="3" s="1"/>
  <c r="E505" i="7"/>
  <c r="M505" i="8"/>
  <c r="D505" i="7"/>
  <c r="K505" i="3"/>
  <c r="H505" i="8"/>
  <c r="D505" i="3"/>
  <c r="J506" i="3" s="1"/>
  <c r="F505" i="3"/>
  <c r="L506" i="3" s="1"/>
  <c r="G505" i="3"/>
  <c r="M506" i="3" s="1"/>
  <c r="N506" i="3" s="1"/>
  <c r="O506" i="3" s="1"/>
  <c r="S504" i="3"/>
  <c r="X504" i="3" s="1"/>
  <c r="E505" i="3"/>
  <c r="G505" i="8"/>
  <c r="C505" i="3"/>
  <c r="B505" i="3"/>
  <c r="H506" i="3" s="1"/>
  <c r="F505" i="8"/>
  <c r="R505" i="3"/>
  <c r="W505" i="3" s="1"/>
  <c r="Q505" i="3"/>
  <c r="C506" i="2"/>
  <c r="K506" i="8" s="1"/>
  <c r="V504" i="3"/>
  <c r="G504" i="8"/>
  <c r="C504" i="3"/>
  <c r="I505" i="3" s="1"/>
  <c r="B506" i="7"/>
  <c r="E506" i="8" s="1"/>
  <c r="E506" i="2"/>
  <c r="A508" i="1"/>
  <c r="B507" i="2"/>
  <c r="J507" i="8" s="1"/>
  <c r="A507" i="7"/>
  <c r="A507" i="3"/>
  <c r="A507" i="8" s="1"/>
  <c r="A507" i="2"/>
  <c r="G504" i="3"/>
  <c r="M505" i="3" s="1"/>
  <c r="N505" i="3" s="1"/>
  <c r="O505" i="3" s="1"/>
  <c r="D506" i="2"/>
  <c r="L506" i="8" s="1"/>
  <c r="V503" i="3"/>
  <c r="T503" i="3"/>
  <c r="B503" i="8" s="1"/>
  <c r="F227" i="2" l="1"/>
  <c r="I227" i="8"/>
  <c r="N227" i="8" s="1"/>
  <c r="O227" i="8" s="1"/>
  <c r="AB227" i="3"/>
  <c r="Z228" i="3" s="1"/>
  <c r="AA228" i="3" s="1"/>
  <c r="D226" i="8"/>
  <c r="AD226" i="3"/>
  <c r="K506" i="3"/>
  <c r="U504" i="3"/>
  <c r="Y504" i="3" s="1"/>
  <c r="E506" i="7"/>
  <c r="M506" i="8"/>
  <c r="D506" i="7"/>
  <c r="G506" i="8" s="1"/>
  <c r="I506" i="3"/>
  <c r="S506" i="3" s="1"/>
  <c r="H506" i="8"/>
  <c r="D506" i="3"/>
  <c r="J507" i="3" s="1"/>
  <c r="E507" i="2"/>
  <c r="M507" i="8" s="1"/>
  <c r="V505" i="3"/>
  <c r="P506" i="3"/>
  <c r="D507" i="2"/>
  <c r="L507" i="8" s="1"/>
  <c r="R506" i="3"/>
  <c r="Q506" i="3"/>
  <c r="B507" i="7"/>
  <c r="E507" i="8" s="1"/>
  <c r="D507" i="7"/>
  <c r="C507" i="2"/>
  <c r="K507" i="8" s="1"/>
  <c r="A509" i="1"/>
  <c r="A508" i="7"/>
  <c r="A508" i="3"/>
  <c r="A508" i="8" s="1"/>
  <c r="B508" i="2"/>
  <c r="J508" i="8" s="1"/>
  <c r="A508" i="2"/>
  <c r="C506" i="7"/>
  <c r="S505" i="3"/>
  <c r="X505" i="3" s="1"/>
  <c r="P505" i="3"/>
  <c r="T504" i="3"/>
  <c r="B504" i="8" s="1"/>
  <c r="C227" i="8" l="1"/>
  <c r="P227" i="8" s="1"/>
  <c r="AC227" i="3"/>
  <c r="E507" i="7"/>
  <c r="X506" i="3"/>
  <c r="G506" i="3"/>
  <c r="M507" i="3" s="1"/>
  <c r="N507" i="3" s="1"/>
  <c r="O507" i="3" s="1"/>
  <c r="P507" i="3" s="1"/>
  <c r="U506" i="3"/>
  <c r="U505" i="3"/>
  <c r="Y505" i="3" s="1"/>
  <c r="C506" i="3"/>
  <c r="I507" i="3" s="1"/>
  <c r="E506" i="3"/>
  <c r="K507" i="3" s="1"/>
  <c r="G507" i="3"/>
  <c r="M508" i="3" s="1"/>
  <c r="N508" i="3" s="1"/>
  <c r="O508" i="3" s="1"/>
  <c r="P508" i="3" s="1"/>
  <c r="C507" i="3"/>
  <c r="G507" i="8"/>
  <c r="C507" i="7"/>
  <c r="E507" i="3" s="1"/>
  <c r="H507" i="8"/>
  <c r="D507" i="3"/>
  <c r="J508" i="3" s="1"/>
  <c r="W506" i="3"/>
  <c r="B506" i="3"/>
  <c r="H507" i="3" s="1"/>
  <c r="F506" i="8"/>
  <c r="D508" i="2"/>
  <c r="L508" i="8" s="1"/>
  <c r="F506" i="3"/>
  <c r="L507" i="3" s="1"/>
  <c r="B508" i="7"/>
  <c r="E508" i="8" s="1"/>
  <c r="V506" i="3"/>
  <c r="T506" i="3"/>
  <c r="B506" i="8" s="1"/>
  <c r="E508" i="2"/>
  <c r="A510" i="1"/>
  <c r="B509" i="2"/>
  <c r="J509" i="8" s="1"/>
  <c r="A509" i="7"/>
  <c r="A509" i="3"/>
  <c r="A509" i="8" s="1"/>
  <c r="A509" i="2"/>
  <c r="C508" i="2"/>
  <c r="K508" i="8" s="1"/>
  <c r="T505" i="3"/>
  <c r="B505" i="8" s="1"/>
  <c r="K508" i="3" l="1"/>
  <c r="I508" i="3"/>
  <c r="Y506" i="3"/>
  <c r="F228" i="2"/>
  <c r="AB228" i="3"/>
  <c r="Z229" i="3" s="1"/>
  <c r="AA229" i="3" s="1"/>
  <c r="I228" i="8"/>
  <c r="N228" i="8" s="1"/>
  <c r="O228" i="8" s="1"/>
  <c r="D227" i="8"/>
  <c r="AD227" i="3"/>
  <c r="S507" i="3"/>
  <c r="X507" i="3" s="1"/>
  <c r="S508" i="3"/>
  <c r="F507" i="3"/>
  <c r="L508" i="3" s="1"/>
  <c r="E508" i="7"/>
  <c r="D508" i="3" s="1"/>
  <c r="J509" i="3" s="1"/>
  <c r="M508" i="8"/>
  <c r="H508" i="8"/>
  <c r="Q507" i="3"/>
  <c r="R507" i="3"/>
  <c r="W507" i="3" s="1"/>
  <c r="B509" i="7"/>
  <c r="D509" i="7"/>
  <c r="C509" i="7"/>
  <c r="C508" i="7"/>
  <c r="D508" i="7"/>
  <c r="D509" i="2"/>
  <c r="L509" i="8" s="1"/>
  <c r="F507" i="8"/>
  <c r="B507" i="3"/>
  <c r="H508" i="3" s="1"/>
  <c r="C509" i="2"/>
  <c r="K509" i="8" s="1"/>
  <c r="E509" i="2"/>
  <c r="A511" i="1"/>
  <c r="B510" i="2"/>
  <c r="J510" i="8" s="1"/>
  <c r="A510" i="3"/>
  <c r="A510" i="8" s="1"/>
  <c r="A510" i="2"/>
  <c r="A510" i="7"/>
  <c r="X508" i="3" l="1"/>
  <c r="AC228" i="3"/>
  <c r="C228" i="8"/>
  <c r="P228" i="8" s="1"/>
  <c r="U507" i="3"/>
  <c r="E509" i="7"/>
  <c r="H509" i="8" s="1"/>
  <c r="M509" i="8"/>
  <c r="G509" i="3"/>
  <c r="F509" i="3"/>
  <c r="L510" i="3" s="1"/>
  <c r="F509" i="8"/>
  <c r="B509" i="3"/>
  <c r="H510" i="3" s="1"/>
  <c r="D509" i="3"/>
  <c r="J510" i="3" s="1"/>
  <c r="E509" i="8"/>
  <c r="Q508" i="3"/>
  <c r="R508" i="3"/>
  <c r="W508" i="3" s="1"/>
  <c r="A512" i="1"/>
  <c r="B511" i="2"/>
  <c r="J511" i="8" s="1"/>
  <c r="A511" i="7"/>
  <c r="A511" i="3"/>
  <c r="A511" i="8" s="1"/>
  <c r="A511" i="2"/>
  <c r="G509" i="8"/>
  <c r="E509" i="3"/>
  <c r="K510" i="3" s="1"/>
  <c r="C509" i="3"/>
  <c r="I510" i="3" s="1"/>
  <c r="D510" i="2"/>
  <c r="L510" i="8" s="1"/>
  <c r="V507" i="3"/>
  <c r="T507" i="3"/>
  <c r="B507" i="8" s="1"/>
  <c r="E510" i="2"/>
  <c r="F508" i="3"/>
  <c r="L509" i="3" s="1"/>
  <c r="F508" i="8"/>
  <c r="B508" i="3"/>
  <c r="H509" i="3" s="1"/>
  <c r="C510" i="2"/>
  <c r="K510" i="8" s="1"/>
  <c r="B510" i="7"/>
  <c r="E510" i="8" s="1"/>
  <c r="G508" i="3"/>
  <c r="M509" i="3" s="1"/>
  <c r="N509" i="3" s="1"/>
  <c r="O509" i="3" s="1"/>
  <c r="G508" i="8"/>
  <c r="C508" i="3"/>
  <c r="I509" i="3" s="1"/>
  <c r="E508" i="3"/>
  <c r="K509" i="3" s="1"/>
  <c r="M510" i="3" l="1"/>
  <c r="N510" i="3" s="1"/>
  <c r="O510" i="3" s="1"/>
  <c r="Y507" i="3"/>
  <c r="D228" i="8"/>
  <c r="AD228" i="3"/>
  <c r="I229" i="8"/>
  <c r="N229" i="8" s="1"/>
  <c r="O229" i="8" s="1"/>
  <c r="F229" i="2"/>
  <c r="AB229" i="3"/>
  <c r="Z230" i="3" s="1"/>
  <c r="AA230" i="3" s="1"/>
  <c r="U508" i="3"/>
  <c r="E510" i="7"/>
  <c r="M510" i="8"/>
  <c r="C510" i="7"/>
  <c r="H510" i="8"/>
  <c r="D510" i="3"/>
  <c r="J511" i="3" s="1"/>
  <c r="F510" i="3"/>
  <c r="L511" i="3" s="1"/>
  <c r="D511" i="2"/>
  <c r="L511" i="8" s="1"/>
  <c r="F510" i="8"/>
  <c r="B510" i="3"/>
  <c r="H511" i="3" s="1"/>
  <c r="A513" i="1"/>
  <c r="B512" i="2"/>
  <c r="J512" i="8" s="1"/>
  <c r="A512" i="7"/>
  <c r="A512" i="3"/>
  <c r="A512" i="8" s="1"/>
  <c r="A512" i="2"/>
  <c r="R510" i="3"/>
  <c r="Q510" i="3"/>
  <c r="E511" i="2"/>
  <c r="P509" i="3"/>
  <c r="S509" i="3"/>
  <c r="X509" i="3" s="1"/>
  <c r="V508" i="3"/>
  <c r="T508" i="3"/>
  <c r="B508" i="8" s="1"/>
  <c r="C511" i="2"/>
  <c r="K511" i="8" s="1"/>
  <c r="P510" i="3"/>
  <c r="S510" i="3"/>
  <c r="D510" i="7"/>
  <c r="G510" i="3" s="1"/>
  <c r="M511" i="3" s="1"/>
  <c r="N511" i="3" s="1"/>
  <c r="O511" i="3" s="1"/>
  <c r="R509" i="3"/>
  <c r="W509" i="3" s="1"/>
  <c r="Q509" i="3"/>
  <c r="B511" i="7"/>
  <c r="Y508" i="3" l="1"/>
  <c r="AC229" i="3"/>
  <c r="D229" i="8" s="1"/>
  <c r="C229" i="8"/>
  <c r="P229" i="8" s="1"/>
  <c r="U509" i="3"/>
  <c r="U510" i="3"/>
  <c r="E511" i="7"/>
  <c r="M511" i="8"/>
  <c r="W510" i="3"/>
  <c r="C511" i="7"/>
  <c r="F511" i="3" s="1"/>
  <c r="L512" i="3" s="1"/>
  <c r="D511" i="7"/>
  <c r="G511" i="3" s="1"/>
  <c r="M512" i="3" s="1"/>
  <c r="N512" i="3" s="1"/>
  <c r="O512" i="3" s="1"/>
  <c r="D512" i="2"/>
  <c r="L512" i="8" s="1"/>
  <c r="D511" i="3"/>
  <c r="J512" i="3" s="1"/>
  <c r="E511" i="8"/>
  <c r="B512" i="7"/>
  <c r="E512" i="8" s="1"/>
  <c r="D512" i="7"/>
  <c r="C512" i="2"/>
  <c r="K512" i="8" s="1"/>
  <c r="A514" i="1"/>
  <c r="B513" i="2"/>
  <c r="J513" i="8" s="1"/>
  <c r="A513" i="3"/>
  <c r="A513" i="8" s="1"/>
  <c r="A513" i="7"/>
  <c r="A513" i="2"/>
  <c r="Q511" i="3"/>
  <c r="R511" i="3"/>
  <c r="W511" i="3" s="1"/>
  <c r="P511" i="3"/>
  <c r="B511" i="3"/>
  <c r="H512" i="3" s="1"/>
  <c r="F511" i="8"/>
  <c r="V510" i="3"/>
  <c r="T510" i="3"/>
  <c r="B510" i="8" s="1"/>
  <c r="E512" i="2"/>
  <c r="H511" i="8"/>
  <c r="V509" i="3"/>
  <c r="T509" i="3"/>
  <c r="B509" i="8" s="1"/>
  <c r="G510" i="8"/>
  <c r="E510" i="3"/>
  <c r="K511" i="3" s="1"/>
  <c r="C510" i="3"/>
  <c r="I511" i="3" s="1"/>
  <c r="X510" i="3"/>
  <c r="Y510" i="3" l="1"/>
  <c r="Y509" i="3"/>
  <c r="F230" i="2"/>
  <c r="AB230" i="3"/>
  <c r="Z231" i="3" s="1"/>
  <c r="AA231" i="3" s="1"/>
  <c r="I230" i="8"/>
  <c r="N230" i="8" s="1"/>
  <c r="O230" i="8" s="1"/>
  <c r="AD229" i="3"/>
  <c r="E512" i="7"/>
  <c r="M512" i="8"/>
  <c r="G511" i="8"/>
  <c r="E511" i="3"/>
  <c r="K512" i="3" s="1"/>
  <c r="C511" i="3"/>
  <c r="I512" i="3" s="1"/>
  <c r="S511" i="3"/>
  <c r="X511" i="3" s="1"/>
  <c r="C512" i="7"/>
  <c r="E512" i="3" s="1"/>
  <c r="K513" i="3" s="1"/>
  <c r="H512" i="8"/>
  <c r="D512" i="3"/>
  <c r="J513" i="3" s="1"/>
  <c r="G512" i="3"/>
  <c r="M513" i="3" s="1"/>
  <c r="N513" i="3" s="1"/>
  <c r="O513" i="3" s="1"/>
  <c r="E513" i="2"/>
  <c r="M513" i="8" s="1"/>
  <c r="Q512" i="3"/>
  <c r="R512" i="3"/>
  <c r="V511" i="3"/>
  <c r="P512" i="3"/>
  <c r="B513" i="7"/>
  <c r="E513" i="8" s="1"/>
  <c r="D513" i="2"/>
  <c r="L513" i="8" s="1"/>
  <c r="A515" i="1"/>
  <c r="A514" i="7"/>
  <c r="A514" i="3"/>
  <c r="A514" i="8" s="1"/>
  <c r="A514" i="2"/>
  <c r="G512" i="8"/>
  <c r="C512" i="3"/>
  <c r="I513" i="3" s="1"/>
  <c r="C513" i="2"/>
  <c r="K513" i="8" s="1"/>
  <c r="C230" i="8" l="1"/>
  <c r="P230" i="8" s="1"/>
  <c r="AC230" i="3"/>
  <c r="E513" i="7"/>
  <c r="F512" i="3"/>
  <c r="L513" i="3" s="1"/>
  <c r="B512" i="3"/>
  <c r="H513" i="3" s="1"/>
  <c r="F512" i="8"/>
  <c r="S512" i="3"/>
  <c r="X512" i="3" s="1"/>
  <c r="U511" i="3"/>
  <c r="Y511" i="3" s="1"/>
  <c r="C513" i="7"/>
  <c r="F513" i="3" s="1"/>
  <c r="L514" i="3" s="1"/>
  <c r="W512" i="3"/>
  <c r="T511" i="3"/>
  <c r="B511" i="8" s="1"/>
  <c r="D514" i="2"/>
  <c r="L514" i="8" s="1"/>
  <c r="E514" i="2"/>
  <c r="M514" i="8" s="1"/>
  <c r="C514" i="2"/>
  <c r="K514" i="8" s="1"/>
  <c r="B513" i="3"/>
  <c r="H514" i="3" s="1"/>
  <c r="F513" i="8"/>
  <c r="A516" i="1"/>
  <c r="B515" i="2"/>
  <c r="J515" i="8" s="1"/>
  <c r="A515" i="7"/>
  <c r="A515" i="2"/>
  <c r="A515" i="3"/>
  <c r="A515" i="8" s="1"/>
  <c r="H513" i="8"/>
  <c r="D513" i="3"/>
  <c r="J514" i="3" s="1"/>
  <c r="V512" i="3"/>
  <c r="T512" i="3"/>
  <c r="B512" i="8" s="1"/>
  <c r="Q513" i="3"/>
  <c r="R513" i="3"/>
  <c r="W513" i="3" s="1"/>
  <c r="D513" i="7"/>
  <c r="P513" i="3"/>
  <c r="S513" i="3"/>
  <c r="B514" i="2"/>
  <c r="B514" i="7" s="1"/>
  <c r="E514" i="8" s="1"/>
  <c r="D230" i="8" l="1"/>
  <c r="AD230" i="3"/>
  <c r="AB231" i="3"/>
  <c r="Z232" i="3" s="1"/>
  <c r="AA232" i="3" s="1"/>
  <c r="I231" i="8"/>
  <c r="N231" i="8" s="1"/>
  <c r="O231" i="8" s="1"/>
  <c r="F231" i="2"/>
  <c r="U512" i="3"/>
  <c r="Y512" i="3" s="1"/>
  <c r="U513" i="3"/>
  <c r="E514" i="7"/>
  <c r="D514" i="7"/>
  <c r="C514" i="7"/>
  <c r="F514" i="3" s="1"/>
  <c r="L515" i="3" s="1"/>
  <c r="C515" i="2"/>
  <c r="K515" i="8" s="1"/>
  <c r="G513" i="3"/>
  <c r="M514" i="3" s="1"/>
  <c r="N514" i="3" s="1"/>
  <c r="O514" i="3" s="1"/>
  <c r="G513" i="8"/>
  <c r="E513" i="3"/>
  <c r="K514" i="3" s="1"/>
  <c r="C513" i="3"/>
  <c r="I514" i="3" s="1"/>
  <c r="E515" i="2"/>
  <c r="M515" i="8" s="1"/>
  <c r="A517" i="1"/>
  <c r="B516" i="2"/>
  <c r="J516" i="8" s="1"/>
  <c r="A516" i="7"/>
  <c r="A516" i="2"/>
  <c r="A516" i="3"/>
  <c r="A516" i="8" s="1"/>
  <c r="C514" i="3"/>
  <c r="I515" i="3" s="1"/>
  <c r="G514" i="8"/>
  <c r="D515" i="2"/>
  <c r="L515" i="8" s="1"/>
  <c r="T513" i="3"/>
  <c r="B513" i="8" s="1"/>
  <c r="V513" i="3"/>
  <c r="J514" i="8"/>
  <c r="R514" i="3"/>
  <c r="W514" i="3" s="1"/>
  <c r="Q514" i="3"/>
  <c r="H514" i="8"/>
  <c r="D514" i="3"/>
  <c r="J515" i="3" s="1"/>
  <c r="G514" i="3"/>
  <c r="X513" i="3"/>
  <c r="B515" i="7"/>
  <c r="E515" i="8" s="1"/>
  <c r="C515" i="7"/>
  <c r="M515" i="3" l="1"/>
  <c r="N515" i="3" s="1"/>
  <c r="O515" i="3" s="1"/>
  <c r="Y513" i="3"/>
  <c r="C231" i="8"/>
  <c r="P231" i="8" s="1"/>
  <c r="AC231" i="3"/>
  <c r="F514" i="8"/>
  <c r="E515" i="7"/>
  <c r="G515" i="3" s="1"/>
  <c r="M516" i="3" s="1"/>
  <c r="N516" i="3" s="1"/>
  <c r="O516" i="3" s="1"/>
  <c r="E514" i="3"/>
  <c r="K515" i="3" s="1"/>
  <c r="S515" i="3" s="1"/>
  <c r="B514" i="3"/>
  <c r="H515" i="3" s="1"/>
  <c r="Q515" i="3" s="1"/>
  <c r="D515" i="7"/>
  <c r="E515" i="3" s="1"/>
  <c r="K516" i="3" s="1"/>
  <c r="F515" i="8"/>
  <c r="B515" i="3"/>
  <c r="H516" i="3" s="1"/>
  <c r="C516" i="2"/>
  <c r="K516" i="8" s="1"/>
  <c r="V514" i="3"/>
  <c r="P515" i="3"/>
  <c r="G515" i="8"/>
  <c r="C515" i="3"/>
  <c r="I516" i="3" s="1"/>
  <c r="B516" i="7"/>
  <c r="E516" i="8" s="1"/>
  <c r="E516" i="2"/>
  <c r="M516" i="8" s="1"/>
  <c r="P514" i="3"/>
  <c r="S514" i="3"/>
  <c r="X514" i="3" s="1"/>
  <c r="D516" i="2"/>
  <c r="L516" i="8" s="1"/>
  <c r="A518" i="1"/>
  <c r="B517" i="2"/>
  <c r="J517" i="8" s="1"/>
  <c r="A517" i="7"/>
  <c r="A517" i="3"/>
  <c r="A517" i="8" s="1"/>
  <c r="A517" i="2"/>
  <c r="D515" i="3" l="1"/>
  <c r="J516" i="3" s="1"/>
  <c r="H515" i="8"/>
  <c r="F515" i="3"/>
  <c r="L516" i="3" s="1"/>
  <c r="I232" i="8"/>
  <c r="N232" i="8" s="1"/>
  <c r="O232" i="8" s="1"/>
  <c r="F232" i="2"/>
  <c r="AB232" i="3"/>
  <c r="Z233" i="3" s="1"/>
  <c r="AA233" i="3" s="1"/>
  <c r="D231" i="8"/>
  <c r="AD231" i="3"/>
  <c r="E516" i="7"/>
  <c r="H516" i="8" s="1"/>
  <c r="R515" i="3"/>
  <c r="W515" i="3" s="1"/>
  <c r="U515" i="3"/>
  <c r="Y515" i="3" s="1"/>
  <c r="U514" i="3"/>
  <c r="Y514" i="3" s="1"/>
  <c r="C516" i="7"/>
  <c r="X515" i="3"/>
  <c r="E517" i="7"/>
  <c r="B517" i="7"/>
  <c r="E517" i="8" s="1"/>
  <c r="P516" i="3"/>
  <c r="S516" i="3"/>
  <c r="T514" i="3"/>
  <c r="B514" i="8" s="1"/>
  <c r="C517" i="2"/>
  <c r="K517" i="8" s="1"/>
  <c r="V515" i="3"/>
  <c r="E517" i="2"/>
  <c r="M517" i="8" s="1"/>
  <c r="Q516" i="3"/>
  <c r="R516" i="3"/>
  <c r="D517" i="2"/>
  <c r="L517" i="8" s="1"/>
  <c r="B516" i="3"/>
  <c r="H517" i="3" s="1"/>
  <c r="F516" i="8"/>
  <c r="D516" i="7"/>
  <c r="A519" i="1"/>
  <c r="A518" i="7"/>
  <c r="B518" i="2"/>
  <c r="J518" i="8" s="1"/>
  <c r="A518" i="3"/>
  <c r="A518" i="8" s="1"/>
  <c r="A518" i="2"/>
  <c r="D516" i="3" l="1"/>
  <c r="J517" i="3" s="1"/>
  <c r="F516" i="3"/>
  <c r="L517" i="3" s="1"/>
  <c r="AC232" i="3"/>
  <c r="C232" i="8"/>
  <c r="P232" i="8" s="1"/>
  <c r="T515" i="3"/>
  <c r="B515" i="8" s="1"/>
  <c r="U516" i="3"/>
  <c r="W516" i="3"/>
  <c r="G516" i="8"/>
  <c r="C516" i="3"/>
  <c r="I517" i="3" s="1"/>
  <c r="E516" i="3"/>
  <c r="K517" i="3" s="1"/>
  <c r="D517" i="7"/>
  <c r="X516" i="3"/>
  <c r="H517" i="8"/>
  <c r="D517" i="3"/>
  <c r="J518" i="3" s="1"/>
  <c r="G517" i="3"/>
  <c r="M518" i="3" s="1"/>
  <c r="N518" i="3" s="1"/>
  <c r="O518" i="3" s="1"/>
  <c r="B518" i="7"/>
  <c r="C518" i="2"/>
  <c r="K518" i="8" s="1"/>
  <c r="Q517" i="3"/>
  <c r="R517" i="3"/>
  <c r="C517" i="7"/>
  <c r="G516" i="3"/>
  <c r="M517" i="3" s="1"/>
  <c r="N517" i="3" s="1"/>
  <c r="O517" i="3" s="1"/>
  <c r="V516" i="3"/>
  <c r="T516" i="3"/>
  <c r="B516" i="8" s="1"/>
  <c r="D518" i="2"/>
  <c r="L518" i="8" s="1"/>
  <c r="E518" i="2"/>
  <c r="A520" i="1"/>
  <c r="B519" i="2"/>
  <c r="J519" i="8" s="1"/>
  <c r="A519" i="7"/>
  <c r="A519" i="2"/>
  <c r="A519" i="3"/>
  <c r="A519" i="8" s="1"/>
  <c r="Y516" i="3" l="1"/>
  <c r="F233" i="2"/>
  <c r="I233" i="8"/>
  <c r="N233" i="8" s="1"/>
  <c r="O233" i="8" s="1"/>
  <c r="AB233" i="3"/>
  <c r="Z234" i="3" s="1"/>
  <c r="AA234" i="3" s="1"/>
  <c r="D232" i="8"/>
  <c r="AD232" i="3"/>
  <c r="E518" i="7"/>
  <c r="D518" i="3" s="1"/>
  <c r="J519" i="3" s="1"/>
  <c r="M518" i="8"/>
  <c r="C518" i="7"/>
  <c r="H518" i="8"/>
  <c r="F518" i="3"/>
  <c r="L519" i="3" s="1"/>
  <c r="A521" i="1"/>
  <c r="A520" i="7"/>
  <c r="B520" i="2"/>
  <c r="J520" i="8" s="1"/>
  <c r="A520" i="3"/>
  <c r="A520" i="8" s="1"/>
  <c r="A520" i="2"/>
  <c r="E518" i="8"/>
  <c r="E519" i="2"/>
  <c r="P518" i="3"/>
  <c r="P517" i="3"/>
  <c r="S517" i="3"/>
  <c r="U517" i="3" s="1"/>
  <c r="D518" i="7"/>
  <c r="G517" i="8"/>
  <c r="C517" i="3"/>
  <c r="I518" i="3" s="1"/>
  <c r="E517" i="3"/>
  <c r="K518" i="3" s="1"/>
  <c r="W517" i="3"/>
  <c r="D519" i="2"/>
  <c r="L519" i="8" s="1"/>
  <c r="F518" i="8"/>
  <c r="B518" i="3"/>
  <c r="H519" i="3" s="1"/>
  <c r="V517" i="3"/>
  <c r="F517" i="3"/>
  <c r="L518" i="3" s="1"/>
  <c r="F517" i="8"/>
  <c r="B517" i="3"/>
  <c r="H518" i="3" s="1"/>
  <c r="C519" i="2"/>
  <c r="K519" i="8" s="1"/>
  <c r="B519" i="7"/>
  <c r="E519" i="8" s="1"/>
  <c r="C519" i="7"/>
  <c r="D519" i="7"/>
  <c r="G518" i="3" l="1"/>
  <c r="M519" i="3" s="1"/>
  <c r="N519" i="3" s="1"/>
  <c r="O519" i="3" s="1"/>
  <c r="C233" i="8"/>
  <c r="P233" i="8" s="1"/>
  <c r="AC233" i="3"/>
  <c r="E519" i="7"/>
  <c r="M519" i="8"/>
  <c r="H519" i="8"/>
  <c r="D519" i="3"/>
  <c r="J520" i="3" s="1"/>
  <c r="F519" i="3"/>
  <c r="L520" i="3" s="1"/>
  <c r="G519" i="3"/>
  <c r="M520" i="3" s="1"/>
  <c r="N520" i="3" s="1"/>
  <c r="O520" i="3" s="1"/>
  <c r="S518" i="3"/>
  <c r="P519" i="3"/>
  <c r="C519" i="3"/>
  <c r="E519" i="3"/>
  <c r="K520" i="3" s="1"/>
  <c r="G519" i="8"/>
  <c r="C520" i="2"/>
  <c r="K520" i="8" s="1"/>
  <c r="Q519" i="3"/>
  <c r="R519" i="3"/>
  <c r="W519" i="3" s="1"/>
  <c r="D520" i="2"/>
  <c r="L520" i="8" s="1"/>
  <c r="E520" i="2"/>
  <c r="A522" i="1"/>
  <c r="B521" i="2"/>
  <c r="J521" i="8" s="1"/>
  <c r="A521" i="3"/>
  <c r="A521" i="8" s="1"/>
  <c r="A521" i="7"/>
  <c r="A521" i="2"/>
  <c r="X517" i="3"/>
  <c r="Y517" i="3" s="1"/>
  <c r="F519" i="8"/>
  <c r="B519" i="3"/>
  <c r="H520" i="3" s="1"/>
  <c r="B520" i="7"/>
  <c r="E520" i="8" s="1"/>
  <c r="Q518" i="3"/>
  <c r="R518" i="3"/>
  <c r="W518" i="3" s="1"/>
  <c r="C518" i="3"/>
  <c r="I519" i="3" s="1"/>
  <c r="E518" i="3"/>
  <c r="K519" i="3" s="1"/>
  <c r="G518" i="8"/>
  <c r="T517" i="3"/>
  <c r="B517" i="8" s="1"/>
  <c r="F234" i="2" l="1"/>
  <c r="AB234" i="3"/>
  <c r="Z235" i="3" s="1"/>
  <c r="AA235" i="3" s="1"/>
  <c r="I234" i="8"/>
  <c r="N234" i="8" s="1"/>
  <c r="O234" i="8" s="1"/>
  <c r="D233" i="8"/>
  <c r="AD233" i="3"/>
  <c r="U518" i="3"/>
  <c r="E520" i="7"/>
  <c r="M520" i="8"/>
  <c r="I520" i="3"/>
  <c r="S520" i="3" s="1"/>
  <c r="H520" i="8"/>
  <c r="D520" i="3"/>
  <c r="J521" i="3" s="1"/>
  <c r="B521" i="7"/>
  <c r="E521" i="8" s="1"/>
  <c r="A523" i="1"/>
  <c r="A522" i="7"/>
  <c r="B522" i="2"/>
  <c r="J522" i="8" s="1"/>
  <c r="A522" i="2"/>
  <c r="A522" i="3"/>
  <c r="A522" i="8" s="1"/>
  <c r="V518" i="3"/>
  <c r="T518" i="3"/>
  <c r="B518" i="8" s="1"/>
  <c r="C521" i="2"/>
  <c r="K521" i="8" s="1"/>
  <c r="E521" i="2"/>
  <c r="C520" i="7"/>
  <c r="D521" i="2"/>
  <c r="L521" i="8" s="1"/>
  <c r="P520" i="3"/>
  <c r="Q520" i="3"/>
  <c r="R520" i="3"/>
  <c r="W520" i="3" s="1"/>
  <c r="X518" i="3"/>
  <c r="V519" i="3"/>
  <c r="S519" i="3"/>
  <c r="T519" i="3" s="1"/>
  <c r="B519" i="8" s="1"/>
  <c r="D520" i="7"/>
  <c r="F520" i="3" l="1"/>
  <c r="L521" i="3" s="1"/>
  <c r="Y518" i="3"/>
  <c r="AC234" i="3"/>
  <c r="D234" i="8" s="1"/>
  <c r="C234" i="8"/>
  <c r="P234" i="8" s="1"/>
  <c r="U520" i="3"/>
  <c r="U519" i="3"/>
  <c r="Y519" i="3" s="1"/>
  <c r="E521" i="7"/>
  <c r="M521" i="8"/>
  <c r="C521" i="7"/>
  <c r="H521" i="8"/>
  <c r="D521" i="3"/>
  <c r="J522" i="3" s="1"/>
  <c r="E522" i="2"/>
  <c r="M522" i="8" s="1"/>
  <c r="B522" i="7"/>
  <c r="E522" i="8" s="1"/>
  <c r="D522" i="2"/>
  <c r="L522" i="8" s="1"/>
  <c r="A524" i="1"/>
  <c r="B523" i="2"/>
  <c r="J523" i="8" s="1"/>
  <c r="A523" i="7"/>
  <c r="A523" i="3"/>
  <c r="A523" i="8" s="1"/>
  <c r="A523" i="2"/>
  <c r="V520" i="3"/>
  <c r="T520" i="3"/>
  <c r="B520" i="8" s="1"/>
  <c r="D521" i="7"/>
  <c r="G520" i="8"/>
  <c r="C520" i="3"/>
  <c r="I521" i="3" s="1"/>
  <c r="E520" i="3"/>
  <c r="K521" i="3" s="1"/>
  <c r="G520" i="3"/>
  <c r="M521" i="3" s="1"/>
  <c r="N521" i="3" s="1"/>
  <c r="O521" i="3" s="1"/>
  <c r="X520" i="3"/>
  <c r="F521" i="3"/>
  <c r="L522" i="3" s="1"/>
  <c r="B521" i="3"/>
  <c r="H522" i="3" s="1"/>
  <c r="F521" i="8"/>
  <c r="C522" i="2"/>
  <c r="K522" i="8" s="1"/>
  <c r="F520" i="8"/>
  <c r="B520" i="3"/>
  <c r="H521" i="3" s="1"/>
  <c r="X519" i="3"/>
  <c r="Y520" i="3" l="1"/>
  <c r="F235" i="2"/>
  <c r="I235" i="8"/>
  <c r="N235" i="8" s="1"/>
  <c r="O235" i="8" s="1"/>
  <c r="AB235" i="3"/>
  <c r="Z236" i="3" s="1"/>
  <c r="AA236" i="3" s="1"/>
  <c r="AD234" i="3"/>
  <c r="E522" i="7"/>
  <c r="H522" i="8" s="1"/>
  <c r="C522" i="7"/>
  <c r="B523" i="7"/>
  <c r="E523" i="8" s="1"/>
  <c r="E523" i="2"/>
  <c r="D523" i="2"/>
  <c r="L523" i="8" s="1"/>
  <c r="R522" i="3"/>
  <c r="W522" i="3" s="1"/>
  <c r="Q522" i="3"/>
  <c r="F522" i="3"/>
  <c r="L523" i="3" s="1"/>
  <c r="F522" i="8"/>
  <c r="B522" i="3"/>
  <c r="H523" i="3" s="1"/>
  <c r="D522" i="7"/>
  <c r="G522" i="3" s="1"/>
  <c r="M523" i="3" s="1"/>
  <c r="N523" i="3" s="1"/>
  <c r="O523" i="3" s="1"/>
  <c r="C523" i="2"/>
  <c r="K523" i="8" s="1"/>
  <c r="A525" i="1"/>
  <c r="B524" i="2"/>
  <c r="J524" i="8" s="1"/>
  <c r="A524" i="3"/>
  <c r="A524" i="8" s="1"/>
  <c r="A524" i="7"/>
  <c r="A524" i="2"/>
  <c r="S521" i="3"/>
  <c r="P521" i="3"/>
  <c r="Q521" i="3"/>
  <c r="R521" i="3"/>
  <c r="W521" i="3" s="1"/>
  <c r="G521" i="3"/>
  <c r="M522" i="3" s="1"/>
  <c r="N522" i="3" s="1"/>
  <c r="O522" i="3" s="1"/>
  <c r="G521" i="8"/>
  <c r="C521" i="3"/>
  <c r="I522" i="3" s="1"/>
  <c r="E521" i="3"/>
  <c r="K522" i="3" s="1"/>
  <c r="AC235" i="3" l="1"/>
  <c r="C235" i="8"/>
  <c r="P235" i="8" s="1"/>
  <c r="D522" i="3"/>
  <c r="J523" i="3" s="1"/>
  <c r="U521" i="3"/>
  <c r="E523" i="7"/>
  <c r="H523" i="8" s="1"/>
  <c r="M523" i="8"/>
  <c r="D523" i="3"/>
  <c r="J524" i="3" s="1"/>
  <c r="X521" i="3"/>
  <c r="Q523" i="3"/>
  <c r="R523" i="3"/>
  <c r="B524" i="7"/>
  <c r="E524" i="8" s="1"/>
  <c r="D524" i="7"/>
  <c r="V522" i="3"/>
  <c r="S522" i="3"/>
  <c r="T522" i="3" s="1"/>
  <c r="B522" i="8" s="1"/>
  <c r="P522" i="3"/>
  <c r="D524" i="2"/>
  <c r="L524" i="8" s="1"/>
  <c r="E524" i="2"/>
  <c r="P523" i="3"/>
  <c r="C523" i="7"/>
  <c r="A526" i="1"/>
  <c r="B525" i="2"/>
  <c r="J525" i="8" s="1"/>
  <c r="A525" i="3"/>
  <c r="A525" i="8" s="1"/>
  <c r="A525" i="2"/>
  <c r="A525" i="7"/>
  <c r="D523" i="7"/>
  <c r="C524" i="2"/>
  <c r="K524" i="8" s="1"/>
  <c r="V521" i="3"/>
  <c r="T521" i="3"/>
  <c r="B521" i="8" s="1"/>
  <c r="C522" i="3"/>
  <c r="I523" i="3" s="1"/>
  <c r="E522" i="3"/>
  <c r="K523" i="3" s="1"/>
  <c r="G522" i="8"/>
  <c r="Y521" i="3" l="1"/>
  <c r="AB236" i="3"/>
  <c r="Z237" i="3" s="1"/>
  <c r="AA237" i="3" s="1"/>
  <c r="F236" i="2"/>
  <c r="I236" i="8"/>
  <c r="N236" i="8" s="1"/>
  <c r="O236" i="8" s="1"/>
  <c r="D235" i="8"/>
  <c r="AD235" i="3"/>
  <c r="C524" i="7"/>
  <c r="U522" i="3"/>
  <c r="Y522" i="3" s="1"/>
  <c r="E524" i="7"/>
  <c r="M524" i="8"/>
  <c r="S523" i="3"/>
  <c r="U523" i="3" s="1"/>
  <c r="H524" i="8"/>
  <c r="D524" i="3"/>
  <c r="J525" i="3" s="1"/>
  <c r="F524" i="3"/>
  <c r="L525" i="3" s="1"/>
  <c r="G524" i="3"/>
  <c r="M525" i="3" s="1"/>
  <c r="N525" i="3" s="1"/>
  <c r="O525" i="3" s="1"/>
  <c r="E525" i="2"/>
  <c r="A527" i="1"/>
  <c r="B526" i="2"/>
  <c r="J526" i="8" s="1"/>
  <c r="A526" i="3"/>
  <c r="A526" i="8" s="1"/>
  <c r="A526" i="7"/>
  <c r="A526" i="2"/>
  <c r="F523" i="8"/>
  <c r="B523" i="3"/>
  <c r="H524" i="3" s="1"/>
  <c r="G523" i="8"/>
  <c r="C523" i="3"/>
  <c r="I524" i="3" s="1"/>
  <c r="E523" i="3"/>
  <c r="K524" i="3" s="1"/>
  <c r="W523" i="3"/>
  <c r="V523" i="3"/>
  <c r="F523" i="3"/>
  <c r="L524" i="3" s="1"/>
  <c r="G523" i="3"/>
  <c r="M524" i="3" s="1"/>
  <c r="N524" i="3" s="1"/>
  <c r="O524" i="3" s="1"/>
  <c r="C525" i="2"/>
  <c r="K525" i="8" s="1"/>
  <c r="B524" i="3"/>
  <c r="H525" i="3" s="1"/>
  <c r="F524" i="8"/>
  <c r="G524" i="8"/>
  <c r="C524" i="3"/>
  <c r="E524" i="3"/>
  <c r="B525" i="7"/>
  <c r="D525" i="2"/>
  <c r="L525" i="8" s="1"/>
  <c r="X522" i="3"/>
  <c r="C236" i="8" l="1"/>
  <c r="P236" i="8" s="1"/>
  <c r="AC236" i="3"/>
  <c r="T523" i="3"/>
  <c r="B523" i="8" s="1"/>
  <c r="E525" i="7"/>
  <c r="M525" i="8"/>
  <c r="K525" i="3"/>
  <c r="I525" i="3"/>
  <c r="H525" i="8"/>
  <c r="Q525" i="3"/>
  <c r="R525" i="3"/>
  <c r="B526" i="7"/>
  <c r="E526" i="8" s="1"/>
  <c r="S524" i="3"/>
  <c r="P524" i="3"/>
  <c r="D526" i="2"/>
  <c r="L526" i="8" s="1"/>
  <c r="E526" i="2"/>
  <c r="D525" i="7"/>
  <c r="C526" i="2"/>
  <c r="K526" i="8" s="1"/>
  <c r="C525" i="7"/>
  <c r="X523" i="3"/>
  <c r="Y523" i="3" s="1"/>
  <c r="A528" i="1"/>
  <c r="B527" i="2"/>
  <c r="J527" i="8" s="1"/>
  <c r="A527" i="7"/>
  <c r="A527" i="3"/>
  <c r="A527" i="8" s="1"/>
  <c r="A527" i="2"/>
  <c r="P525" i="3"/>
  <c r="S525" i="3"/>
  <c r="D525" i="3"/>
  <c r="J526" i="3" s="1"/>
  <c r="E525" i="8"/>
  <c r="R524" i="3"/>
  <c r="W524" i="3" s="1"/>
  <c r="Q524" i="3"/>
  <c r="D236" i="8" l="1"/>
  <c r="AD236" i="3"/>
  <c r="F237" i="2"/>
  <c r="AB237" i="3"/>
  <c r="Z238" i="3" s="1"/>
  <c r="AA238" i="3" s="1"/>
  <c r="I237" i="8"/>
  <c r="N237" i="8" s="1"/>
  <c r="O237" i="8" s="1"/>
  <c r="F525" i="3"/>
  <c r="L526" i="3" s="1"/>
  <c r="U524" i="3"/>
  <c r="U525" i="3"/>
  <c r="E526" i="7"/>
  <c r="M526" i="8"/>
  <c r="C526" i="7"/>
  <c r="F526" i="8" s="1"/>
  <c r="W525" i="3"/>
  <c r="H526" i="8"/>
  <c r="D526" i="3"/>
  <c r="J527" i="3" s="1"/>
  <c r="F526" i="3"/>
  <c r="L527" i="3" s="1"/>
  <c r="E527" i="2"/>
  <c r="D527" i="2"/>
  <c r="L527" i="8" s="1"/>
  <c r="C527" i="2"/>
  <c r="K527" i="8" s="1"/>
  <c r="X524" i="3"/>
  <c r="X525" i="3"/>
  <c r="A529" i="1"/>
  <c r="B528" i="2"/>
  <c r="J528" i="8" s="1"/>
  <c r="A528" i="7"/>
  <c r="A528" i="3"/>
  <c r="A528" i="8" s="1"/>
  <c r="A528" i="2"/>
  <c r="D526" i="7"/>
  <c r="V525" i="3"/>
  <c r="T525" i="3"/>
  <c r="B525" i="8" s="1"/>
  <c r="V524" i="3"/>
  <c r="T524" i="3"/>
  <c r="B524" i="8" s="1"/>
  <c r="F525" i="8"/>
  <c r="B525" i="3"/>
  <c r="H526" i="3" s="1"/>
  <c r="B527" i="7"/>
  <c r="E527" i="8" s="1"/>
  <c r="G525" i="8"/>
  <c r="C525" i="3"/>
  <c r="I526" i="3" s="1"/>
  <c r="E525" i="3"/>
  <c r="K526" i="3" s="1"/>
  <c r="G525" i="3"/>
  <c r="M526" i="3" s="1"/>
  <c r="N526" i="3" s="1"/>
  <c r="O526" i="3" s="1"/>
  <c r="Y525" i="3" l="1"/>
  <c r="Y524" i="3"/>
  <c r="AC237" i="3"/>
  <c r="C237" i="8"/>
  <c r="P237" i="8" s="1"/>
  <c r="B526" i="3"/>
  <c r="H527" i="3" s="1"/>
  <c r="Q527" i="3" s="1"/>
  <c r="E527" i="7"/>
  <c r="G527" i="3" s="1"/>
  <c r="M528" i="3" s="1"/>
  <c r="N528" i="3" s="1"/>
  <c r="O528" i="3" s="1"/>
  <c r="M527" i="8"/>
  <c r="C527" i="7"/>
  <c r="B527" i="3" s="1"/>
  <c r="H528" i="3" s="1"/>
  <c r="D527" i="7"/>
  <c r="G527" i="8" s="1"/>
  <c r="C526" i="3"/>
  <c r="I527" i="3" s="1"/>
  <c r="G526" i="8"/>
  <c r="E526" i="3"/>
  <c r="K527" i="3" s="1"/>
  <c r="D528" i="2"/>
  <c r="L528" i="8" s="1"/>
  <c r="H527" i="8"/>
  <c r="D527" i="3"/>
  <c r="J528" i="3" s="1"/>
  <c r="Q526" i="3"/>
  <c r="R526" i="3"/>
  <c r="W526" i="3" s="1"/>
  <c r="E528" i="2"/>
  <c r="M528" i="8" s="1"/>
  <c r="P526" i="3"/>
  <c r="S526" i="3"/>
  <c r="C528" i="2"/>
  <c r="K528" i="8" s="1"/>
  <c r="A530" i="1"/>
  <c r="B529" i="2"/>
  <c r="J529" i="8" s="1"/>
  <c r="A529" i="3"/>
  <c r="A529" i="8" s="1"/>
  <c r="A529" i="7"/>
  <c r="A529" i="2"/>
  <c r="G526" i="3"/>
  <c r="M527" i="3" s="1"/>
  <c r="N527" i="3" s="1"/>
  <c r="O527" i="3" s="1"/>
  <c r="B528" i="7"/>
  <c r="E528" i="8" s="1"/>
  <c r="R527" i="3" l="1"/>
  <c r="W527" i="3" s="1"/>
  <c r="F527" i="3"/>
  <c r="L528" i="3" s="1"/>
  <c r="AB238" i="3"/>
  <c r="Z239" i="3" s="1"/>
  <c r="AA239" i="3" s="1"/>
  <c r="F238" i="2"/>
  <c r="I238" i="8"/>
  <c r="N238" i="8" s="1"/>
  <c r="O238" i="8" s="1"/>
  <c r="D237" i="8"/>
  <c r="AD237" i="3"/>
  <c r="F527" i="8"/>
  <c r="U526" i="3"/>
  <c r="C527" i="3"/>
  <c r="E528" i="7"/>
  <c r="H528" i="8" s="1"/>
  <c r="D528" i="7"/>
  <c r="G528" i="8" s="1"/>
  <c r="E527" i="3"/>
  <c r="K528" i="3" s="1"/>
  <c r="V526" i="3"/>
  <c r="T526" i="3"/>
  <c r="B526" i="8" s="1"/>
  <c r="A531" i="1"/>
  <c r="A530" i="7"/>
  <c r="A530" i="3"/>
  <c r="A530" i="8" s="1"/>
  <c r="A530" i="2"/>
  <c r="X526" i="3"/>
  <c r="E529" i="2"/>
  <c r="C528" i="7"/>
  <c r="P528" i="3"/>
  <c r="Q528" i="3"/>
  <c r="R528" i="3"/>
  <c r="I528" i="3"/>
  <c r="D529" i="2"/>
  <c r="L529" i="8" s="1"/>
  <c r="S527" i="3"/>
  <c r="U527" i="3" s="1"/>
  <c r="P527" i="3"/>
  <c r="B529" i="7"/>
  <c r="V527" i="3"/>
  <c r="C529" i="2"/>
  <c r="K529" i="8" s="1"/>
  <c r="D528" i="3" l="1"/>
  <c r="J529" i="3" s="1"/>
  <c r="Y526" i="3"/>
  <c r="C238" i="8"/>
  <c r="P238" i="8" s="1"/>
  <c r="AC238" i="3"/>
  <c r="D238" i="8" s="1"/>
  <c r="D529" i="7"/>
  <c r="T527" i="3"/>
  <c r="B527" i="8" s="1"/>
  <c r="E529" i="7"/>
  <c r="D529" i="3" s="1"/>
  <c r="J530" i="3" s="1"/>
  <c r="M529" i="8"/>
  <c r="C528" i="3"/>
  <c r="I529" i="3" s="1"/>
  <c r="G528" i="3"/>
  <c r="M529" i="3" s="1"/>
  <c r="N529" i="3" s="1"/>
  <c r="O529" i="3" s="1"/>
  <c r="P529" i="3" s="1"/>
  <c r="H529" i="8"/>
  <c r="G529" i="3"/>
  <c r="M530" i="3" s="1"/>
  <c r="N530" i="3" s="1"/>
  <c r="O530" i="3" s="1"/>
  <c r="C529" i="7"/>
  <c r="E529" i="3" s="1"/>
  <c r="V528" i="3"/>
  <c r="B530" i="2"/>
  <c r="B530" i="7" s="1"/>
  <c r="E530" i="8" s="1"/>
  <c r="C529" i="3"/>
  <c r="I530" i="3" s="1"/>
  <c r="G529" i="8"/>
  <c r="X527" i="3"/>
  <c r="Y527" i="3" s="1"/>
  <c r="D530" i="2"/>
  <c r="L530" i="8" s="1"/>
  <c r="S528" i="3"/>
  <c r="U528" i="3" s="1"/>
  <c r="E529" i="8"/>
  <c r="C530" i="2"/>
  <c r="K530" i="8" s="1"/>
  <c r="E530" i="2"/>
  <c r="A532" i="1"/>
  <c r="B531" i="2"/>
  <c r="J531" i="8" s="1"/>
  <c r="A531" i="7"/>
  <c r="A531" i="3"/>
  <c r="A531" i="8" s="1"/>
  <c r="A531" i="2"/>
  <c r="F528" i="8"/>
  <c r="B528" i="3"/>
  <c r="H529" i="3" s="1"/>
  <c r="F528" i="3"/>
  <c r="L529" i="3" s="1"/>
  <c r="E528" i="3"/>
  <c r="K529" i="3" s="1"/>
  <c r="W528" i="3"/>
  <c r="I239" i="8" l="1"/>
  <c r="N239" i="8" s="1"/>
  <c r="O239" i="8" s="1"/>
  <c r="AB239" i="3"/>
  <c r="Z240" i="3" s="1"/>
  <c r="AA240" i="3" s="1"/>
  <c r="F239" i="2"/>
  <c r="AD238" i="3"/>
  <c r="T528" i="3"/>
  <c r="B528" i="8" s="1"/>
  <c r="E530" i="7"/>
  <c r="H530" i="8" s="1"/>
  <c r="M530" i="8"/>
  <c r="J530" i="8"/>
  <c r="K530" i="3"/>
  <c r="S530" i="3" s="1"/>
  <c r="S529" i="3"/>
  <c r="R529" i="3"/>
  <c r="W529" i="3" s="1"/>
  <c r="Q529" i="3"/>
  <c r="B531" i="7"/>
  <c r="E531" i="8" s="1"/>
  <c r="C531" i="7"/>
  <c r="C530" i="7"/>
  <c r="D530" i="7"/>
  <c r="B529" i="3"/>
  <c r="H530" i="3" s="1"/>
  <c r="F529" i="8"/>
  <c r="C531" i="2"/>
  <c r="K531" i="8" s="1"/>
  <c r="X528" i="3"/>
  <c r="Y528" i="3" s="1"/>
  <c r="F529" i="3"/>
  <c r="L530" i="3" s="1"/>
  <c r="P530" i="3"/>
  <c r="D531" i="2"/>
  <c r="L531" i="8" s="1"/>
  <c r="E531" i="2"/>
  <c r="A533" i="1"/>
  <c r="B532" i="2"/>
  <c r="J532" i="8" s="1"/>
  <c r="A532" i="7"/>
  <c r="A532" i="3"/>
  <c r="A532" i="8" s="1"/>
  <c r="A532" i="2"/>
  <c r="U529" i="3" l="1"/>
  <c r="AC239" i="3"/>
  <c r="C239" i="8"/>
  <c r="P239" i="8" s="1"/>
  <c r="F530" i="3"/>
  <c r="L531" i="3" s="1"/>
  <c r="G530" i="3"/>
  <c r="M531" i="3" s="1"/>
  <c r="N531" i="3" s="1"/>
  <c r="O531" i="3" s="1"/>
  <c r="P531" i="3" s="1"/>
  <c r="D530" i="3"/>
  <c r="J531" i="3" s="1"/>
  <c r="E531" i="7"/>
  <c r="D531" i="3" s="1"/>
  <c r="J532" i="3" s="1"/>
  <c r="M531" i="8"/>
  <c r="D531" i="7"/>
  <c r="X530" i="3"/>
  <c r="V529" i="3"/>
  <c r="T529" i="3"/>
  <c r="B529" i="8" s="1"/>
  <c r="G531" i="8"/>
  <c r="C531" i="3"/>
  <c r="E531" i="3"/>
  <c r="B532" i="7"/>
  <c r="E532" i="8" s="1"/>
  <c r="D532" i="2"/>
  <c r="L532" i="8" s="1"/>
  <c r="R530" i="3"/>
  <c r="W530" i="3" s="1"/>
  <c r="Q530" i="3"/>
  <c r="U530" i="3" s="1"/>
  <c r="C532" i="2"/>
  <c r="K532" i="8" s="1"/>
  <c r="F531" i="8"/>
  <c r="B531" i="3"/>
  <c r="H532" i="3" s="1"/>
  <c r="H531" i="8"/>
  <c r="F531" i="3"/>
  <c r="L532" i="3" s="1"/>
  <c r="G531" i="3"/>
  <c r="M532" i="3" s="1"/>
  <c r="N532" i="3" s="1"/>
  <c r="O532" i="3" s="1"/>
  <c r="X529" i="3"/>
  <c r="E532" i="2"/>
  <c r="A534" i="1"/>
  <c r="B533" i="2"/>
  <c r="J533" i="8" s="1"/>
  <c r="A533" i="7"/>
  <c r="A533" i="3"/>
  <c r="A533" i="8" s="1"/>
  <c r="A533" i="2"/>
  <c r="G530" i="8"/>
  <c r="C530" i="3"/>
  <c r="I531" i="3" s="1"/>
  <c r="E530" i="3"/>
  <c r="K531" i="3" s="1"/>
  <c r="B530" i="3"/>
  <c r="H531" i="3" s="1"/>
  <c r="F530" i="8"/>
  <c r="Y529" i="3" l="1"/>
  <c r="F240" i="2"/>
  <c r="AB240" i="3"/>
  <c r="Z241" i="3" s="1"/>
  <c r="AA241" i="3" s="1"/>
  <c r="I240" i="8"/>
  <c r="N240" i="8" s="1"/>
  <c r="O240" i="8" s="1"/>
  <c r="D239" i="8"/>
  <c r="AD239" i="3"/>
  <c r="E532" i="7"/>
  <c r="D532" i="3" s="1"/>
  <c r="J533" i="3" s="1"/>
  <c r="M532" i="8"/>
  <c r="K532" i="3"/>
  <c r="I532" i="3"/>
  <c r="R532" i="3"/>
  <c r="W532" i="3" s="1"/>
  <c r="Q532" i="3"/>
  <c r="R531" i="3"/>
  <c r="W531" i="3" s="1"/>
  <c r="Q531" i="3"/>
  <c r="H532" i="8"/>
  <c r="V530" i="3"/>
  <c r="Y530" i="3" s="1"/>
  <c r="T530" i="3"/>
  <c r="B530" i="8" s="1"/>
  <c r="D533" i="2"/>
  <c r="L533" i="8" s="1"/>
  <c r="C533" i="2"/>
  <c r="K533" i="8" s="1"/>
  <c r="E533" i="2"/>
  <c r="A535" i="1"/>
  <c r="A534" i="7"/>
  <c r="B534" i="2"/>
  <c r="J534" i="8" s="1"/>
  <c r="A534" i="3"/>
  <c r="A534" i="8" s="1"/>
  <c r="A534" i="2"/>
  <c r="P532" i="3"/>
  <c r="C532" i="7"/>
  <c r="F532" i="3" s="1"/>
  <c r="L533" i="3" s="1"/>
  <c r="S531" i="3"/>
  <c r="B533" i="7"/>
  <c r="D532" i="7"/>
  <c r="AC240" i="3" l="1"/>
  <c r="C240" i="8"/>
  <c r="P240" i="8" s="1"/>
  <c r="D533" i="7"/>
  <c r="S532" i="3"/>
  <c r="U532" i="3" s="1"/>
  <c r="U531" i="3"/>
  <c r="E533" i="7"/>
  <c r="M533" i="8"/>
  <c r="C533" i="7"/>
  <c r="H533" i="8"/>
  <c r="G533" i="3"/>
  <c r="M534" i="3" s="1"/>
  <c r="N534" i="3" s="1"/>
  <c r="O534" i="3" s="1"/>
  <c r="F533" i="3"/>
  <c r="L534" i="3" s="1"/>
  <c r="D534" i="2"/>
  <c r="L534" i="8" s="1"/>
  <c r="E533" i="3"/>
  <c r="B533" i="3"/>
  <c r="H534" i="3" s="1"/>
  <c r="F533" i="8"/>
  <c r="G532" i="3"/>
  <c r="M533" i="3" s="1"/>
  <c r="N533" i="3" s="1"/>
  <c r="O533" i="3" s="1"/>
  <c r="C532" i="3"/>
  <c r="I533" i="3" s="1"/>
  <c r="E532" i="3"/>
  <c r="K533" i="3" s="1"/>
  <c r="G532" i="8"/>
  <c r="V532" i="3"/>
  <c r="B534" i="7"/>
  <c r="C534" i="2"/>
  <c r="K534" i="8" s="1"/>
  <c r="E534" i="2"/>
  <c r="D533" i="3"/>
  <c r="J534" i="3" s="1"/>
  <c r="E533" i="8"/>
  <c r="X531" i="3"/>
  <c r="A536" i="1"/>
  <c r="B535" i="2"/>
  <c r="J535" i="8" s="1"/>
  <c r="A535" i="7"/>
  <c r="A535" i="3"/>
  <c r="A535" i="8" s="1"/>
  <c r="A535" i="2"/>
  <c r="G533" i="8"/>
  <c r="C533" i="3"/>
  <c r="F532" i="8"/>
  <c r="B532" i="3"/>
  <c r="H533" i="3" s="1"/>
  <c r="V531" i="3"/>
  <c r="T531" i="3"/>
  <c r="B531" i="8" s="1"/>
  <c r="X532" i="3" l="1"/>
  <c r="Y532" i="3"/>
  <c r="T532" i="3"/>
  <c r="B532" i="8" s="1"/>
  <c r="Y531" i="3"/>
  <c r="D240" i="8"/>
  <c r="AD240" i="3"/>
  <c r="F241" i="2"/>
  <c r="AB241" i="3"/>
  <c r="Z242" i="3" s="1"/>
  <c r="AA242" i="3" s="1"/>
  <c r="I241" i="8"/>
  <c r="N241" i="8" s="1"/>
  <c r="O241" i="8" s="1"/>
  <c r="E534" i="7"/>
  <c r="D534" i="3" s="1"/>
  <c r="J535" i="3" s="1"/>
  <c r="M534" i="8"/>
  <c r="K534" i="3"/>
  <c r="I534" i="3"/>
  <c r="D534" i="7"/>
  <c r="G534" i="3" s="1"/>
  <c r="M535" i="3" s="1"/>
  <c r="N535" i="3" s="1"/>
  <c r="O535" i="3" s="1"/>
  <c r="C534" i="7"/>
  <c r="B534" i="3" s="1"/>
  <c r="H535" i="3" s="1"/>
  <c r="H534" i="8"/>
  <c r="Q533" i="3"/>
  <c r="R533" i="3"/>
  <c r="W533" i="3" s="1"/>
  <c r="P533" i="3"/>
  <c r="S533" i="3"/>
  <c r="C535" i="2"/>
  <c r="K535" i="8" s="1"/>
  <c r="R534" i="3"/>
  <c r="Q534" i="3"/>
  <c r="D535" i="2"/>
  <c r="L535" i="8" s="1"/>
  <c r="E534" i="8"/>
  <c r="B535" i="7"/>
  <c r="E535" i="8" s="1"/>
  <c r="E535" i="2"/>
  <c r="P534" i="3"/>
  <c r="A537" i="1"/>
  <c r="A536" i="7"/>
  <c r="B536" i="2"/>
  <c r="J536" i="8" s="1"/>
  <c r="A536" i="3"/>
  <c r="A536" i="8" s="1"/>
  <c r="A536" i="2"/>
  <c r="C241" i="8" l="1"/>
  <c r="P241" i="8" s="1"/>
  <c r="AC241" i="3"/>
  <c r="D241" i="8" s="1"/>
  <c r="S534" i="3"/>
  <c r="X534" i="3" s="1"/>
  <c r="U533" i="3"/>
  <c r="U534" i="3"/>
  <c r="F534" i="3"/>
  <c r="L535" i="3" s="1"/>
  <c r="E534" i="3"/>
  <c r="K535" i="3" s="1"/>
  <c r="E535" i="7"/>
  <c r="D535" i="3" s="1"/>
  <c r="J536" i="3" s="1"/>
  <c r="M535" i="8"/>
  <c r="G534" i="8"/>
  <c r="C534" i="3"/>
  <c r="I535" i="3" s="1"/>
  <c r="W534" i="3"/>
  <c r="F534" i="8"/>
  <c r="D535" i="7"/>
  <c r="G535" i="8" s="1"/>
  <c r="H535" i="8"/>
  <c r="C535" i="7"/>
  <c r="X533" i="3"/>
  <c r="P535" i="3"/>
  <c r="Q535" i="3"/>
  <c r="R535" i="3"/>
  <c r="C536" i="2"/>
  <c r="K536" i="8" s="1"/>
  <c r="B536" i="7"/>
  <c r="E536" i="8" s="1"/>
  <c r="E536" i="2"/>
  <c r="V533" i="3"/>
  <c r="T533" i="3"/>
  <c r="B533" i="8" s="1"/>
  <c r="D536" i="2"/>
  <c r="L536" i="8" s="1"/>
  <c r="V534" i="3"/>
  <c r="T534" i="3"/>
  <c r="B534" i="8" s="1"/>
  <c r="A538" i="1"/>
  <c r="B537" i="2"/>
  <c r="J537" i="8" s="1"/>
  <c r="A537" i="7"/>
  <c r="A537" i="3"/>
  <c r="A537" i="8" s="1"/>
  <c r="A537" i="2"/>
  <c r="Y533" i="3" l="1"/>
  <c r="Y534" i="3"/>
  <c r="AD241" i="3"/>
  <c r="F242" i="2"/>
  <c r="I242" i="8"/>
  <c r="N242" i="8" s="1"/>
  <c r="O242" i="8" s="1"/>
  <c r="AB242" i="3"/>
  <c r="Z243" i="3" s="1"/>
  <c r="AA243" i="3" s="1"/>
  <c r="G535" i="3"/>
  <c r="M536" i="3" s="1"/>
  <c r="N536" i="3" s="1"/>
  <c r="O536" i="3" s="1"/>
  <c r="P536" i="3" s="1"/>
  <c r="S535" i="3"/>
  <c r="X535" i="3" s="1"/>
  <c r="C535" i="3"/>
  <c r="I536" i="3" s="1"/>
  <c r="E536" i="7"/>
  <c r="D536" i="3" s="1"/>
  <c r="J537" i="3" s="1"/>
  <c r="M536" i="8"/>
  <c r="E535" i="3"/>
  <c r="K536" i="3" s="1"/>
  <c r="C536" i="7"/>
  <c r="D536" i="7"/>
  <c r="E536" i="3" s="1"/>
  <c r="G536" i="8"/>
  <c r="C536" i="3"/>
  <c r="I537" i="3" s="1"/>
  <c r="B537" i="7"/>
  <c r="E537" i="8" s="1"/>
  <c r="D537" i="2"/>
  <c r="L537" i="8" s="1"/>
  <c r="C537" i="2"/>
  <c r="K537" i="8" s="1"/>
  <c r="F535" i="3"/>
  <c r="L536" i="3" s="1"/>
  <c r="F535" i="8"/>
  <c r="B535" i="3"/>
  <c r="H536" i="3" s="1"/>
  <c r="E537" i="2"/>
  <c r="M537" i="8" s="1"/>
  <c r="W535" i="3"/>
  <c r="A539" i="1"/>
  <c r="A538" i="7"/>
  <c r="B538" i="2"/>
  <c r="J538" i="8" s="1"/>
  <c r="A538" i="2"/>
  <c r="A538" i="3"/>
  <c r="A538" i="8" s="1"/>
  <c r="V535" i="3"/>
  <c r="S536" i="3" l="1"/>
  <c r="AC242" i="3"/>
  <c r="C242" i="8"/>
  <c r="P242" i="8" s="1"/>
  <c r="U535" i="3"/>
  <c r="Y535" i="3" s="1"/>
  <c r="T535" i="3"/>
  <c r="B535" i="8" s="1"/>
  <c r="K537" i="3"/>
  <c r="H536" i="8"/>
  <c r="G536" i="3"/>
  <c r="M537" i="3" s="1"/>
  <c r="N537" i="3" s="1"/>
  <c r="O537" i="3" s="1"/>
  <c r="F536" i="3"/>
  <c r="L537" i="3" s="1"/>
  <c r="B536" i="3"/>
  <c r="H537" i="3" s="1"/>
  <c r="R537" i="3" s="1"/>
  <c r="W537" i="3" s="1"/>
  <c r="F536" i="8"/>
  <c r="E537" i="7"/>
  <c r="H537" i="8" s="1"/>
  <c r="C537" i="7"/>
  <c r="X536" i="3"/>
  <c r="E537" i="3"/>
  <c r="K538" i="3" s="1"/>
  <c r="B537" i="3"/>
  <c r="H538" i="3" s="1"/>
  <c r="F537" i="8"/>
  <c r="C538" i="2"/>
  <c r="K538" i="8" s="1"/>
  <c r="D537" i="7"/>
  <c r="R536" i="3"/>
  <c r="W536" i="3" s="1"/>
  <c r="Q536" i="3"/>
  <c r="U536" i="3" s="1"/>
  <c r="B538" i="7"/>
  <c r="E538" i="8" s="1"/>
  <c r="D538" i="2"/>
  <c r="L538" i="8" s="1"/>
  <c r="E538" i="2"/>
  <c r="A540" i="1"/>
  <c r="B539" i="2"/>
  <c r="J539" i="8" s="1"/>
  <c r="A539" i="7"/>
  <c r="A539" i="3"/>
  <c r="A539" i="8" s="1"/>
  <c r="A539" i="2"/>
  <c r="I243" i="8" l="1"/>
  <c r="N243" i="8" s="1"/>
  <c r="O243" i="8" s="1"/>
  <c r="AB243" i="3"/>
  <c r="Z244" i="3" s="1"/>
  <c r="AA244" i="3" s="1"/>
  <c r="F243" i="2"/>
  <c r="D242" i="8"/>
  <c r="AD242" i="3"/>
  <c r="S537" i="3"/>
  <c r="X537" i="3" s="1"/>
  <c r="P537" i="3"/>
  <c r="Q537" i="3"/>
  <c r="V537" i="3" s="1"/>
  <c r="D537" i="3"/>
  <c r="J538" i="3" s="1"/>
  <c r="F537" i="3"/>
  <c r="L538" i="3" s="1"/>
  <c r="E538" i="7"/>
  <c r="D538" i="3" s="1"/>
  <c r="J539" i="3" s="1"/>
  <c r="M538" i="8"/>
  <c r="C538" i="7"/>
  <c r="B538" i="3"/>
  <c r="H539" i="3" s="1"/>
  <c r="F538" i="8"/>
  <c r="V536" i="3"/>
  <c r="Y536" i="3" s="1"/>
  <c r="T536" i="3"/>
  <c r="B536" i="8" s="1"/>
  <c r="D538" i="7"/>
  <c r="B539" i="7"/>
  <c r="E539" i="8" s="1"/>
  <c r="G537" i="3"/>
  <c r="M538" i="3" s="1"/>
  <c r="N538" i="3" s="1"/>
  <c r="O538" i="3" s="1"/>
  <c r="G537" i="8"/>
  <c r="C537" i="3"/>
  <c r="I538" i="3" s="1"/>
  <c r="E539" i="2"/>
  <c r="D539" i="2"/>
  <c r="L539" i="8" s="1"/>
  <c r="Q538" i="3"/>
  <c r="R538" i="3"/>
  <c r="W538" i="3" s="1"/>
  <c r="C539" i="2"/>
  <c r="K539" i="8" s="1"/>
  <c r="A541" i="1"/>
  <c r="B540" i="2"/>
  <c r="J540" i="8" s="1"/>
  <c r="A540" i="3"/>
  <c r="A540" i="8" s="1"/>
  <c r="A540" i="7"/>
  <c r="A540" i="2"/>
  <c r="U537" i="3" l="1"/>
  <c r="Y537" i="3" s="1"/>
  <c r="T537" i="3"/>
  <c r="B537" i="8" s="1"/>
  <c r="F538" i="3"/>
  <c r="L539" i="3" s="1"/>
  <c r="H538" i="8"/>
  <c r="AC243" i="3"/>
  <c r="D243" i="8" s="1"/>
  <c r="C243" i="8"/>
  <c r="P243" i="8" s="1"/>
  <c r="G538" i="3"/>
  <c r="M539" i="3" s="1"/>
  <c r="N539" i="3" s="1"/>
  <c r="O539" i="3" s="1"/>
  <c r="P539" i="3" s="1"/>
  <c r="E539" i="7"/>
  <c r="M539" i="8"/>
  <c r="H539" i="8"/>
  <c r="D539" i="3"/>
  <c r="J540" i="3" s="1"/>
  <c r="G538" i="8"/>
  <c r="C538" i="3"/>
  <c r="I539" i="3" s="1"/>
  <c r="E538" i="3"/>
  <c r="K539" i="3" s="1"/>
  <c r="B540" i="7"/>
  <c r="E540" i="8" s="1"/>
  <c r="C540" i="2"/>
  <c r="K540" i="8" s="1"/>
  <c r="P538" i="3"/>
  <c r="S538" i="3"/>
  <c r="U538" i="3" s="1"/>
  <c r="D539" i="7"/>
  <c r="D540" i="2"/>
  <c r="L540" i="8" s="1"/>
  <c r="C539" i="7"/>
  <c r="Q539" i="3"/>
  <c r="R539" i="3"/>
  <c r="E540" i="2"/>
  <c r="M540" i="8" s="1"/>
  <c r="V538" i="3"/>
  <c r="A542" i="1"/>
  <c r="B541" i="2"/>
  <c r="J541" i="8" s="1"/>
  <c r="A541" i="3"/>
  <c r="A541" i="8" s="1"/>
  <c r="A541" i="7"/>
  <c r="A541" i="2"/>
  <c r="AD243" i="3" l="1"/>
  <c r="F539" i="3"/>
  <c r="L540" i="3" s="1"/>
  <c r="I244" i="8"/>
  <c r="N244" i="8" s="1"/>
  <c r="O244" i="8" s="1"/>
  <c r="F244" i="2"/>
  <c r="AB244" i="3"/>
  <c r="Z245" i="3" s="1"/>
  <c r="AA245" i="3" s="1"/>
  <c r="E540" i="7"/>
  <c r="W539" i="3"/>
  <c r="S539" i="3"/>
  <c r="U539" i="3" s="1"/>
  <c r="X538" i="3"/>
  <c r="Y538" i="3" s="1"/>
  <c r="H540" i="8"/>
  <c r="D540" i="3"/>
  <c r="J541" i="3" s="1"/>
  <c r="V539" i="3"/>
  <c r="B541" i="7"/>
  <c r="E541" i="8" s="1"/>
  <c r="G539" i="3"/>
  <c r="M540" i="3" s="1"/>
  <c r="N540" i="3" s="1"/>
  <c r="O540" i="3" s="1"/>
  <c r="G539" i="8"/>
  <c r="E539" i="3"/>
  <c r="K540" i="3" s="1"/>
  <c r="C539" i="3"/>
  <c r="I540" i="3" s="1"/>
  <c r="C540" i="7"/>
  <c r="D540" i="7"/>
  <c r="F539" i="8"/>
  <c r="B539" i="3"/>
  <c r="H540" i="3" s="1"/>
  <c r="C541" i="2"/>
  <c r="K541" i="8" s="1"/>
  <c r="D541" i="2"/>
  <c r="L541" i="8" s="1"/>
  <c r="E541" i="2"/>
  <c r="A543" i="1"/>
  <c r="B542" i="2"/>
  <c r="J542" i="8" s="1"/>
  <c r="A542" i="3"/>
  <c r="A542" i="8" s="1"/>
  <c r="A542" i="7"/>
  <c r="A542" i="2"/>
  <c r="T538" i="3"/>
  <c r="B538" i="8" s="1"/>
  <c r="F540" i="3" l="1"/>
  <c r="L541" i="3" s="1"/>
  <c r="T539" i="3"/>
  <c r="B539" i="8" s="1"/>
  <c r="AC244" i="3"/>
  <c r="C244" i="8"/>
  <c r="P244" i="8" s="1"/>
  <c r="X539" i="3"/>
  <c r="Y539" i="3" s="1"/>
  <c r="E541" i="7"/>
  <c r="M541" i="8"/>
  <c r="D541" i="7"/>
  <c r="C541" i="3" s="1"/>
  <c r="F540" i="8"/>
  <c r="B540" i="3"/>
  <c r="H541" i="3" s="1"/>
  <c r="B542" i="7"/>
  <c r="E542" i="8" s="1"/>
  <c r="C542" i="7"/>
  <c r="H541" i="8"/>
  <c r="D541" i="3"/>
  <c r="J542" i="3" s="1"/>
  <c r="G541" i="3"/>
  <c r="R540" i="3"/>
  <c r="W540" i="3" s="1"/>
  <c r="Q540" i="3"/>
  <c r="D542" i="2"/>
  <c r="L542" i="8" s="1"/>
  <c r="C540" i="3"/>
  <c r="I541" i="3" s="1"/>
  <c r="G540" i="8"/>
  <c r="E540" i="3"/>
  <c r="K541" i="3" s="1"/>
  <c r="C542" i="2"/>
  <c r="K542" i="8" s="1"/>
  <c r="A544" i="1"/>
  <c r="B543" i="2"/>
  <c r="J543" i="8" s="1"/>
  <c r="A543" i="7"/>
  <c r="A543" i="3"/>
  <c r="A543" i="8" s="1"/>
  <c r="A543" i="2"/>
  <c r="G540" i="3"/>
  <c r="M541" i="3" s="1"/>
  <c r="N541" i="3" s="1"/>
  <c r="O541" i="3" s="1"/>
  <c r="E542" i="2"/>
  <c r="P540" i="3"/>
  <c r="S540" i="3"/>
  <c r="G541" i="8"/>
  <c r="C541" i="7"/>
  <c r="F541" i="3" l="1"/>
  <c r="L542" i="3" s="1"/>
  <c r="U540" i="3"/>
  <c r="D244" i="8"/>
  <c r="AD244" i="3"/>
  <c r="F245" i="2"/>
  <c r="AB245" i="3"/>
  <c r="Z246" i="3" s="1"/>
  <c r="AA246" i="3" s="1"/>
  <c r="I245" i="8"/>
  <c r="N245" i="8" s="1"/>
  <c r="O245" i="8" s="1"/>
  <c r="E542" i="7"/>
  <c r="D542" i="3" s="1"/>
  <c r="J543" i="3" s="1"/>
  <c r="M542" i="8"/>
  <c r="M542" i="3"/>
  <c r="N542" i="3" s="1"/>
  <c r="O542" i="3" s="1"/>
  <c r="P542" i="3" s="1"/>
  <c r="F542" i="3"/>
  <c r="L543" i="3" s="1"/>
  <c r="P541" i="3"/>
  <c r="S541" i="3"/>
  <c r="B543" i="7"/>
  <c r="C543" i="2"/>
  <c r="K543" i="8" s="1"/>
  <c r="V540" i="3"/>
  <c r="T540" i="3"/>
  <c r="B540" i="8" s="1"/>
  <c r="E543" i="2"/>
  <c r="F542" i="8"/>
  <c r="B542" i="3"/>
  <c r="H543" i="3" s="1"/>
  <c r="F541" i="8"/>
  <c r="B541" i="3"/>
  <c r="H542" i="3" s="1"/>
  <c r="A545" i="1"/>
  <c r="B544" i="2"/>
  <c r="J544" i="8" s="1"/>
  <c r="A544" i="7"/>
  <c r="A544" i="3"/>
  <c r="A544" i="8" s="1"/>
  <c r="A544" i="2"/>
  <c r="D542" i="7"/>
  <c r="X540" i="3"/>
  <c r="D543" i="2"/>
  <c r="L543" i="8" s="1"/>
  <c r="E541" i="3"/>
  <c r="K542" i="3" s="1"/>
  <c r="I542" i="3"/>
  <c r="Q541" i="3"/>
  <c r="R541" i="3"/>
  <c r="W541" i="3" s="1"/>
  <c r="H542" i="8" l="1"/>
  <c r="Y540" i="3"/>
  <c r="C245" i="8"/>
  <c r="P245" i="8" s="1"/>
  <c r="AC245" i="3"/>
  <c r="D245" i="8" s="1"/>
  <c r="U541" i="3"/>
  <c r="E543" i="7"/>
  <c r="H543" i="8" s="1"/>
  <c r="M543" i="8"/>
  <c r="D543" i="7"/>
  <c r="C543" i="7"/>
  <c r="C544" i="2"/>
  <c r="K544" i="8" s="1"/>
  <c r="B544" i="7"/>
  <c r="E544" i="8" s="1"/>
  <c r="C544" i="7"/>
  <c r="V541" i="3"/>
  <c r="T541" i="3"/>
  <c r="B541" i="8" s="1"/>
  <c r="R542" i="3"/>
  <c r="W542" i="3" s="1"/>
  <c r="Q542" i="3"/>
  <c r="F543" i="8"/>
  <c r="S542" i="3"/>
  <c r="X542" i="3" s="1"/>
  <c r="X541" i="3"/>
  <c r="D544" i="2"/>
  <c r="L544" i="8" s="1"/>
  <c r="E544" i="2"/>
  <c r="G543" i="8"/>
  <c r="C543" i="3"/>
  <c r="A546" i="1"/>
  <c r="B545" i="2"/>
  <c r="J545" i="8" s="1"/>
  <c r="A545" i="3"/>
  <c r="A545" i="8" s="1"/>
  <c r="A545" i="7"/>
  <c r="A545" i="2"/>
  <c r="G542" i="8"/>
  <c r="C542" i="3"/>
  <c r="I543" i="3" s="1"/>
  <c r="E542" i="3"/>
  <c r="K543" i="3" s="1"/>
  <c r="G542" i="3"/>
  <c r="M543" i="3" s="1"/>
  <c r="N543" i="3" s="1"/>
  <c r="O543" i="3" s="1"/>
  <c r="E543" i="8"/>
  <c r="Q543" i="3"/>
  <c r="R543" i="3"/>
  <c r="AD245" i="3" l="1"/>
  <c r="F543" i="3"/>
  <c r="L544" i="3" s="1"/>
  <c r="Y541" i="3"/>
  <c r="G543" i="3"/>
  <c r="D543" i="3"/>
  <c r="J544" i="3" s="1"/>
  <c r="AB246" i="3"/>
  <c r="Z247" i="3" s="1"/>
  <c r="AA247" i="3" s="1"/>
  <c r="F246" i="2"/>
  <c r="I246" i="8"/>
  <c r="N246" i="8" s="1"/>
  <c r="O246" i="8" s="1"/>
  <c r="U542" i="3"/>
  <c r="B543" i="3"/>
  <c r="H544" i="3" s="1"/>
  <c r="R544" i="3" s="1"/>
  <c r="W544" i="3" s="1"/>
  <c r="W543" i="3"/>
  <c r="E543" i="3"/>
  <c r="K544" i="3" s="1"/>
  <c r="E544" i="7"/>
  <c r="F544" i="3" s="1"/>
  <c r="L545" i="3" s="1"/>
  <c r="M544" i="8"/>
  <c r="I544" i="3"/>
  <c r="H544" i="8"/>
  <c r="D544" i="3"/>
  <c r="J545" i="3" s="1"/>
  <c r="D545" i="2"/>
  <c r="L545" i="8" s="1"/>
  <c r="C545" i="2"/>
  <c r="K545" i="8" s="1"/>
  <c r="E545" i="2"/>
  <c r="A547" i="1"/>
  <c r="A546" i="7"/>
  <c r="A546" i="3"/>
  <c r="A546" i="8" s="1"/>
  <c r="A546" i="2"/>
  <c r="D544" i="7"/>
  <c r="M544" i="3"/>
  <c r="N544" i="3" s="1"/>
  <c r="O544" i="3" s="1"/>
  <c r="V543" i="3"/>
  <c r="V542" i="3"/>
  <c r="T542" i="3"/>
  <c r="B542" i="8" s="1"/>
  <c r="S543" i="3"/>
  <c r="X543" i="3" s="1"/>
  <c r="P543" i="3"/>
  <c r="F544" i="8"/>
  <c r="B544" i="3"/>
  <c r="H545" i="3" s="1"/>
  <c r="B545" i="7"/>
  <c r="E545" i="8" s="1"/>
  <c r="Q544" i="3" l="1"/>
  <c r="Y542" i="3"/>
  <c r="C246" i="8"/>
  <c r="P246" i="8" s="1"/>
  <c r="AC246" i="3"/>
  <c r="U543" i="3"/>
  <c r="Y543" i="3" s="1"/>
  <c r="E545" i="7"/>
  <c r="M545" i="8"/>
  <c r="C545" i="7"/>
  <c r="B545" i="3" s="1"/>
  <c r="H546" i="3" s="1"/>
  <c r="D545" i="7"/>
  <c r="E545" i="3" s="1"/>
  <c r="H545" i="8"/>
  <c r="D545" i="3"/>
  <c r="J546" i="3" s="1"/>
  <c r="F545" i="3"/>
  <c r="L546" i="3" s="1"/>
  <c r="V544" i="3"/>
  <c r="T544" i="3"/>
  <c r="B544" i="8" s="1"/>
  <c r="E546" i="2"/>
  <c r="D546" i="2"/>
  <c r="L546" i="8" s="1"/>
  <c r="T543" i="3"/>
  <c r="B543" i="8" s="1"/>
  <c r="S544" i="3"/>
  <c r="X544" i="3" s="1"/>
  <c r="P544" i="3"/>
  <c r="C546" i="2"/>
  <c r="K546" i="8" s="1"/>
  <c r="A548" i="1"/>
  <c r="B547" i="2"/>
  <c r="J547" i="8" s="1"/>
  <c r="A547" i="7"/>
  <c r="A547" i="3"/>
  <c r="A547" i="8" s="1"/>
  <c r="A547" i="2"/>
  <c r="Q545" i="3"/>
  <c r="R545" i="3"/>
  <c r="G545" i="8"/>
  <c r="C544" i="3"/>
  <c r="I545" i="3" s="1"/>
  <c r="E544" i="3"/>
  <c r="K545" i="3" s="1"/>
  <c r="G544" i="8"/>
  <c r="G544" i="3"/>
  <c r="M545" i="3" s="1"/>
  <c r="N545" i="3" s="1"/>
  <c r="O545" i="3" s="1"/>
  <c r="B546" i="2"/>
  <c r="J546" i="8" s="1"/>
  <c r="D246" i="8" l="1"/>
  <c r="AD246" i="3"/>
  <c r="I247" i="8"/>
  <c r="N247" i="8" s="1"/>
  <c r="O247" i="8" s="1"/>
  <c r="AB247" i="3"/>
  <c r="Z248" i="3" s="1"/>
  <c r="AA248" i="3" s="1"/>
  <c r="F247" i="2"/>
  <c r="U544" i="3"/>
  <c r="Y544" i="3" s="1"/>
  <c r="K546" i="3"/>
  <c r="W545" i="3"/>
  <c r="F545" i="8"/>
  <c r="G545" i="3"/>
  <c r="M546" i="3" s="1"/>
  <c r="N546" i="3" s="1"/>
  <c r="O546" i="3" s="1"/>
  <c r="C545" i="3"/>
  <c r="I546" i="3" s="1"/>
  <c r="C546" i="7"/>
  <c r="E546" i="7"/>
  <c r="H546" i="8" s="1"/>
  <c r="M546" i="8"/>
  <c r="B546" i="7"/>
  <c r="E546" i="8" s="1"/>
  <c r="B547" i="7"/>
  <c r="E547" i="8" s="1"/>
  <c r="D546" i="7"/>
  <c r="D547" i="2"/>
  <c r="L547" i="8" s="1"/>
  <c r="V545" i="3"/>
  <c r="E547" i="2"/>
  <c r="M547" i="8" s="1"/>
  <c r="C547" i="2"/>
  <c r="K547" i="8" s="1"/>
  <c r="A549" i="1"/>
  <c r="B548" i="2"/>
  <c r="J548" i="8" s="1"/>
  <c r="A548" i="7"/>
  <c r="A548" i="3"/>
  <c r="A548" i="8" s="1"/>
  <c r="A548" i="2"/>
  <c r="P545" i="3"/>
  <c r="S545" i="3"/>
  <c r="X545" i="3" s="1"/>
  <c r="R546" i="3"/>
  <c r="Q546" i="3"/>
  <c r="AC247" i="3" l="1"/>
  <c r="C247" i="8"/>
  <c r="P247" i="8" s="1"/>
  <c r="B546" i="3"/>
  <c r="H547" i="3" s="1"/>
  <c r="D546" i="3"/>
  <c r="J547" i="3" s="1"/>
  <c r="U545" i="3"/>
  <c r="Y545" i="3" s="1"/>
  <c r="F546" i="3"/>
  <c r="L547" i="3" s="1"/>
  <c r="F546" i="8"/>
  <c r="E547" i="7"/>
  <c r="H547" i="8" s="1"/>
  <c r="W546" i="3"/>
  <c r="D547" i="7"/>
  <c r="G547" i="8" s="1"/>
  <c r="C547" i="7"/>
  <c r="F547" i="8" s="1"/>
  <c r="A550" i="1"/>
  <c r="B549" i="2"/>
  <c r="J549" i="8" s="1"/>
  <c r="A549" i="7"/>
  <c r="A549" i="3"/>
  <c r="A549" i="8" s="1"/>
  <c r="A549" i="2"/>
  <c r="V546" i="3"/>
  <c r="G546" i="8"/>
  <c r="E546" i="3"/>
  <c r="K547" i="3" s="1"/>
  <c r="C546" i="3"/>
  <c r="I547" i="3" s="1"/>
  <c r="T545" i="3"/>
  <c r="B545" i="8" s="1"/>
  <c r="Q547" i="3"/>
  <c r="R547" i="3"/>
  <c r="G546" i="3"/>
  <c r="M547" i="3" s="1"/>
  <c r="N547" i="3" s="1"/>
  <c r="O547" i="3" s="1"/>
  <c r="B548" i="7"/>
  <c r="E548" i="8" s="1"/>
  <c r="P546" i="3"/>
  <c r="S546" i="3"/>
  <c r="X546" i="3" s="1"/>
  <c r="C548" i="2"/>
  <c r="K548" i="8" s="1"/>
  <c r="D548" i="2"/>
  <c r="L548" i="8" s="1"/>
  <c r="E548" i="2"/>
  <c r="D547" i="3" l="1"/>
  <c r="J548" i="3" s="1"/>
  <c r="F248" i="2"/>
  <c r="I248" i="8"/>
  <c r="N248" i="8" s="1"/>
  <c r="O248" i="8" s="1"/>
  <c r="AB248" i="3"/>
  <c r="Z249" i="3" s="1"/>
  <c r="AA249" i="3" s="1"/>
  <c r="D247" i="8"/>
  <c r="AD247" i="3"/>
  <c r="G547" i="3"/>
  <c r="M548" i="3" s="1"/>
  <c r="N548" i="3" s="1"/>
  <c r="O548" i="3" s="1"/>
  <c r="U546" i="3"/>
  <c r="Y546" i="3" s="1"/>
  <c r="T546" i="3"/>
  <c r="B546" i="8" s="1"/>
  <c r="W547" i="3"/>
  <c r="C547" i="3"/>
  <c r="I548" i="3" s="1"/>
  <c r="B547" i="3"/>
  <c r="H548" i="3" s="1"/>
  <c r="R548" i="3" s="1"/>
  <c r="F547" i="3"/>
  <c r="L548" i="3" s="1"/>
  <c r="E548" i="7"/>
  <c r="H548" i="8" s="1"/>
  <c r="M548" i="8"/>
  <c r="E547" i="3"/>
  <c r="K548" i="3" s="1"/>
  <c r="V547" i="3"/>
  <c r="P547" i="3"/>
  <c r="S547" i="3"/>
  <c r="X547" i="3" s="1"/>
  <c r="B549" i="7"/>
  <c r="E549" i="8" s="1"/>
  <c r="D549" i="2"/>
  <c r="L549" i="8" s="1"/>
  <c r="C549" i="2"/>
  <c r="K549" i="8" s="1"/>
  <c r="D548" i="7"/>
  <c r="E549" i="2"/>
  <c r="C548" i="7"/>
  <c r="A551" i="1"/>
  <c r="B550" i="2"/>
  <c r="J550" i="8" s="1"/>
  <c r="A550" i="7"/>
  <c r="A550" i="3"/>
  <c r="A550" i="8" s="1"/>
  <c r="A550" i="2"/>
  <c r="D548" i="3" l="1"/>
  <c r="J549" i="3" s="1"/>
  <c r="C248" i="8"/>
  <c r="P248" i="8" s="1"/>
  <c r="AC248" i="3"/>
  <c r="U547" i="3"/>
  <c r="Y547" i="3" s="1"/>
  <c r="E549" i="7"/>
  <c r="M549" i="8"/>
  <c r="Q548" i="3"/>
  <c r="V548" i="3" s="1"/>
  <c r="W548" i="3"/>
  <c r="H549" i="8"/>
  <c r="D549" i="3"/>
  <c r="J550" i="3" s="1"/>
  <c r="B548" i="3"/>
  <c r="H549" i="3" s="1"/>
  <c r="F548" i="8"/>
  <c r="T547" i="3"/>
  <c r="B547" i="8" s="1"/>
  <c r="C548" i="3"/>
  <c r="I549" i="3" s="1"/>
  <c r="G548" i="8"/>
  <c r="E548" i="3"/>
  <c r="K549" i="3" s="1"/>
  <c r="B550" i="7"/>
  <c r="P548" i="3"/>
  <c r="S548" i="3"/>
  <c r="X548" i="3" s="1"/>
  <c r="G548" i="3"/>
  <c r="M549" i="3" s="1"/>
  <c r="N549" i="3" s="1"/>
  <c r="O549" i="3" s="1"/>
  <c r="C549" i="7"/>
  <c r="C550" i="2"/>
  <c r="K550" i="8" s="1"/>
  <c r="F548" i="3"/>
  <c r="L549" i="3" s="1"/>
  <c r="E550" i="2"/>
  <c r="D549" i="7"/>
  <c r="G549" i="3" s="1"/>
  <c r="D550" i="2"/>
  <c r="L550" i="8" s="1"/>
  <c r="A552" i="1"/>
  <c r="B551" i="2"/>
  <c r="J551" i="8" s="1"/>
  <c r="A551" i="7"/>
  <c r="A551" i="3"/>
  <c r="A551" i="8" s="1"/>
  <c r="A551" i="2"/>
  <c r="F549" i="3" l="1"/>
  <c r="L550" i="3" s="1"/>
  <c r="AB249" i="3"/>
  <c r="Z250" i="3" s="1"/>
  <c r="AA250" i="3" s="1"/>
  <c r="I249" i="8"/>
  <c r="N249" i="8" s="1"/>
  <c r="O249" i="8" s="1"/>
  <c r="F249" i="2"/>
  <c r="D248" i="8"/>
  <c r="AD248" i="3"/>
  <c r="T548" i="3"/>
  <c r="B548" i="8" s="1"/>
  <c r="M550" i="3"/>
  <c r="N550" i="3" s="1"/>
  <c r="O550" i="3" s="1"/>
  <c r="P550" i="3" s="1"/>
  <c r="U548" i="3"/>
  <c r="Y548" i="3" s="1"/>
  <c r="E550" i="7"/>
  <c r="M550" i="8"/>
  <c r="D550" i="7"/>
  <c r="H550" i="8"/>
  <c r="G550" i="3"/>
  <c r="C551" i="2"/>
  <c r="K551" i="8" s="1"/>
  <c r="Q549" i="3"/>
  <c r="R549" i="3"/>
  <c r="W549" i="3" s="1"/>
  <c r="S549" i="3"/>
  <c r="X549" i="3" s="1"/>
  <c r="P549" i="3"/>
  <c r="C550" i="7"/>
  <c r="E551" i="2"/>
  <c r="M551" i="8" s="1"/>
  <c r="D551" i="2"/>
  <c r="L551" i="8" s="1"/>
  <c r="C550" i="3"/>
  <c r="G550" i="8"/>
  <c r="E550" i="3"/>
  <c r="A553" i="1"/>
  <c r="A552" i="7"/>
  <c r="B552" i="2"/>
  <c r="J552" i="8" s="1"/>
  <c r="A552" i="3"/>
  <c r="A552" i="8" s="1"/>
  <c r="A552" i="2"/>
  <c r="D550" i="3"/>
  <c r="J551" i="3" s="1"/>
  <c r="E550" i="8"/>
  <c r="F549" i="8"/>
  <c r="B549" i="3"/>
  <c r="H550" i="3" s="1"/>
  <c r="B551" i="7"/>
  <c r="E551" i="8" s="1"/>
  <c r="G549" i="8"/>
  <c r="E549" i="3"/>
  <c r="K550" i="3" s="1"/>
  <c r="C549" i="3"/>
  <c r="I550" i="3" s="1"/>
  <c r="M551" i="3" l="1"/>
  <c r="N551" i="3" s="1"/>
  <c r="O551" i="3" s="1"/>
  <c r="S550" i="3"/>
  <c r="X550" i="3" s="1"/>
  <c r="AC249" i="3"/>
  <c r="C249" i="8"/>
  <c r="P249" i="8" s="1"/>
  <c r="I551" i="3"/>
  <c r="F550" i="3"/>
  <c r="L551" i="3" s="1"/>
  <c r="U549" i="3"/>
  <c r="Y549" i="3" s="1"/>
  <c r="E551" i="7"/>
  <c r="H551" i="8" s="1"/>
  <c r="K551" i="3"/>
  <c r="D551" i="7"/>
  <c r="G551" i="8" s="1"/>
  <c r="B552" i="7"/>
  <c r="E552" i="8" s="1"/>
  <c r="C552" i="2"/>
  <c r="K552" i="8" s="1"/>
  <c r="E552" i="2"/>
  <c r="A554" i="1"/>
  <c r="A553" i="7"/>
  <c r="B553" i="2"/>
  <c r="J553" i="8" s="1"/>
  <c r="A553" i="3"/>
  <c r="A553" i="8" s="1"/>
  <c r="A553" i="2"/>
  <c r="C551" i="7"/>
  <c r="V549" i="3"/>
  <c r="T549" i="3"/>
  <c r="B549" i="8" s="1"/>
  <c r="D552" i="2"/>
  <c r="L552" i="8" s="1"/>
  <c r="R550" i="3"/>
  <c r="W550" i="3" s="1"/>
  <c r="Q550" i="3"/>
  <c r="F550" i="8"/>
  <c r="B550" i="3"/>
  <c r="H551" i="3" s="1"/>
  <c r="S551" i="3"/>
  <c r="X551" i="3" s="1"/>
  <c r="P551" i="3"/>
  <c r="F551" i="3" l="1"/>
  <c r="L552" i="3" s="1"/>
  <c r="D551" i="3"/>
  <c r="J552" i="3" s="1"/>
  <c r="D249" i="8"/>
  <c r="AD249" i="3"/>
  <c r="AB250" i="3"/>
  <c r="Z251" i="3" s="1"/>
  <c r="AA251" i="3" s="1"/>
  <c r="I250" i="8"/>
  <c r="N250" i="8" s="1"/>
  <c r="O250" i="8" s="1"/>
  <c r="F250" i="2"/>
  <c r="G551" i="3"/>
  <c r="M552" i="3" s="1"/>
  <c r="N552" i="3" s="1"/>
  <c r="O552" i="3" s="1"/>
  <c r="P552" i="3" s="1"/>
  <c r="U550" i="3"/>
  <c r="E552" i="7"/>
  <c r="M552" i="8"/>
  <c r="C551" i="3"/>
  <c r="I552" i="3" s="1"/>
  <c r="H552" i="8"/>
  <c r="D552" i="3"/>
  <c r="J553" i="3" s="1"/>
  <c r="B553" i="7"/>
  <c r="E553" i="8" s="1"/>
  <c r="C553" i="2"/>
  <c r="K553" i="8" s="1"/>
  <c r="A555" i="1"/>
  <c r="A554" i="7"/>
  <c r="B554" i="2"/>
  <c r="J554" i="8" s="1"/>
  <c r="A554" i="3"/>
  <c r="A554" i="8" s="1"/>
  <c r="A554" i="2"/>
  <c r="F551" i="8"/>
  <c r="B551" i="3"/>
  <c r="H552" i="3" s="1"/>
  <c r="E553" i="2"/>
  <c r="C552" i="7"/>
  <c r="E551" i="3"/>
  <c r="K552" i="3" s="1"/>
  <c r="D552" i="7"/>
  <c r="D553" i="2"/>
  <c r="L553" i="8" s="1"/>
  <c r="R551" i="3"/>
  <c r="W551" i="3" s="1"/>
  <c r="Q551" i="3"/>
  <c r="V550" i="3"/>
  <c r="T550" i="3"/>
  <c r="B550" i="8" s="1"/>
  <c r="G552" i="3" l="1"/>
  <c r="M553" i="3" s="1"/>
  <c r="N553" i="3" s="1"/>
  <c r="O553" i="3" s="1"/>
  <c r="Y550" i="3"/>
  <c r="S552" i="3"/>
  <c r="X552" i="3" s="1"/>
  <c r="AC250" i="3"/>
  <c r="C250" i="8"/>
  <c r="P250" i="8" s="1"/>
  <c r="U551" i="3"/>
  <c r="Y551" i="3" s="1"/>
  <c r="E553" i="7"/>
  <c r="H553" i="8" s="1"/>
  <c r="M553" i="8"/>
  <c r="P553" i="3"/>
  <c r="C554" i="2"/>
  <c r="K554" i="8" s="1"/>
  <c r="E554" i="2"/>
  <c r="M554" i="8" s="1"/>
  <c r="A556" i="1"/>
  <c r="B555" i="2"/>
  <c r="J555" i="8" s="1"/>
  <c r="A555" i="7"/>
  <c r="A555" i="3"/>
  <c r="A555" i="8" s="1"/>
  <c r="A555" i="2"/>
  <c r="V551" i="3"/>
  <c r="T551" i="3"/>
  <c r="B551" i="8" s="1"/>
  <c r="D554" i="2"/>
  <c r="L554" i="8" s="1"/>
  <c r="D553" i="7"/>
  <c r="F552" i="8"/>
  <c r="B552" i="3"/>
  <c r="H553" i="3" s="1"/>
  <c r="R552" i="3"/>
  <c r="W552" i="3" s="1"/>
  <c r="Q552" i="3"/>
  <c r="F552" i="3"/>
  <c r="L553" i="3" s="1"/>
  <c r="B554" i="7"/>
  <c r="E554" i="8" s="1"/>
  <c r="C554" i="7"/>
  <c r="C553" i="7"/>
  <c r="F553" i="3" s="1"/>
  <c r="L554" i="3" s="1"/>
  <c r="G552" i="8"/>
  <c r="E552" i="3"/>
  <c r="K553" i="3" s="1"/>
  <c r="C552" i="3"/>
  <c r="I553" i="3" s="1"/>
  <c r="S553" i="3" l="1"/>
  <c r="X553" i="3" s="1"/>
  <c r="E554" i="7"/>
  <c r="D553" i="3"/>
  <c r="J554" i="3" s="1"/>
  <c r="AB251" i="3"/>
  <c r="Z252" i="3" s="1"/>
  <c r="AA252" i="3" s="1"/>
  <c r="F251" i="2"/>
  <c r="I251" i="8"/>
  <c r="N251" i="8" s="1"/>
  <c r="O251" i="8" s="1"/>
  <c r="D250" i="8"/>
  <c r="AD250" i="3"/>
  <c r="U552" i="3"/>
  <c r="D554" i="7"/>
  <c r="Q553" i="3"/>
  <c r="R553" i="3"/>
  <c r="W553" i="3" s="1"/>
  <c r="E555" i="2"/>
  <c r="M555" i="8" s="1"/>
  <c r="G553" i="3"/>
  <c r="M554" i="3" s="1"/>
  <c r="N554" i="3" s="1"/>
  <c r="O554" i="3" s="1"/>
  <c r="E553" i="3"/>
  <c r="K554" i="3" s="1"/>
  <c r="G553" i="8"/>
  <c r="C553" i="3"/>
  <c r="I554" i="3" s="1"/>
  <c r="V552" i="3"/>
  <c r="T552" i="3"/>
  <c r="B552" i="8" s="1"/>
  <c r="A557" i="1"/>
  <c r="B556" i="2"/>
  <c r="J556" i="8" s="1"/>
  <c r="A556" i="7"/>
  <c r="A556" i="3"/>
  <c r="A556" i="8" s="1"/>
  <c r="A556" i="2"/>
  <c r="D555" i="2"/>
  <c r="L555" i="8" s="1"/>
  <c r="B555" i="7"/>
  <c r="E555" i="8" s="1"/>
  <c r="G554" i="8"/>
  <c r="C554" i="3"/>
  <c r="C555" i="2"/>
  <c r="K555" i="8" s="1"/>
  <c r="E554" i="3"/>
  <c r="F554" i="8"/>
  <c r="B554" i="3"/>
  <c r="H555" i="3" s="1"/>
  <c r="F553" i="8"/>
  <c r="B553" i="3"/>
  <c r="H554" i="3" s="1"/>
  <c r="H554" i="8"/>
  <c r="D554" i="3"/>
  <c r="J555" i="3" s="1"/>
  <c r="G554" i="3"/>
  <c r="F554" i="3"/>
  <c r="L555" i="3" s="1"/>
  <c r="Y552" i="3" l="1"/>
  <c r="AC251" i="3"/>
  <c r="C251" i="8"/>
  <c r="P251" i="8" s="1"/>
  <c r="E555" i="7"/>
  <c r="H555" i="8" s="1"/>
  <c r="D555" i="7"/>
  <c r="U553" i="3"/>
  <c r="Y553" i="3" s="1"/>
  <c r="M555" i="3"/>
  <c r="N555" i="3" s="1"/>
  <c r="O555" i="3" s="1"/>
  <c r="K555" i="3"/>
  <c r="I555" i="3"/>
  <c r="C555" i="7"/>
  <c r="A558" i="1"/>
  <c r="B557" i="2"/>
  <c r="J557" i="8" s="1"/>
  <c r="A557" i="7"/>
  <c r="A557" i="3"/>
  <c r="A557" i="8" s="1"/>
  <c r="A557" i="2"/>
  <c r="E556" i="2"/>
  <c r="M556" i="8" s="1"/>
  <c r="R555" i="3"/>
  <c r="Q555" i="3"/>
  <c r="V553" i="3"/>
  <c r="T553" i="3"/>
  <c r="B553" i="8" s="1"/>
  <c r="D555" i="3"/>
  <c r="J556" i="3" s="1"/>
  <c r="F555" i="3"/>
  <c r="L556" i="3" s="1"/>
  <c r="G555" i="3"/>
  <c r="Q554" i="3"/>
  <c r="R554" i="3"/>
  <c r="W554" i="3" s="1"/>
  <c r="E555" i="3"/>
  <c r="G555" i="8"/>
  <c r="C555" i="3"/>
  <c r="S554" i="3"/>
  <c r="X554" i="3" s="1"/>
  <c r="P554" i="3"/>
  <c r="C556" i="2"/>
  <c r="K556" i="8" s="1"/>
  <c r="E556" i="7"/>
  <c r="B556" i="7"/>
  <c r="E556" i="8" s="1"/>
  <c r="D556" i="2"/>
  <c r="L556" i="8" s="1"/>
  <c r="K556" i="3" l="1"/>
  <c r="S555" i="3"/>
  <c r="X555" i="3" s="1"/>
  <c r="M556" i="3"/>
  <c r="N556" i="3" s="1"/>
  <c r="O556" i="3" s="1"/>
  <c r="P556" i="3" s="1"/>
  <c r="D251" i="8"/>
  <c r="AD251" i="3"/>
  <c r="AB252" i="3"/>
  <c r="Z253" i="3" s="1"/>
  <c r="AA253" i="3" s="1"/>
  <c r="F252" i="2"/>
  <c r="I252" i="8"/>
  <c r="N252" i="8" s="1"/>
  <c r="O252" i="8" s="1"/>
  <c r="P555" i="3"/>
  <c r="U555" i="3"/>
  <c r="C556" i="7"/>
  <c r="U554" i="3"/>
  <c r="Y554" i="3" s="1"/>
  <c r="W555" i="3"/>
  <c r="I556" i="3"/>
  <c r="S556" i="3" s="1"/>
  <c r="X556" i="3" s="1"/>
  <c r="B556" i="3"/>
  <c r="H557" i="3" s="1"/>
  <c r="F556" i="8"/>
  <c r="D556" i="7"/>
  <c r="C557" i="2"/>
  <c r="K557" i="8" s="1"/>
  <c r="D557" i="2"/>
  <c r="L557" i="8" s="1"/>
  <c r="B557" i="7"/>
  <c r="E557" i="8" s="1"/>
  <c r="D557" i="7"/>
  <c r="C557" i="7"/>
  <c r="H556" i="8"/>
  <c r="D556" i="3"/>
  <c r="J557" i="3" s="1"/>
  <c r="F556" i="3"/>
  <c r="L557" i="3" s="1"/>
  <c r="E557" i="2"/>
  <c r="V554" i="3"/>
  <c r="T554" i="3"/>
  <c r="B554" i="8" s="1"/>
  <c r="V555" i="3"/>
  <c r="T555" i="3"/>
  <c r="B555" i="8" s="1"/>
  <c r="F555" i="8"/>
  <c r="B555" i="3"/>
  <c r="H556" i="3" s="1"/>
  <c r="A559" i="1"/>
  <c r="B558" i="2"/>
  <c r="J558" i="8" s="1"/>
  <c r="A558" i="7"/>
  <c r="A558" i="3"/>
  <c r="A558" i="8" s="1"/>
  <c r="A558" i="2"/>
  <c r="Y555" i="3" l="1"/>
  <c r="AC252" i="3"/>
  <c r="C252" i="8"/>
  <c r="P252" i="8" s="1"/>
  <c r="E557" i="7"/>
  <c r="H557" i="8" s="1"/>
  <c r="M557" i="8"/>
  <c r="D557" i="3"/>
  <c r="J558" i="3" s="1"/>
  <c r="G557" i="3"/>
  <c r="F557" i="3"/>
  <c r="L558" i="3" s="1"/>
  <c r="B557" i="3"/>
  <c r="H558" i="3" s="1"/>
  <c r="F557" i="8"/>
  <c r="G557" i="8"/>
  <c r="E557" i="3"/>
  <c r="C557" i="3"/>
  <c r="B558" i="7"/>
  <c r="E558" i="8" s="1"/>
  <c r="D558" i="7"/>
  <c r="Q556" i="3"/>
  <c r="R556" i="3"/>
  <c r="W556" i="3" s="1"/>
  <c r="D558" i="2"/>
  <c r="L558" i="8" s="1"/>
  <c r="C558" i="2"/>
  <c r="K558" i="8" s="1"/>
  <c r="E558" i="2"/>
  <c r="A560" i="1"/>
  <c r="B559" i="2"/>
  <c r="J559" i="8" s="1"/>
  <c r="A559" i="7"/>
  <c r="A559" i="3"/>
  <c r="A559" i="8" s="1"/>
  <c r="A559" i="2"/>
  <c r="E556" i="3"/>
  <c r="K557" i="3" s="1"/>
  <c r="C556" i="3"/>
  <c r="I557" i="3" s="1"/>
  <c r="G556" i="8"/>
  <c r="R557" i="3"/>
  <c r="W557" i="3" s="1"/>
  <c r="Q557" i="3"/>
  <c r="G556" i="3"/>
  <c r="M557" i="3" s="1"/>
  <c r="N557" i="3" s="1"/>
  <c r="O557" i="3" s="1"/>
  <c r="D252" i="8" l="1"/>
  <c r="AD252" i="3"/>
  <c r="AB253" i="3"/>
  <c r="Z254" i="3" s="1"/>
  <c r="AA254" i="3" s="1"/>
  <c r="I253" i="8"/>
  <c r="N253" i="8" s="1"/>
  <c r="O253" i="8" s="1"/>
  <c r="F253" i="2"/>
  <c r="C558" i="7"/>
  <c r="U556" i="3"/>
  <c r="E558" i="7"/>
  <c r="G558" i="3" s="1"/>
  <c r="M558" i="8"/>
  <c r="E559" i="2"/>
  <c r="M559" i="8" s="1"/>
  <c r="V556" i="3"/>
  <c r="T556" i="3"/>
  <c r="B556" i="8" s="1"/>
  <c r="C559" i="2"/>
  <c r="K559" i="8" s="1"/>
  <c r="P557" i="3"/>
  <c r="S557" i="3"/>
  <c r="X557" i="3" s="1"/>
  <c r="I558" i="3"/>
  <c r="Q558" i="3"/>
  <c r="R558" i="3"/>
  <c r="W558" i="3" s="1"/>
  <c r="A561" i="1"/>
  <c r="B560" i="2"/>
  <c r="J560" i="8" s="1"/>
  <c r="A560" i="7"/>
  <c r="A560" i="3"/>
  <c r="A560" i="8" s="1"/>
  <c r="A560" i="2"/>
  <c r="B558" i="3"/>
  <c r="H559" i="3" s="1"/>
  <c r="F558" i="8"/>
  <c r="K558" i="3"/>
  <c r="M558" i="3"/>
  <c r="N558" i="3" s="1"/>
  <c r="O558" i="3" s="1"/>
  <c r="V557" i="3"/>
  <c r="E559" i="7"/>
  <c r="B559" i="7"/>
  <c r="G558" i="8"/>
  <c r="E558" i="3"/>
  <c r="C558" i="3"/>
  <c r="D559" i="2"/>
  <c r="L559" i="8" s="1"/>
  <c r="D558" i="3" l="1"/>
  <c r="J559" i="3" s="1"/>
  <c r="Y556" i="3"/>
  <c r="F558" i="3"/>
  <c r="L559" i="3" s="1"/>
  <c r="M559" i="3"/>
  <c r="N559" i="3" s="1"/>
  <c r="O559" i="3" s="1"/>
  <c r="P559" i="3" s="1"/>
  <c r="H558" i="8"/>
  <c r="AC253" i="3"/>
  <c r="C253" i="8"/>
  <c r="P253" i="8" s="1"/>
  <c r="U557" i="3"/>
  <c r="Y557" i="3" s="1"/>
  <c r="T557" i="3"/>
  <c r="B557" i="8" s="1"/>
  <c r="A562" i="1"/>
  <c r="B561" i="2"/>
  <c r="J561" i="8" s="1"/>
  <c r="A561" i="3"/>
  <c r="A561" i="8" s="1"/>
  <c r="A561" i="7"/>
  <c r="A561" i="2"/>
  <c r="P558" i="3"/>
  <c r="S558" i="3"/>
  <c r="X558" i="3" s="1"/>
  <c r="B560" i="7"/>
  <c r="E560" i="8" s="1"/>
  <c r="D560" i="7"/>
  <c r="C559" i="7"/>
  <c r="D560" i="2"/>
  <c r="L560" i="8" s="1"/>
  <c r="V558" i="3"/>
  <c r="I559" i="3"/>
  <c r="K559" i="3"/>
  <c r="D559" i="7"/>
  <c r="G559" i="3" s="1"/>
  <c r="M560" i="3" s="1"/>
  <c r="N560" i="3" s="1"/>
  <c r="O560" i="3" s="1"/>
  <c r="P560" i="3" s="1"/>
  <c r="H559" i="8"/>
  <c r="R559" i="3"/>
  <c r="Q559" i="3"/>
  <c r="C560" i="2"/>
  <c r="K560" i="8" s="1"/>
  <c r="D559" i="3"/>
  <c r="J560" i="3" s="1"/>
  <c r="E559" i="8"/>
  <c r="E560" i="2"/>
  <c r="M560" i="8" s="1"/>
  <c r="AB254" i="3" l="1"/>
  <c r="Z255" i="3" s="1"/>
  <c r="AA255" i="3" s="1"/>
  <c r="I254" i="8"/>
  <c r="N254" i="8" s="1"/>
  <c r="O254" i="8" s="1"/>
  <c r="F254" i="2"/>
  <c r="D253" i="8"/>
  <c r="AD253" i="3"/>
  <c r="E560" i="7"/>
  <c r="G560" i="3" s="1"/>
  <c r="M561" i="3" s="1"/>
  <c r="N561" i="3" s="1"/>
  <c r="O561" i="3" s="1"/>
  <c r="U558" i="3"/>
  <c r="Y558" i="3" s="1"/>
  <c r="W559" i="3"/>
  <c r="C560" i="7"/>
  <c r="S559" i="3"/>
  <c r="X559" i="3" s="1"/>
  <c r="G559" i="8"/>
  <c r="C559" i="3"/>
  <c r="I560" i="3" s="1"/>
  <c r="E559" i="3"/>
  <c r="K560" i="3" s="1"/>
  <c r="H560" i="8"/>
  <c r="D560" i="3"/>
  <c r="J561" i="3" s="1"/>
  <c r="F560" i="3"/>
  <c r="L561" i="3" s="1"/>
  <c r="F560" i="8"/>
  <c r="B560" i="3"/>
  <c r="H561" i="3" s="1"/>
  <c r="B561" i="7"/>
  <c r="E561" i="8" s="1"/>
  <c r="D561" i="7"/>
  <c r="G560" i="8"/>
  <c r="C560" i="3"/>
  <c r="E560" i="3"/>
  <c r="T558" i="3"/>
  <c r="B558" i="8" s="1"/>
  <c r="D561" i="2"/>
  <c r="L561" i="8" s="1"/>
  <c r="F559" i="3"/>
  <c r="L560" i="3" s="1"/>
  <c r="F559" i="8"/>
  <c r="B559" i="3"/>
  <c r="H560" i="3" s="1"/>
  <c r="C561" i="2"/>
  <c r="K561" i="8" s="1"/>
  <c r="V559" i="3"/>
  <c r="E561" i="2"/>
  <c r="A563" i="1"/>
  <c r="A562" i="7"/>
  <c r="A562" i="3"/>
  <c r="A562" i="8" s="1"/>
  <c r="A562" i="2"/>
  <c r="K561" i="3" l="1"/>
  <c r="I561" i="3"/>
  <c r="T559" i="3"/>
  <c r="B559" i="8" s="1"/>
  <c r="C254" i="8"/>
  <c r="P254" i="8" s="1"/>
  <c r="AC254" i="3"/>
  <c r="S560" i="3"/>
  <c r="X560" i="3" s="1"/>
  <c r="U559" i="3"/>
  <c r="Y559" i="3" s="1"/>
  <c r="E561" i="7"/>
  <c r="H561" i="8" s="1"/>
  <c r="M561" i="8"/>
  <c r="C561" i="7"/>
  <c r="E561" i="3" s="1"/>
  <c r="K562" i="3" s="1"/>
  <c r="F561" i="3"/>
  <c r="L562" i="3" s="1"/>
  <c r="F561" i="8"/>
  <c r="B561" i="3"/>
  <c r="H562" i="3" s="1"/>
  <c r="P561" i="3"/>
  <c r="S561" i="3"/>
  <c r="X561" i="3" s="1"/>
  <c r="B562" i="2"/>
  <c r="J562" i="8" s="1"/>
  <c r="B562" i="7"/>
  <c r="E562" i="8" s="1"/>
  <c r="C562" i="7"/>
  <c r="D562" i="2"/>
  <c r="L562" i="8" s="1"/>
  <c r="G561" i="8"/>
  <c r="C561" i="3"/>
  <c r="I562" i="3" s="1"/>
  <c r="R561" i="3"/>
  <c r="Q561" i="3"/>
  <c r="C562" i="2"/>
  <c r="K562" i="8" s="1"/>
  <c r="E562" i="2"/>
  <c r="A564" i="1"/>
  <c r="B563" i="2"/>
  <c r="J563" i="8" s="1"/>
  <c r="A563" i="7"/>
  <c r="A563" i="3"/>
  <c r="A563" i="8" s="1"/>
  <c r="A563" i="2"/>
  <c r="G561" i="3"/>
  <c r="M562" i="3" s="1"/>
  <c r="N562" i="3" s="1"/>
  <c r="O562" i="3" s="1"/>
  <c r="P562" i="3" s="1"/>
  <c r="R560" i="3"/>
  <c r="W560" i="3" s="1"/>
  <c r="Q560" i="3"/>
  <c r="AB255" i="3" l="1"/>
  <c r="Z256" i="3" s="1"/>
  <c r="AA256" i="3" s="1"/>
  <c r="I255" i="8"/>
  <c r="N255" i="8" s="1"/>
  <c r="O255" i="8" s="1"/>
  <c r="F255" i="2"/>
  <c r="D254" i="8"/>
  <c r="AD254" i="3"/>
  <c r="U560" i="3"/>
  <c r="D561" i="3"/>
  <c r="J562" i="3" s="1"/>
  <c r="U561" i="3"/>
  <c r="E562" i="7"/>
  <c r="M562" i="8"/>
  <c r="W561" i="3"/>
  <c r="S562" i="3"/>
  <c r="X562" i="3" s="1"/>
  <c r="H562" i="8"/>
  <c r="D562" i="3"/>
  <c r="J563" i="3" s="1"/>
  <c r="F562" i="3"/>
  <c r="L563" i="3" s="1"/>
  <c r="A565" i="1"/>
  <c r="B564" i="2"/>
  <c r="J564" i="8" s="1"/>
  <c r="A564" i="7"/>
  <c r="A564" i="3"/>
  <c r="A564" i="8" s="1"/>
  <c r="A564" i="2"/>
  <c r="B562" i="3"/>
  <c r="H563" i="3" s="1"/>
  <c r="F562" i="8"/>
  <c r="T560" i="3"/>
  <c r="B560" i="8" s="1"/>
  <c r="V560" i="3"/>
  <c r="D562" i="7"/>
  <c r="R562" i="3"/>
  <c r="W562" i="3" s="1"/>
  <c r="Q562" i="3"/>
  <c r="B563" i="7"/>
  <c r="E563" i="8" s="1"/>
  <c r="C563" i="2"/>
  <c r="K563" i="8" s="1"/>
  <c r="V561" i="3"/>
  <c r="T561" i="3"/>
  <c r="B561" i="8" s="1"/>
  <c r="D563" i="2"/>
  <c r="L563" i="8" s="1"/>
  <c r="E563" i="2"/>
  <c r="M563" i="8" s="1"/>
  <c r="Y561" i="3" l="1"/>
  <c r="Y560" i="3"/>
  <c r="C255" i="8"/>
  <c r="P255" i="8" s="1"/>
  <c r="AC255" i="3"/>
  <c r="D255" i="8" s="1"/>
  <c r="E563" i="7"/>
  <c r="U562" i="3"/>
  <c r="D563" i="7"/>
  <c r="C563" i="7"/>
  <c r="B564" i="7"/>
  <c r="E564" i="8" s="1"/>
  <c r="H563" i="8"/>
  <c r="D563" i="3"/>
  <c r="J564" i="3" s="1"/>
  <c r="G563" i="3"/>
  <c r="M564" i="3" s="1"/>
  <c r="N564" i="3" s="1"/>
  <c r="O564" i="3" s="1"/>
  <c r="F563" i="3"/>
  <c r="L564" i="3" s="1"/>
  <c r="E564" i="2"/>
  <c r="A566" i="1"/>
  <c r="B565" i="2"/>
  <c r="J565" i="8" s="1"/>
  <c r="A565" i="7"/>
  <c r="A565" i="3"/>
  <c r="A565" i="8" s="1"/>
  <c r="A565" i="2"/>
  <c r="D564" i="2"/>
  <c r="L564" i="8" s="1"/>
  <c r="Q563" i="3"/>
  <c r="R563" i="3"/>
  <c r="G562" i="8"/>
  <c r="C562" i="3"/>
  <c r="I563" i="3" s="1"/>
  <c r="E562" i="3"/>
  <c r="K563" i="3" s="1"/>
  <c r="G562" i="3"/>
  <c r="M563" i="3" s="1"/>
  <c r="N563" i="3" s="1"/>
  <c r="O563" i="3" s="1"/>
  <c r="P563" i="3" s="1"/>
  <c r="V562" i="3"/>
  <c r="T562" i="3"/>
  <c r="B562" i="8" s="1"/>
  <c r="G563" i="8"/>
  <c r="E563" i="3"/>
  <c r="K564" i="3" s="1"/>
  <c r="C563" i="3"/>
  <c r="I564" i="3" s="1"/>
  <c r="C564" i="2"/>
  <c r="K564" i="8" s="1"/>
  <c r="Y562" i="3" l="1"/>
  <c r="AD255" i="3"/>
  <c r="AB256" i="3"/>
  <c r="Z257" i="3" s="1"/>
  <c r="AA257" i="3" s="1"/>
  <c r="F256" i="2"/>
  <c r="I256" i="8"/>
  <c r="N256" i="8" s="1"/>
  <c r="O256" i="8" s="1"/>
  <c r="W563" i="3"/>
  <c r="E564" i="7"/>
  <c r="M564" i="8"/>
  <c r="D564" i="7"/>
  <c r="H564" i="8"/>
  <c r="D564" i="3"/>
  <c r="J565" i="3" s="1"/>
  <c r="G564" i="3"/>
  <c r="M565" i="3" s="1"/>
  <c r="N565" i="3" s="1"/>
  <c r="O565" i="3" s="1"/>
  <c r="E565" i="2"/>
  <c r="C565" i="2"/>
  <c r="K565" i="8" s="1"/>
  <c r="A567" i="1"/>
  <c r="A566" i="7"/>
  <c r="B566" i="2"/>
  <c r="J566" i="8" s="1"/>
  <c r="A566" i="3"/>
  <c r="A566" i="8" s="1"/>
  <c r="A566" i="2"/>
  <c r="S564" i="3"/>
  <c r="X564" i="3" s="1"/>
  <c r="P564" i="3"/>
  <c r="D565" i="2"/>
  <c r="L565" i="8" s="1"/>
  <c r="S563" i="3"/>
  <c r="X563" i="3" s="1"/>
  <c r="V563" i="3"/>
  <c r="C564" i="7"/>
  <c r="E564" i="3" s="1"/>
  <c r="K565" i="3" s="1"/>
  <c r="G564" i="8"/>
  <c r="C564" i="3"/>
  <c r="I565" i="3" s="1"/>
  <c r="B565" i="7"/>
  <c r="B563" i="3"/>
  <c r="H564" i="3" s="1"/>
  <c r="F563" i="8"/>
  <c r="AC256" i="3" l="1"/>
  <c r="C256" i="8"/>
  <c r="P256" i="8" s="1"/>
  <c r="U563" i="3"/>
  <c r="Y563" i="3" s="1"/>
  <c r="E565" i="7"/>
  <c r="H565" i="8" s="1"/>
  <c r="M565" i="8"/>
  <c r="T563" i="3"/>
  <c r="B563" i="8" s="1"/>
  <c r="D565" i="7"/>
  <c r="C565" i="7"/>
  <c r="F565" i="8" s="1"/>
  <c r="B564" i="3"/>
  <c r="H565" i="3" s="1"/>
  <c r="F564" i="8"/>
  <c r="D566" i="2"/>
  <c r="L566" i="8" s="1"/>
  <c r="G565" i="3"/>
  <c r="M566" i="3" s="1"/>
  <c r="N566" i="3" s="1"/>
  <c r="O566" i="3" s="1"/>
  <c r="G565" i="8"/>
  <c r="C565" i="3"/>
  <c r="I566" i="3" s="1"/>
  <c r="E565" i="3"/>
  <c r="K566" i="3" s="1"/>
  <c r="B566" i="7"/>
  <c r="E566" i="8" s="1"/>
  <c r="D566" i="7"/>
  <c r="F564" i="3"/>
  <c r="L565" i="3" s="1"/>
  <c r="Q564" i="3"/>
  <c r="R564" i="3"/>
  <c r="W564" i="3" s="1"/>
  <c r="P565" i="3"/>
  <c r="S565" i="3"/>
  <c r="X565" i="3" s="1"/>
  <c r="C566" i="2"/>
  <c r="K566" i="8" s="1"/>
  <c r="E566" i="2"/>
  <c r="A568" i="1"/>
  <c r="B567" i="2"/>
  <c r="J567" i="8" s="1"/>
  <c r="A567" i="7"/>
  <c r="A567" i="2"/>
  <c r="A567" i="3"/>
  <c r="A567" i="8" s="1"/>
  <c r="D565" i="3"/>
  <c r="J566" i="3" s="1"/>
  <c r="E565" i="8"/>
  <c r="F257" i="2" l="1"/>
  <c r="AB257" i="3"/>
  <c r="Z258" i="3" s="1"/>
  <c r="AA258" i="3" s="1"/>
  <c r="I257" i="8"/>
  <c r="N257" i="8" s="1"/>
  <c r="O257" i="8" s="1"/>
  <c r="D256" i="8"/>
  <c r="AD256" i="3"/>
  <c r="U564" i="3"/>
  <c r="Y564" i="3" s="1"/>
  <c r="B565" i="3"/>
  <c r="H566" i="3" s="1"/>
  <c r="R566" i="3" s="1"/>
  <c r="E566" i="7"/>
  <c r="H566" i="8" s="1"/>
  <c r="M566" i="8"/>
  <c r="F565" i="3"/>
  <c r="L566" i="3" s="1"/>
  <c r="C566" i="7"/>
  <c r="B566" i="3" s="1"/>
  <c r="H567" i="3" s="1"/>
  <c r="C567" i="2"/>
  <c r="K567" i="8" s="1"/>
  <c r="G566" i="8"/>
  <c r="E566" i="3"/>
  <c r="K567" i="3" s="1"/>
  <c r="C566" i="3"/>
  <c r="I567" i="3" s="1"/>
  <c r="B567" i="7"/>
  <c r="V564" i="3"/>
  <c r="T564" i="3"/>
  <c r="B564" i="8" s="1"/>
  <c r="A569" i="1"/>
  <c r="A568" i="7"/>
  <c r="B568" i="2"/>
  <c r="J568" i="8" s="1"/>
  <c r="A568" i="3"/>
  <c r="A568" i="8" s="1"/>
  <c r="A568" i="2"/>
  <c r="E567" i="2"/>
  <c r="D567" i="2"/>
  <c r="L567" i="8" s="1"/>
  <c r="P566" i="3"/>
  <c r="S566" i="3"/>
  <c r="Q565" i="3"/>
  <c r="R565" i="3"/>
  <c r="W565" i="3" s="1"/>
  <c r="G566" i="3" l="1"/>
  <c r="M567" i="3" s="1"/>
  <c r="N567" i="3" s="1"/>
  <c r="O567" i="3" s="1"/>
  <c r="D566" i="3"/>
  <c r="J567" i="3" s="1"/>
  <c r="F566" i="3"/>
  <c r="L567" i="3" s="1"/>
  <c r="Q566" i="3"/>
  <c r="V566" i="3" s="1"/>
  <c r="AC257" i="3"/>
  <c r="C257" i="8"/>
  <c r="P257" i="8" s="1"/>
  <c r="U565" i="3"/>
  <c r="U566" i="3"/>
  <c r="E567" i="7"/>
  <c r="D567" i="3" s="1"/>
  <c r="J568" i="3" s="1"/>
  <c r="M567" i="8"/>
  <c r="C567" i="7"/>
  <c r="W566" i="3"/>
  <c r="F566" i="8"/>
  <c r="D567" i="7"/>
  <c r="G567" i="3" s="1"/>
  <c r="M568" i="3" s="1"/>
  <c r="N568" i="3" s="1"/>
  <c r="O568" i="3" s="1"/>
  <c r="C568" i="2"/>
  <c r="K568" i="8" s="1"/>
  <c r="X566" i="3"/>
  <c r="E568" i="2"/>
  <c r="M568" i="8" s="1"/>
  <c r="A570" i="1"/>
  <c r="B569" i="2"/>
  <c r="J569" i="8" s="1"/>
  <c r="A569" i="3"/>
  <c r="A569" i="8" s="1"/>
  <c r="A569" i="7"/>
  <c r="A569" i="2"/>
  <c r="P567" i="3"/>
  <c r="S567" i="3"/>
  <c r="D568" i="2"/>
  <c r="L568" i="8" s="1"/>
  <c r="E567" i="8"/>
  <c r="H567" i="8"/>
  <c r="F567" i="3"/>
  <c r="L568" i="3" s="1"/>
  <c r="F567" i="8"/>
  <c r="B567" i="3"/>
  <c r="H568" i="3" s="1"/>
  <c r="T565" i="3"/>
  <c r="B565" i="8" s="1"/>
  <c r="V565" i="3"/>
  <c r="Q567" i="3"/>
  <c r="R567" i="3"/>
  <c r="W567" i="3" s="1"/>
  <c r="B568" i="7"/>
  <c r="E568" i="8" s="1"/>
  <c r="Y565" i="3" l="1"/>
  <c r="T566" i="3"/>
  <c r="B566" i="8" s="1"/>
  <c r="Y566" i="3"/>
  <c r="F258" i="2"/>
  <c r="AB258" i="3"/>
  <c r="Z259" i="3" s="1"/>
  <c r="AA259" i="3" s="1"/>
  <c r="I258" i="8"/>
  <c r="N258" i="8" s="1"/>
  <c r="O258" i="8" s="1"/>
  <c r="D257" i="8"/>
  <c r="AD257" i="3"/>
  <c r="E568" i="7"/>
  <c r="F568" i="3" s="1"/>
  <c r="L569" i="3" s="1"/>
  <c r="C568" i="7"/>
  <c r="U567" i="3"/>
  <c r="E567" i="3"/>
  <c r="K568" i="3" s="1"/>
  <c r="C567" i="3"/>
  <c r="I568" i="3" s="1"/>
  <c r="G567" i="8"/>
  <c r="D568" i="7"/>
  <c r="E568" i="3" s="1"/>
  <c r="K569" i="3" s="1"/>
  <c r="X567" i="3"/>
  <c r="B569" i="7"/>
  <c r="E569" i="8" s="1"/>
  <c r="G568" i="8"/>
  <c r="C568" i="3"/>
  <c r="I569" i="3" s="1"/>
  <c r="Q568" i="3"/>
  <c r="R568" i="3"/>
  <c r="W568" i="3" s="1"/>
  <c r="D569" i="2"/>
  <c r="L569" i="8" s="1"/>
  <c r="E569" i="2"/>
  <c r="F568" i="8"/>
  <c r="B568" i="3"/>
  <c r="H569" i="3" s="1"/>
  <c r="A571" i="1"/>
  <c r="A570" i="7"/>
  <c r="B570" i="2"/>
  <c r="J570" i="8" s="1"/>
  <c r="A570" i="2"/>
  <c r="A570" i="3"/>
  <c r="A570" i="8" s="1"/>
  <c r="C569" i="2"/>
  <c r="K569" i="8" s="1"/>
  <c r="P568" i="3"/>
  <c r="H568" i="8"/>
  <c r="V567" i="3"/>
  <c r="T567" i="3"/>
  <c r="B567" i="8" s="1"/>
  <c r="D568" i="3" l="1"/>
  <c r="J569" i="3" s="1"/>
  <c r="Y567" i="3"/>
  <c r="S568" i="3"/>
  <c r="T568" i="3" s="1"/>
  <c r="B568" i="8" s="1"/>
  <c r="AC258" i="3"/>
  <c r="C258" i="8"/>
  <c r="P258" i="8" s="1"/>
  <c r="U568" i="3"/>
  <c r="E569" i="7"/>
  <c r="M569" i="8"/>
  <c r="G568" i="3"/>
  <c r="M569" i="3" s="1"/>
  <c r="N569" i="3" s="1"/>
  <c r="O569" i="3" s="1"/>
  <c r="P569" i="3" s="1"/>
  <c r="H569" i="8"/>
  <c r="D569" i="3"/>
  <c r="J570" i="3" s="1"/>
  <c r="X568" i="3"/>
  <c r="E570" i="2"/>
  <c r="M570" i="8" s="1"/>
  <c r="C570" i="2"/>
  <c r="K570" i="8" s="1"/>
  <c r="V568" i="3"/>
  <c r="C569" i="7"/>
  <c r="A572" i="1"/>
  <c r="B571" i="2"/>
  <c r="J571" i="8" s="1"/>
  <c r="A571" i="7"/>
  <c r="A571" i="3"/>
  <c r="A571" i="8" s="1"/>
  <c r="A571" i="2"/>
  <c r="B570" i="7"/>
  <c r="E570" i="8" s="1"/>
  <c r="D570" i="2"/>
  <c r="L570" i="8" s="1"/>
  <c r="R569" i="3"/>
  <c r="Q569" i="3"/>
  <c r="D569" i="7"/>
  <c r="Y568" i="3" l="1"/>
  <c r="D258" i="8"/>
  <c r="AD258" i="3"/>
  <c r="F259" i="2"/>
  <c r="AB259" i="3"/>
  <c r="Z260" i="3" s="1"/>
  <c r="AA260" i="3" s="1"/>
  <c r="I259" i="8"/>
  <c r="N259" i="8" s="1"/>
  <c r="O259" i="8" s="1"/>
  <c r="F569" i="3"/>
  <c r="L570" i="3" s="1"/>
  <c r="S569" i="3"/>
  <c r="X569" i="3" s="1"/>
  <c r="U569" i="3"/>
  <c r="E570" i="7"/>
  <c r="W569" i="3"/>
  <c r="C570" i="7"/>
  <c r="F570" i="8" s="1"/>
  <c r="H570" i="8"/>
  <c r="D570" i="3"/>
  <c r="J571" i="3" s="1"/>
  <c r="B571" i="7"/>
  <c r="E571" i="8" s="1"/>
  <c r="E571" i="2"/>
  <c r="D571" i="2"/>
  <c r="L571" i="8" s="1"/>
  <c r="A573" i="1"/>
  <c r="B572" i="2"/>
  <c r="J572" i="8" s="1"/>
  <c r="A572" i="3"/>
  <c r="A572" i="8" s="1"/>
  <c r="A572" i="7"/>
  <c r="A572" i="2"/>
  <c r="C571" i="2"/>
  <c r="K571" i="8" s="1"/>
  <c r="D570" i="7"/>
  <c r="G569" i="3"/>
  <c r="M570" i="3" s="1"/>
  <c r="N570" i="3" s="1"/>
  <c r="O570" i="3" s="1"/>
  <c r="G569" i="8"/>
  <c r="E569" i="3"/>
  <c r="K570" i="3" s="1"/>
  <c r="C569" i="3"/>
  <c r="I570" i="3" s="1"/>
  <c r="V569" i="3"/>
  <c r="T569" i="3"/>
  <c r="B569" i="8" s="1"/>
  <c r="F569" i="8"/>
  <c r="B569" i="3"/>
  <c r="H570" i="3" s="1"/>
  <c r="Y569" i="3" l="1"/>
  <c r="C259" i="8"/>
  <c r="P259" i="8" s="1"/>
  <c r="AC259" i="3"/>
  <c r="F570" i="3"/>
  <c r="L571" i="3" s="1"/>
  <c r="E571" i="7"/>
  <c r="M571" i="8"/>
  <c r="B570" i="3"/>
  <c r="H571" i="3" s="1"/>
  <c r="H571" i="8"/>
  <c r="D571" i="3"/>
  <c r="J572" i="3" s="1"/>
  <c r="E570" i="3"/>
  <c r="K571" i="3" s="1"/>
  <c r="G570" i="8"/>
  <c r="C570" i="3"/>
  <c r="I571" i="3" s="1"/>
  <c r="A574" i="1"/>
  <c r="B573" i="2"/>
  <c r="J573" i="8" s="1"/>
  <c r="A573" i="3"/>
  <c r="A573" i="8" s="1"/>
  <c r="A573" i="7"/>
  <c r="A573" i="2"/>
  <c r="G570" i="3"/>
  <c r="M571" i="3" s="1"/>
  <c r="N571" i="3" s="1"/>
  <c r="O571" i="3" s="1"/>
  <c r="C572" i="2"/>
  <c r="K572" i="8" s="1"/>
  <c r="P570" i="3"/>
  <c r="S570" i="3"/>
  <c r="D571" i="7"/>
  <c r="Q570" i="3"/>
  <c r="R570" i="3"/>
  <c r="W570" i="3" s="1"/>
  <c r="Q571" i="3"/>
  <c r="R571" i="3"/>
  <c r="C571" i="7"/>
  <c r="F571" i="3" s="1"/>
  <c r="L572" i="3" s="1"/>
  <c r="B572" i="7"/>
  <c r="E572" i="8" s="1"/>
  <c r="D572" i="2"/>
  <c r="L572" i="8" s="1"/>
  <c r="E572" i="2"/>
  <c r="M572" i="8" s="1"/>
  <c r="E572" i="7" l="1"/>
  <c r="D259" i="8"/>
  <c r="AD259" i="3"/>
  <c r="AB260" i="3"/>
  <c r="Z261" i="3" s="1"/>
  <c r="AA261" i="3" s="1"/>
  <c r="I260" i="8"/>
  <c r="N260" i="8" s="1"/>
  <c r="O260" i="8" s="1"/>
  <c r="F260" i="2"/>
  <c r="U570" i="3"/>
  <c r="V571" i="3"/>
  <c r="W571" i="3"/>
  <c r="V570" i="3"/>
  <c r="T570" i="3"/>
  <c r="B570" i="8" s="1"/>
  <c r="G571" i="3"/>
  <c r="M572" i="3" s="1"/>
  <c r="N572" i="3" s="1"/>
  <c r="O572" i="3" s="1"/>
  <c r="G571" i="8"/>
  <c r="C571" i="3"/>
  <c r="I572" i="3" s="1"/>
  <c r="E571" i="3"/>
  <c r="K572" i="3" s="1"/>
  <c r="A575" i="1"/>
  <c r="B574" i="2"/>
  <c r="J574" i="8" s="1"/>
  <c r="A574" i="3"/>
  <c r="A574" i="8" s="1"/>
  <c r="A574" i="2"/>
  <c r="A574" i="7"/>
  <c r="H572" i="8"/>
  <c r="D572" i="3"/>
  <c r="J573" i="3" s="1"/>
  <c r="B573" i="7"/>
  <c r="E573" i="8" s="1"/>
  <c r="X570" i="3"/>
  <c r="C572" i="7"/>
  <c r="F571" i="8"/>
  <c r="B571" i="3"/>
  <c r="H572" i="3" s="1"/>
  <c r="C573" i="2"/>
  <c r="K573" i="8" s="1"/>
  <c r="D573" i="2"/>
  <c r="L573" i="8" s="1"/>
  <c r="E573" i="2"/>
  <c r="D572" i="7"/>
  <c r="P571" i="3"/>
  <c r="S571" i="3"/>
  <c r="U571" i="3" s="1"/>
  <c r="Y570" i="3" l="1"/>
  <c r="C260" i="8"/>
  <c r="P260" i="8" s="1"/>
  <c r="AC260" i="3"/>
  <c r="E573" i="7"/>
  <c r="M573" i="8"/>
  <c r="D573" i="7"/>
  <c r="C573" i="3" s="1"/>
  <c r="C573" i="7"/>
  <c r="E573" i="3" s="1"/>
  <c r="D574" i="2"/>
  <c r="L574" i="8" s="1"/>
  <c r="F572" i="8"/>
  <c r="B572" i="3"/>
  <c r="H573" i="3" s="1"/>
  <c r="C574" i="2"/>
  <c r="K574" i="8" s="1"/>
  <c r="G572" i="3"/>
  <c r="M573" i="3" s="1"/>
  <c r="N573" i="3" s="1"/>
  <c r="O573" i="3" s="1"/>
  <c r="G572" i="8"/>
  <c r="E572" i="3"/>
  <c r="K573" i="3" s="1"/>
  <c r="C572" i="3"/>
  <c r="I573" i="3" s="1"/>
  <c r="F573" i="8"/>
  <c r="B573" i="3"/>
  <c r="H574" i="3" s="1"/>
  <c r="G573" i="8"/>
  <c r="P572" i="3"/>
  <c r="S572" i="3"/>
  <c r="E574" i="2"/>
  <c r="M574" i="8" s="1"/>
  <c r="X571" i="3"/>
  <c r="Y571" i="3" s="1"/>
  <c r="H573" i="8"/>
  <c r="D573" i="3"/>
  <c r="J574" i="3" s="1"/>
  <c r="G573" i="3"/>
  <c r="M574" i="3" s="1"/>
  <c r="N574" i="3" s="1"/>
  <c r="O574" i="3" s="1"/>
  <c r="F573" i="3"/>
  <c r="L574" i="3" s="1"/>
  <c r="T571" i="3"/>
  <c r="B571" i="8" s="1"/>
  <c r="E574" i="7"/>
  <c r="B574" i="7"/>
  <c r="E574" i="8" s="1"/>
  <c r="A576" i="1"/>
  <c r="B575" i="2"/>
  <c r="J575" i="8" s="1"/>
  <c r="A575" i="7"/>
  <c r="A575" i="3"/>
  <c r="A575" i="8" s="1"/>
  <c r="A575" i="2"/>
  <c r="F572" i="3"/>
  <c r="L573" i="3" s="1"/>
  <c r="Q572" i="3"/>
  <c r="R572" i="3"/>
  <c r="W572" i="3" s="1"/>
  <c r="AD260" i="3" l="1"/>
  <c r="D260" i="8"/>
  <c r="F261" i="2"/>
  <c r="I261" i="8"/>
  <c r="N261" i="8" s="1"/>
  <c r="O261" i="8" s="1"/>
  <c r="AB261" i="3"/>
  <c r="Z262" i="3" s="1"/>
  <c r="AA262" i="3" s="1"/>
  <c r="U572" i="3"/>
  <c r="K574" i="3"/>
  <c r="C574" i="7"/>
  <c r="D574" i="7"/>
  <c r="H574" i="8"/>
  <c r="D574" i="3"/>
  <c r="J575" i="3" s="1"/>
  <c r="G574" i="3"/>
  <c r="M575" i="3" s="1"/>
  <c r="N575" i="3" s="1"/>
  <c r="O575" i="3" s="1"/>
  <c r="F574" i="3"/>
  <c r="L575" i="3" s="1"/>
  <c r="I574" i="3"/>
  <c r="D575" i="2"/>
  <c r="L575" i="8" s="1"/>
  <c r="V572" i="3"/>
  <c r="T572" i="3"/>
  <c r="B572" i="8" s="1"/>
  <c r="P574" i="3"/>
  <c r="P573" i="3"/>
  <c r="S573" i="3"/>
  <c r="Q573" i="3"/>
  <c r="R573" i="3"/>
  <c r="W573" i="3" s="1"/>
  <c r="Q574" i="3"/>
  <c r="R574" i="3"/>
  <c r="W574" i="3" s="1"/>
  <c r="B575" i="7"/>
  <c r="E575" i="8" s="1"/>
  <c r="C575" i="2"/>
  <c r="K575" i="8" s="1"/>
  <c r="A577" i="1"/>
  <c r="B576" i="2"/>
  <c r="J576" i="8" s="1"/>
  <c r="A576" i="7"/>
  <c r="A576" i="3"/>
  <c r="A576" i="8" s="1"/>
  <c r="A576" i="2"/>
  <c r="X572" i="3"/>
  <c r="F574" i="8"/>
  <c r="B574" i="3"/>
  <c r="H575" i="3" s="1"/>
  <c r="E575" i="2"/>
  <c r="G574" i="8"/>
  <c r="E574" i="3"/>
  <c r="K575" i="3" s="1"/>
  <c r="C574" i="3"/>
  <c r="Y572" i="3" l="1"/>
  <c r="AC261" i="3"/>
  <c r="C261" i="8"/>
  <c r="P261" i="8" s="1"/>
  <c r="U573" i="3"/>
  <c r="E575" i="7"/>
  <c r="M575" i="8"/>
  <c r="D575" i="7"/>
  <c r="H575" i="8"/>
  <c r="D575" i="3"/>
  <c r="J576" i="3" s="1"/>
  <c r="G575" i="3"/>
  <c r="M576" i="3" s="1"/>
  <c r="N576" i="3" s="1"/>
  <c r="O576" i="3" s="1"/>
  <c r="C575" i="3"/>
  <c r="G575" i="8"/>
  <c r="C575" i="7"/>
  <c r="E576" i="2"/>
  <c r="A578" i="1"/>
  <c r="B577" i="2"/>
  <c r="J577" i="8" s="1"/>
  <c r="A577" i="3"/>
  <c r="A577" i="8" s="1"/>
  <c r="A577" i="7"/>
  <c r="A577" i="2"/>
  <c r="V574" i="3"/>
  <c r="I575" i="3"/>
  <c r="P575" i="3"/>
  <c r="V573" i="3"/>
  <c r="T573" i="3"/>
  <c r="B573" i="8" s="1"/>
  <c r="B576" i="7"/>
  <c r="E576" i="8" s="1"/>
  <c r="D576" i="2"/>
  <c r="L576" i="8" s="1"/>
  <c r="R575" i="3"/>
  <c r="Q575" i="3"/>
  <c r="X573" i="3"/>
  <c r="C576" i="2"/>
  <c r="K576" i="8" s="1"/>
  <c r="S574" i="3"/>
  <c r="U574" i="3" s="1"/>
  <c r="Y573" i="3" l="1"/>
  <c r="D261" i="8"/>
  <c r="AD261" i="3"/>
  <c r="F262" i="2"/>
  <c r="AB262" i="3"/>
  <c r="Z263" i="3" s="1"/>
  <c r="AA263" i="3" s="1"/>
  <c r="I262" i="8"/>
  <c r="N262" i="8" s="1"/>
  <c r="O262" i="8" s="1"/>
  <c r="E576" i="7"/>
  <c r="D576" i="3" s="1"/>
  <c r="J577" i="3" s="1"/>
  <c r="M576" i="8"/>
  <c r="I576" i="3"/>
  <c r="S575" i="3"/>
  <c r="X575" i="3" s="1"/>
  <c r="E577" i="2"/>
  <c r="M577" i="8" s="1"/>
  <c r="A579" i="1"/>
  <c r="A578" i="7"/>
  <c r="A578" i="3"/>
  <c r="A578" i="8" s="1"/>
  <c r="A578" i="2"/>
  <c r="P576" i="3"/>
  <c r="X574" i="3"/>
  <c r="Y574" i="3" s="1"/>
  <c r="T574" i="3"/>
  <c r="B574" i="8" s="1"/>
  <c r="F575" i="8"/>
  <c r="B575" i="3"/>
  <c r="H576" i="3" s="1"/>
  <c r="V575" i="3"/>
  <c r="B577" i="7"/>
  <c r="E577" i="8" s="1"/>
  <c r="F575" i="3"/>
  <c r="L576" i="3" s="1"/>
  <c r="E575" i="3"/>
  <c r="K576" i="3" s="1"/>
  <c r="W575" i="3"/>
  <c r="C576" i="7"/>
  <c r="D576" i="7"/>
  <c r="G576" i="3" s="1"/>
  <c r="M577" i="3" s="1"/>
  <c r="N577" i="3" s="1"/>
  <c r="O577" i="3" s="1"/>
  <c r="D577" i="2"/>
  <c r="L577" i="8" s="1"/>
  <c r="C577" i="2"/>
  <c r="K577" i="8" s="1"/>
  <c r="H576" i="8" l="1"/>
  <c r="C262" i="8"/>
  <c r="P262" i="8" s="1"/>
  <c r="AC262" i="3"/>
  <c r="T575" i="3"/>
  <c r="B575" i="8" s="1"/>
  <c r="U575" i="3"/>
  <c r="Y575" i="3" s="1"/>
  <c r="E577" i="7"/>
  <c r="D577" i="3" s="1"/>
  <c r="J578" i="3" s="1"/>
  <c r="S576" i="3"/>
  <c r="X576" i="3" s="1"/>
  <c r="B578" i="2"/>
  <c r="J578" i="8" s="1"/>
  <c r="D578" i="2"/>
  <c r="L578" i="8" s="1"/>
  <c r="F576" i="8"/>
  <c r="B576" i="3"/>
  <c r="H577" i="3" s="1"/>
  <c r="C578" i="2"/>
  <c r="K578" i="8" s="1"/>
  <c r="P577" i="3"/>
  <c r="E578" i="2"/>
  <c r="H577" i="8"/>
  <c r="E576" i="3"/>
  <c r="K577" i="3" s="1"/>
  <c r="C576" i="3"/>
  <c r="I577" i="3" s="1"/>
  <c r="G576" i="8"/>
  <c r="C577" i="7"/>
  <c r="A580" i="1"/>
  <c r="B579" i="2"/>
  <c r="J579" i="8" s="1"/>
  <c r="A579" i="7"/>
  <c r="A579" i="2"/>
  <c r="A579" i="3"/>
  <c r="A579" i="8" s="1"/>
  <c r="F576" i="3"/>
  <c r="L577" i="3" s="1"/>
  <c r="Q576" i="3"/>
  <c r="R576" i="3"/>
  <c r="W576" i="3" s="1"/>
  <c r="D577" i="7"/>
  <c r="D262" i="8" l="1"/>
  <c r="AD262" i="3"/>
  <c r="F263" i="2"/>
  <c r="I263" i="8"/>
  <c r="N263" i="8" s="1"/>
  <c r="O263" i="8" s="1"/>
  <c r="AB263" i="3"/>
  <c r="Z264" i="3" s="1"/>
  <c r="AA264" i="3" s="1"/>
  <c r="U576" i="3"/>
  <c r="Y576" i="3" s="1"/>
  <c r="E578" i="7"/>
  <c r="H578" i="8" s="1"/>
  <c r="M578" i="8"/>
  <c r="C578" i="7"/>
  <c r="F578" i="8" s="1"/>
  <c r="B577" i="3"/>
  <c r="H578" i="3" s="1"/>
  <c r="F577" i="8"/>
  <c r="G577" i="3"/>
  <c r="M578" i="3" s="1"/>
  <c r="N578" i="3" s="1"/>
  <c r="O578" i="3" s="1"/>
  <c r="E577" i="3"/>
  <c r="K578" i="3" s="1"/>
  <c r="G577" i="8"/>
  <c r="C577" i="3"/>
  <c r="I578" i="3" s="1"/>
  <c r="R577" i="3"/>
  <c r="W577" i="3" s="1"/>
  <c r="Q577" i="3"/>
  <c r="V576" i="3"/>
  <c r="T576" i="3"/>
  <c r="B576" i="8" s="1"/>
  <c r="B578" i="7"/>
  <c r="E578" i="8" s="1"/>
  <c r="C579" i="2"/>
  <c r="K579" i="8" s="1"/>
  <c r="E579" i="2"/>
  <c r="M579" i="8" s="1"/>
  <c r="S577" i="3"/>
  <c r="F577" i="3"/>
  <c r="L578" i="3" s="1"/>
  <c r="E579" i="7"/>
  <c r="B579" i="7"/>
  <c r="D578" i="7"/>
  <c r="D579" i="2"/>
  <c r="L579" i="8" s="1"/>
  <c r="A581" i="1"/>
  <c r="B580" i="2"/>
  <c r="J580" i="8" s="1"/>
  <c r="A580" i="7"/>
  <c r="A580" i="2"/>
  <c r="A580" i="3"/>
  <c r="A580" i="8" s="1"/>
  <c r="AC263" i="3" l="1"/>
  <c r="C263" i="8"/>
  <c r="P263" i="8" s="1"/>
  <c r="F578" i="3"/>
  <c r="L579" i="3" s="1"/>
  <c r="U577" i="3"/>
  <c r="B578" i="3"/>
  <c r="H579" i="3" s="1"/>
  <c r="Q579" i="3" s="1"/>
  <c r="D578" i="3"/>
  <c r="J579" i="3" s="1"/>
  <c r="D579" i="3"/>
  <c r="E579" i="8"/>
  <c r="X577" i="3"/>
  <c r="H579" i="8"/>
  <c r="E580" i="2"/>
  <c r="M580" i="8" s="1"/>
  <c r="B580" i="7"/>
  <c r="E580" i="8" s="1"/>
  <c r="D580" i="2"/>
  <c r="L580" i="8" s="1"/>
  <c r="C578" i="3"/>
  <c r="I579" i="3" s="1"/>
  <c r="G578" i="8"/>
  <c r="E578" i="3"/>
  <c r="K579" i="3" s="1"/>
  <c r="V577" i="3"/>
  <c r="T577" i="3"/>
  <c r="B577" i="8" s="1"/>
  <c r="C580" i="2"/>
  <c r="K580" i="8" s="1"/>
  <c r="Q578" i="3"/>
  <c r="R578" i="3"/>
  <c r="W578" i="3" s="1"/>
  <c r="G578" i="3"/>
  <c r="M579" i="3" s="1"/>
  <c r="N579" i="3" s="1"/>
  <c r="O579" i="3" s="1"/>
  <c r="P578" i="3"/>
  <c r="S578" i="3"/>
  <c r="A582" i="1"/>
  <c r="B581" i="2"/>
  <c r="J581" i="8" s="1"/>
  <c r="A581" i="7"/>
  <c r="A581" i="3"/>
  <c r="A581" i="8" s="1"/>
  <c r="A581" i="2"/>
  <c r="C579" i="7"/>
  <c r="F579" i="3" s="1"/>
  <c r="L580" i="3" s="1"/>
  <c r="D579" i="7"/>
  <c r="G579" i="3" s="1"/>
  <c r="M580" i="3" s="1"/>
  <c r="N580" i="3" s="1"/>
  <c r="O580" i="3" s="1"/>
  <c r="J580" i="3" l="1"/>
  <c r="Y577" i="3"/>
  <c r="I264" i="8"/>
  <c r="N264" i="8" s="1"/>
  <c r="O264" i="8" s="1"/>
  <c r="AB264" i="3"/>
  <c r="Z265" i="3" s="1"/>
  <c r="AA265" i="3" s="1"/>
  <c r="F264" i="2"/>
  <c r="D263" i="8"/>
  <c r="AD263" i="3"/>
  <c r="E580" i="7"/>
  <c r="U578" i="3"/>
  <c r="R579" i="3"/>
  <c r="W579" i="3" s="1"/>
  <c r="P580" i="3"/>
  <c r="S579" i="3"/>
  <c r="P579" i="3"/>
  <c r="B581" i="7"/>
  <c r="E581" i="8" s="1"/>
  <c r="V578" i="3"/>
  <c r="T578" i="3"/>
  <c r="B578" i="8" s="1"/>
  <c r="V579" i="3"/>
  <c r="A583" i="1"/>
  <c r="B582" i="2"/>
  <c r="J582" i="8" s="1"/>
  <c r="A582" i="7"/>
  <c r="A582" i="3"/>
  <c r="A582" i="8" s="1"/>
  <c r="A582" i="2"/>
  <c r="D581" i="2"/>
  <c r="L581" i="8" s="1"/>
  <c r="C579" i="3"/>
  <c r="I580" i="3" s="1"/>
  <c r="G579" i="8"/>
  <c r="E579" i="3"/>
  <c r="K580" i="3" s="1"/>
  <c r="H580" i="8"/>
  <c r="D580" i="3"/>
  <c r="J581" i="3" s="1"/>
  <c r="B579" i="3"/>
  <c r="H580" i="3" s="1"/>
  <c r="F579" i="8"/>
  <c r="C581" i="2"/>
  <c r="K581" i="8" s="1"/>
  <c r="X578" i="3"/>
  <c r="E581" i="2"/>
  <c r="D580" i="7"/>
  <c r="C580" i="7"/>
  <c r="T579" i="3" l="1"/>
  <c r="B579" i="8" s="1"/>
  <c r="Y578" i="3"/>
  <c r="AC264" i="3"/>
  <c r="D264" i="8" s="1"/>
  <c r="C264" i="8"/>
  <c r="P264" i="8" s="1"/>
  <c r="U579" i="3"/>
  <c r="E581" i="7"/>
  <c r="M581" i="8"/>
  <c r="C581" i="7"/>
  <c r="H581" i="8"/>
  <c r="D581" i="3"/>
  <c r="J582" i="3" s="1"/>
  <c r="F581" i="3"/>
  <c r="F580" i="8"/>
  <c r="B580" i="3"/>
  <c r="H581" i="3" s="1"/>
  <c r="A584" i="1"/>
  <c r="B583" i="2"/>
  <c r="J583" i="8" s="1"/>
  <c r="A583" i="7"/>
  <c r="A583" i="2"/>
  <c r="A583" i="3"/>
  <c r="A583" i="8" s="1"/>
  <c r="E580" i="3"/>
  <c r="K581" i="3" s="1"/>
  <c r="G580" i="8"/>
  <c r="C580" i="3"/>
  <c r="I581" i="3" s="1"/>
  <c r="C582" i="2"/>
  <c r="K582" i="8" s="1"/>
  <c r="X579" i="3"/>
  <c r="F581" i="8"/>
  <c r="B581" i="3"/>
  <c r="H582" i="3" s="1"/>
  <c r="D581" i="7"/>
  <c r="G581" i="3" s="1"/>
  <c r="D582" i="2"/>
  <c r="L582" i="8" s="1"/>
  <c r="S580" i="3"/>
  <c r="B582" i="7"/>
  <c r="E582" i="8" s="1"/>
  <c r="R580" i="3"/>
  <c r="W580" i="3" s="1"/>
  <c r="Q580" i="3"/>
  <c r="F580" i="3"/>
  <c r="L581" i="3" s="1"/>
  <c r="G580" i="3"/>
  <c r="M581" i="3" s="1"/>
  <c r="N581" i="3" s="1"/>
  <c r="O581" i="3" s="1"/>
  <c r="E582" i="2"/>
  <c r="M582" i="3" l="1"/>
  <c r="N582" i="3" s="1"/>
  <c r="O582" i="3" s="1"/>
  <c r="L582" i="3"/>
  <c r="Y579" i="3"/>
  <c r="F265" i="2"/>
  <c r="AB265" i="3"/>
  <c r="Z266" i="3" s="1"/>
  <c r="AA266" i="3" s="1"/>
  <c r="I265" i="8"/>
  <c r="N265" i="8" s="1"/>
  <c r="O265" i="8" s="1"/>
  <c r="AD264" i="3"/>
  <c r="U580" i="3"/>
  <c r="E582" i="7"/>
  <c r="G582" i="3" s="1"/>
  <c r="M583" i="3" s="1"/>
  <c r="N583" i="3" s="1"/>
  <c r="O583" i="3" s="1"/>
  <c r="M582" i="8"/>
  <c r="D582" i="7"/>
  <c r="C582" i="7"/>
  <c r="B582" i="3" s="1"/>
  <c r="H583" i="3" s="1"/>
  <c r="P582" i="3"/>
  <c r="H582" i="8"/>
  <c r="D582" i="3"/>
  <c r="J583" i="3" s="1"/>
  <c r="E583" i="2"/>
  <c r="Q581" i="3"/>
  <c r="R581" i="3"/>
  <c r="W581" i="3" s="1"/>
  <c r="Q582" i="3"/>
  <c r="R582" i="3"/>
  <c r="W582" i="3" s="1"/>
  <c r="G582" i="8"/>
  <c r="B583" i="7"/>
  <c r="E583" i="8" s="1"/>
  <c r="F582" i="8"/>
  <c r="C583" i="2"/>
  <c r="K583" i="8" s="1"/>
  <c r="P581" i="3"/>
  <c r="S581" i="3"/>
  <c r="V580" i="3"/>
  <c r="T580" i="3"/>
  <c r="B580" i="8" s="1"/>
  <c r="D583" i="2"/>
  <c r="L583" i="8" s="1"/>
  <c r="X580" i="3"/>
  <c r="E581" i="3"/>
  <c r="K582" i="3" s="1"/>
  <c r="A585" i="1"/>
  <c r="B584" i="2"/>
  <c r="J584" i="8" s="1"/>
  <c r="A584" i="7"/>
  <c r="A584" i="3"/>
  <c r="A584" i="8" s="1"/>
  <c r="A584" i="2"/>
  <c r="G581" i="8"/>
  <c r="C581" i="3"/>
  <c r="I582" i="3" s="1"/>
  <c r="Y580" i="3" l="1"/>
  <c r="AC265" i="3"/>
  <c r="C265" i="8"/>
  <c r="P265" i="8" s="1"/>
  <c r="E582" i="3"/>
  <c r="U581" i="3"/>
  <c r="E583" i="7"/>
  <c r="M583" i="8"/>
  <c r="F582" i="3"/>
  <c r="L583" i="3" s="1"/>
  <c r="C582" i="3"/>
  <c r="I583" i="3" s="1"/>
  <c r="D583" i="7"/>
  <c r="C583" i="3" s="1"/>
  <c r="I584" i="3" s="1"/>
  <c r="K583" i="3"/>
  <c r="H583" i="8"/>
  <c r="D583" i="3"/>
  <c r="J584" i="3" s="1"/>
  <c r="G583" i="3"/>
  <c r="M584" i="3" s="1"/>
  <c r="N584" i="3" s="1"/>
  <c r="O584" i="3" s="1"/>
  <c r="X581" i="3"/>
  <c r="V582" i="3"/>
  <c r="E584" i="2"/>
  <c r="B584" i="7"/>
  <c r="E584" i="8" s="1"/>
  <c r="D584" i="2"/>
  <c r="L584" i="8" s="1"/>
  <c r="C583" i="7"/>
  <c r="C584" i="2"/>
  <c r="K584" i="8" s="1"/>
  <c r="P583" i="3"/>
  <c r="A586" i="1"/>
  <c r="B585" i="2"/>
  <c r="J585" i="8" s="1"/>
  <c r="A585" i="7"/>
  <c r="A585" i="3"/>
  <c r="A585" i="8" s="1"/>
  <c r="A585" i="2"/>
  <c r="R583" i="3"/>
  <c r="Q583" i="3"/>
  <c r="S582" i="3"/>
  <c r="U582" i="3" s="1"/>
  <c r="V581" i="3"/>
  <c r="T581" i="3"/>
  <c r="B581" i="8" s="1"/>
  <c r="Y581" i="3" l="1"/>
  <c r="AB266" i="3"/>
  <c r="Z267" i="3" s="1"/>
  <c r="AA267" i="3" s="1"/>
  <c r="I266" i="8"/>
  <c r="N266" i="8" s="1"/>
  <c r="O266" i="8" s="1"/>
  <c r="F266" i="2"/>
  <c r="D265" i="8"/>
  <c r="AD265" i="3"/>
  <c r="S583" i="3"/>
  <c r="T583" i="3" s="1"/>
  <c r="B583" i="8" s="1"/>
  <c r="G583" i="8"/>
  <c r="E584" i="7"/>
  <c r="M584" i="8"/>
  <c r="H584" i="8"/>
  <c r="D584" i="3"/>
  <c r="J585" i="3" s="1"/>
  <c r="X582" i="3"/>
  <c r="Y582" i="3" s="1"/>
  <c r="X583" i="3"/>
  <c r="E585" i="2"/>
  <c r="A587" i="1"/>
  <c r="B586" i="2"/>
  <c r="J586" i="8" s="1"/>
  <c r="A586" i="7"/>
  <c r="A586" i="2"/>
  <c r="A586" i="3"/>
  <c r="A586" i="8" s="1"/>
  <c r="V583" i="3"/>
  <c r="C584" i="7"/>
  <c r="D585" i="2"/>
  <c r="L585" i="8" s="1"/>
  <c r="W583" i="3"/>
  <c r="P584" i="3"/>
  <c r="C585" i="2"/>
  <c r="K585" i="8" s="1"/>
  <c r="T582" i="3"/>
  <c r="B582" i="8" s="1"/>
  <c r="E583" i="3"/>
  <c r="K584" i="3" s="1"/>
  <c r="S584" i="3" s="1"/>
  <c r="F583" i="8"/>
  <c r="B583" i="3"/>
  <c r="H584" i="3" s="1"/>
  <c r="F583" i="3"/>
  <c r="L584" i="3" s="1"/>
  <c r="D584" i="7"/>
  <c r="B585" i="7"/>
  <c r="E585" i="8" s="1"/>
  <c r="U583" i="3" l="1"/>
  <c r="Y583" i="3" s="1"/>
  <c r="AC266" i="3"/>
  <c r="C266" i="8"/>
  <c r="P266" i="8" s="1"/>
  <c r="E585" i="7"/>
  <c r="M585" i="8"/>
  <c r="D585" i="7"/>
  <c r="C585" i="7"/>
  <c r="H585" i="8"/>
  <c r="D585" i="3"/>
  <c r="J586" i="3" s="1"/>
  <c r="F585" i="3"/>
  <c r="L586" i="3" s="1"/>
  <c r="G585" i="3"/>
  <c r="B585" i="3"/>
  <c r="H586" i="3" s="1"/>
  <c r="F585" i="8"/>
  <c r="B586" i="7"/>
  <c r="E586" i="8" s="1"/>
  <c r="C586" i="7"/>
  <c r="E586" i="2"/>
  <c r="D586" i="2"/>
  <c r="L586" i="8" s="1"/>
  <c r="X584" i="3"/>
  <c r="C586" i="2"/>
  <c r="K586" i="8" s="1"/>
  <c r="C585" i="3"/>
  <c r="I586" i="3" s="1"/>
  <c r="G585" i="8"/>
  <c r="E585" i="3"/>
  <c r="A588" i="1"/>
  <c r="B587" i="2"/>
  <c r="J587" i="8" s="1"/>
  <c r="A587" i="7"/>
  <c r="A587" i="3"/>
  <c r="A587" i="8" s="1"/>
  <c r="A587" i="2"/>
  <c r="R584" i="3"/>
  <c r="W584" i="3" s="1"/>
  <c r="Q584" i="3"/>
  <c r="G584" i="3"/>
  <c r="M585" i="3" s="1"/>
  <c r="N585" i="3" s="1"/>
  <c r="O585" i="3" s="1"/>
  <c r="G584" i="8"/>
  <c r="C584" i="3"/>
  <c r="I585" i="3" s="1"/>
  <c r="E584" i="3"/>
  <c r="K585" i="3" s="1"/>
  <c r="F584" i="3"/>
  <c r="L585" i="3" s="1"/>
  <c r="F584" i="8"/>
  <c r="B584" i="3"/>
  <c r="H585" i="3" s="1"/>
  <c r="M586" i="3" l="1"/>
  <c r="N586" i="3" s="1"/>
  <c r="O586" i="3" s="1"/>
  <c r="D266" i="8"/>
  <c r="AD266" i="3"/>
  <c r="I267" i="8"/>
  <c r="N267" i="8" s="1"/>
  <c r="O267" i="8" s="1"/>
  <c r="AB267" i="3"/>
  <c r="Z268" i="3" s="1"/>
  <c r="AA268" i="3" s="1"/>
  <c r="F267" i="2"/>
  <c r="K586" i="3"/>
  <c r="U584" i="3"/>
  <c r="Y584" i="3" s="1"/>
  <c r="E586" i="7"/>
  <c r="M586" i="8"/>
  <c r="H586" i="8"/>
  <c r="D586" i="3"/>
  <c r="J587" i="3" s="1"/>
  <c r="F586" i="3"/>
  <c r="L587" i="3" s="1"/>
  <c r="A589" i="1"/>
  <c r="B588" i="2"/>
  <c r="J588" i="8" s="1"/>
  <c r="A588" i="3"/>
  <c r="A588" i="8" s="1"/>
  <c r="A588" i="7"/>
  <c r="A588" i="2"/>
  <c r="D587" i="2"/>
  <c r="L587" i="8" s="1"/>
  <c r="V584" i="3"/>
  <c r="T584" i="3"/>
  <c r="B584" i="8" s="1"/>
  <c r="Q586" i="3"/>
  <c r="R586" i="3"/>
  <c r="W586" i="3" s="1"/>
  <c r="B587" i="7"/>
  <c r="E587" i="8" s="1"/>
  <c r="E587" i="2"/>
  <c r="C587" i="2"/>
  <c r="K587" i="8" s="1"/>
  <c r="P585" i="3"/>
  <c r="S585" i="3"/>
  <c r="D586" i="7"/>
  <c r="G586" i="3" s="1"/>
  <c r="M587" i="3" s="1"/>
  <c r="N587" i="3" s="1"/>
  <c r="O587" i="3" s="1"/>
  <c r="S586" i="3"/>
  <c r="P586" i="3"/>
  <c r="Q585" i="3"/>
  <c r="U585" i="3" s="1"/>
  <c r="R585" i="3"/>
  <c r="W585" i="3" s="1"/>
  <c r="F586" i="8"/>
  <c r="B586" i="3"/>
  <c r="H587" i="3" s="1"/>
  <c r="AC267" i="3" l="1"/>
  <c r="D267" i="8" s="1"/>
  <c r="C267" i="8"/>
  <c r="P267" i="8" s="1"/>
  <c r="U586" i="3"/>
  <c r="E587" i="7"/>
  <c r="M587" i="8"/>
  <c r="E586" i="3"/>
  <c r="K587" i="3" s="1"/>
  <c r="H587" i="8"/>
  <c r="D587" i="3"/>
  <c r="J588" i="3" s="1"/>
  <c r="R587" i="3"/>
  <c r="X585" i="3"/>
  <c r="B588" i="7"/>
  <c r="E588" i="8" s="1"/>
  <c r="C588" i="2"/>
  <c r="K588" i="8" s="1"/>
  <c r="D588" i="2"/>
  <c r="L588" i="8" s="1"/>
  <c r="P587" i="3"/>
  <c r="E588" i="2"/>
  <c r="M588" i="8" s="1"/>
  <c r="A590" i="1"/>
  <c r="B589" i="2"/>
  <c r="J589" i="8" s="1"/>
  <c r="A589" i="3"/>
  <c r="A589" i="8" s="1"/>
  <c r="A589" i="7"/>
  <c r="A589" i="2"/>
  <c r="X586" i="3"/>
  <c r="C587" i="7"/>
  <c r="D587" i="7"/>
  <c r="V585" i="3"/>
  <c r="T585" i="3"/>
  <c r="B585" i="8" s="1"/>
  <c r="G586" i="8"/>
  <c r="C586" i="3"/>
  <c r="I587" i="3" s="1"/>
  <c r="V586" i="3"/>
  <c r="T586" i="3"/>
  <c r="B586" i="8" s="1"/>
  <c r="Y586" i="3" l="1"/>
  <c r="I268" i="8"/>
  <c r="N268" i="8" s="1"/>
  <c r="O268" i="8" s="1"/>
  <c r="AB268" i="3"/>
  <c r="Z269" i="3" s="1"/>
  <c r="AA269" i="3" s="1"/>
  <c r="F268" i="2"/>
  <c r="AD267" i="3"/>
  <c r="W587" i="3"/>
  <c r="S587" i="3"/>
  <c r="X587" i="3" s="1"/>
  <c r="D588" i="7"/>
  <c r="E588" i="7"/>
  <c r="Q587" i="3"/>
  <c r="U587" i="3" s="1"/>
  <c r="C588" i="3"/>
  <c r="G588" i="8"/>
  <c r="H588" i="8"/>
  <c r="D588" i="3"/>
  <c r="J589" i="3" s="1"/>
  <c r="G588" i="3"/>
  <c r="E589" i="2"/>
  <c r="B589" i="7"/>
  <c r="E589" i="8" s="1"/>
  <c r="A591" i="1"/>
  <c r="B590" i="2"/>
  <c r="J590" i="8" s="1"/>
  <c r="A590" i="3"/>
  <c r="A590" i="8" s="1"/>
  <c r="A590" i="7"/>
  <c r="A590" i="2"/>
  <c r="C589" i="2"/>
  <c r="K589" i="8" s="1"/>
  <c r="G587" i="8"/>
  <c r="C587" i="3"/>
  <c r="I588" i="3" s="1"/>
  <c r="E587" i="3"/>
  <c r="K588" i="3" s="1"/>
  <c r="G587" i="3"/>
  <c r="M588" i="3" s="1"/>
  <c r="N588" i="3" s="1"/>
  <c r="O588" i="3" s="1"/>
  <c r="D589" i="2"/>
  <c r="L589" i="8" s="1"/>
  <c r="F587" i="3"/>
  <c r="L588" i="3" s="1"/>
  <c r="F587" i="8"/>
  <c r="B587" i="3"/>
  <c r="H588" i="3" s="1"/>
  <c r="C588" i="7"/>
  <c r="T587" i="3" l="1"/>
  <c r="B587" i="8" s="1"/>
  <c r="V587" i="3"/>
  <c r="Y587" i="3" s="1"/>
  <c r="C268" i="8"/>
  <c r="P268" i="8" s="1"/>
  <c r="AC268" i="3"/>
  <c r="F588" i="3"/>
  <c r="L589" i="3" s="1"/>
  <c r="E589" i="7"/>
  <c r="M589" i="8"/>
  <c r="I589" i="3"/>
  <c r="D589" i="7"/>
  <c r="M589" i="3"/>
  <c r="N589" i="3" s="1"/>
  <c r="O589" i="3" s="1"/>
  <c r="P589" i="3" s="1"/>
  <c r="H589" i="8"/>
  <c r="D589" i="3"/>
  <c r="J590" i="3" s="1"/>
  <c r="G589" i="3"/>
  <c r="G589" i="8"/>
  <c r="C589" i="3"/>
  <c r="I590" i="3" s="1"/>
  <c r="D590" i="2"/>
  <c r="L590" i="8" s="1"/>
  <c r="R588" i="3"/>
  <c r="W588" i="3" s="1"/>
  <c r="Q588" i="3"/>
  <c r="E588" i="3"/>
  <c r="K589" i="3" s="1"/>
  <c r="E590" i="2"/>
  <c r="B588" i="3"/>
  <c r="H589" i="3" s="1"/>
  <c r="F588" i="8"/>
  <c r="B590" i="7"/>
  <c r="E590" i="8" s="1"/>
  <c r="C590" i="2"/>
  <c r="K590" i="8" s="1"/>
  <c r="A592" i="1"/>
  <c r="B591" i="2"/>
  <c r="J591" i="8" s="1"/>
  <c r="A591" i="7"/>
  <c r="A591" i="3"/>
  <c r="A591" i="8" s="1"/>
  <c r="A591" i="2"/>
  <c r="S588" i="3"/>
  <c r="P588" i="3"/>
  <c r="C589" i="7"/>
  <c r="F589" i="3" s="1"/>
  <c r="L590" i="3" s="1"/>
  <c r="D268" i="8" l="1"/>
  <c r="AD268" i="3"/>
  <c r="AB269" i="3"/>
  <c r="Z270" i="3" s="1"/>
  <c r="AA270" i="3" s="1"/>
  <c r="F269" i="2"/>
  <c r="I269" i="8"/>
  <c r="N269" i="8" s="1"/>
  <c r="O269" i="8" s="1"/>
  <c r="U588" i="3"/>
  <c r="S589" i="3"/>
  <c r="X589" i="3" s="1"/>
  <c r="E590" i="7"/>
  <c r="M590" i="8"/>
  <c r="M590" i="3"/>
  <c r="N590" i="3" s="1"/>
  <c r="O590" i="3" s="1"/>
  <c r="P590" i="3" s="1"/>
  <c r="D590" i="7"/>
  <c r="G590" i="8" s="1"/>
  <c r="H590" i="8"/>
  <c r="D590" i="3"/>
  <c r="J591" i="3" s="1"/>
  <c r="G590" i="3"/>
  <c r="M591" i="3" s="1"/>
  <c r="N591" i="3" s="1"/>
  <c r="O591" i="3" s="1"/>
  <c r="A593" i="1"/>
  <c r="B592" i="2"/>
  <c r="J592" i="8" s="1"/>
  <c r="A592" i="7"/>
  <c r="A592" i="3"/>
  <c r="A592" i="8" s="1"/>
  <c r="A592" i="2"/>
  <c r="V588" i="3"/>
  <c r="T588" i="3"/>
  <c r="B588" i="8" s="1"/>
  <c r="C590" i="7"/>
  <c r="E589" i="3"/>
  <c r="K590" i="3" s="1"/>
  <c r="B591" i="7"/>
  <c r="E591" i="8" s="1"/>
  <c r="D591" i="2"/>
  <c r="L591" i="8" s="1"/>
  <c r="F589" i="8"/>
  <c r="B589" i="3"/>
  <c r="H590" i="3" s="1"/>
  <c r="X588" i="3"/>
  <c r="Q589" i="3"/>
  <c r="R589" i="3"/>
  <c r="W589" i="3" s="1"/>
  <c r="E591" i="2"/>
  <c r="C591" i="2"/>
  <c r="K591" i="8" s="1"/>
  <c r="Y588" i="3" l="1"/>
  <c r="C269" i="8"/>
  <c r="P269" i="8" s="1"/>
  <c r="AC269" i="3"/>
  <c r="C590" i="3"/>
  <c r="I591" i="3" s="1"/>
  <c r="U589" i="3"/>
  <c r="Y589" i="3" s="1"/>
  <c r="S590" i="3"/>
  <c r="X590" i="3" s="1"/>
  <c r="E591" i="7"/>
  <c r="H591" i="8" s="1"/>
  <c r="M591" i="8"/>
  <c r="D591" i="3"/>
  <c r="J592" i="3" s="1"/>
  <c r="Q590" i="3"/>
  <c r="R590" i="3"/>
  <c r="W590" i="3" s="1"/>
  <c r="C591" i="7"/>
  <c r="P591" i="3"/>
  <c r="F590" i="3"/>
  <c r="L591" i="3" s="1"/>
  <c r="F590" i="8"/>
  <c r="B590" i="3"/>
  <c r="H591" i="3" s="1"/>
  <c r="D592" i="2"/>
  <c r="L592" i="8" s="1"/>
  <c r="D591" i="7"/>
  <c r="V589" i="3"/>
  <c r="T589" i="3"/>
  <c r="B589" i="8" s="1"/>
  <c r="C592" i="2"/>
  <c r="K592" i="8" s="1"/>
  <c r="E592" i="2"/>
  <c r="A594" i="1"/>
  <c r="B593" i="2"/>
  <c r="J593" i="8" s="1"/>
  <c r="A593" i="3"/>
  <c r="A593" i="8" s="1"/>
  <c r="A593" i="7"/>
  <c r="A593" i="2"/>
  <c r="E590" i="3"/>
  <c r="K591" i="3" s="1"/>
  <c r="S591" i="3" s="1"/>
  <c r="B592" i="7"/>
  <c r="E592" i="8" s="1"/>
  <c r="D269" i="8" l="1"/>
  <c r="AD269" i="3"/>
  <c r="AB270" i="3"/>
  <c r="Z271" i="3" s="1"/>
  <c r="AA271" i="3" s="1"/>
  <c r="F270" i="2"/>
  <c r="I270" i="8"/>
  <c r="N270" i="8" s="1"/>
  <c r="O270" i="8" s="1"/>
  <c r="G591" i="3"/>
  <c r="M592" i="3" s="1"/>
  <c r="N592" i="3" s="1"/>
  <c r="O592" i="3" s="1"/>
  <c r="P592" i="3" s="1"/>
  <c r="U590" i="3"/>
  <c r="Y590" i="3" s="1"/>
  <c r="E592" i="7"/>
  <c r="H592" i="8" s="1"/>
  <c r="M592" i="8"/>
  <c r="C592" i="7"/>
  <c r="D592" i="7"/>
  <c r="C592" i="3" s="1"/>
  <c r="D593" i="2"/>
  <c r="L593" i="8" s="1"/>
  <c r="C593" i="2"/>
  <c r="K593" i="8" s="1"/>
  <c r="Q591" i="3"/>
  <c r="R591" i="3"/>
  <c r="W591" i="3" s="1"/>
  <c r="F592" i="8"/>
  <c r="B592" i="3"/>
  <c r="H593" i="3" s="1"/>
  <c r="E592" i="3"/>
  <c r="K593" i="3" s="1"/>
  <c r="F591" i="8"/>
  <c r="B591" i="3"/>
  <c r="H592" i="3" s="1"/>
  <c r="E593" i="2"/>
  <c r="M593" i="8" s="1"/>
  <c r="X591" i="3"/>
  <c r="V590" i="3"/>
  <c r="T590" i="3"/>
  <c r="B590" i="8" s="1"/>
  <c r="G591" i="8"/>
  <c r="C591" i="3"/>
  <c r="I592" i="3" s="1"/>
  <c r="E591" i="3"/>
  <c r="K592" i="3" s="1"/>
  <c r="F591" i="3"/>
  <c r="L592" i="3" s="1"/>
  <c r="A595" i="1"/>
  <c r="A594" i="7"/>
  <c r="A594" i="3"/>
  <c r="A594" i="8" s="1"/>
  <c r="A594" i="2"/>
  <c r="B593" i="7"/>
  <c r="E593" i="8" s="1"/>
  <c r="C593" i="7"/>
  <c r="E593" i="7" l="1"/>
  <c r="G592" i="3"/>
  <c r="M593" i="3" s="1"/>
  <c r="N593" i="3" s="1"/>
  <c r="O593" i="3" s="1"/>
  <c r="P593" i="3" s="1"/>
  <c r="F592" i="3"/>
  <c r="L593" i="3" s="1"/>
  <c r="D592" i="3"/>
  <c r="J593" i="3" s="1"/>
  <c r="C270" i="8"/>
  <c r="P270" i="8" s="1"/>
  <c r="AC270" i="3"/>
  <c r="G592" i="8"/>
  <c r="U591" i="3"/>
  <c r="Y591" i="3" s="1"/>
  <c r="S592" i="3"/>
  <c r="X592" i="3" s="1"/>
  <c r="I593" i="3"/>
  <c r="H593" i="8"/>
  <c r="D593" i="3"/>
  <c r="J594" i="3" s="1"/>
  <c r="F593" i="3"/>
  <c r="L594" i="3" s="1"/>
  <c r="B594" i="7"/>
  <c r="E594" i="8" s="1"/>
  <c r="D594" i="7"/>
  <c r="F593" i="8"/>
  <c r="B593" i="3"/>
  <c r="H594" i="3" s="1"/>
  <c r="Q593" i="3"/>
  <c r="R593" i="3"/>
  <c r="W593" i="3" s="1"/>
  <c r="V591" i="3"/>
  <c r="T591" i="3"/>
  <c r="B591" i="8" s="1"/>
  <c r="B594" i="2"/>
  <c r="J594" i="8" s="1"/>
  <c r="D594" i="2"/>
  <c r="L594" i="8" s="1"/>
  <c r="C594" i="2"/>
  <c r="K594" i="8" s="1"/>
  <c r="E594" i="2"/>
  <c r="A596" i="1"/>
  <c r="B595" i="2"/>
  <c r="J595" i="8" s="1"/>
  <c r="A595" i="7"/>
  <c r="A595" i="3"/>
  <c r="A595" i="8" s="1"/>
  <c r="A595" i="2"/>
  <c r="D593" i="7"/>
  <c r="R592" i="3"/>
  <c r="W592" i="3" s="1"/>
  <c r="Q592" i="3"/>
  <c r="U592" i="3" l="1"/>
  <c r="D270" i="8"/>
  <c r="AD270" i="3"/>
  <c r="I271" i="8"/>
  <c r="N271" i="8" s="1"/>
  <c r="O271" i="8" s="1"/>
  <c r="AB271" i="3"/>
  <c r="Z272" i="3" s="1"/>
  <c r="AA272" i="3" s="1"/>
  <c r="F271" i="2"/>
  <c r="E594" i="7"/>
  <c r="M594" i="8"/>
  <c r="H594" i="8"/>
  <c r="D594" i="3"/>
  <c r="J595" i="3" s="1"/>
  <c r="G594" i="3"/>
  <c r="A597" i="1"/>
  <c r="B596" i="2"/>
  <c r="J596" i="8" s="1"/>
  <c r="A596" i="7"/>
  <c r="A596" i="3"/>
  <c r="A596" i="8" s="1"/>
  <c r="A596" i="2"/>
  <c r="R594" i="3"/>
  <c r="Q594" i="3"/>
  <c r="G594" i="8"/>
  <c r="C594" i="3"/>
  <c r="G593" i="8"/>
  <c r="C593" i="3"/>
  <c r="I594" i="3" s="1"/>
  <c r="E593" i="3"/>
  <c r="K594" i="3" s="1"/>
  <c r="G593" i="3"/>
  <c r="M594" i="3" s="1"/>
  <c r="N594" i="3" s="1"/>
  <c r="O594" i="3" s="1"/>
  <c r="B595" i="7"/>
  <c r="E595" i="8" s="1"/>
  <c r="C595" i="7"/>
  <c r="C594" i="7"/>
  <c r="E594" i="3" s="1"/>
  <c r="D595" i="2"/>
  <c r="L595" i="8" s="1"/>
  <c r="V592" i="3"/>
  <c r="Y592" i="3" s="1"/>
  <c r="T592" i="3"/>
  <c r="B592" i="8" s="1"/>
  <c r="C595" i="2"/>
  <c r="K595" i="8" s="1"/>
  <c r="V593" i="3"/>
  <c r="E595" i="2"/>
  <c r="M595" i="8" s="1"/>
  <c r="S593" i="3"/>
  <c r="X593" i="3" s="1"/>
  <c r="AC271" i="3" l="1"/>
  <c r="C271" i="8"/>
  <c r="P271" i="8" s="1"/>
  <c r="I595" i="3"/>
  <c r="D595" i="7"/>
  <c r="K595" i="3"/>
  <c r="F594" i="3"/>
  <c r="L595" i="3" s="1"/>
  <c r="U593" i="3"/>
  <c r="Y593" i="3" s="1"/>
  <c r="E595" i="7"/>
  <c r="F595" i="3" s="1"/>
  <c r="L596" i="3" s="1"/>
  <c r="W594" i="3"/>
  <c r="B595" i="3"/>
  <c r="F595" i="8"/>
  <c r="C596" i="2"/>
  <c r="K596" i="8" s="1"/>
  <c r="H595" i="8"/>
  <c r="D595" i="3"/>
  <c r="J596" i="3" s="1"/>
  <c r="E596" i="2"/>
  <c r="A598" i="1"/>
  <c r="B597" i="2"/>
  <c r="J597" i="8" s="1"/>
  <c r="A597" i="7"/>
  <c r="A597" i="3"/>
  <c r="A597" i="8" s="1"/>
  <c r="A597" i="2"/>
  <c r="G595" i="8"/>
  <c r="E595" i="3"/>
  <c r="C595" i="3"/>
  <c r="T593" i="3"/>
  <c r="B593" i="8" s="1"/>
  <c r="B596" i="7"/>
  <c r="E596" i="8" s="1"/>
  <c r="S594" i="3"/>
  <c r="X594" i="3" s="1"/>
  <c r="P594" i="3"/>
  <c r="D596" i="2"/>
  <c r="L596" i="8" s="1"/>
  <c r="M595" i="3"/>
  <c r="N595" i="3" s="1"/>
  <c r="O595" i="3" s="1"/>
  <c r="F594" i="8"/>
  <c r="B594" i="3"/>
  <c r="H595" i="3" s="1"/>
  <c r="V594" i="3"/>
  <c r="K596" i="3" l="1"/>
  <c r="I596" i="3"/>
  <c r="G595" i="3"/>
  <c r="AB272" i="3"/>
  <c r="Z273" i="3" s="1"/>
  <c r="AA273" i="3" s="1"/>
  <c r="I272" i="8"/>
  <c r="N272" i="8" s="1"/>
  <c r="O272" i="8" s="1"/>
  <c r="F272" i="2"/>
  <c r="D271" i="8"/>
  <c r="AD271" i="3"/>
  <c r="C596" i="7"/>
  <c r="U594" i="3"/>
  <c r="Y594" i="3" s="1"/>
  <c r="E596" i="7"/>
  <c r="M596" i="8"/>
  <c r="H596" i="3"/>
  <c r="Q596" i="3" s="1"/>
  <c r="M596" i="3"/>
  <c r="N596" i="3" s="1"/>
  <c r="O596" i="3" s="1"/>
  <c r="S596" i="3" s="1"/>
  <c r="X596" i="3" s="1"/>
  <c r="D596" i="7"/>
  <c r="C596" i="3" s="1"/>
  <c r="I597" i="3" s="1"/>
  <c r="H596" i="8"/>
  <c r="D596" i="3"/>
  <c r="J597" i="3" s="1"/>
  <c r="E597" i="2"/>
  <c r="T594" i="3"/>
  <c r="B594" i="8" s="1"/>
  <c r="A599" i="1"/>
  <c r="A598" i="7"/>
  <c r="B598" i="2"/>
  <c r="J598" i="8" s="1"/>
  <c r="A598" i="3"/>
  <c r="A598" i="8" s="1"/>
  <c r="A598" i="2"/>
  <c r="Q595" i="3"/>
  <c r="R595" i="3"/>
  <c r="W595" i="3" s="1"/>
  <c r="P595" i="3"/>
  <c r="S595" i="3"/>
  <c r="X595" i="3" s="1"/>
  <c r="B597" i="7"/>
  <c r="C597" i="2"/>
  <c r="K597" i="8" s="1"/>
  <c r="D597" i="2"/>
  <c r="L597" i="8" s="1"/>
  <c r="AC272" i="3" l="1"/>
  <c r="C272" i="8"/>
  <c r="P272" i="8" s="1"/>
  <c r="R596" i="3"/>
  <c r="G596" i="3"/>
  <c r="M597" i="3" s="1"/>
  <c r="N597" i="3" s="1"/>
  <c r="O597" i="3" s="1"/>
  <c r="P596" i="3"/>
  <c r="G596" i="8"/>
  <c r="E596" i="3"/>
  <c r="K597" i="3" s="1"/>
  <c r="F596" i="3"/>
  <c r="L597" i="3" s="1"/>
  <c r="W596" i="3"/>
  <c r="F596" i="8"/>
  <c r="B596" i="3"/>
  <c r="H597" i="3" s="1"/>
  <c r="Q597" i="3" s="1"/>
  <c r="U596" i="3"/>
  <c r="Y596" i="3" s="1"/>
  <c r="U595" i="3"/>
  <c r="Y595" i="3" s="1"/>
  <c r="E597" i="7"/>
  <c r="H597" i="8" s="1"/>
  <c r="M597" i="8"/>
  <c r="D598" i="2"/>
  <c r="L598" i="8" s="1"/>
  <c r="A600" i="1"/>
  <c r="B599" i="2"/>
  <c r="J599" i="8" s="1"/>
  <c r="A599" i="7"/>
  <c r="A599" i="3"/>
  <c r="A599" i="8" s="1"/>
  <c r="A599" i="2"/>
  <c r="V596" i="3"/>
  <c r="T596" i="3"/>
  <c r="B596" i="8" s="1"/>
  <c r="C598" i="2"/>
  <c r="K598" i="8" s="1"/>
  <c r="C597" i="7"/>
  <c r="E597" i="8"/>
  <c r="V595" i="3"/>
  <c r="T595" i="3"/>
  <c r="B595" i="8" s="1"/>
  <c r="D597" i="7"/>
  <c r="E598" i="2"/>
  <c r="B598" i="7"/>
  <c r="E598" i="8" s="1"/>
  <c r="S597" i="3" l="1"/>
  <c r="F597" i="3"/>
  <c r="L598" i="3" s="1"/>
  <c r="D597" i="3"/>
  <c r="J598" i="3" s="1"/>
  <c r="P597" i="3"/>
  <c r="D272" i="8"/>
  <c r="AD272" i="3"/>
  <c r="AB273" i="3"/>
  <c r="Z274" i="3" s="1"/>
  <c r="AA274" i="3" s="1"/>
  <c r="F273" i="2"/>
  <c r="I273" i="8"/>
  <c r="N273" i="8" s="1"/>
  <c r="O273" i="8" s="1"/>
  <c r="R597" i="3"/>
  <c r="T597" i="3" s="1"/>
  <c r="B597" i="8" s="1"/>
  <c r="G597" i="3"/>
  <c r="M598" i="3" s="1"/>
  <c r="N598" i="3" s="1"/>
  <c r="O598" i="3" s="1"/>
  <c r="P598" i="3" s="1"/>
  <c r="U597" i="3"/>
  <c r="E598" i="7"/>
  <c r="H598" i="8" s="1"/>
  <c r="M598" i="8"/>
  <c r="X597" i="3"/>
  <c r="D598" i="7"/>
  <c r="C598" i="3" s="1"/>
  <c r="C598" i="7"/>
  <c r="B598" i="3"/>
  <c r="H599" i="3" s="1"/>
  <c r="F598" i="8"/>
  <c r="C599" i="2"/>
  <c r="K599" i="8" s="1"/>
  <c r="B599" i="7"/>
  <c r="E599" i="8" s="1"/>
  <c r="E599" i="2"/>
  <c r="A601" i="1"/>
  <c r="A600" i="7"/>
  <c r="B600" i="2"/>
  <c r="J600" i="8" s="1"/>
  <c r="A600" i="3"/>
  <c r="A600" i="8" s="1"/>
  <c r="A600" i="2"/>
  <c r="D599" i="2"/>
  <c r="L599" i="8" s="1"/>
  <c r="G597" i="8"/>
  <c r="C597" i="3"/>
  <c r="I598" i="3" s="1"/>
  <c r="E597" i="3"/>
  <c r="K598" i="3" s="1"/>
  <c r="F597" i="8"/>
  <c r="B597" i="3"/>
  <c r="H598" i="3" s="1"/>
  <c r="V597" i="3"/>
  <c r="D598" i="3" l="1"/>
  <c r="J599" i="3" s="1"/>
  <c r="F598" i="3"/>
  <c r="L599" i="3" s="1"/>
  <c r="W597" i="3"/>
  <c r="Y597" i="3" s="1"/>
  <c r="AC273" i="3"/>
  <c r="C273" i="8"/>
  <c r="P273" i="8" s="1"/>
  <c r="G598" i="3"/>
  <c r="M599" i="3" s="1"/>
  <c r="N599" i="3" s="1"/>
  <c r="O599" i="3" s="1"/>
  <c r="P599" i="3" s="1"/>
  <c r="E599" i="7"/>
  <c r="M599" i="8"/>
  <c r="G598" i="8"/>
  <c r="C599" i="7"/>
  <c r="E598" i="3"/>
  <c r="K599" i="3" s="1"/>
  <c r="I599" i="3"/>
  <c r="Q599" i="3" s="1"/>
  <c r="H599" i="8"/>
  <c r="D599" i="3"/>
  <c r="J600" i="3" s="1"/>
  <c r="F599" i="3"/>
  <c r="L600" i="3" s="1"/>
  <c r="F599" i="8"/>
  <c r="B599" i="3"/>
  <c r="H600" i="3" s="1"/>
  <c r="E600" i="2"/>
  <c r="D600" i="2"/>
  <c r="L600" i="8" s="1"/>
  <c r="A602" i="1"/>
  <c r="B601" i="2"/>
  <c r="J601" i="8" s="1"/>
  <c r="A601" i="7"/>
  <c r="A601" i="3"/>
  <c r="A601" i="8" s="1"/>
  <c r="A601" i="2"/>
  <c r="B600" i="7"/>
  <c r="E600" i="8" s="1"/>
  <c r="R598" i="3"/>
  <c r="W598" i="3" s="1"/>
  <c r="Q598" i="3"/>
  <c r="R599" i="3"/>
  <c r="D599" i="7"/>
  <c r="G599" i="3" s="1"/>
  <c r="M600" i="3" s="1"/>
  <c r="N600" i="3" s="1"/>
  <c r="O600" i="3" s="1"/>
  <c r="C600" i="2"/>
  <c r="K600" i="8" s="1"/>
  <c r="S598" i="3"/>
  <c r="X598" i="3" s="1"/>
  <c r="F274" i="2" l="1"/>
  <c r="I274" i="8"/>
  <c r="N274" i="8" s="1"/>
  <c r="O274" i="8" s="1"/>
  <c r="AB274" i="3"/>
  <c r="Z275" i="3" s="1"/>
  <c r="AA275" i="3" s="1"/>
  <c r="D273" i="8"/>
  <c r="AD273" i="3"/>
  <c r="D600" i="7"/>
  <c r="U598" i="3"/>
  <c r="Y598" i="3" s="1"/>
  <c r="W599" i="3"/>
  <c r="E600" i="7"/>
  <c r="H600" i="8" s="1"/>
  <c r="M600" i="8"/>
  <c r="S599" i="3"/>
  <c r="U599" i="3" s="1"/>
  <c r="P600" i="3"/>
  <c r="G600" i="3"/>
  <c r="M601" i="3" s="1"/>
  <c r="N601" i="3" s="1"/>
  <c r="O601" i="3" s="1"/>
  <c r="G600" i="8"/>
  <c r="C600" i="3"/>
  <c r="D601" i="2"/>
  <c r="L601" i="8" s="1"/>
  <c r="C601" i="2"/>
  <c r="K601" i="8" s="1"/>
  <c r="E601" i="2"/>
  <c r="V598" i="3"/>
  <c r="T598" i="3"/>
  <c r="B598" i="8" s="1"/>
  <c r="B601" i="7"/>
  <c r="E601" i="8" s="1"/>
  <c r="G599" i="8"/>
  <c r="C599" i="3"/>
  <c r="I600" i="3" s="1"/>
  <c r="E599" i="3"/>
  <c r="K600" i="3" s="1"/>
  <c r="Q600" i="3"/>
  <c r="R600" i="3"/>
  <c r="V599" i="3"/>
  <c r="A603" i="1"/>
  <c r="A602" i="7"/>
  <c r="B602" i="2"/>
  <c r="J602" i="8" s="1"/>
  <c r="A602" i="2"/>
  <c r="A602" i="3"/>
  <c r="A602" i="8" s="1"/>
  <c r="C600" i="7"/>
  <c r="C274" i="8" l="1"/>
  <c r="P274" i="8" s="1"/>
  <c r="AC274" i="3"/>
  <c r="X599" i="3"/>
  <c r="Y599" i="3" s="1"/>
  <c r="W600" i="3"/>
  <c r="T599" i="3"/>
  <c r="B599" i="8" s="1"/>
  <c r="E601" i="7"/>
  <c r="H601" i="8" s="1"/>
  <c r="M601" i="8"/>
  <c r="D600" i="3"/>
  <c r="J601" i="3" s="1"/>
  <c r="I601" i="3"/>
  <c r="F600" i="8"/>
  <c r="B600" i="3"/>
  <c r="H601" i="3" s="1"/>
  <c r="E600" i="3"/>
  <c r="K601" i="3" s="1"/>
  <c r="V600" i="3"/>
  <c r="B602" i="7"/>
  <c r="E602" i="8" s="1"/>
  <c r="P601" i="3"/>
  <c r="D601" i="7"/>
  <c r="F600" i="3"/>
  <c r="L601" i="3" s="1"/>
  <c r="A604" i="1"/>
  <c r="B603" i="2"/>
  <c r="J603" i="8" s="1"/>
  <c r="A603" i="7"/>
  <c r="A603" i="3"/>
  <c r="A603" i="8" s="1"/>
  <c r="A603" i="2"/>
  <c r="S600" i="3"/>
  <c r="X600" i="3" s="1"/>
  <c r="C601" i="7"/>
  <c r="C602" i="2"/>
  <c r="K602" i="8" s="1"/>
  <c r="E602" i="2"/>
  <c r="D602" i="2"/>
  <c r="L602" i="8" s="1"/>
  <c r="D601" i="3" l="1"/>
  <c r="J602" i="3" s="1"/>
  <c r="F601" i="3"/>
  <c r="L602" i="3" s="1"/>
  <c r="F275" i="2"/>
  <c r="I275" i="8"/>
  <c r="N275" i="8" s="1"/>
  <c r="O275" i="8" s="1"/>
  <c r="AB275" i="3"/>
  <c r="Z276" i="3" s="1"/>
  <c r="AA276" i="3" s="1"/>
  <c r="D274" i="8"/>
  <c r="AD274" i="3"/>
  <c r="U600" i="3"/>
  <c r="Y600" i="3" s="1"/>
  <c r="E602" i="7"/>
  <c r="D602" i="3" s="1"/>
  <c r="J603" i="3" s="1"/>
  <c r="M602" i="8"/>
  <c r="T600" i="3"/>
  <c r="B600" i="8" s="1"/>
  <c r="S601" i="3"/>
  <c r="X601" i="3" s="1"/>
  <c r="C603" i="2"/>
  <c r="K603" i="8" s="1"/>
  <c r="G601" i="3"/>
  <c r="M602" i="3" s="1"/>
  <c r="N602" i="3" s="1"/>
  <c r="O602" i="3" s="1"/>
  <c r="G601" i="8"/>
  <c r="E601" i="3"/>
  <c r="K602" i="3" s="1"/>
  <c r="C601" i="3"/>
  <c r="I602" i="3" s="1"/>
  <c r="B603" i="7"/>
  <c r="E603" i="8" s="1"/>
  <c r="A605" i="1"/>
  <c r="B604" i="2"/>
  <c r="J604" i="8" s="1"/>
  <c r="A604" i="7"/>
  <c r="A604" i="3"/>
  <c r="A604" i="8" s="1"/>
  <c r="A604" i="2"/>
  <c r="E603" i="2"/>
  <c r="R601" i="3"/>
  <c r="W601" i="3" s="1"/>
  <c r="Q601" i="3"/>
  <c r="F601" i="8"/>
  <c r="B601" i="3"/>
  <c r="H602" i="3" s="1"/>
  <c r="D602" i="7"/>
  <c r="D603" i="2"/>
  <c r="L603" i="8" s="1"/>
  <c r="C602" i="7"/>
  <c r="H602" i="8" l="1"/>
  <c r="G602" i="3"/>
  <c r="C275" i="8"/>
  <c r="P275" i="8" s="1"/>
  <c r="AC275" i="3"/>
  <c r="D275" i="8" s="1"/>
  <c r="F602" i="3"/>
  <c r="L603" i="3" s="1"/>
  <c r="U601" i="3"/>
  <c r="Y601" i="3" s="1"/>
  <c r="E603" i="7"/>
  <c r="M603" i="8"/>
  <c r="P602" i="3"/>
  <c r="S602" i="3"/>
  <c r="X602" i="3" s="1"/>
  <c r="C604" i="2"/>
  <c r="K604" i="8" s="1"/>
  <c r="H603" i="8"/>
  <c r="D603" i="3"/>
  <c r="J604" i="3" s="1"/>
  <c r="G603" i="3"/>
  <c r="M603" i="3"/>
  <c r="N603" i="3" s="1"/>
  <c r="O603" i="3" s="1"/>
  <c r="B604" i="7"/>
  <c r="E604" i="8" s="1"/>
  <c r="C604" i="7"/>
  <c r="D604" i="7"/>
  <c r="A606" i="1"/>
  <c r="B605" i="2"/>
  <c r="J605" i="8" s="1"/>
  <c r="A605" i="7"/>
  <c r="A605" i="3"/>
  <c r="A605" i="8" s="1"/>
  <c r="A605" i="2"/>
  <c r="V601" i="3"/>
  <c r="T601" i="3"/>
  <c r="B601" i="8" s="1"/>
  <c r="B602" i="3"/>
  <c r="H603" i="3" s="1"/>
  <c r="F602" i="8"/>
  <c r="C603" i="7"/>
  <c r="E604" i="2"/>
  <c r="C602" i="3"/>
  <c r="I603" i="3" s="1"/>
  <c r="G602" i="8"/>
  <c r="E602" i="3"/>
  <c r="K603" i="3" s="1"/>
  <c r="D603" i="7"/>
  <c r="D604" i="2"/>
  <c r="L604" i="8" s="1"/>
  <c r="Q602" i="3"/>
  <c r="R602" i="3"/>
  <c r="W602" i="3" s="1"/>
  <c r="AD275" i="3" l="1"/>
  <c r="I276" i="8"/>
  <c r="N276" i="8" s="1"/>
  <c r="O276" i="8" s="1"/>
  <c r="AB276" i="3"/>
  <c r="Z277" i="3" s="1"/>
  <c r="AA277" i="3" s="1"/>
  <c r="F276" i="2"/>
  <c r="U602" i="3"/>
  <c r="E604" i="7"/>
  <c r="M604" i="8"/>
  <c r="F604" i="8"/>
  <c r="B604" i="3"/>
  <c r="S603" i="3"/>
  <c r="X603" i="3" s="1"/>
  <c r="P603" i="3"/>
  <c r="G604" i="8"/>
  <c r="E604" i="3"/>
  <c r="C604" i="3"/>
  <c r="F603" i="8"/>
  <c r="B603" i="3"/>
  <c r="H604" i="3" s="1"/>
  <c r="C603" i="3"/>
  <c r="I604" i="3" s="1"/>
  <c r="E603" i="3"/>
  <c r="K604" i="3" s="1"/>
  <c r="G603" i="8"/>
  <c r="M604" i="3"/>
  <c r="N604" i="3" s="1"/>
  <c r="O604" i="3" s="1"/>
  <c r="R603" i="3"/>
  <c r="W603" i="3" s="1"/>
  <c r="Q603" i="3"/>
  <c r="F603" i="3"/>
  <c r="L604" i="3" s="1"/>
  <c r="B605" i="7"/>
  <c r="C605" i="2"/>
  <c r="K605" i="8" s="1"/>
  <c r="D605" i="2"/>
  <c r="L605" i="8" s="1"/>
  <c r="H604" i="8"/>
  <c r="D604" i="3"/>
  <c r="J605" i="3" s="1"/>
  <c r="G604" i="3"/>
  <c r="F604" i="3"/>
  <c r="L605" i="3" s="1"/>
  <c r="V602" i="3"/>
  <c r="T602" i="3"/>
  <c r="B602" i="8" s="1"/>
  <c r="E605" i="2"/>
  <c r="A607" i="1"/>
  <c r="B606" i="2"/>
  <c r="J606" i="8" s="1"/>
  <c r="A606" i="7"/>
  <c r="A606" i="3"/>
  <c r="A606" i="8" s="1"/>
  <c r="A606" i="2"/>
  <c r="Y602" i="3" l="1"/>
  <c r="AC276" i="3"/>
  <c r="C276" i="8"/>
  <c r="P276" i="8" s="1"/>
  <c r="U603" i="3"/>
  <c r="E605" i="7"/>
  <c r="M605" i="8"/>
  <c r="K605" i="3"/>
  <c r="I605" i="3"/>
  <c r="H605" i="3"/>
  <c r="R605" i="3" s="1"/>
  <c r="M605" i="3"/>
  <c r="N605" i="3" s="1"/>
  <c r="O605" i="3" s="1"/>
  <c r="R604" i="3"/>
  <c r="W604" i="3" s="1"/>
  <c r="Q604" i="3"/>
  <c r="D606" i="2"/>
  <c r="L606" i="8" s="1"/>
  <c r="C606" i="2"/>
  <c r="K606" i="8" s="1"/>
  <c r="D605" i="3"/>
  <c r="J606" i="3" s="1"/>
  <c r="E605" i="8"/>
  <c r="C605" i="7"/>
  <c r="E606" i="2"/>
  <c r="D605" i="7"/>
  <c r="S604" i="3"/>
  <c r="X604" i="3" s="1"/>
  <c r="P604" i="3"/>
  <c r="B606" i="7"/>
  <c r="E606" i="8" s="1"/>
  <c r="A608" i="1"/>
  <c r="B607" i="2"/>
  <c r="J607" i="8" s="1"/>
  <c r="A607" i="7"/>
  <c r="A607" i="3"/>
  <c r="A607" i="8" s="1"/>
  <c r="A607" i="2"/>
  <c r="H605" i="8"/>
  <c r="V603" i="3"/>
  <c r="T603" i="3"/>
  <c r="B603" i="8" s="1"/>
  <c r="Y603" i="3" l="1"/>
  <c r="D276" i="8"/>
  <c r="AD276" i="3"/>
  <c r="AB277" i="3"/>
  <c r="Z278" i="3" s="1"/>
  <c r="AA278" i="3" s="1"/>
  <c r="I277" i="8"/>
  <c r="N277" i="8" s="1"/>
  <c r="O277" i="8" s="1"/>
  <c r="F277" i="2"/>
  <c r="S605" i="3"/>
  <c r="P605" i="3"/>
  <c r="Q605" i="3"/>
  <c r="V605" i="3" s="1"/>
  <c r="U604" i="3"/>
  <c r="U605" i="3"/>
  <c r="E606" i="7"/>
  <c r="H606" i="8" s="1"/>
  <c r="M606" i="8"/>
  <c r="D606" i="7"/>
  <c r="G606" i="8" s="1"/>
  <c r="C606" i="7"/>
  <c r="X605" i="3"/>
  <c r="E607" i="2"/>
  <c r="M607" i="8" s="1"/>
  <c r="B606" i="3"/>
  <c r="F606" i="8"/>
  <c r="W605" i="3"/>
  <c r="C607" i="2"/>
  <c r="K607" i="8" s="1"/>
  <c r="F605" i="8"/>
  <c r="B605" i="3"/>
  <c r="H606" i="3" s="1"/>
  <c r="F605" i="3"/>
  <c r="L606" i="3" s="1"/>
  <c r="V604" i="3"/>
  <c r="T604" i="3"/>
  <c r="B604" i="8" s="1"/>
  <c r="A609" i="1"/>
  <c r="B608" i="2"/>
  <c r="J608" i="8" s="1"/>
  <c r="A608" i="7"/>
  <c r="A608" i="3"/>
  <c r="A608" i="8" s="1"/>
  <c r="A608" i="2"/>
  <c r="B607" i="7"/>
  <c r="E607" i="8" s="1"/>
  <c r="G605" i="3"/>
  <c r="M606" i="3" s="1"/>
  <c r="N606" i="3" s="1"/>
  <c r="O606" i="3" s="1"/>
  <c r="G605" i="8"/>
  <c r="C605" i="3"/>
  <c r="I606" i="3" s="1"/>
  <c r="E605" i="3"/>
  <c r="K606" i="3" s="1"/>
  <c r="D607" i="2"/>
  <c r="L607" i="8" s="1"/>
  <c r="Y604" i="3" l="1"/>
  <c r="G606" i="3"/>
  <c r="M607" i="3" s="1"/>
  <c r="N607" i="3" s="1"/>
  <c r="O607" i="3" s="1"/>
  <c r="D606" i="3"/>
  <c r="J607" i="3" s="1"/>
  <c r="F606" i="3"/>
  <c r="L607" i="3" s="1"/>
  <c r="Y605" i="3"/>
  <c r="C277" i="8"/>
  <c r="P277" i="8" s="1"/>
  <c r="AC277" i="3"/>
  <c r="T605" i="3"/>
  <c r="B605" i="8" s="1"/>
  <c r="E606" i="3"/>
  <c r="C606" i="3"/>
  <c r="I607" i="3" s="1"/>
  <c r="E607" i="7"/>
  <c r="H607" i="8" s="1"/>
  <c r="H607" i="3"/>
  <c r="Q607" i="3" s="1"/>
  <c r="K607" i="3"/>
  <c r="S607" i="3" s="1"/>
  <c r="X607" i="3" s="1"/>
  <c r="A610" i="1"/>
  <c r="B609" i="2"/>
  <c r="J609" i="8" s="1"/>
  <c r="A609" i="7"/>
  <c r="A609" i="3"/>
  <c r="A609" i="8" s="1"/>
  <c r="A609" i="2"/>
  <c r="C608" i="2"/>
  <c r="K608" i="8" s="1"/>
  <c r="E608" i="2"/>
  <c r="M608" i="8" s="1"/>
  <c r="C607" i="7"/>
  <c r="D607" i="7"/>
  <c r="P607" i="3"/>
  <c r="E608" i="7"/>
  <c r="B608" i="7"/>
  <c r="E608" i="8" s="1"/>
  <c r="P606" i="3"/>
  <c r="S606" i="3"/>
  <c r="X606" i="3" s="1"/>
  <c r="R606" i="3"/>
  <c r="W606" i="3" s="1"/>
  <c r="Q606" i="3"/>
  <c r="D608" i="2"/>
  <c r="L608" i="8" s="1"/>
  <c r="D607" i="3" l="1"/>
  <c r="J608" i="3" s="1"/>
  <c r="F607" i="3"/>
  <c r="L608" i="3" s="1"/>
  <c r="G607" i="3"/>
  <c r="M608" i="3" s="1"/>
  <c r="N608" i="3" s="1"/>
  <c r="O608" i="3" s="1"/>
  <c r="P608" i="3" s="1"/>
  <c r="F278" i="2"/>
  <c r="AB278" i="3"/>
  <c r="Z279" i="3" s="1"/>
  <c r="AA279" i="3" s="1"/>
  <c r="I278" i="8"/>
  <c r="N278" i="8" s="1"/>
  <c r="O278" i="8" s="1"/>
  <c r="D277" i="8"/>
  <c r="AD277" i="3"/>
  <c r="R607" i="3"/>
  <c r="U607" i="3" s="1"/>
  <c r="U606" i="3"/>
  <c r="Y606" i="3" s="1"/>
  <c r="H608" i="8"/>
  <c r="D608" i="3"/>
  <c r="J609" i="3" s="1"/>
  <c r="F607" i="8"/>
  <c r="B607" i="3"/>
  <c r="H608" i="3" s="1"/>
  <c r="G607" i="8"/>
  <c r="E607" i="3"/>
  <c r="K608" i="3" s="1"/>
  <c r="C607" i="3"/>
  <c r="I608" i="3" s="1"/>
  <c r="B609" i="7"/>
  <c r="E609" i="8" s="1"/>
  <c r="D609" i="7"/>
  <c r="C609" i="7"/>
  <c r="V606" i="3"/>
  <c r="T606" i="3"/>
  <c r="B606" i="8" s="1"/>
  <c r="D609" i="2"/>
  <c r="L609" i="8" s="1"/>
  <c r="C609" i="2"/>
  <c r="K609" i="8" s="1"/>
  <c r="C608" i="7"/>
  <c r="F608" i="3" s="1"/>
  <c r="L609" i="3" s="1"/>
  <c r="E609" i="2"/>
  <c r="V607" i="3"/>
  <c r="D608" i="7"/>
  <c r="G608" i="3" s="1"/>
  <c r="M609" i="3" s="1"/>
  <c r="N609" i="3" s="1"/>
  <c r="O609" i="3" s="1"/>
  <c r="A611" i="1"/>
  <c r="A610" i="7"/>
  <c r="A610" i="3"/>
  <c r="A610" i="8" s="1"/>
  <c r="A610" i="2"/>
  <c r="T607" i="3" l="1"/>
  <c r="B607" i="8" s="1"/>
  <c r="C278" i="8"/>
  <c r="P278" i="8" s="1"/>
  <c r="AC278" i="3"/>
  <c r="W607" i="3"/>
  <c r="Y607" i="3" s="1"/>
  <c r="E609" i="7"/>
  <c r="M609" i="8"/>
  <c r="S608" i="3"/>
  <c r="X608" i="3" s="1"/>
  <c r="P609" i="3"/>
  <c r="H609" i="8"/>
  <c r="D609" i="3"/>
  <c r="J610" i="3" s="1"/>
  <c r="G609" i="3"/>
  <c r="M610" i="3" s="1"/>
  <c r="N610" i="3" s="1"/>
  <c r="O610" i="3" s="1"/>
  <c r="P610" i="3" s="1"/>
  <c r="F609" i="3"/>
  <c r="L610" i="3" s="1"/>
  <c r="B609" i="3"/>
  <c r="H610" i="3" s="1"/>
  <c r="F609" i="8"/>
  <c r="G609" i="8"/>
  <c r="C609" i="3"/>
  <c r="I610" i="3" s="1"/>
  <c r="E609" i="3"/>
  <c r="B610" i="2"/>
  <c r="B610" i="7" s="1"/>
  <c r="E610" i="8" s="1"/>
  <c r="D610" i="2"/>
  <c r="L610" i="8" s="1"/>
  <c r="B608" i="3"/>
  <c r="H609" i="3" s="1"/>
  <c r="F608" i="8"/>
  <c r="Q608" i="3"/>
  <c r="R608" i="3"/>
  <c r="W608" i="3" s="1"/>
  <c r="C610" i="2"/>
  <c r="K610" i="8" s="1"/>
  <c r="E610" i="2"/>
  <c r="A612" i="1"/>
  <c r="B611" i="2"/>
  <c r="J611" i="8" s="1"/>
  <c r="A611" i="7"/>
  <c r="A611" i="3"/>
  <c r="A611" i="8" s="1"/>
  <c r="A611" i="2"/>
  <c r="C608" i="3"/>
  <c r="I609" i="3" s="1"/>
  <c r="G608" i="8"/>
  <c r="E608" i="3"/>
  <c r="K609" i="3" s="1"/>
  <c r="K610" i="3" l="1"/>
  <c r="D278" i="8"/>
  <c r="AD278" i="3"/>
  <c r="AB279" i="3"/>
  <c r="Z280" i="3" s="1"/>
  <c r="AA280" i="3" s="1"/>
  <c r="I279" i="8"/>
  <c r="N279" i="8" s="1"/>
  <c r="O279" i="8" s="1"/>
  <c r="F279" i="2"/>
  <c r="U608" i="3"/>
  <c r="E610" i="7"/>
  <c r="M610" i="8"/>
  <c r="S610" i="3"/>
  <c r="S609" i="3"/>
  <c r="X609" i="3" s="1"/>
  <c r="D610" i="7"/>
  <c r="G610" i="3" s="1"/>
  <c r="M611" i="3" s="1"/>
  <c r="N611" i="3" s="1"/>
  <c r="O611" i="3" s="1"/>
  <c r="C610" i="7"/>
  <c r="F610" i="8" s="1"/>
  <c r="H610" i="8"/>
  <c r="D610" i="3"/>
  <c r="J611" i="3" s="1"/>
  <c r="D611" i="2"/>
  <c r="L611" i="8" s="1"/>
  <c r="C611" i="2"/>
  <c r="K611" i="8" s="1"/>
  <c r="E611" i="2"/>
  <c r="J610" i="8"/>
  <c r="R610" i="3"/>
  <c r="W610" i="3" s="1"/>
  <c r="Q610" i="3"/>
  <c r="Q609" i="3"/>
  <c r="R609" i="3"/>
  <c r="W609" i="3" s="1"/>
  <c r="A613" i="1"/>
  <c r="B612" i="2"/>
  <c r="J612" i="8" s="1"/>
  <c r="A612" i="7"/>
  <c r="A612" i="3"/>
  <c r="A612" i="8" s="1"/>
  <c r="A612" i="2"/>
  <c r="V608" i="3"/>
  <c r="T608" i="3"/>
  <c r="B608" i="8" s="1"/>
  <c r="B611" i="7"/>
  <c r="E611" i="8" s="1"/>
  <c r="Y608" i="3" l="1"/>
  <c r="C279" i="8"/>
  <c r="P279" i="8" s="1"/>
  <c r="AC279" i="3"/>
  <c r="B610" i="3"/>
  <c r="H611" i="3" s="1"/>
  <c r="Q611" i="3" s="1"/>
  <c r="F610" i="3"/>
  <c r="L611" i="3" s="1"/>
  <c r="X610" i="3"/>
  <c r="U609" i="3"/>
  <c r="U610" i="3"/>
  <c r="E611" i="7"/>
  <c r="H611" i="8" s="1"/>
  <c r="M611" i="8"/>
  <c r="G610" i="8"/>
  <c r="C610" i="3"/>
  <c r="I611" i="3" s="1"/>
  <c r="E610" i="3"/>
  <c r="K611" i="3" s="1"/>
  <c r="D611" i="7"/>
  <c r="C611" i="3" s="1"/>
  <c r="I612" i="3" s="1"/>
  <c r="C611" i="7"/>
  <c r="V610" i="3"/>
  <c r="T610" i="3"/>
  <c r="B610" i="8" s="1"/>
  <c r="C612" i="2"/>
  <c r="K612" i="8" s="1"/>
  <c r="B612" i="7"/>
  <c r="E612" i="8" s="1"/>
  <c r="D612" i="2"/>
  <c r="L612" i="8" s="1"/>
  <c r="E612" i="2"/>
  <c r="P611" i="3"/>
  <c r="A614" i="1"/>
  <c r="B613" i="2"/>
  <c r="J613" i="8" s="1"/>
  <c r="A613" i="7"/>
  <c r="A613" i="3"/>
  <c r="A613" i="8" s="1"/>
  <c r="A613" i="2"/>
  <c r="V609" i="3"/>
  <c r="T609" i="3"/>
  <c r="B609" i="8" s="1"/>
  <c r="R611" i="3" l="1"/>
  <c r="Y610" i="3"/>
  <c r="Y609" i="3"/>
  <c r="F611" i="3"/>
  <c r="L612" i="3" s="1"/>
  <c r="G611" i="3"/>
  <c r="M612" i="3" s="1"/>
  <c r="N612" i="3" s="1"/>
  <c r="O612" i="3" s="1"/>
  <c r="P612" i="3" s="1"/>
  <c r="D611" i="3"/>
  <c r="J612" i="3" s="1"/>
  <c r="D279" i="8"/>
  <c r="AD279" i="3"/>
  <c r="AB280" i="3"/>
  <c r="Z281" i="3" s="1"/>
  <c r="AA281" i="3" s="1"/>
  <c r="I280" i="8"/>
  <c r="N280" i="8" s="1"/>
  <c r="O280" i="8" s="1"/>
  <c r="F280" i="2"/>
  <c r="G611" i="8"/>
  <c r="E611" i="3"/>
  <c r="K612" i="3" s="1"/>
  <c r="S612" i="3" s="1"/>
  <c r="E612" i="7"/>
  <c r="H612" i="8" s="1"/>
  <c r="M612" i="8"/>
  <c r="S611" i="3"/>
  <c r="X611" i="3" s="1"/>
  <c r="F611" i="8"/>
  <c r="B611" i="3"/>
  <c r="H612" i="3" s="1"/>
  <c r="R612" i="3" s="1"/>
  <c r="C612" i="7"/>
  <c r="F612" i="8" s="1"/>
  <c r="D613" i="2"/>
  <c r="L613" i="8" s="1"/>
  <c r="D612" i="7"/>
  <c r="E613" i="2"/>
  <c r="A615" i="1"/>
  <c r="A614" i="7"/>
  <c r="B614" i="2"/>
  <c r="J614" i="8" s="1"/>
  <c r="A614" i="3"/>
  <c r="A614" i="8" s="1"/>
  <c r="A614" i="2"/>
  <c r="C613" i="2"/>
  <c r="K613" i="8" s="1"/>
  <c r="B613" i="7"/>
  <c r="W611" i="3"/>
  <c r="V611" i="3"/>
  <c r="D612" i="3" l="1"/>
  <c r="J613" i="3" s="1"/>
  <c r="AC280" i="3"/>
  <c r="C280" i="8"/>
  <c r="P280" i="8" s="1"/>
  <c r="G612" i="3"/>
  <c r="M613" i="3" s="1"/>
  <c r="N613" i="3" s="1"/>
  <c r="O613" i="3" s="1"/>
  <c r="D613" i="7"/>
  <c r="F612" i="3"/>
  <c r="L613" i="3" s="1"/>
  <c r="C613" i="7"/>
  <c r="T611" i="3"/>
  <c r="B611" i="8" s="1"/>
  <c r="U611" i="3"/>
  <c r="Y611" i="3" s="1"/>
  <c r="W612" i="3"/>
  <c r="Q612" i="3"/>
  <c r="U612" i="3" s="1"/>
  <c r="E613" i="7"/>
  <c r="D613" i="3" s="1"/>
  <c r="J614" i="3" s="1"/>
  <c r="M613" i="8"/>
  <c r="B612" i="3"/>
  <c r="H613" i="3" s="1"/>
  <c r="Q613" i="3" s="1"/>
  <c r="P613" i="3"/>
  <c r="F613" i="8"/>
  <c r="B613" i="3"/>
  <c r="H614" i="3" s="1"/>
  <c r="E613" i="3"/>
  <c r="K614" i="3" s="1"/>
  <c r="G613" i="8"/>
  <c r="C613" i="3"/>
  <c r="B614" i="7"/>
  <c r="E614" i="8" s="1"/>
  <c r="X612" i="3"/>
  <c r="D614" i="2"/>
  <c r="L614" i="8" s="1"/>
  <c r="G612" i="8"/>
  <c r="C612" i="3"/>
  <c r="I613" i="3" s="1"/>
  <c r="E612" i="3"/>
  <c r="K613" i="3" s="1"/>
  <c r="E614" i="2"/>
  <c r="E613" i="8"/>
  <c r="C614" i="2"/>
  <c r="K614" i="8" s="1"/>
  <c r="A616" i="1"/>
  <c r="B615" i="2"/>
  <c r="J615" i="8" s="1"/>
  <c r="A615" i="7"/>
  <c r="A615" i="3"/>
  <c r="A615" i="8" s="1"/>
  <c r="A615" i="2"/>
  <c r="G613" i="3" l="1"/>
  <c r="M614" i="3" s="1"/>
  <c r="N614" i="3" s="1"/>
  <c r="O614" i="3" s="1"/>
  <c r="P614" i="3" s="1"/>
  <c r="F613" i="3"/>
  <c r="L614" i="3" s="1"/>
  <c r="H613" i="8"/>
  <c r="D280" i="8"/>
  <c r="AD280" i="3"/>
  <c r="I281" i="8"/>
  <c r="N281" i="8" s="1"/>
  <c r="O281" i="8" s="1"/>
  <c r="AB281" i="3"/>
  <c r="Z282" i="3" s="1"/>
  <c r="AA282" i="3" s="1"/>
  <c r="F281" i="2"/>
  <c r="T612" i="3"/>
  <c r="B612" i="8" s="1"/>
  <c r="V612" i="3"/>
  <c r="Y612" i="3" s="1"/>
  <c r="R613" i="3"/>
  <c r="W613" i="3" s="1"/>
  <c r="E614" i="7"/>
  <c r="H614" i="8" s="1"/>
  <c r="M614" i="8"/>
  <c r="I614" i="3"/>
  <c r="S614" i="3" s="1"/>
  <c r="S613" i="3"/>
  <c r="X613" i="3" s="1"/>
  <c r="R614" i="3"/>
  <c r="Q614" i="3"/>
  <c r="C615" i="2"/>
  <c r="K615" i="8" s="1"/>
  <c r="B615" i="7"/>
  <c r="E615" i="8" s="1"/>
  <c r="V613" i="3"/>
  <c r="D615" i="2"/>
  <c r="L615" i="8" s="1"/>
  <c r="E615" i="2"/>
  <c r="M615" i="8" s="1"/>
  <c r="A617" i="1"/>
  <c r="A616" i="7"/>
  <c r="B616" i="2"/>
  <c r="J616" i="8" s="1"/>
  <c r="A616" i="3"/>
  <c r="A616" i="8" s="1"/>
  <c r="A616" i="2"/>
  <c r="C614" i="7"/>
  <c r="D614" i="7"/>
  <c r="C281" i="8" l="1"/>
  <c r="P281" i="8" s="1"/>
  <c r="AC281" i="3"/>
  <c r="U614" i="3"/>
  <c r="U613" i="3"/>
  <c r="Y613" i="3" s="1"/>
  <c r="D615" i="7"/>
  <c r="E615" i="7"/>
  <c r="D614" i="3"/>
  <c r="J615" i="3" s="1"/>
  <c r="T613" i="3"/>
  <c r="B613" i="8" s="1"/>
  <c r="F614" i="8"/>
  <c r="B614" i="3"/>
  <c r="H615" i="3" s="1"/>
  <c r="G615" i="8"/>
  <c r="C615" i="3"/>
  <c r="H615" i="8"/>
  <c r="D615" i="3"/>
  <c r="J616" i="3" s="1"/>
  <c r="G615" i="3"/>
  <c r="M616" i="3" s="1"/>
  <c r="N616" i="3" s="1"/>
  <c r="O616" i="3" s="1"/>
  <c r="B616" i="7"/>
  <c r="E616" i="8" s="1"/>
  <c r="X614" i="3"/>
  <c r="V614" i="3"/>
  <c r="T614" i="3"/>
  <c r="B614" i="8" s="1"/>
  <c r="D616" i="2"/>
  <c r="L616" i="8" s="1"/>
  <c r="W614" i="3"/>
  <c r="C616" i="2"/>
  <c r="K616" i="8" s="1"/>
  <c r="E616" i="2"/>
  <c r="M616" i="8" s="1"/>
  <c r="E614" i="3"/>
  <c r="K615" i="3" s="1"/>
  <c r="G614" i="8"/>
  <c r="C614" i="3"/>
  <c r="I615" i="3" s="1"/>
  <c r="C615" i="7"/>
  <c r="E615" i="3" s="1"/>
  <c r="K616" i="3" s="1"/>
  <c r="A618" i="1"/>
  <c r="B617" i="2"/>
  <c r="J617" i="8" s="1"/>
  <c r="A617" i="3"/>
  <c r="A617" i="8" s="1"/>
  <c r="A617" i="2"/>
  <c r="A617" i="7"/>
  <c r="G614" i="3"/>
  <c r="M615" i="3" s="1"/>
  <c r="N615" i="3" s="1"/>
  <c r="O615" i="3" s="1"/>
  <c r="F614" i="3"/>
  <c r="L615" i="3" s="1"/>
  <c r="Y614" i="3" l="1"/>
  <c r="D281" i="8"/>
  <c r="AD281" i="3"/>
  <c r="F282" i="2"/>
  <c r="I282" i="8"/>
  <c r="N282" i="8" s="1"/>
  <c r="O282" i="8" s="1"/>
  <c r="AB282" i="3"/>
  <c r="Z283" i="3" s="1"/>
  <c r="AA283" i="3" s="1"/>
  <c r="E616" i="7"/>
  <c r="D616" i="3" s="1"/>
  <c r="J617" i="3" s="1"/>
  <c r="C616" i="7"/>
  <c r="D616" i="7"/>
  <c r="I616" i="3"/>
  <c r="F615" i="3"/>
  <c r="L616" i="3" s="1"/>
  <c r="P615" i="3"/>
  <c r="S615" i="3"/>
  <c r="P616" i="3"/>
  <c r="S616" i="3"/>
  <c r="B617" i="7"/>
  <c r="E617" i="8" s="1"/>
  <c r="H616" i="8"/>
  <c r="C617" i="2"/>
  <c r="K617" i="8" s="1"/>
  <c r="A619" i="1"/>
  <c r="A618" i="7"/>
  <c r="B618" i="2"/>
  <c r="J618" i="8" s="1"/>
  <c r="A618" i="3"/>
  <c r="A618" i="8" s="1"/>
  <c r="A618" i="2"/>
  <c r="F615" i="8"/>
  <c r="B615" i="3"/>
  <c r="H616" i="3" s="1"/>
  <c r="F616" i="8"/>
  <c r="B616" i="3"/>
  <c r="D617" i="2"/>
  <c r="L617" i="8" s="1"/>
  <c r="R615" i="3"/>
  <c r="W615" i="3" s="1"/>
  <c r="Q615" i="3"/>
  <c r="E617" i="2"/>
  <c r="F616" i="3" l="1"/>
  <c r="L617" i="3" s="1"/>
  <c r="G616" i="3"/>
  <c r="M617" i="3" s="1"/>
  <c r="N617" i="3" s="1"/>
  <c r="O617" i="3" s="1"/>
  <c r="C282" i="8"/>
  <c r="P282" i="8" s="1"/>
  <c r="AC282" i="3"/>
  <c r="U615" i="3"/>
  <c r="E617" i="7"/>
  <c r="M617" i="8"/>
  <c r="E616" i="3"/>
  <c r="K617" i="3" s="1"/>
  <c r="G616" i="8"/>
  <c r="C616" i="3"/>
  <c r="I617" i="3" s="1"/>
  <c r="H617" i="3"/>
  <c r="R617" i="3" s="1"/>
  <c r="H617" i="8"/>
  <c r="D617" i="3"/>
  <c r="J618" i="3" s="1"/>
  <c r="D618" i="2"/>
  <c r="L618" i="8" s="1"/>
  <c r="X616" i="3"/>
  <c r="A620" i="1"/>
  <c r="B619" i="2"/>
  <c r="J619" i="8" s="1"/>
  <c r="A619" i="7"/>
  <c r="A619" i="3"/>
  <c r="A619" i="8" s="1"/>
  <c r="A619" i="2"/>
  <c r="C618" i="2"/>
  <c r="K618" i="8" s="1"/>
  <c r="X615" i="3"/>
  <c r="B618" i="7"/>
  <c r="E618" i="8" s="1"/>
  <c r="V615" i="3"/>
  <c r="T615" i="3"/>
  <c r="B615" i="8" s="1"/>
  <c r="C617" i="7"/>
  <c r="P617" i="3"/>
  <c r="E618" i="2"/>
  <c r="R616" i="3"/>
  <c r="W616" i="3" s="1"/>
  <c r="Q616" i="3"/>
  <c r="D617" i="7"/>
  <c r="G617" i="3" s="1"/>
  <c r="M618" i="3" s="1"/>
  <c r="N618" i="3" s="1"/>
  <c r="O618" i="3" s="1"/>
  <c r="Y615" i="3" l="1"/>
  <c r="D282" i="8"/>
  <c r="AD282" i="3"/>
  <c r="F283" i="2"/>
  <c r="AB283" i="3"/>
  <c r="Z284" i="3" s="1"/>
  <c r="AA284" i="3" s="1"/>
  <c r="I283" i="8"/>
  <c r="N283" i="8" s="1"/>
  <c r="O283" i="8" s="1"/>
  <c r="D618" i="7"/>
  <c r="S617" i="3"/>
  <c r="X617" i="3" s="1"/>
  <c r="U616" i="3"/>
  <c r="Q617" i="3"/>
  <c r="U617" i="3" s="1"/>
  <c r="E618" i="7"/>
  <c r="H618" i="8" s="1"/>
  <c r="M618" i="8"/>
  <c r="C618" i="7"/>
  <c r="P618" i="3"/>
  <c r="D619" i="2"/>
  <c r="L619" i="8" s="1"/>
  <c r="F617" i="3"/>
  <c r="L618" i="3" s="1"/>
  <c r="B617" i="3"/>
  <c r="H618" i="3" s="1"/>
  <c r="F617" i="8"/>
  <c r="A621" i="1"/>
  <c r="B620" i="2"/>
  <c r="J620" i="8" s="1"/>
  <c r="A620" i="3"/>
  <c r="A620" i="8" s="1"/>
  <c r="A620" i="7"/>
  <c r="A620" i="2"/>
  <c r="C619" i="2"/>
  <c r="K619" i="8" s="1"/>
  <c r="F618" i="8"/>
  <c r="B618" i="3"/>
  <c r="V616" i="3"/>
  <c r="T616" i="3"/>
  <c r="B616" i="8" s="1"/>
  <c r="B619" i="7"/>
  <c r="E619" i="8" s="1"/>
  <c r="C619" i="7"/>
  <c r="E619" i="2"/>
  <c r="G617" i="8"/>
  <c r="C617" i="3"/>
  <c r="I618" i="3" s="1"/>
  <c r="E617" i="3"/>
  <c r="K618" i="3" s="1"/>
  <c r="W617" i="3"/>
  <c r="G618" i="8"/>
  <c r="C618" i="3"/>
  <c r="E618" i="3"/>
  <c r="K619" i="3" s="1"/>
  <c r="Y616" i="3" l="1"/>
  <c r="G618" i="3"/>
  <c r="M619" i="3" s="1"/>
  <c r="N619" i="3" s="1"/>
  <c r="O619" i="3" s="1"/>
  <c r="F618" i="3"/>
  <c r="L619" i="3" s="1"/>
  <c r="D618" i="3"/>
  <c r="J619" i="3" s="1"/>
  <c r="AC283" i="3"/>
  <c r="C283" i="8"/>
  <c r="P283" i="8" s="1"/>
  <c r="D619" i="7"/>
  <c r="T617" i="3"/>
  <c r="B617" i="8" s="1"/>
  <c r="V617" i="3"/>
  <c r="Y617" i="3" s="1"/>
  <c r="E619" i="7"/>
  <c r="F619" i="3" s="1"/>
  <c r="L620" i="3" s="1"/>
  <c r="M619" i="8"/>
  <c r="I619" i="3"/>
  <c r="S619" i="3" s="1"/>
  <c r="X619" i="3" s="1"/>
  <c r="H619" i="3"/>
  <c r="R619" i="3" s="1"/>
  <c r="W619" i="3" s="1"/>
  <c r="S618" i="3"/>
  <c r="X618" i="3" s="1"/>
  <c r="A622" i="1"/>
  <c r="B621" i="2"/>
  <c r="J621" i="8" s="1"/>
  <c r="A621" i="3"/>
  <c r="A621" i="8" s="1"/>
  <c r="A621" i="7"/>
  <c r="A621" i="2"/>
  <c r="E620" i="2"/>
  <c r="C620" i="2"/>
  <c r="K620" i="8" s="1"/>
  <c r="F619" i="8"/>
  <c r="B619" i="3"/>
  <c r="G619" i="8"/>
  <c r="C619" i="3"/>
  <c r="I620" i="3" s="1"/>
  <c r="E619" i="3"/>
  <c r="K620" i="3" s="1"/>
  <c r="D620" i="2"/>
  <c r="L620" i="8" s="1"/>
  <c r="Q618" i="3"/>
  <c r="R618" i="3"/>
  <c r="W618" i="3" s="1"/>
  <c r="P619" i="3"/>
  <c r="B620" i="7"/>
  <c r="E620" i="8" s="1"/>
  <c r="H620" i="3" l="1"/>
  <c r="G619" i="3"/>
  <c r="M620" i="3" s="1"/>
  <c r="N620" i="3" s="1"/>
  <c r="O620" i="3" s="1"/>
  <c r="H619" i="8"/>
  <c r="D619" i="3"/>
  <c r="J620" i="3" s="1"/>
  <c r="AD283" i="3"/>
  <c r="D283" i="8"/>
  <c r="I284" i="8"/>
  <c r="N284" i="8" s="1"/>
  <c r="O284" i="8" s="1"/>
  <c r="AB284" i="3"/>
  <c r="Z285" i="3" s="1"/>
  <c r="AA285" i="3" s="1"/>
  <c r="F284" i="2"/>
  <c r="U618" i="3"/>
  <c r="E620" i="7"/>
  <c r="M620" i="8"/>
  <c r="C620" i="7"/>
  <c r="B620" i="3" s="1"/>
  <c r="H621" i="3" s="1"/>
  <c r="Q619" i="3"/>
  <c r="U619" i="3" s="1"/>
  <c r="H620" i="8"/>
  <c r="D620" i="3"/>
  <c r="J621" i="3" s="1"/>
  <c r="F620" i="3"/>
  <c r="L621" i="3" s="1"/>
  <c r="B621" i="7"/>
  <c r="D621" i="2"/>
  <c r="L621" i="8" s="1"/>
  <c r="D620" i="7"/>
  <c r="A623" i="1"/>
  <c r="B622" i="2"/>
  <c r="J622" i="8" s="1"/>
  <c r="A622" i="3"/>
  <c r="A622" i="8" s="1"/>
  <c r="A622" i="7"/>
  <c r="A622" i="2"/>
  <c r="V618" i="3"/>
  <c r="T618" i="3"/>
  <c r="B618" i="8" s="1"/>
  <c r="P620" i="3"/>
  <c r="S620" i="3"/>
  <c r="C621" i="2"/>
  <c r="K621" i="8" s="1"/>
  <c r="E621" i="2"/>
  <c r="M621" i="8" s="1"/>
  <c r="Q620" i="3"/>
  <c r="R620" i="3"/>
  <c r="T619" i="3" l="1"/>
  <c r="B619" i="8" s="1"/>
  <c r="V619" i="3"/>
  <c r="Y618" i="3"/>
  <c r="Y619" i="3"/>
  <c r="C284" i="8"/>
  <c r="P284" i="8" s="1"/>
  <c r="AC284" i="3"/>
  <c r="D284" i="8" s="1"/>
  <c r="E621" i="7"/>
  <c r="H621" i="8" s="1"/>
  <c r="C621" i="7"/>
  <c r="W620" i="3"/>
  <c r="U620" i="3"/>
  <c r="F620" i="8"/>
  <c r="E620" i="3"/>
  <c r="K621" i="3" s="1"/>
  <c r="F621" i="8"/>
  <c r="B621" i="3"/>
  <c r="H622" i="3" s="1"/>
  <c r="D621" i="7"/>
  <c r="E621" i="8"/>
  <c r="B622" i="7"/>
  <c r="E622" i="8" s="1"/>
  <c r="V620" i="3"/>
  <c r="T620" i="3"/>
  <c r="B620" i="8" s="1"/>
  <c r="G620" i="8"/>
  <c r="C620" i="3"/>
  <c r="I621" i="3" s="1"/>
  <c r="Q621" i="3" s="1"/>
  <c r="D622" i="2"/>
  <c r="L622" i="8" s="1"/>
  <c r="E622" i="2"/>
  <c r="G620" i="3"/>
  <c r="M621" i="3" s="1"/>
  <c r="N621" i="3" s="1"/>
  <c r="O621" i="3" s="1"/>
  <c r="C622" i="2"/>
  <c r="K622" i="8" s="1"/>
  <c r="A624" i="1"/>
  <c r="B623" i="2"/>
  <c r="J623" i="8" s="1"/>
  <c r="A623" i="7"/>
  <c r="A623" i="3"/>
  <c r="A623" i="8" s="1"/>
  <c r="A623" i="2"/>
  <c r="X620" i="3"/>
  <c r="R621" i="3"/>
  <c r="W621" i="3" s="1"/>
  <c r="Y620" i="3" l="1"/>
  <c r="AD284" i="3"/>
  <c r="F621" i="3"/>
  <c r="L622" i="3" s="1"/>
  <c r="D621" i="3"/>
  <c r="J622" i="3" s="1"/>
  <c r="I285" i="8"/>
  <c r="N285" i="8" s="1"/>
  <c r="O285" i="8" s="1"/>
  <c r="F285" i="2"/>
  <c r="AB285" i="3"/>
  <c r="Z286" i="3" s="1"/>
  <c r="AA286" i="3" s="1"/>
  <c r="D622" i="7"/>
  <c r="E622" i="7"/>
  <c r="M622" i="8"/>
  <c r="H622" i="8"/>
  <c r="D622" i="3"/>
  <c r="J623" i="3" s="1"/>
  <c r="G622" i="3"/>
  <c r="M623" i="3" s="1"/>
  <c r="N623" i="3" s="1"/>
  <c r="O623" i="3" s="1"/>
  <c r="A625" i="1"/>
  <c r="B624" i="2"/>
  <c r="J624" i="8" s="1"/>
  <c r="A624" i="7"/>
  <c r="A624" i="3"/>
  <c r="A624" i="8" s="1"/>
  <c r="A624" i="2"/>
  <c r="V621" i="3"/>
  <c r="B623" i="7"/>
  <c r="E623" i="8" s="1"/>
  <c r="D623" i="2"/>
  <c r="L623" i="8" s="1"/>
  <c r="P621" i="3"/>
  <c r="S621" i="3"/>
  <c r="X621" i="3" s="1"/>
  <c r="E623" i="2"/>
  <c r="C622" i="7"/>
  <c r="G622" i="8"/>
  <c r="C622" i="3"/>
  <c r="G621" i="3"/>
  <c r="M622" i="3" s="1"/>
  <c r="N622" i="3" s="1"/>
  <c r="O622" i="3" s="1"/>
  <c r="C621" i="3"/>
  <c r="I622" i="3" s="1"/>
  <c r="Q622" i="3" s="1"/>
  <c r="G621" i="8"/>
  <c r="E621" i="3"/>
  <c r="K622" i="3" s="1"/>
  <c r="R622" i="3"/>
  <c r="C623" i="2"/>
  <c r="K623" i="8" s="1"/>
  <c r="F622" i="3" l="1"/>
  <c r="L623" i="3" s="1"/>
  <c r="AC285" i="3"/>
  <c r="C285" i="8"/>
  <c r="P285" i="8" s="1"/>
  <c r="E622" i="3"/>
  <c r="K623" i="3" s="1"/>
  <c r="U621" i="3"/>
  <c r="Y621" i="3" s="1"/>
  <c r="E623" i="7"/>
  <c r="M623" i="8"/>
  <c r="I623" i="3"/>
  <c r="W622" i="3"/>
  <c r="H623" i="8"/>
  <c r="D623" i="3"/>
  <c r="J624" i="3" s="1"/>
  <c r="D624" i="2"/>
  <c r="L624" i="8" s="1"/>
  <c r="V622" i="3"/>
  <c r="P622" i="3"/>
  <c r="S622" i="3"/>
  <c r="X622" i="3" s="1"/>
  <c r="B624" i="7"/>
  <c r="E624" i="8" s="1"/>
  <c r="C623" i="7"/>
  <c r="E624" i="2"/>
  <c r="A626" i="1"/>
  <c r="B625" i="2"/>
  <c r="J625" i="8" s="1"/>
  <c r="A625" i="3"/>
  <c r="A625" i="8" s="1"/>
  <c r="A625" i="7"/>
  <c r="A625" i="2"/>
  <c r="T621" i="3"/>
  <c r="B621" i="8" s="1"/>
  <c r="D623" i="7"/>
  <c r="P623" i="3"/>
  <c r="S623" i="3"/>
  <c r="C624" i="2"/>
  <c r="K624" i="8" s="1"/>
  <c r="F622" i="8"/>
  <c r="B622" i="3"/>
  <c r="H623" i="3" s="1"/>
  <c r="D285" i="8" l="1"/>
  <c r="AD285" i="3"/>
  <c r="F286" i="2"/>
  <c r="I286" i="8"/>
  <c r="N286" i="8" s="1"/>
  <c r="O286" i="8" s="1"/>
  <c r="AB286" i="3"/>
  <c r="Z287" i="3" s="1"/>
  <c r="AA287" i="3" s="1"/>
  <c r="U622" i="3"/>
  <c r="Y622" i="3" s="1"/>
  <c r="E624" i="7"/>
  <c r="M624" i="8"/>
  <c r="D624" i="7"/>
  <c r="G623" i="3"/>
  <c r="M624" i="3" s="1"/>
  <c r="N624" i="3" s="1"/>
  <c r="O624" i="3" s="1"/>
  <c r="G623" i="8"/>
  <c r="C623" i="3"/>
  <c r="I624" i="3" s="1"/>
  <c r="E623" i="3"/>
  <c r="K624" i="3" s="1"/>
  <c r="H624" i="8"/>
  <c r="D624" i="3"/>
  <c r="J625" i="3" s="1"/>
  <c r="G624" i="3"/>
  <c r="M625" i="3" s="1"/>
  <c r="N625" i="3" s="1"/>
  <c r="O625" i="3" s="1"/>
  <c r="G624" i="8"/>
  <c r="C624" i="3"/>
  <c r="E624" i="3"/>
  <c r="K625" i="3" s="1"/>
  <c r="R623" i="3"/>
  <c r="W623" i="3" s="1"/>
  <c r="Q623" i="3"/>
  <c r="C625" i="2"/>
  <c r="K625" i="8" s="1"/>
  <c r="B625" i="7"/>
  <c r="T622" i="3"/>
  <c r="B622" i="8" s="1"/>
  <c r="A627" i="1"/>
  <c r="A626" i="7"/>
  <c r="A626" i="3"/>
  <c r="A626" i="8" s="1"/>
  <c r="A626" i="2"/>
  <c r="D625" i="2"/>
  <c r="L625" i="8" s="1"/>
  <c r="E625" i="2"/>
  <c r="F623" i="8"/>
  <c r="B623" i="3"/>
  <c r="H624" i="3" s="1"/>
  <c r="F623" i="3"/>
  <c r="L624" i="3" s="1"/>
  <c r="X623" i="3"/>
  <c r="C624" i="7"/>
  <c r="C286" i="8" l="1"/>
  <c r="P286" i="8" s="1"/>
  <c r="AC286" i="3"/>
  <c r="U623" i="3"/>
  <c r="E625" i="7"/>
  <c r="H625" i="8" s="1"/>
  <c r="M625" i="8"/>
  <c r="B626" i="2"/>
  <c r="J626" i="8" s="1"/>
  <c r="F624" i="3"/>
  <c r="L625" i="3" s="1"/>
  <c r="F624" i="8"/>
  <c r="B624" i="3"/>
  <c r="H625" i="3" s="1"/>
  <c r="D626" i="2"/>
  <c r="L626" i="8" s="1"/>
  <c r="C625" i="7"/>
  <c r="E626" i="2"/>
  <c r="V623" i="3"/>
  <c r="T623" i="3"/>
  <c r="B623" i="8" s="1"/>
  <c r="B626" i="7"/>
  <c r="E626" i="8" s="1"/>
  <c r="D626" i="7"/>
  <c r="P625" i="3"/>
  <c r="E625" i="8"/>
  <c r="I625" i="3"/>
  <c r="C626" i="2"/>
  <c r="K626" i="8" s="1"/>
  <c r="A628" i="1"/>
  <c r="B627" i="2"/>
  <c r="J627" i="8" s="1"/>
  <c r="A627" i="7"/>
  <c r="A627" i="3"/>
  <c r="A627" i="8" s="1"/>
  <c r="A627" i="2"/>
  <c r="Q624" i="3"/>
  <c r="R624" i="3"/>
  <c r="W624" i="3" s="1"/>
  <c r="D625" i="7"/>
  <c r="P624" i="3"/>
  <c r="S624" i="3"/>
  <c r="X624" i="3" s="1"/>
  <c r="D625" i="3" l="1"/>
  <c r="J626" i="3" s="1"/>
  <c r="Y623" i="3"/>
  <c r="D286" i="8"/>
  <c r="AD286" i="3"/>
  <c r="F287" i="2"/>
  <c r="AB287" i="3"/>
  <c r="Z288" i="3" s="1"/>
  <c r="AA288" i="3" s="1"/>
  <c r="I287" i="8"/>
  <c r="N287" i="8" s="1"/>
  <c r="O287" i="8" s="1"/>
  <c r="U624" i="3"/>
  <c r="E626" i="7"/>
  <c r="D626" i="3" s="1"/>
  <c r="J627" i="3" s="1"/>
  <c r="M626" i="8"/>
  <c r="E627" i="2"/>
  <c r="M627" i="8" s="1"/>
  <c r="D627" i="2"/>
  <c r="L627" i="8" s="1"/>
  <c r="F625" i="3"/>
  <c r="L626" i="3" s="1"/>
  <c r="F625" i="8"/>
  <c r="B625" i="3"/>
  <c r="H626" i="3" s="1"/>
  <c r="V624" i="3"/>
  <c r="T624" i="3"/>
  <c r="B624" i="8" s="1"/>
  <c r="G626" i="8"/>
  <c r="C626" i="3"/>
  <c r="R625" i="3"/>
  <c r="W625" i="3" s="1"/>
  <c r="Q625" i="3"/>
  <c r="G625" i="3"/>
  <c r="M626" i="3" s="1"/>
  <c r="N626" i="3" s="1"/>
  <c r="O626" i="3" s="1"/>
  <c r="G625" i="8"/>
  <c r="E625" i="3"/>
  <c r="K626" i="3" s="1"/>
  <c r="C625" i="3"/>
  <c r="I626" i="3" s="1"/>
  <c r="A629" i="1"/>
  <c r="B628" i="2"/>
  <c r="J628" i="8" s="1"/>
  <c r="A628" i="7"/>
  <c r="A628" i="2"/>
  <c r="A628" i="3"/>
  <c r="A628" i="8" s="1"/>
  <c r="S625" i="3"/>
  <c r="X625" i="3" s="1"/>
  <c r="B627" i="7"/>
  <c r="C627" i="2"/>
  <c r="K627" i="8" s="1"/>
  <c r="C626" i="7"/>
  <c r="E626" i="3" s="1"/>
  <c r="K627" i="3" s="1"/>
  <c r="U625" i="3" l="1"/>
  <c r="G626" i="3"/>
  <c r="M627" i="3" s="1"/>
  <c r="N627" i="3" s="1"/>
  <c r="O627" i="3" s="1"/>
  <c r="P627" i="3" s="1"/>
  <c r="H626" i="8"/>
  <c r="Y624" i="3"/>
  <c r="AC287" i="3"/>
  <c r="C287" i="8"/>
  <c r="P287" i="8" s="1"/>
  <c r="E627" i="7"/>
  <c r="H627" i="8" s="1"/>
  <c r="D627" i="7"/>
  <c r="I627" i="3"/>
  <c r="S627" i="3" s="1"/>
  <c r="X627" i="3" s="1"/>
  <c r="F626" i="8"/>
  <c r="B626" i="3"/>
  <c r="H627" i="3" s="1"/>
  <c r="A630" i="1"/>
  <c r="B629" i="2"/>
  <c r="J629" i="8" s="1"/>
  <c r="A629" i="7"/>
  <c r="A629" i="3"/>
  <c r="A629" i="8" s="1"/>
  <c r="A629" i="2"/>
  <c r="R626" i="3"/>
  <c r="W626" i="3" s="1"/>
  <c r="Q626" i="3"/>
  <c r="E628" i="2"/>
  <c r="M628" i="8" s="1"/>
  <c r="C627" i="7"/>
  <c r="P626" i="3"/>
  <c r="S626" i="3"/>
  <c r="X626" i="3" s="1"/>
  <c r="V625" i="3"/>
  <c r="Y625" i="3" s="1"/>
  <c r="T625" i="3"/>
  <c r="B625" i="8" s="1"/>
  <c r="C628" i="2"/>
  <c r="K628" i="8" s="1"/>
  <c r="D627" i="3"/>
  <c r="J628" i="3" s="1"/>
  <c r="E627" i="8"/>
  <c r="F626" i="3"/>
  <c r="L627" i="3" s="1"/>
  <c r="G627" i="3"/>
  <c r="M628" i="3" s="1"/>
  <c r="N628" i="3" s="1"/>
  <c r="O628" i="3" s="1"/>
  <c r="G627" i="8"/>
  <c r="C627" i="3"/>
  <c r="I628" i="3" s="1"/>
  <c r="D628" i="2"/>
  <c r="L628" i="8" s="1"/>
  <c r="B628" i="7"/>
  <c r="E628" i="8" s="1"/>
  <c r="D628" i="7"/>
  <c r="E628" i="7" l="1"/>
  <c r="U626" i="3"/>
  <c r="D287" i="8"/>
  <c r="AD287" i="3"/>
  <c r="I288" i="8"/>
  <c r="N288" i="8" s="1"/>
  <c r="O288" i="8" s="1"/>
  <c r="F288" i="2"/>
  <c r="AB288" i="3"/>
  <c r="Z289" i="3" s="1"/>
  <c r="AA289" i="3" s="1"/>
  <c r="C628" i="7"/>
  <c r="F628" i="3" s="1"/>
  <c r="L629" i="3" s="1"/>
  <c r="F628" i="8"/>
  <c r="H628" i="8"/>
  <c r="D628" i="3"/>
  <c r="J629" i="3" s="1"/>
  <c r="G628" i="3"/>
  <c r="M629" i="3" s="1"/>
  <c r="N629" i="3" s="1"/>
  <c r="O629" i="3" s="1"/>
  <c r="G628" i="8"/>
  <c r="C628" i="3"/>
  <c r="I629" i="3" s="1"/>
  <c r="E628" i="3"/>
  <c r="K629" i="3" s="1"/>
  <c r="B629" i="7"/>
  <c r="E629" i="8" s="1"/>
  <c r="V626" i="3"/>
  <c r="T626" i="3"/>
  <c r="B626" i="8" s="1"/>
  <c r="A631" i="1"/>
  <c r="B630" i="2"/>
  <c r="J630" i="8" s="1"/>
  <c r="A630" i="7"/>
  <c r="A630" i="3"/>
  <c r="A630" i="8" s="1"/>
  <c r="A630" i="2"/>
  <c r="D629" i="2"/>
  <c r="L629" i="8" s="1"/>
  <c r="C629" i="2"/>
  <c r="K629" i="8" s="1"/>
  <c r="R627" i="3"/>
  <c r="W627" i="3" s="1"/>
  <c r="Q627" i="3"/>
  <c r="F627" i="3"/>
  <c r="L628" i="3" s="1"/>
  <c r="B627" i="3"/>
  <c r="H628" i="3" s="1"/>
  <c r="F627" i="8"/>
  <c r="E629" i="2"/>
  <c r="E627" i="3"/>
  <c r="K628" i="3" s="1"/>
  <c r="S628" i="3" s="1"/>
  <c r="X628" i="3" s="1"/>
  <c r="P628" i="3"/>
  <c r="U627" i="3" l="1"/>
  <c r="Y626" i="3"/>
  <c r="C288" i="8"/>
  <c r="P288" i="8" s="1"/>
  <c r="AC288" i="3"/>
  <c r="D288" i="8" s="1"/>
  <c r="B628" i="3"/>
  <c r="H629" i="3" s="1"/>
  <c r="E629" i="7"/>
  <c r="M629" i="8"/>
  <c r="C629" i="7"/>
  <c r="D629" i="7"/>
  <c r="H629" i="8"/>
  <c r="D629" i="3"/>
  <c r="J630" i="3" s="1"/>
  <c r="F629" i="3"/>
  <c r="L630" i="3" s="1"/>
  <c r="G629" i="3"/>
  <c r="M630" i="3" s="1"/>
  <c r="N630" i="3" s="1"/>
  <c r="O630" i="3" s="1"/>
  <c r="C629" i="3"/>
  <c r="I630" i="3" s="1"/>
  <c r="G629" i="8"/>
  <c r="E629" i="3"/>
  <c r="K630" i="3" s="1"/>
  <c r="F629" i="8"/>
  <c r="B629" i="3"/>
  <c r="C630" i="2"/>
  <c r="K630" i="8" s="1"/>
  <c r="P629" i="3"/>
  <c r="S629" i="3"/>
  <c r="Q628" i="3"/>
  <c r="R628" i="3"/>
  <c r="W628" i="3" s="1"/>
  <c r="E630" i="2"/>
  <c r="V627" i="3"/>
  <c r="Y627" i="3" s="1"/>
  <c r="T627" i="3"/>
  <c r="B627" i="8" s="1"/>
  <c r="A632" i="1"/>
  <c r="B631" i="2"/>
  <c r="J631" i="8" s="1"/>
  <c r="A631" i="7"/>
  <c r="A631" i="2"/>
  <c r="A631" i="3"/>
  <c r="A631" i="8" s="1"/>
  <c r="B630" i="7"/>
  <c r="E630" i="8" s="1"/>
  <c r="D630" i="2"/>
  <c r="L630" i="8" s="1"/>
  <c r="AD288" i="3" l="1"/>
  <c r="AB289" i="3"/>
  <c r="Z290" i="3" s="1"/>
  <c r="AA290" i="3" s="1"/>
  <c r="F289" i="2"/>
  <c r="I289" i="8"/>
  <c r="N289" i="8" s="1"/>
  <c r="O289" i="8" s="1"/>
  <c r="U628" i="3"/>
  <c r="E630" i="7"/>
  <c r="M630" i="8"/>
  <c r="X629" i="3"/>
  <c r="H630" i="3"/>
  <c r="Q630" i="3" s="1"/>
  <c r="H630" i="8"/>
  <c r="D630" i="3"/>
  <c r="J631" i="3" s="1"/>
  <c r="C631" i="2"/>
  <c r="K631" i="8" s="1"/>
  <c r="V628" i="3"/>
  <c r="T628" i="3"/>
  <c r="B628" i="8" s="1"/>
  <c r="B631" i="7"/>
  <c r="E631" i="8" s="1"/>
  <c r="C631" i="7"/>
  <c r="E631" i="2"/>
  <c r="D631" i="2"/>
  <c r="L631" i="8" s="1"/>
  <c r="Q629" i="3"/>
  <c r="R629" i="3"/>
  <c r="W629" i="3" s="1"/>
  <c r="P630" i="3"/>
  <c r="S630" i="3"/>
  <c r="D630" i="7"/>
  <c r="G630" i="3" s="1"/>
  <c r="M631" i="3" s="1"/>
  <c r="N631" i="3" s="1"/>
  <c r="O631" i="3" s="1"/>
  <c r="A633" i="1"/>
  <c r="B632" i="2"/>
  <c r="J632" i="8" s="1"/>
  <c r="A632" i="7"/>
  <c r="A632" i="3"/>
  <c r="A632" i="8" s="1"/>
  <c r="A632" i="2"/>
  <c r="C630" i="7"/>
  <c r="F630" i="3" s="1"/>
  <c r="L631" i="3" s="1"/>
  <c r="Y628" i="3" l="1"/>
  <c r="C289" i="8"/>
  <c r="P289" i="8" s="1"/>
  <c r="AC289" i="3"/>
  <c r="U629" i="3"/>
  <c r="R630" i="3"/>
  <c r="U630" i="3" s="1"/>
  <c r="E631" i="7"/>
  <c r="H631" i="8" s="1"/>
  <c r="M631" i="8"/>
  <c r="D631" i="7"/>
  <c r="E631" i="3" s="1"/>
  <c r="X630" i="3"/>
  <c r="P631" i="3"/>
  <c r="A634" i="1"/>
  <c r="B633" i="2"/>
  <c r="J633" i="8" s="1"/>
  <c r="A633" i="3"/>
  <c r="A633" i="8" s="1"/>
  <c r="A633" i="7"/>
  <c r="A633" i="2"/>
  <c r="C631" i="3"/>
  <c r="G631" i="8"/>
  <c r="F631" i="8"/>
  <c r="B631" i="3"/>
  <c r="B632" i="7"/>
  <c r="E632" i="8" s="1"/>
  <c r="C632" i="2"/>
  <c r="K632" i="8" s="1"/>
  <c r="G630" i="8"/>
  <c r="C630" i="3"/>
  <c r="I631" i="3" s="1"/>
  <c r="E630" i="3"/>
  <c r="K631" i="3" s="1"/>
  <c r="F630" i="8"/>
  <c r="B630" i="3"/>
  <c r="H631" i="3" s="1"/>
  <c r="V629" i="3"/>
  <c r="T629" i="3"/>
  <c r="B629" i="8" s="1"/>
  <c r="E632" i="2"/>
  <c r="D632" i="2"/>
  <c r="L632" i="8" s="1"/>
  <c r="V630" i="3"/>
  <c r="K632" i="3" l="1"/>
  <c r="F631" i="3"/>
  <c r="L632" i="3" s="1"/>
  <c r="G631" i="3"/>
  <c r="M632" i="3" s="1"/>
  <c r="N632" i="3" s="1"/>
  <c r="O632" i="3" s="1"/>
  <c r="P632" i="3" s="1"/>
  <c r="D631" i="3"/>
  <c r="J632" i="3" s="1"/>
  <c r="T630" i="3"/>
  <c r="B630" i="8" s="1"/>
  <c r="Y629" i="3"/>
  <c r="W630" i="3"/>
  <c r="Y630" i="3" s="1"/>
  <c r="D289" i="8"/>
  <c r="AD289" i="3"/>
  <c r="I290" i="8"/>
  <c r="N290" i="8" s="1"/>
  <c r="O290" i="8" s="1"/>
  <c r="AB290" i="3"/>
  <c r="Z291" i="3" s="1"/>
  <c r="AA291" i="3" s="1"/>
  <c r="F290" i="2"/>
  <c r="E632" i="7"/>
  <c r="M632" i="8"/>
  <c r="H632" i="8"/>
  <c r="D632" i="3"/>
  <c r="J633" i="3" s="1"/>
  <c r="D632" i="7"/>
  <c r="Q631" i="3"/>
  <c r="R631" i="3"/>
  <c r="W631" i="3" s="1"/>
  <c r="C632" i="7"/>
  <c r="A635" i="1"/>
  <c r="A634" i="7"/>
  <c r="B634" i="2"/>
  <c r="J634" i="8" s="1"/>
  <c r="A634" i="2"/>
  <c r="A634" i="3"/>
  <c r="A634" i="8" s="1"/>
  <c r="C633" i="2"/>
  <c r="K633" i="8" s="1"/>
  <c r="H632" i="3"/>
  <c r="D633" i="2"/>
  <c r="L633" i="8" s="1"/>
  <c r="I632" i="3"/>
  <c r="S632" i="3" s="1"/>
  <c r="S631" i="3"/>
  <c r="X631" i="3" s="1"/>
  <c r="B633" i="7"/>
  <c r="E633" i="8" s="1"/>
  <c r="E633" i="2"/>
  <c r="AC290" i="3" l="1"/>
  <c r="C290" i="8"/>
  <c r="P290" i="8" s="1"/>
  <c r="U631" i="3"/>
  <c r="E633" i="7"/>
  <c r="M633" i="8"/>
  <c r="X632" i="3"/>
  <c r="H633" i="8"/>
  <c r="D633" i="3"/>
  <c r="J634" i="3" s="1"/>
  <c r="B632" i="3"/>
  <c r="H633" i="3" s="1"/>
  <c r="F632" i="8"/>
  <c r="A636" i="1"/>
  <c r="B635" i="2"/>
  <c r="J635" i="8" s="1"/>
  <c r="A635" i="7"/>
  <c r="A635" i="3"/>
  <c r="A635" i="8" s="1"/>
  <c r="A635" i="2"/>
  <c r="E632" i="3"/>
  <c r="K633" i="3" s="1"/>
  <c r="G632" i="8"/>
  <c r="C632" i="3"/>
  <c r="I633" i="3" s="1"/>
  <c r="Q632" i="3"/>
  <c r="R632" i="3"/>
  <c r="W632" i="3" s="1"/>
  <c r="V631" i="3"/>
  <c r="T631" i="3"/>
  <c r="B631" i="8" s="1"/>
  <c r="B634" i="7"/>
  <c r="E634" i="8" s="1"/>
  <c r="D634" i="7"/>
  <c r="F632" i="3"/>
  <c r="L633" i="3" s="1"/>
  <c r="C634" i="2"/>
  <c r="K634" i="8" s="1"/>
  <c r="G632" i="3"/>
  <c r="M633" i="3" s="1"/>
  <c r="N633" i="3" s="1"/>
  <c r="O633" i="3" s="1"/>
  <c r="D633" i="7"/>
  <c r="E634" i="2"/>
  <c r="M634" i="8" s="1"/>
  <c r="C633" i="7"/>
  <c r="D634" i="2"/>
  <c r="L634" i="8" s="1"/>
  <c r="E634" i="7" l="1"/>
  <c r="Y631" i="3"/>
  <c r="F291" i="2"/>
  <c r="AB291" i="3"/>
  <c r="Z292" i="3" s="1"/>
  <c r="AA292" i="3" s="1"/>
  <c r="I291" i="8"/>
  <c r="N291" i="8" s="1"/>
  <c r="O291" i="8" s="1"/>
  <c r="D290" i="8"/>
  <c r="AD290" i="3"/>
  <c r="U632" i="3"/>
  <c r="Y632" i="3" s="1"/>
  <c r="C634" i="7"/>
  <c r="C634" i="3"/>
  <c r="G634" i="8"/>
  <c r="E634" i="3"/>
  <c r="B635" i="7"/>
  <c r="E635" i="8" s="1"/>
  <c r="H634" i="8"/>
  <c r="D634" i="3"/>
  <c r="J635" i="3" s="1"/>
  <c r="F634" i="3"/>
  <c r="G634" i="3"/>
  <c r="M635" i="3" s="1"/>
  <c r="N635" i="3" s="1"/>
  <c r="O635" i="3" s="1"/>
  <c r="C635" i="2"/>
  <c r="K635" i="8" s="1"/>
  <c r="D635" i="2"/>
  <c r="L635" i="8" s="1"/>
  <c r="R633" i="3"/>
  <c r="W633" i="3" s="1"/>
  <c r="Q633" i="3"/>
  <c r="P633" i="3"/>
  <c r="S633" i="3"/>
  <c r="X633" i="3" s="1"/>
  <c r="A637" i="1"/>
  <c r="B636" i="2"/>
  <c r="J636" i="8" s="1"/>
  <c r="A636" i="3"/>
  <c r="A636" i="8" s="1"/>
  <c r="A636" i="7"/>
  <c r="A636" i="2"/>
  <c r="G633" i="3"/>
  <c r="M634" i="3" s="1"/>
  <c r="N634" i="3" s="1"/>
  <c r="O634" i="3" s="1"/>
  <c r="E633" i="3"/>
  <c r="K634" i="3" s="1"/>
  <c r="G633" i="8"/>
  <c r="C633" i="3"/>
  <c r="I634" i="3" s="1"/>
  <c r="I635" i="3" s="1"/>
  <c r="V632" i="3"/>
  <c r="T632" i="3"/>
  <c r="B632" i="8" s="1"/>
  <c r="E635" i="2"/>
  <c r="F633" i="3"/>
  <c r="L634" i="3" s="1"/>
  <c r="F633" i="8"/>
  <c r="B633" i="3"/>
  <c r="H634" i="3" s="1"/>
  <c r="C291" i="8" l="1"/>
  <c r="P291" i="8" s="1"/>
  <c r="AC291" i="3"/>
  <c r="U633" i="3"/>
  <c r="E635" i="7"/>
  <c r="M635" i="8"/>
  <c r="L635" i="3"/>
  <c r="K635" i="3"/>
  <c r="S635" i="3" s="1"/>
  <c r="C635" i="7"/>
  <c r="H635" i="8"/>
  <c r="D635" i="3"/>
  <c r="J636" i="3" s="1"/>
  <c r="F635" i="3"/>
  <c r="L636" i="3" s="1"/>
  <c r="Q634" i="3"/>
  <c r="R634" i="3"/>
  <c r="W634" i="3" s="1"/>
  <c r="P635" i="3"/>
  <c r="D636" i="2"/>
  <c r="L636" i="8" s="1"/>
  <c r="A638" i="1"/>
  <c r="B637" i="2"/>
  <c r="J637" i="8" s="1"/>
  <c r="A637" i="3"/>
  <c r="A637" i="8" s="1"/>
  <c r="A637" i="7"/>
  <c r="A637" i="2"/>
  <c r="C636" i="2"/>
  <c r="K636" i="8" s="1"/>
  <c r="D635" i="7"/>
  <c r="B635" i="3"/>
  <c r="F635" i="8"/>
  <c r="V633" i="3"/>
  <c r="T633" i="3"/>
  <c r="B633" i="8" s="1"/>
  <c r="F634" i="8"/>
  <c r="B634" i="3"/>
  <c r="H635" i="3" s="1"/>
  <c r="B636" i="7"/>
  <c r="E636" i="8" s="1"/>
  <c r="E636" i="2"/>
  <c r="P634" i="3"/>
  <c r="S634" i="3"/>
  <c r="X634" i="3" s="1"/>
  <c r="Y633" i="3" l="1"/>
  <c r="H636" i="3"/>
  <c r="D291" i="8"/>
  <c r="AD291" i="3"/>
  <c r="AB292" i="3"/>
  <c r="Z293" i="3" s="1"/>
  <c r="AA293" i="3" s="1"/>
  <c r="F292" i="2"/>
  <c r="I292" i="8"/>
  <c r="N292" i="8" s="1"/>
  <c r="O292" i="8" s="1"/>
  <c r="U634" i="3"/>
  <c r="E636" i="7"/>
  <c r="M636" i="8"/>
  <c r="C636" i="7"/>
  <c r="F636" i="8" s="1"/>
  <c r="X635" i="3"/>
  <c r="H636" i="8"/>
  <c r="D636" i="3"/>
  <c r="J637" i="3" s="1"/>
  <c r="F636" i="3"/>
  <c r="L637" i="3" s="1"/>
  <c r="B637" i="7"/>
  <c r="E637" i="8" s="1"/>
  <c r="A639" i="1"/>
  <c r="B638" i="2"/>
  <c r="J638" i="8" s="1"/>
  <c r="A638" i="3"/>
  <c r="A638" i="8" s="1"/>
  <c r="A638" i="7"/>
  <c r="A638" i="2"/>
  <c r="C637" i="2"/>
  <c r="K637" i="8" s="1"/>
  <c r="R636" i="3"/>
  <c r="Q636" i="3"/>
  <c r="G635" i="3"/>
  <c r="M636" i="3" s="1"/>
  <c r="N636" i="3" s="1"/>
  <c r="O636" i="3" s="1"/>
  <c r="G635" i="8"/>
  <c r="E635" i="3"/>
  <c r="K636" i="3" s="1"/>
  <c r="C635" i="3"/>
  <c r="I636" i="3" s="1"/>
  <c r="V634" i="3"/>
  <c r="T634" i="3"/>
  <c r="B634" i="8" s="1"/>
  <c r="D637" i="2"/>
  <c r="L637" i="8" s="1"/>
  <c r="D636" i="7"/>
  <c r="E637" i="2"/>
  <c r="R635" i="3"/>
  <c r="W635" i="3" s="1"/>
  <c r="Q635" i="3"/>
  <c r="Y634" i="3" l="1"/>
  <c r="AC292" i="3"/>
  <c r="D292" i="8" s="1"/>
  <c r="C292" i="8"/>
  <c r="P292" i="8" s="1"/>
  <c r="U635" i="3"/>
  <c r="Y635" i="3" s="1"/>
  <c r="B636" i="3"/>
  <c r="H637" i="3" s="1"/>
  <c r="Q637" i="3" s="1"/>
  <c r="E637" i="7"/>
  <c r="M637" i="8"/>
  <c r="W636" i="3"/>
  <c r="C637" i="7"/>
  <c r="D637" i="7"/>
  <c r="C637" i="3" s="1"/>
  <c r="H637" i="8"/>
  <c r="D637" i="3"/>
  <c r="J638" i="3" s="1"/>
  <c r="F637" i="3"/>
  <c r="L638" i="3" s="1"/>
  <c r="G637" i="3"/>
  <c r="M638" i="3" s="1"/>
  <c r="N638" i="3" s="1"/>
  <c r="O638" i="3" s="1"/>
  <c r="C638" i="2"/>
  <c r="K638" i="8" s="1"/>
  <c r="P636" i="3"/>
  <c r="S636" i="3"/>
  <c r="X636" i="3" s="1"/>
  <c r="E638" i="2"/>
  <c r="V635" i="3"/>
  <c r="T635" i="3"/>
  <c r="B635" i="8" s="1"/>
  <c r="D638" i="2"/>
  <c r="L638" i="8" s="1"/>
  <c r="E636" i="3"/>
  <c r="K637" i="3" s="1"/>
  <c r="C636" i="3"/>
  <c r="I637" i="3" s="1"/>
  <c r="G636" i="8"/>
  <c r="G636" i="3"/>
  <c r="M637" i="3" s="1"/>
  <c r="N637" i="3" s="1"/>
  <c r="O637" i="3" s="1"/>
  <c r="A640" i="1"/>
  <c r="B639" i="2"/>
  <c r="J639" i="8" s="1"/>
  <c r="A639" i="7"/>
  <c r="A639" i="3"/>
  <c r="A639" i="8" s="1"/>
  <c r="A639" i="2"/>
  <c r="V636" i="3"/>
  <c r="F637" i="8"/>
  <c r="B637" i="3"/>
  <c r="B638" i="7"/>
  <c r="D638" i="7"/>
  <c r="AD292" i="3" l="1"/>
  <c r="H638" i="3"/>
  <c r="AB293" i="3"/>
  <c r="Z294" i="3" s="1"/>
  <c r="AA294" i="3" s="1"/>
  <c r="I293" i="8"/>
  <c r="N293" i="8" s="1"/>
  <c r="O293" i="8" s="1"/>
  <c r="F293" i="2"/>
  <c r="R637" i="3"/>
  <c r="W637" i="3" s="1"/>
  <c r="E637" i="3"/>
  <c r="K638" i="3" s="1"/>
  <c r="U636" i="3"/>
  <c r="Y636" i="3" s="1"/>
  <c r="G637" i="8"/>
  <c r="E638" i="7"/>
  <c r="G638" i="3" s="1"/>
  <c r="M639" i="3" s="1"/>
  <c r="N639" i="3" s="1"/>
  <c r="O639" i="3" s="1"/>
  <c r="M638" i="8"/>
  <c r="I638" i="3"/>
  <c r="C638" i="7"/>
  <c r="E638" i="3" s="1"/>
  <c r="D638" i="3"/>
  <c r="J639" i="3" s="1"/>
  <c r="E638" i="8"/>
  <c r="C639" i="2"/>
  <c r="K639" i="8" s="1"/>
  <c r="E639" i="2"/>
  <c r="D639" i="2"/>
  <c r="L639" i="8" s="1"/>
  <c r="A641" i="1"/>
  <c r="B640" i="2"/>
  <c r="J640" i="8" s="1"/>
  <c r="A640" i="7"/>
  <c r="A640" i="3"/>
  <c r="A640" i="8" s="1"/>
  <c r="A640" i="2"/>
  <c r="T636" i="3"/>
  <c r="B636" i="8" s="1"/>
  <c r="P637" i="3"/>
  <c r="S637" i="3"/>
  <c r="X637" i="3" s="1"/>
  <c r="P638" i="3"/>
  <c r="G638" i="8"/>
  <c r="C638" i="3"/>
  <c r="I639" i="3" s="1"/>
  <c r="Q638" i="3"/>
  <c r="R638" i="3"/>
  <c r="V637" i="3"/>
  <c r="B639" i="7"/>
  <c r="E639" i="8" s="1"/>
  <c r="H638" i="8" l="1"/>
  <c r="AC293" i="3"/>
  <c r="C293" i="8"/>
  <c r="P293" i="8" s="1"/>
  <c r="S638" i="3"/>
  <c r="X638" i="3" s="1"/>
  <c r="F638" i="8"/>
  <c r="B638" i="3"/>
  <c r="H639" i="3" s="1"/>
  <c r="Q639" i="3" s="1"/>
  <c r="U638" i="3"/>
  <c r="U637" i="3"/>
  <c r="Y637" i="3" s="1"/>
  <c r="C639" i="7"/>
  <c r="F639" i="8" s="1"/>
  <c r="F638" i="3"/>
  <c r="L639" i="3" s="1"/>
  <c r="E639" i="7"/>
  <c r="F639" i="3" s="1"/>
  <c r="L640" i="3" s="1"/>
  <c r="M639" i="8"/>
  <c r="W638" i="3"/>
  <c r="H639" i="8"/>
  <c r="D639" i="3"/>
  <c r="J640" i="3" s="1"/>
  <c r="P639" i="3"/>
  <c r="D639" i="7"/>
  <c r="T637" i="3"/>
  <c r="B637" i="8" s="1"/>
  <c r="B639" i="3"/>
  <c r="C640" i="2"/>
  <c r="K640" i="8" s="1"/>
  <c r="E640" i="2"/>
  <c r="K639" i="3"/>
  <c r="S639" i="3" s="1"/>
  <c r="B640" i="7"/>
  <c r="E640" i="8" s="1"/>
  <c r="D640" i="2"/>
  <c r="L640" i="8" s="1"/>
  <c r="V638" i="3"/>
  <c r="T638" i="3"/>
  <c r="B638" i="8" s="1"/>
  <c r="A642" i="1"/>
  <c r="B641" i="2"/>
  <c r="J641" i="8" s="1"/>
  <c r="A641" i="3"/>
  <c r="A641" i="8" s="1"/>
  <c r="A641" i="7"/>
  <c r="A641" i="2"/>
  <c r="Y638" i="3" l="1"/>
  <c r="H640" i="3"/>
  <c r="D293" i="8"/>
  <c r="AD293" i="3"/>
  <c r="F294" i="2"/>
  <c r="AB294" i="3"/>
  <c r="Z295" i="3" s="1"/>
  <c r="AA295" i="3" s="1"/>
  <c r="I294" i="8"/>
  <c r="N294" i="8" s="1"/>
  <c r="O294" i="8" s="1"/>
  <c r="R639" i="3"/>
  <c r="W639" i="3" s="1"/>
  <c r="E640" i="7"/>
  <c r="D640" i="3" s="1"/>
  <c r="J641" i="3" s="1"/>
  <c r="M640" i="8"/>
  <c r="C640" i="7"/>
  <c r="F640" i="8" s="1"/>
  <c r="X639" i="3"/>
  <c r="A643" i="1"/>
  <c r="A642" i="7"/>
  <c r="A642" i="3"/>
  <c r="A642" i="8" s="1"/>
  <c r="A642" i="2"/>
  <c r="D640" i="7"/>
  <c r="B641" i="7"/>
  <c r="E641" i="8" s="1"/>
  <c r="V639" i="3"/>
  <c r="E639" i="3"/>
  <c r="K640" i="3" s="1"/>
  <c r="C639" i="3"/>
  <c r="I640" i="3" s="1"/>
  <c r="G639" i="8"/>
  <c r="D641" i="2"/>
  <c r="L641" i="8" s="1"/>
  <c r="G639" i="3"/>
  <c r="M640" i="3" s="1"/>
  <c r="N640" i="3" s="1"/>
  <c r="O640" i="3" s="1"/>
  <c r="Q640" i="3"/>
  <c r="R640" i="3"/>
  <c r="C641" i="2"/>
  <c r="K641" i="8" s="1"/>
  <c r="E641" i="2"/>
  <c r="U639" i="3" l="1"/>
  <c r="Y639" i="3" s="1"/>
  <c r="H640" i="8"/>
  <c r="G640" i="3"/>
  <c r="T639" i="3"/>
  <c r="B639" i="8" s="1"/>
  <c r="C294" i="8"/>
  <c r="P294" i="8" s="1"/>
  <c r="AC294" i="3"/>
  <c r="D294" i="8" s="1"/>
  <c r="E641" i="7"/>
  <c r="M641" i="8"/>
  <c r="F640" i="3"/>
  <c r="L641" i="3" s="1"/>
  <c r="B640" i="3"/>
  <c r="H641" i="3" s="1"/>
  <c r="Q641" i="3" s="1"/>
  <c r="W640" i="3"/>
  <c r="M641" i="3"/>
  <c r="N641" i="3" s="1"/>
  <c r="O641" i="3" s="1"/>
  <c r="P641" i="3" s="1"/>
  <c r="H641" i="8"/>
  <c r="D641" i="3"/>
  <c r="J642" i="3" s="1"/>
  <c r="C640" i="3"/>
  <c r="I641" i="3" s="1"/>
  <c r="G640" i="8"/>
  <c r="E640" i="3"/>
  <c r="K641" i="3" s="1"/>
  <c r="D642" i="2"/>
  <c r="L642" i="8" s="1"/>
  <c r="C642" i="2"/>
  <c r="K642" i="8" s="1"/>
  <c r="E642" i="2"/>
  <c r="B642" i="2"/>
  <c r="J642" i="8" s="1"/>
  <c r="D641" i="7"/>
  <c r="A644" i="1"/>
  <c r="B643" i="2"/>
  <c r="J643" i="8" s="1"/>
  <c r="A643" i="7"/>
  <c r="A643" i="2"/>
  <c r="A643" i="3"/>
  <c r="A643" i="8" s="1"/>
  <c r="V640" i="3"/>
  <c r="C641" i="7"/>
  <c r="P640" i="3"/>
  <c r="S640" i="3"/>
  <c r="X640" i="3" s="1"/>
  <c r="F295" i="2" l="1"/>
  <c r="I295" i="8"/>
  <c r="N295" i="8" s="1"/>
  <c r="O295" i="8" s="1"/>
  <c r="AB295" i="3"/>
  <c r="Z296" i="3" s="1"/>
  <c r="AA296" i="3" s="1"/>
  <c r="AD294" i="3"/>
  <c r="U640" i="3"/>
  <c r="Y640" i="3" s="1"/>
  <c r="R641" i="3"/>
  <c r="E642" i="7"/>
  <c r="M642" i="8"/>
  <c r="S641" i="3"/>
  <c r="X641" i="3" s="1"/>
  <c r="B642" i="7"/>
  <c r="E642" i="8" s="1"/>
  <c r="C642" i="7"/>
  <c r="F642" i="8" s="1"/>
  <c r="W641" i="3"/>
  <c r="D642" i="7"/>
  <c r="C643" i="2"/>
  <c r="K643" i="8" s="1"/>
  <c r="B643" i="7"/>
  <c r="V641" i="3"/>
  <c r="E643" i="2"/>
  <c r="B641" i="3"/>
  <c r="H642" i="3" s="1"/>
  <c r="F641" i="8"/>
  <c r="T640" i="3"/>
  <c r="B640" i="8" s="1"/>
  <c r="F641" i="3"/>
  <c r="L642" i="3" s="1"/>
  <c r="D643" i="2"/>
  <c r="L643" i="8" s="1"/>
  <c r="H642" i="8"/>
  <c r="D642" i="3"/>
  <c r="J643" i="3" s="1"/>
  <c r="A645" i="1"/>
  <c r="B644" i="2"/>
  <c r="J644" i="8" s="1"/>
  <c r="A644" i="7"/>
  <c r="A644" i="2"/>
  <c r="A644" i="3"/>
  <c r="A644" i="8" s="1"/>
  <c r="G641" i="8"/>
  <c r="E641" i="3"/>
  <c r="K642" i="3" s="1"/>
  <c r="C641" i="3"/>
  <c r="I642" i="3" s="1"/>
  <c r="G641" i="3"/>
  <c r="M642" i="3" s="1"/>
  <c r="N642" i="3" s="1"/>
  <c r="O642" i="3" s="1"/>
  <c r="T641" i="3" l="1"/>
  <c r="B641" i="8" s="1"/>
  <c r="C295" i="8"/>
  <c r="P295" i="8" s="1"/>
  <c r="AC295" i="3"/>
  <c r="G642" i="3"/>
  <c r="F642" i="3"/>
  <c r="L643" i="3" s="1"/>
  <c r="C643" i="7"/>
  <c r="U641" i="3"/>
  <c r="Y641" i="3" s="1"/>
  <c r="B642" i="3"/>
  <c r="H643" i="3" s="1"/>
  <c r="R643" i="3" s="1"/>
  <c r="W643" i="3" s="1"/>
  <c r="E643" i="7"/>
  <c r="M643" i="8"/>
  <c r="M643" i="3"/>
  <c r="N643" i="3" s="1"/>
  <c r="O643" i="3" s="1"/>
  <c r="P643" i="3" s="1"/>
  <c r="H643" i="8"/>
  <c r="F643" i="3"/>
  <c r="L644" i="3" s="1"/>
  <c r="D644" i="2"/>
  <c r="L644" i="8" s="1"/>
  <c r="E644" i="2"/>
  <c r="A646" i="1"/>
  <c r="B645" i="2"/>
  <c r="J645" i="8" s="1"/>
  <c r="A645" i="7"/>
  <c r="A645" i="3"/>
  <c r="A645" i="8" s="1"/>
  <c r="A645" i="2"/>
  <c r="P642" i="3"/>
  <c r="S642" i="3"/>
  <c r="X642" i="3" s="1"/>
  <c r="B643" i="3"/>
  <c r="F643" i="8"/>
  <c r="D643" i="7"/>
  <c r="D643" i="3"/>
  <c r="J644" i="3" s="1"/>
  <c r="E643" i="8"/>
  <c r="B644" i="7"/>
  <c r="E644" i="8" s="1"/>
  <c r="R642" i="3"/>
  <c r="W642" i="3" s="1"/>
  <c r="Q642" i="3"/>
  <c r="C644" i="2"/>
  <c r="K644" i="8" s="1"/>
  <c r="C642" i="3"/>
  <c r="I643" i="3" s="1"/>
  <c r="G642" i="8"/>
  <c r="E642" i="3"/>
  <c r="K643" i="3" s="1"/>
  <c r="F296" i="2" l="1"/>
  <c r="I296" i="8"/>
  <c r="N296" i="8" s="1"/>
  <c r="O296" i="8" s="1"/>
  <c r="AB296" i="3"/>
  <c r="Z297" i="3" s="1"/>
  <c r="AA297" i="3" s="1"/>
  <c r="D295" i="8"/>
  <c r="AD295" i="3"/>
  <c r="H644" i="3"/>
  <c r="R644" i="3" s="1"/>
  <c r="Q643" i="3"/>
  <c r="U642" i="3"/>
  <c r="E644" i="7"/>
  <c r="M644" i="8"/>
  <c r="S643" i="3"/>
  <c r="X643" i="3" s="1"/>
  <c r="D644" i="7"/>
  <c r="G644" i="3" s="1"/>
  <c r="H644" i="8"/>
  <c r="D644" i="3"/>
  <c r="J645" i="3" s="1"/>
  <c r="V643" i="3"/>
  <c r="V642" i="3"/>
  <c r="T642" i="3"/>
  <c r="B642" i="8" s="1"/>
  <c r="E645" i="2"/>
  <c r="C645" i="2"/>
  <c r="K645" i="8" s="1"/>
  <c r="A647" i="1"/>
  <c r="A646" i="7"/>
  <c r="B646" i="2"/>
  <c r="J646" i="8" s="1"/>
  <c r="A646" i="3"/>
  <c r="A646" i="8" s="1"/>
  <c r="A646" i="2"/>
  <c r="D645" i="2"/>
  <c r="L645" i="8" s="1"/>
  <c r="G643" i="3"/>
  <c r="M644" i="3" s="1"/>
  <c r="N644" i="3" s="1"/>
  <c r="O644" i="3" s="1"/>
  <c r="G643" i="8"/>
  <c r="E643" i="3"/>
  <c r="K644" i="3" s="1"/>
  <c r="C643" i="3"/>
  <c r="I644" i="3" s="1"/>
  <c r="B645" i="7"/>
  <c r="E645" i="8" s="1"/>
  <c r="C644" i="7"/>
  <c r="E644" i="3" s="1"/>
  <c r="G644" i="8"/>
  <c r="Q644" i="3" l="1"/>
  <c r="Y642" i="3"/>
  <c r="AC296" i="3"/>
  <c r="C296" i="8"/>
  <c r="P296" i="8" s="1"/>
  <c r="W644" i="3"/>
  <c r="T643" i="3"/>
  <c r="B643" i="8" s="1"/>
  <c r="U643" i="3"/>
  <c r="Y643" i="3" s="1"/>
  <c r="E645" i="7"/>
  <c r="M645" i="8"/>
  <c r="C644" i="3"/>
  <c r="I645" i="3" s="1"/>
  <c r="K645" i="3"/>
  <c r="H645" i="8"/>
  <c r="D645" i="3"/>
  <c r="J646" i="3" s="1"/>
  <c r="V644" i="3"/>
  <c r="P644" i="3"/>
  <c r="S644" i="3"/>
  <c r="X644" i="3" s="1"/>
  <c r="F644" i="8"/>
  <c r="B644" i="3"/>
  <c r="H645" i="3" s="1"/>
  <c r="B646" i="7"/>
  <c r="E646" i="8" s="1"/>
  <c r="F644" i="3"/>
  <c r="L645" i="3" s="1"/>
  <c r="C645" i="7"/>
  <c r="D645" i="7"/>
  <c r="M645" i="3"/>
  <c r="N645" i="3" s="1"/>
  <c r="O645" i="3" s="1"/>
  <c r="C646" i="2"/>
  <c r="K646" i="8" s="1"/>
  <c r="D646" i="2"/>
  <c r="L646" i="8" s="1"/>
  <c r="E646" i="2"/>
  <c r="A648" i="1"/>
  <c r="B647" i="2"/>
  <c r="J647" i="8" s="1"/>
  <c r="A647" i="7"/>
  <c r="A647" i="2"/>
  <c r="A647" i="3"/>
  <c r="A647" i="8" s="1"/>
  <c r="AB297" i="3" l="1"/>
  <c r="Z298" i="3" s="1"/>
  <c r="AA298" i="3" s="1"/>
  <c r="I297" i="8"/>
  <c r="N297" i="8" s="1"/>
  <c r="O297" i="8" s="1"/>
  <c r="F297" i="2"/>
  <c r="D296" i="8"/>
  <c r="AD296" i="3"/>
  <c r="U644" i="3"/>
  <c r="Y644" i="3" s="1"/>
  <c r="E646" i="7"/>
  <c r="M646" i="8"/>
  <c r="H646" i="8"/>
  <c r="D646" i="3"/>
  <c r="J647" i="3" s="1"/>
  <c r="G645" i="8"/>
  <c r="C645" i="3"/>
  <c r="I646" i="3" s="1"/>
  <c r="E645" i="3"/>
  <c r="K646" i="3" s="1"/>
  <c r="C646" i="7"/>
  <c r="R645" i="3"/>
  <c r="W645" i="3" s="1"/>
  <c r="Q645" i="3"/>
  <c r="B647" i="7"/>
  <c r="E647" i="8" s="1"/>
  <c r="D646" i="7"/>
  <c r="A649" i="1"/>
  <c r="A648" i="7"/>
  <c r="B648" i="2"/>
  <c r="J648" i="8" s="1"/>
  <c r="A648" i="3"/>
  <c r="A648" i="8" s="1"/>
  <c r="A648" i="2"/>
  <c r="P645" i="3"/>
  <c r="S645" i="3"/>
  <c r="X645" i="3" s="1"/>
  <c r="T644" i="3"/>
  <c r="B644" i="8" s="1"/>
  <c r="C647" i="2"/>
  <c r="K647" i="8" s="1"/>
  <c r="G645" i="3"/>
  <c r="M646" i="3" s="1"/>
  <c r="N646" i="3" s="1"/>
  <c r="O646" i="3" s="1"/>
  <c r="F645" i="3"/>
  <c r="L646" i="3" s="1"/>
  <c r="F645" i="8"/>
  <c r="B645" i="3"/>
  <c r="H646" i="3" s="1"/>
  <c r="E647" i="2"/>
  <c r="M647" i="8" s="1"/>
  <c r="D647" i="2"/>
  <c r="L647" i="8" s="1"/>
  <c r="E647" i="7" l="1"/>
  <c r="C297" i="8"/>
  <c r="P297" i="8" s="1"/>
  <c r="AC297" i="3"/>
  <c r="D647" i="7"/>
  <c r="U645" i="3"/>
  <c r="G646" i="8"/>
  <c r="E646" i="3"/>
  <c r="K647" i="3" s="1"/>
  <c r="C646" i="3"/>
  <c r="I647" i="3" s="1"/>
  <c r="C647" i="7"/>
  <c r="E647" i="3" s="1"/>
  <c r="G647" i="8"/>
  <c r="C647" i="3"/>
  <c r="I648" i="3" s="1"/>
  <c r="H647" i="8"/>
  <c r="D647" i="3"/>
  <c r="J648" i="3" s="1"/>
  <c r="G647" i="3"/>
  <c r="F647" i="3"/>
  <c r="L648" i="3" s="1"/>
  <c r="V645" i="3"/>
  <c r="T645" i="3"/>
  <c r="B645" i="8" s="1"/>
  <c r="B648" i="7"/>
  <c r="E648" i="8" s="1"/>
  <c r="B646" i="3"/>
  <c r="H647" i="3" s="1"/>
  <c r="F646" i="8"/>
  <c r="C648" i="2"/>
  <c r="K648" i="8" s="1"/>
  <c r="G646" i="3"/>
  <c r="M647" i="3" s="1"/>
  <c r="N647" i="3" s="1"/>
  <c r="O647" i="3" s="1"/>
  <c r="E648" i="2"/>
  <c r="F646" i="3"/>
  <c r="L647" i="3" s="1"/>
  <c r="D648" i="2"/>
  <c r="L648" i="8" s="1"/>
  <c r="Q646" i="3"/>
  <c r="R646" i="3"/>
  <c r="W646" i="3" s="1"/>
  <c r="P646" i="3"/>
  <c r="S646" i="3"/>
  <c r="X646" i="3" s="1"/>
  <c r="A650" i="1"/>
  <c r="B649" i="2"/>
  <c r="J649" i="8" s="1"/>
  <c r="A649" i="7"/>
  <c r="A649" i="3"/>
  <c r="A649" i="8" s="1"/>
  <c r="A649" i="2"/>
  <c r="Y645" i="3" l="1"/>
  <c r="D297" i="8"/>
  <c r="AD297" i="3"/>
  <c r="I298" i="8"/>
  <c r="N298" i="8" s="1"/>
  <c r="O298" i="8" s="1"/>
  <c r="F298" i="2"/>
  <c r="AB298" i="3"/>
  <c r="Z299" i="3" s="1"/>
  <c r="AA299" i="3" s="1"/>
  <c r="U646" i="3"/>
  <c r="E648" i="7"/>
  <c r="M648" i="8"/>
  <c r="K648" i="3"/>
  <c r="H648" i="8"/>
  <c r="D648" i="3"/>
  <c r="J649" i="3" s="1"/>
  <c r="M648" i="3"/>
  <c r="N648" i="3" s="1"/>
  <c r="O648" i="3" s="1"/>
  <c r="A651" i="1"/>
  <c r="A650" i="7"/>
  <c r="B650" i="2"/>
  <c r="J650" i="8" s="1"/>
  <c r="A650" i="2"/>
  <c r="A650" i="3"/>
  <c r="A650" i="8" s="1"/>
  <c r="B649" i="7"/>
  <c r="E649" i="8" s="1"/>
  <c r="F647" i="8"/>
  <c r="B647" i="3"/>
  <c r="H648" i="3" s="1"/>
  <c r="D649" i="2"/>
  <c r="L649" i="8" s="1"/>
  <c r="Q647" i="3"/>
  <c r="R647" i="3"/>
  <c r="W647" i="3" s="1"/>
  <c r="C649" i="2"/>
  <c r="K649" i="8" s="1"/>
  <c r="P647" i="3"/>
  <c r="S647" i="3"/>
  <c r="X647" i="3" s="1"/>
  <c r="E649" i="2"/>
  <c r="V646" i="3"/>
  <c r="T646" i="3"/>
  <c r="B646" i="8" s="1"/>
  <c r="C648" i="7"/>
  <c r="D648" i="7"/>
  <c r="Y646" i="3" l="1"/>
  <c r="AC298" i="3"/>
  <c r="C298" i="8"/>
  <c r="P298" i="8" s="1"/>
  <c r="U647" i="3"/>
  <c r="E649" i="7"/>
  <c r="M649" i="8"/>
  <c r="V647" i="3"/>
  <c r="T647" i="3"/>
  <c r="B647" i="8" s="1"/>
  <c r="H649" i="8"/>
  <c r="D649" i="3"/>
  <c r="J650" i="3" s="1"/>
  <c r="G648" i="8"/>
  <c r="C648" i="3"/>
  <c r="I649" i="3" s="1"/>
  <c r="B650" i="7"/>
  <c r="E650" i="8" s="1"/>
  <c r="D650" i="2"/>
  <c r="L650" i="8" s="1"/>
  <c r="C650" i="2"/>
  <c r="K650" i="8" s="1"/>
  <c r="G648" i="3"/>
  <c r="M649" i="3" s="1"/>
  <c r="N649" i="3" s="1"/>
  <c r="O649" i="3" s="1"/>
  <c r="E650" i="2"/>
  <c r="M650" i="8" s="1"/>
  <c r="E648" i="3"/>
  <c r="K649" i="3" s="1"/>
  <c r="B648" i="3"/>
  <c r="H649" i="3" s="1"/>
  <c r="F648" i="8"/>
  <c r="A652" i="1"/>
  <c r="B651" i="2"/>
  <c r="J651" i="8" s="1"/>
  <c r="A651" i="7"/>
  <c r="A651" i="3"/>
  <c r="A651" i="8" s="1"/>
  <c r="A651" i="2"/>
  <c r="R648" i="3"/>
  <c r="W648" i="3" s="1"/>
  <c r="Q648" i="3"/>
  <c r="C649" i="7"/>
  <c r="F649" i="3" s="1"/>
  <c r="L650" i="3" s="1"/>
  <c r="P648" i="3"/>
  <c r="S648" i="3"/>
  <c r="X648" i="3" s="1"/>
  <c r="F648" i="3"/>
  <c r="L649" i="3" s="1"/>
  <c r="D649" i="7"/>
  <c r="Y647" i="3" l="1"/>
  <c r="G649" i="3"/>
  <c r="D298" i="8"/>
  <c r="AD298" i="3"/>
  <c r="AB299" i="3"/>
  <c r="Z300" i="3" s="1"/>
  <c r="AA300" i="3" s="1"/>
  <c r="I299" i="8"/>
  <c r="N299" i="8" s="1"/>
  <c r="O299" i="8" s="1"/>
  <c r="F299" i="2"/>
  <c r="E650" i="7"/>
  <c r="H650" i="8" s="1"/>
  <c r="M650" i="3"/>
  <c r="N650" i="3" s="1"/>
  <c r="O650" i="3" s="1"/>
  <c r="P650" i="3" s="1"/>
  <c r="U648" i="3"/>
  <c r="Y648" i="3" s="1"/>
  <c r="C650" i="7"/>
  <c r="F650" i="3" s="1"/>
  <c r="L651" i="3" s="1"/>
  <c r="E651" i="2"/>
  <c r="M651" i="8" s="1"/>
  <c r="R649" i="3"/>
  <c r="W649" i="3" s="1"/>
  <c r="Q649" i="3"/>
  <c r="A653" i="1"/>
  <c r="B652" i="2"/>
  <c r="J652" i="8" s="1"/>
  <c r="A652" i="7"/>
  <c r="A652" i="3"/>
  <c r="A652" i="8" s="1"/>
  <c r="A652" i="2"/>
  <c r="D651" i="2"/>
  <c r="L651" i="8" s="1"/>
  <c r="D650" i="7"/>
  <c r="P649" i="3"/>
  <c r="S649" i="3"/>
  <c r="X649" i="3" s="1"/>
  <c r="V648" i="3"/>
  <c r="T648" i="3"/>
  <c r="B648" i="8" s="1"/>
  <c r="B651" i="7"/>
  <c r="E651" i="8" s="1"/>
  <c r="C651" i="7"/>
  <c r="D651" i="7"/>
  <c r="F650" i="8"/>
  <c r="G649" i="8"/>
  <c r="C649" i="3"/>
  <c r="I650" i="3" s="1"/>
  <c r="E649" i="3"/>
  <c r="K650" i="3" s="1"/>
  <c r="B649" i="3"/>
  <c r="H650" i="3" s="1"/>
  <c r="F649" i="8"/>
  <c r="C651" i="2"/>
  <c r="K651" i="8" s="1"/>
  <c r="D650" i="3" l="1"/>
  <c r="J651" i="3" s="1"/>
  <c r="C299" i="8"/>
  <c r="P299" i="8" s="1"/>
  <c r="AC299" i="3"/>
  <c r="E651" i="7"/>
  <c r="F651" i="3" s="1"/>
  <c r="L652" i="3" s="1"/>
  <c r="S650" i="3"/>
  <c r="X650" i="3" s="1"/>
  <c r="U649" i="3"/>
  <c r="B650" i="3"/>
  <c r="H651" i="3" s="1"/>
  <c r="R651" i="3" s="1"/>
  <c r="W651" i="3" s="1"/>
  <c r="G651" i="8"/>
  <c r="E651" i="3"/>
  <c r="C651" i="3"/>
  <c r="F651" i="8"/>
  <c r="B651" i="3"/>
  <c r="H651" i="8"/>
  <c r="D651" i="3"/>
  <c r="J652" i="3" s="1"/>
  <c r="G651" i="3"/>
  <c r="B652" i="7"/>
  <c r="E652" i="8" s="1"/>
  <c r="A654" i="1"/>
  <c r="B653" i="2"/>
  <c r="J653" i="8" s="1"/>
  <c r="A653" i="7"/>
  <c r="A653" i="3"/>
  <c r="A653" i="8" s="1"/>
  <c r="A653" i="2"/>
  <c r="E652" i="2"/>
  <c r="M652" i="8" s="1"/>
  <c r="V649" i="3"/>
  <c r="T649" i="3"/>
  <c r="B649" i="8" s="1"/>
  <c r="R650" i="3"/>
  <c r="W650" i="3" s="1"/>
  <c r="Q650" i="3"/>
  <c r="D652" i="2"/>
  <c r="L652" i="8" s="1"/>
  <c r="G650" i="3"/>
  <c r="M651" i="3" s="1"/>
  <c r="N651" i="3" s="1"/>
  <c r="O651" i="3" s="1"/>
  <c r="G650" i="8"/>
  <c r="E650" i="3"/>
  <c r="K651" i="3" s="1"/>
  <c r="C650" i="3"/>
  <c r="I651" i="3" s="1"/>
  <c r="C652" i="2"/>
  <c r="K652" i="8" s="1"/>
  <c r="Y649" i="3" l="1"/>
  <c r="AB300" i="3"/>
  <c r="Z301" i="3" s="1"/>
  <c r="AA301" i="3" s="1"/>
  <c r="F300" i="2"/>
  <c r="I300" i="8"/>
  <c r="N300" i="8" s="1"/>
  <c r="O300" i="8" s="1"/>
  <c r="D299" i="8"/>
  <c r="AD299" i="3"/>
  <c r="M652" i="3"/>
  <c r="N652" i="3" s="1"/>
  <c r="O652" i="3" s="1"/>
  <c r="P652" i="3" s="1"/>
  <c r="H652" i="3"/>
  <c r="Q652" i="3" s="1"/>
  <c r="Q651" i="3"/>
  <c r="V651" i="3" s="1"/>
  <c r="E652" i="7"/>
  <c r="F652" i="3" s="1"/>
  <c r="L653" i="3" s="1"/>
  <c r="D652" i="7"/>
  <c r="U650" i="3"/>
  <c r="Y650" i="3" s="1"/>
  <c r="C652" i="7"/>
  <c r="I652" i="3"/>
  <c r="A655" i="1"/>
  <c r="B654" i="2"/>
  <c r="J654" i="8" s="1"/>
  <c r="A654" i="7"/>
  <c r="A654" i="3"/>
  <c r="A654" i="8" s="1"/>
  <c r="A654" i="2"/>
  <c r="B652" i="3"/>
  <c r="F652" i="8"/>
  <c r="G652" i="8"/>
  <c r="C652" i="3"/>
  <c r="I653" i="3" s="1"/>
  <c r="E652" i="3"/>
  <c r="K652" i="3"/>
  <c r="C653" i="2"/>
  <c r="K653" i="8" s="1"/>
  <c r="P651" i="3"/>
  <c r="S651" i="3"/>
  <c r="X651" i="3" s="1"/>
  <c r="D653" i="2"/>
  <c r="L653" i="8" s="1"/>
  <c r="H652" i="8"/>
  <c r="D652" i="3"/>
  <c r="J653" i="3" s="1"/>
  <c r="G652" i="3"/>
  <c r="B653" i="7"/>
  <c r="E653" i="8" s="1"/>
  <c r="V650" i="3"/>
  <c r="T650" i="3"/>
  <c r="B650" i="8" s="1"/>
  <c r="E653" i="2"/>
  <c r="S652" i="3" l="1"/>
  <c r="X652" i="3" s="1"/>
  <c r="R652" i="3"/>
  <c r="W652" i="3" s="1"/>
  <c r="M653" i="3"/>
  <c r="N653" i="3" s="1"/>
  <c r="O653" i="3" s="1"/>
  <c r="P653" i="3" s="1"/>
  <c r="AC300" i="3"/>
  <c r="C300" i="8"/>
  <c r="P300" i="8" s="1"/>
  <c r="H653" i="3"/>
  <c r="R653" i="3" s="1"/>
  <c r="U652" i="3"/>
  <c r="Y652" i="3" s="1"/>
  <c r="U651" i="3"/>
  <c r="Y651" i="3" s="1"/>
  <c r="E653" i="7"/>
  <c r="M653" i="8"/>
  <c r="H653" i="8"/>
  <c r="D653" i="3"/>
  <c r="J654" i="3" s="1"/>
  <c r="C653" i="7"/>
  <c r="B654" i="7"/>
  <c r="E654" i="8" s="1"/>
  <c r="C654" i="7"/>
  <c r="T651" i="3"/>
  <c r="B651" i="8" s="1"/>
  <c r="D654" i="2"/>
  <c r="L654" i="8" s="1"/>
  <c r="V652" i="3"/>
  <c r="C654" i="2"/>
  <c r="K654" i="8" s="1"/>
  <c r="E654" i="2"/>
  <c r="D653" i="7"/>
  <c r="K653" i="3"/>
  <c r="A656" i="1"/>
  <c r="B655" i="2"/>
  <c r="J655" i="8" s="1"/>
  <c r="A655" i="7"/>
  <c r="A655" i="3"/>
  <c r="A655" i="8" s="1"/>
  <c r="A655" i="2"/>
  <c r="S653" i="3" l="1"/>
  <c r="X653" i="3" s="1"/>
  <c r="T652" i="3"/>
  <c r="B652" i="8" s="1"/>
  <c r="Q653" i="3"/>
  <c r="AB301" i="3"/>
  <c r="Z302" i="3" s="1"/>
  <c r="AA302" i="3" s="1"/>
  <c r="F301" i="2"/>
  <c r="I301" i="8"/>
  <c r="N301" i="8" s="1"/>
  <c r="O301" i="8" s="1"/>
  <c r="D300" i="8"/>
  <c r="AD300" i="3"/>
  <c r="U653" i="3"/>
  <c r="E654" i="7"/>
  <c r="M654" i="8"/>
  <c r="W653" i="3"/>
  <c r="H654" i="8"/>
  <c r="D654" i="3"/>
  <c r="J655" i="3" s="1"/>
  <c r="F654" i="3"/>
  <c r="L655" i="3" s="1"/>
  <c r="C653" i="3"/>
  <c r="I654" i="3" s="1"/>
  <c r="G653" i="8"/>
  <c r="E653" i="3"/>
  <c r="K654" i="3" s="1"/>
  <c r="F654" i="8"/>
  <c r="B654" i="3"/>
  <c r="F653" i="8"/>
  <c r="B653" i="3"/>
  <c r="H654" i="3" s="1"/>
  <c r="B655" i="7"/>
  <c r="E655" i="8" s="1"/>
  <c r="F653" i="3"/>
  <c r="L654" i="3" s="1"/>
  <c r="V653" i="3"/>
  <c r="T653" i="3"/>
  <c r="B653" i="8" s="1"/>
  <c r="G653" i="3"/>
  <c r="M654" i="3" s="1"/>
  <c r="N654" i="3" s="1"/>
  <c r="O654" i="3" s="1"/>
  <c r="D654" i="7"/>
  <c r="G654" i="3" s="1"/>
  <c r="E655" i="2"/>
  <c r="D655" i="2"/>
  <c r="L655" i="8" s="1"/>
  <c r="C655" i="2"/>
  <c r="K655" i="8" s="1"/>
  <c r="A657" i="1"/>
  <c r="B656" i="2"/>
  <c r="J656" i="8" s="1"/>
  <c r="A656" i="7"/>
  <c r="A656" i="3"/>
  <c r="A656" i="8" s="1"/>
  <c r="A656" i="2"/>
  <c r="Y653" i="3" l="1"/>
  <c r="C301" i="8"/>
  <c r="P301" i="8" s="1"/>
  <c r="AC301" i="3"/>
  <c r="M655" i="3"/>
  <c r="N655" i="3" s="1"/>
  <c r="O655" i="3" s="1"/>
  <c r="P655" i="3" s="1"/>
  <c r="E655" i="7"/>
  <c r="M655" i="8"/>
  <c r="C655" i="7"/>
  <c r="D655" i="7"/>
  <c r="E655" i="3" s="1"/>
  <c r="H655" i="8"/>
  <c r="D655" i="3"/>
  <c r="J656" i="3" s="1"/>
  <c r="F655" i="3"/>
  <c r="L656" i="3" s="1"/>
  <c r="G655" i="3"/>
  <c r="M656" i="3" s="1"/>
  <c r="N656" i="3" s="1"/>
  <c r="O656" i="3" s="1"/>
  <c r="R654" i="3"/>
  <c r="W654" i="3" s="1"/>
  <c r="Q654" i="3"/>
  <c r="U654" i="3" s="1"/>
  <c r="B655" i="3"/>
  <c r="H656" i="3" s="1"/>
  <c r="F655" i="8"/>
  <c r="P654" i="3"/>
  <c r="S654" i="3"/>
  <c r="X654" i="3" s="1"/>
  <c r="E656" i="2"/>
  <c r="D656" i="2"/>
  <c r="L656" i="8" s="1"/>
  <c r="A658" i="1"/>
  <c r="B657" i="2"/>
  <c r="J657" i="8" s="1"/>
  <c r="A657" i="3"/>
  <c r="A657" i="8" s="1"/>
  <c r="A657" i="7"/>
  <c r="A657" i="2"/>
  <c r="E654" i="3"/>
  <c r="K655" i="3" s="1"/>
  <c r="G654" i="8"/>
  <c r="C654" i="3"/>
  <c r="I655" i="3" s="1"/>
  <c r="B656" i="7"/>
  <c r="E656" i="8" s="1"/>
  <c r="H655" i="3"/>
  <c r="C656" i="2"/>
  <c r="K656" i="8" s="1"/>
  <c r="S655" i="3" l="1"/>
  <c r="X655" i="3" s="1"/>
  <c r="AB302" i="3"/>
  <c r="Z303" i="3" s="1"/>
  <c r="AA303" i="3" s="1"/>
  <c r="F302" i="2"/>
  <c r="I302" i="8"/>
  <c r="N302" i="8" s="1"/>
  <c r="O302" i="8" s="1"/>
  <c r="D301" i="8"/>
  <c r="AD301" i="3"/>
  <c r="C655" i="3"/>
  <c r="G655" i="8"/>
  <c r="E656" i="7"/>
  <c r="M656" i="8"/>
  <c r="I656" i="3"/>
  <c r="H656" i="8"/>
  <c r="D656" i="3"/>
  <c r="J657" i="3" s="1"/>
  <c r="B657" i="7"/>
  <c r="E657" i="8" s="1"/>
  <c r="C657" i="2"/>
  <c r="K657" i="8" s="1"/>
  <c r="V654" i="3"/>
  <c r="Y654" i="3" s="1"/>
  <c r="T654" i="3"/>
  <c r="B654" i="8" s="1"/>
  <c r="Q655" i="3"/>
  <c r="R655" i="3"/>
  <c r="W655" i="3" s="1"/>
  <c r="C656" i="7"/>
  <c r="D657" i="2"/>
  <c r="L657" i="8" s="1"/>
  <c r="A659" i="1"/>
  <c r="A658" i="7"/>
  <c r="A658" i="3"/>
  <c r="A658" i="8" s="1"/>
  <c r="A658" i="2"/>
  <c r="R656" i="3"/>
  <c r="Q656" i="3"/>
  <c r="P656" i="3"/>
  <c r="K656" i="3"/>
  <c r="D656" i="7"/>
  <c r="G656" i="3" s="1"/>
  <c r="M657" i="3" s="1"/>
  <c r="N657" i="3" s="1"/>
  <c r="O657" i="3" s="1"/>
  <c r="E657" i="2"/>
  <c r="S656" i="3" l="1"/>
  <c r="X656" i="3" s="1"/>
  <c r="AC302" i="3"/>
  <c r="D302" i="8" s="1"/>
  <c r="C302" i="8"/>
  <c r="P302" i="8" s="1"/>
  <c r="U656" i="3"/>
  <c r="U655" i="3"/>
  <c r="E657" i="7"/>
  <c r="H657" i="8" s="1"/>
  <c r="M657" i="8"/>
  <c r="F656" i="3"/>
  <c r="L657" i="3" s="1"/>
  <c r="W656" i="3"/>
  <c r="D657" i="7"/>
  <c r="G657" i="3" s="1"/>
  <c r="M658" i="3" s="1"/>
  <c r="N658" i="3" s="1"/>
  <c r="O658" i="3" s="1"/>
  <c r="P657" i="3"/>
  <c r="V656" i="3"/>
  <c r="T656" i="3"/>
  <c r="B656" i="8" s="1"/>
  <c r="G657" i="8"/>
  <c r="C657" i="3"/>
  <c r="V655" i="3"/>
  <c r="T655" i="3"/>
  <c r="B655" i="8" s="1"/>
  <c r="C658" i="2"/>
  <c r="K658" i="8" s="1"/>
  <c r="A660" i="1"/>
  <c r="B659" i="2"/>
  <c r="J659" i="8" s="1"/>
  <c r="A659" i="7"/>
  <c r="A659" i="3"/>
  <c r="A659" i="8" s="1"/>
  <c r="A659" i="2"/>
  <c r="C657" i="7"/>
  <c r="F657" i="3" s="1"/>
  <c r="L658" i="3" s="1"/>
  <c r="B658" i="2"/>
  <c r="J658" i="8" s="1"/>
  <c r="D658" i="2"/>
  <c r="L658" i="8" s="1"/>
  <c r="E658" i="2"/>
  <c r="G656" i="8"/>
  <c r="C656" i="3"/>
  <c r="I657" i="3" s="1"/>
  <c r="E656" i="3"/>
  <c r="K657" i="3" s="1"/>
  <c r="F656" i="8"/>
  <c r="B656" i="3"/>
  <c r="H657" i="3" s="1"/>
  <c r="Y655" i="3" l="1"/>
  <c r="Y656" i="3"/>
  <c r="F303" i="2"/>
  <c r="AB303" i="3"/>
  <c r="Z304" i="3" s="1"/>
  <c r="AA304" i="3" s="1"/>
  <c r="I303" i="8"/>
  <c r="N303" i="8" s="1"/>
  <c r="O303" i="8" s="1"/>
  <c r="AD302" i="3"/>
  <c r="D657" i="3"/>
  <c r="J658" i="3" s="1"/>
  <c r="E658" i="7"/>
  <c r="M658" i="8"/>
  <c r="I658" i="3"/>
  <c r="S657" i="3"/>
  <c r="X657" i="3" s="1"/>
  <c r="C658" i="7"/>
  <c r="F658" i="3" s="1"/>
  <c r="L659" i="3" s="1"/>
  <c r="H658" i="8"/>
  <c r="B659" i="7"/>
  <c r="E659" i="8" s="1"/>
  <c r="Q657" i="3"/>
  <c r="R657" i="3"/>
  <c r="W657" i="3" s="1"/>
  <c r="E659" i="2"/>
  <c r="C659" i="2"/>
  <c r="K659" i="8" s="1"/>
  <c r="P658" i="3"/>
  <c r="D659" i="2"/>
  <c r="L659" i="8" s="1"/>
  <c r="A661" i="1"/>
  <c r="B660" i="2"/>
  <c r="J660" i="8" s="1"/>
  <c r="A660" i="7"/>
  <c r="A660" i="3"/>
  <c r="A660" i="8" s="1"/>
  <c r="A660" i="2"/>
  <c r="F658" i="8"/>
  <c r="B658" i="7"/>
  <c r="E658" i="8" s="1"/>
  <c r="D658" i="7"/>
  <c r="E657" i="3"/>
  <c r="K658" i="3" s="1"/>
  <c r="F657" i="8"/>
  <c r="B657" i="3"/>
  <c r="H658" i="3" s="1"/>
  <c r="AC303" i="3" l="1"/>
  <c r="C303" i="8"/>
  <c r="P303" i="8" s="1"/>
  <c r="U657" i="3"/>
  <c r="E659" i="7"/>
  <c r="M659" i="8"/>
  <c r="S658" i="3"/>
  <c r="X658" i="3" s="1"/>
  <c r="H659" i="8"/>
  <c r="D659" i="3"/>
  <c r="C660" i="2"/>
  <c r="K660" i="8" s="1"/>
  <c r="E660" i="2"/>
  <c r="D660" i="2"/>
  <c r="L660" i="8" s="1"/>
  <c r="R658" i="3"/>
  <c r="W658" i="3" s="1"/>
  <c r="Q658" i="3"/>
  <c r="A662" i="1"/>
  <c r="B661" i="2"/>
  <c r="J661" i="8" s="1"/>
  <c r="A661" i="7"/>
  <c r="A661" i="3"/>
  <c r="A661" i="8" s="1"/>
  <c r="A661" i="2"/>
  <c r="C659" i="7"/>
  <c r="D659" i="7"/>
  <c r="G659" i="3" s="1"/>
  <c r="E658" i="3"/>
  <c r="K659" i="3" s="1"/>
  <c r="C658" i="3"/>
  <c r="I659" i="3" s="1"/>
  <c r="G658" i="8"/>
  <c r="G658" i="3"/>
  <c r="M659" i="3" s="1"/>
  <c r="N659" i="3" s="1"/>
  <c r="O659" i="3" s="1"/>
  <c r="P659" i="3" s="1"/>
  <c r="D658" i="3"/>
  <c r="J659" i="3" s="1"/>
  <c r="B660" i="7"/>
  <c r="V657" i="3"/>
  <c r="T657" i="3"/>
  <c r="B657" i="8" s="1"/>
  <c r="B658" i="3"/>
  <c r="H659" i="3" s="1"/>
  <c r="M660" i="3" l="1"/>
  <c r="N660" i="3" s="1"/>
  <c r="O660" i="3" s="1"/>
  <c r="Y657" i="3"/>
  <c r="AB304" i="3"/>
  <c r="Z305" i="3" s="1"/>
  <c r="AA305" i="3" s="1"/>
  <c r="I304" i="8"/>
  <c r="N304" i="8" s="1"/>
  <c r="O304" i="8" s="1"/>
  <c r="F304" i="2"/>
  <c r="AD303" i="3"/>
  <c r="D303" i="8"/>
  <c r="U658" i="3"/>
  <c r="E660" i="7"/>
  <c r="M660" i="8"/>
  <c r="J660" i="3"/>
  <c r="H660" i="8"/>
  <c r="P660" i="3"/>
  <c r="V658" i="3"/>
  <c r="T658" i="3"/>
  <c r="B658" i="8" s="1"/>
  <c r="E661" i="2"/>
  <c r="A663" i="1"/>
  <c r="A662" i="7"/>
  <c r="B662" i="2"/>
  <c r="J662" i="8" s="1"/>
  <c r="A662" i="3"/>
  <c r="A662" i="8" s="1"/>
  <c r="A662" i="2"/>
  <c r="S659" i="3"/>
  <c r="X659" i="3" s="1"/>
  <c r="R659" i="3"/>
  <c r="W659" i="3" s="1"/>
  <c r="Q659" i="3"/>
  <c r="D661" i="2"/>
  <c r="L661" i="8" s="1"/>
  <c r="E659" i="3"/>
  <c r="K660" i="3" s="1"/>
  <c r="G659" i="8"/>
  <c r="C659" i="3"/>
  <c r="I660" i="3" s="1"/>
  <c r="B659" i="3"/>
  <c r="H660" i="3" s="1"/>
  <c r="F659" i="8"/>
  <c r="D660" i="7"/>
  <c r="G660" i="3" s="1"/>
  <c r="M661" i="3" s="1"/>
  <c r="N661" i="3" s="1"/>
  <c r="O661" i="3" s="1"/>
  <c r="D660" i="3"/>
  <c r="J661" i="3" s="1"/>
  <c r="E660" i="8"/>
  <c r="F659" i="3"/>
  <c r="L660" i="3" s="1"/>
  <c r="C661" i="2"/>
  <c r="K661" i="8" s="1"/>
  <c r="C660" i="7"/>
  <c r="B661" i="7"/>
  <c r="E661" i="8" s="1"/>
  <c r="Y658" i="3" l="1"/>
  <c r="AC304" i="3"/>
  <c r="C304" i="8"/>
  <c r="P304" i="8" s="1"/>
  <c r="C661" i="7"/>
  <c r="U659" i="3"/>
  <c r="E661" i="7"/>
  <c r="M661" i="8"/>
  <c r="S660" i="3"/>
  <c r="X660" i="3" s="1"/>
  <c r="D661" i="7"/>
  <c r="P661" i="3"/>
  <c r="H661" i="8"/>
  <c r="D661" i="3"/>
  <c r="J662" i="3" s="1"/>
  <c r="G661" i="3"/>
  <c r="M662" i="3" s="1"/>
  <c r="N662" i="3" s="1"/>
  <c r="O662" i="3" s="1"/>
  <c r="R660" i="3"/>
  <c r="W660" i="3" s="1"/>
  <c r="Q660" i="3"/>
  <c r="D662" i="2"/>
  <c r="L662" i="8" s="1"/>
  <c r="A664" i="1"/>
  <c r="B663" i="2"/>
  <c r="J663" i="8" s="1"/>
  <c r="A663" i="7"/>
  <c r="A663" i="3"/>
  <c r="A663" i="8" s="1"/>
  <c r="A663" i="2"/>
  <c r="B662" i="7"/>
  <c r="E662" i="8" s="1"/>
  <c r="E662" i="2"/>
  <c r="F661" i="3"/>
  <c r="L662" i="3" s="1"/>
  <c r="F661" i="8"/>
  <c r="B661" i="3"/>
  <c r="H662" i="3" s="1"/>
  <c r="C661" i="3"/>
  <c r="E661" i="3"/>
  <c r="K662" i="3" s="1"/>
  <c r="G661" i="8"/>
  <c r="V659" i="3"/>
  <c r="T659" i="3"/>
  <c r="B659" i="8" s="1"/>
  <c r="C662" i="2"/>
  <c r="K662" i="8" s="1"/>
  <c r="E660" i="3"/>
  <c r="K661" i="3" s="1"/>
  <c r="F660" i="8"/>
  <c r="B660" i="3"/>
  <c r="H661" i="3" s="1"/>
  <c r="F660" i="3"/>
  <c r="L661" i="3" s="1"/>
  <c r="C660" i="3"/>
  <c r="I661" i="3" s="1"/>
  <c r="G660" i="8"/>
  <c r="Y659" i="3" l="1"/>
  <c r="D304" i="8"/>
  <c r="AD304" i="3"/>
  <c r="F305" i="2"/>
  <c r="I305" i="8"/>
  <c r="N305" i="8" s="1"/>
  <c r="O305" i="8" s="1"/>
  <c r="AB305" i="3"/>
  <c r="Z306" i="3" s="1"/>
  <c r="AA306" i="3" s="1"/>
  <c r="U660" i="3"/>
  <c r="Y660" i="3" s="1"/>
  <c r="E662" i="7"/>
  <c r="M662" i="8"/>
  <c r="I662" i="3"/>
  <c r="S662" i="3" s="1"/>
  <c r="S661" i="3"/>
  <c r="X661" i="3" s="1"/>
  <c r="C662" i="7"/>
  <c r="H662" i="8"/>
  <c r="D662" i="3"/>
  <c r="J663" i="3" s="1"/>
  <c r="F662" i="3"/>
  <c r="L663" i="3" s="1"/>
  <c r="D663" i="2"/>
  <c r="L663" i="8" s="1"/>
  <c r="A665" i="1"/>
  <c r="A664" i="7"/>
  <c r="B664" i="2"/>
  <c r="J664" i="8" s="1"/>
  <c r="A664" i="3"/>
  <c r="A664" i="8" s="1"/>
  <c r="A664" i="2"/>
  <c r="Q662" i="3"/>
  <c r="R662" i="3"/>
  <c r="P662" i="3"/>
  <c r="E663" i="2"/>
  <c r="M663" i="8" s="1"/>
  <c r="F662" i="8"/>
  <c r="B662" i="3"/>
  <c r="H663" i="3" s="1"/>
  <c r="D662" i="7"/>
  <c r="G662" i="3" s="1"/>
  <c r="M663" i="3" s="1"/>
  <c r="N663" i="3" s="1"/>
  <c r="O663" i="3" s="1"/>
  <c r="B663" i="7"/>
  <c r="E663" i="8" s="1"/>
  <c r="C663" i="2"/>
  <c r="K663" i="8" s="1"/>
  <c r="R661" i="3"/>
  <c r="W661" i="3" s="1"/>
  <c r="Q661" i="3"/>
  <c r="V660" i="3"/>
  <c r="T660" i="3"/>
  <c r="B660" i="8" s="1"/>
  <c r="AC305" i="3" l="1"/>
  <c r="D305" i="8" s="1"/>
  <c r="C305" i="8"/>
  <c r="P305" i="8" s="1"/>
  <c r="U661" i="3"/>
  <c r="U662" i="3"/>
  <c r="E663" i="7"/>
  <c r="D663" i="3" s="1"/>
  <c r="J664" i="3" s="1"/>
  <c r="W662" i="3"/>
  <c r="D663" i="7"/>
  <c r="P663" i="3"/>
  <c r="C663" i="7"/>
  <c r="C663" i="3"/>
  <c r="G663" i="8"/>
  <c r="E663" i="3"/>
  <c r="K664" i="3" s="1"/>
  <c r="C664" i="2"/>
  <c r="K664" i="8" s="1"/>
  <c r="D664" i="2"/>
  <c r="L664" i="8" s="1"/>
  <c r="A666" i="1"/>
  <c r="B665" i="2"/>
  <c r="J665" i="8" s="1"/>
  <c r="A665" i="7"/>
  <c r="A665" i="3"/>
  <c r="A665" i="8" s="1"/>
  <c r="A665" i="2"/>
  <c r="V662" i="3"/>
  <c r="T662" i="3"/>
  <c r="B662" i="8" s="1"/>
  <c r="R663" i="3"/>
  <c r="W663" i="3" s="1"/>
  <c r="E664" i="2"/>
  <c r="M664" i="8" s="1"/>
  <c r="B664" i="7"/>
  <c r="H663" i="8"/>
  <c r="V661" i="3"/>
  <c r="T661" i="3"/>
  <c r="B661" i="8" s="1"/>
  <c r="G662" i="8"/>
  <c r="C662" i="3"/>
  <c r="I663" i="3" s="1"/>
  <c r="Q663" i="3" s="1"/>
  <c r="E662" i="3"/>
  <c r="K663" i="3" s="1"/>
  <c r="X662" i="3"/>
  <c r="Y662" i="3" l="1"/>
  <c r="Y661" i="3"/>
  <c r="AD305" i="3"/>
  <c r="I306" i="8"/>
  <c r="N306" i="8" s="1"/>
  <c r="O306" i="8" s="1"/>
  <c r="AB306" i="3"/>
  <c r="Z307" i="3" s="1"/>
  <c r="AA307" i="3" s="1"/>
  <c r="F306" i="2"/>
  <c r="C664" i="7"/>
  <c r="E664" i="7"/>
  <c r="F664" i="3" s="1"/>
  <c r="L665" i="3" s="1"/>
  <c r="G663" i="3"/>
  <c r="M664" i="3" s="1"/>
  <c r="N664" i="3" s="1"/>
  <c r="O664" i="3" s="1"/>
  <c r="P664" i="3" s="1"/>
  <c r="I664" i="3"/>
  <c r="D664" i="7"/>
  <c r="S663" i="3"/>
  <c r="X663" i="3" s="1"/>
  <c r="C665" i="2"/>
  <c r="K665" i="8" s="1"/>
  <c r="F664" i="8"/>
  <c r="B664" i="3"/>
  <c r="H665" i="3" s="1"/>
  <c r="D664" i="3"/>
  <c r="J665" i="3" s="1"/>
  <c r="E664" i="8"/>
  <c r="D665" i="2"/>
  <c r="L665" i="8" s="1"/>
  <c r="B665" i="7"/>
  <c r="E665" i="8" s="1"/>
  <c r="A667" i="1"/>
  <c r="A666" i="7"/>
  <c r="B666" i="2"/>
  <c r="J666" i="8" s="1"/>
  <c r="A666" i="2"/>
  <c r="A666" i="3"/>
  <c r="A666" i="8" s="1"/>
  <c r="B663" i="3"/>
  <c r="H664" i="3" s="1"/>
  <c r="F663" i="8"/>
  <c r="E665" i="2"/>
  <c r="V663" i="3"/>
  <c r="F663" i="3"/>
  <c r="L664" i="3" s="1"/>
  <c r="G664" i="3" l="1"/>
  <c r="M665" i="3" s="1"/>
  <c r="N665" i="3" s="1"/>
  <c r="O665" i="3" s="1"/>
  <c r="H664" i="8"/>
  <c r="AC306" i="3"/>
  <c r="C306" i="8"/>
  <c r="P306" i="8" s="1"/>
  <c r="U663" i="3"/>
  <c r="Y663" i="3" s="1"/>
  <c r="T663" i="3"/>
  <c r="B663" i="8" s="1"/>
  <c r="C664" i="3"/>
  <c r="I665" i="3" s="1"/>
  <c r="C665" i="7"/>
  <c r="F665" i="8" s="1"/>
  <c r="E665" i="7"/>
  <c r="D665" i="3" s="1"/>
  <c r="J666" i="3" s="1"/>
  <c r="M665" i="8"/>
  <c r="E664" i="3"/>
  <c r="K665" i="3" s="1"/>
  <c r="S665" i="3" s="1"/>
  <c r="G664" i="8"/>
  <c r="S664" i="3"/>
  <c r="X664" i="3" s="1"/>
  <c r="H665" i="8"/>
  <c r="F665" i="3"/>
  <c r="L666" i="3" s="1"/>
  <c r="B666" i="7"/>
  <c r="E666" i="8" s="1"/>
  <c r="C666" i="2"/>
  <c r="K666" i="8" s="1"/>
  <c r="E666" i="2"/>
  <c r="A668" i="1"/>
  <c r="B667" i="2"/>
  <c r="J667" i="8" s="1"/>
  <c r="A667" i="7"/>
  <c r="A667" i="3"/>
  <c r="A667" i="8" s="1"/>
  <c r="A667" i="2"/>
  <c r="P665" i="3"/>
  <c r="Q665" i="3"/>
  <c r="R665" i="3"/>
  <c r="W665" i="3" s="1"/>
  <c r="D666" i="2"/>
  <c r="L666" i="8" s="1"/>
  <c r="D665" i="7"/>
  <c r="G665" i="3" s="1"/>
  <c r="M666" i="3" s="1"/>
  <c r="N666" i="3" s="1"/>
  <c r="O666" i="3" s="1"/>
  <c r="R664" i="3"/>
  <c r="W664" i="3" s="1"/>
  <c r="Q664" i="3"/>
  <c r="I307" i="8" l="1"/>
  <c r="N307" i="8" s="1"/>
  <c r="O307" i="8" s="1"/>
  <c r="F307" i="2"/>
  <c r="AB307" i="3"/>
  <c r="Z308" i="3" s="1"/>
  <c r="AA308" i="3" s="1"/>
  <c r="D306" i="8"/>
  <c r="AD306" i="3"/>
  <c r="B665" i="3"/>
  <c r="H666" i="3" s="1"/>
  <c r="R666" i="3" s="1"/>
  <c r="U665" i="3"/>
  <c r="U664" i="3"/>
  <c r="E666" i="7"/>
  <c r="H666" i="8" s="1"/>
  <c r="M666" i="8"/>
  <c r="P666" i="3"/>
  <c r="D666" i="3"/>
  <c r="J667" i="3" s="1"/>
  <c r="T665" i="3"/>
  <c r="B665" i="8" s="1"/>
  <c r="X665" i="3"/>
  <c r="C666" i="7"/>
  <c r="F666" i="3" s="1"/>
  <c r="L667" i="3" s="1"/>
  <c r="V664" i="3"/>
  <c r="T664" i="3"/>
  <c r="B664" i="8" s="1"/>
  <c r="D666" i="7"/>
  <c r="B667" i="7"/>
  <c r="E667" i="8" s="1"/>
  <c r="A669" i="1"/>
  <c r="B668" i="2"/>
  <c r="J668" i="8" s="1"/>
  <c r="A668" i="7"/>
  <c r="A668" i="3"/>
  <c r="A668" i="8" s="1"/>
  <c r="A668" i="2"/>
  <c r="V665" i="3"/>
  <c r="E667" i="2"/>
  <c r="C667" i="2"/>
  <c r="K667" i="8" s="1"/>
  <c r="D667" i="2"/>
  <c r="L667" i="8" s="1"/>
  <c r="G665" i="8"/>
  <c r="C665" i="3"/>
  <c r="I666" i="3" s="1"/>
  <c r="Q666" i="3" s="1"/>
  <c r="E665" i="3"/>
  <c r="K666" i="3" s="1"/>
  <c r="Y664" i="3" l="1"/>
  <c r="Y665" i="3"/>
  <c r="C307" i="8"/>
  <c r="P307" i="8" s="1"/>
  <c r="AC307" i="3"/>
  <c r="E667" i="7"/>
  <c r="H667" i="8" s="1"/>
  <c r="M667" i="8"/>
  <c r="D667" i="7"/>
  <c r="C667" i="7"/>
  <c r="B667" i="3" s="1"/>
  <c r="S666" i="3"/>
  <c r="T666" i="3" s="1"/>
  <c r="B666" i="8" s="1"/>
  <c r="G667" i="3"/>
  <c r="M668" i="3" s="1"/>
  <c r="N668" i="3" s="1"/>
  <c r="O668" i="3" s="1"/>
  <c r="C667" i="3"/>
  <c r="G667" i="8"/>
  <c r="E667" i="3"/>
  <c r="K668" i="3" s="1"/>
  <c r="G666" i="3"/>
  <c r="M667" i="3" s="1"/>
  <c r="N667" i="3" s="1"/>
  <c r="O667" i="3" s="1"/>
  <c r="G666" i="8"/>
  <c r="E666" i="3"/>
  <c r="K667" i="3" s="1"/>
  <c r="C666" i="3"/>
  <c r="I667" i="3" s="1"/>
  <c r="F666" i="8"/>
  <c r="B666" i="3"/>
  <c r="H667" i="3" s="1"/>
  <c r="B668" i="7"/>
  <c r="E668" i="8" s="1"/>
  <c r="D668" i="2"/>
  <c r="L668" i="8" s="1"/>
  <c r="C668" i="2"/>
  <c r="K668" i="8" s="1"/>
  <c r="E668" i="2"/>
  <c r="W666" i="3"/>
  <c r="V666" i="3"/>
  <c r="A670" i="1"/>
  <c r="B669" i="2"/>
  <c r="J669" i="8" s="1"/>
  <c r="A669" i="3"/>
  <c r="A669" i="8" s="1"/>
  <c r="A669" i="2"/>
  <c r="A669" i="7"/>
  <c r="D307" i="8" l="1"/>
  <c r="AD307" i="3"/>
  <c r="F308" i="2"/>
  <c r="I308" i="8"/>
  <c r="N308" i="8" s="1"/>
  <c r="O308" i="8" s="1"/>
  <c r="AB308" i="3"/>
  <c r="Z309" i="3" s="1"/>
  <c r="AA309" i="3" s="1"/>
  <c r="D667" i="3"/>
  <c r="J668" i="3" s="1"/>
  <c r="U666" i="3"/>
  <c r="E668" i="7"/>
  <c r="M668" i="8"/>
  <c r="F667" i="3"/>
  <c r="L668" i="3" s="1"/>
  <c r="F667" i="8"/>
  <c r="I668" i="3"/>
  <c r="S668" i="3" s="1"/>
  <c r="H668" i="3"/>
  <c r="Q668" i="3" s="1"/>
  <c r="X666" i="3"/>
  <c r="H668" i="8"/>
  <c r="D668" i="3"/>
  <c r="J669" i="3" s="1"/>
  <c r="R667" i="3"/>
  <c r="W667" i="3" s="1"/>
  <c r="Q667" i="3"/>
  <c r="B669" i="7"/>
  <c r="C668" i="7"/>
  <c r="D669" i="2"/>
  <c r="L669" i="8" s="1"/>
  <c r="E669" i="2"/>
  <c r="A671" i="1"/>
  <c r="B670" i="2"/>
  <c r="J670" i="8" s="1"/>
  <c r="A670" i="7"/>
  <c r="A670" i="3"/>
  <c r="A670" i="8" s="1"/>
  <c r="A670" i="2"/>
  <c r="P668" i="3"/>
  <c r="C669" i="2"/>
  <c r="K669" i="8" s="1"/>
  <c r="D668" i="7"/>
  <c r="P667" i="3"/>
  <c r="S667" i="3"/>
  <c r="Y666" i="3" l="1"/>
  <c r="AC308" i="3"/>
  <c r="D308" i="8" s="1"/>
  <c r="C308" i="8"/>
  <c r="P308" i="8" s="1"/>
  <c r="U667" i="3"/>
  <c r="R668" i="3"/>
  <c r="T668" i="3" s="1"/>
  <c r="B668" i="8" s="1"/>
  <c r="E669" i="7"/>
  <c r="D669" i="3" s="1"/>
  <c r="J670" i="3" s="1"/>
  <c r="M669" i="8"/>
  <c r="G668" i="8"/>
  <c r="C668" i="3"/>
  <c r="I669" i="3" s="1"/>
  <c r="E668" i="3"/>
  <c r="K669" i="3" s="1"/>
  <c r="F668" i="3"/>
  <c r="L669" i="3" s="1"/>
  <c r="F668" i="8"/>
  <c r="B668" i="3"/>
  <c r="H669" i="3" s="1"/>
  <c r="C669" i="7"/>
  <c r="B670" i="7"/>
  <c r="D670" i="7"/>
  <c r="G668" i="3"/>
  <c r="M669" i="3" s="1"/>
  <c r="N669" i="3" s="1"/>
  <c r="O669" i="3" s="1"/>
  <c r="V667" i="3"/>
  <c r="T667" i="3"/>
  <c r="B667" i="8" s="1"/>
  <c r="E669" i="8"/>
  <c r="X667" i="3"/>
  <c r="D670" i="2"/>
  <c r="L670" i="8" s="1"/>
  <c r="D669" i="7"/>
  <c r="C670" i="2"/>
  <c r="K670" i="8" s="1"/>
  <c r="X668" i="3"/>
  <c r="E670" i="2"/>
  <c r="A672" i="1"/>
  <c r="B671" i="2"/>
  <c r="J671" i="8" s="1"/>
  <c r="A671" i="7"/>
  <c r="A671" i="3"/>
  <c r="A671" i="8" s="1"/>
  <c r="A671" i="2"/>
  <c r="V668" i="3"/>
  <c r="Y667" i="3" l="1"/>
  <c r="AD308" i="3"/>
  <c r="F309" i="2"/>
  <c r="I309" i="8"/>
  <c r="N309" i="8" s="1"/>
  <c r="O309" i="8" s="1"/>
  <c r="AB309" i="3"/>
  <c r="Z310" i="3" s="1"/>
  <c r="AA310" i="3" s="1"/>
  <c r="W668" i="3"/>
  <c r="U668" i="3"/>
  <c r="Y668" i="3" s="1"/>
  <c r="F669" i="3"/>
  <c r="L670" i="3" s="1"/>
  <c r="H669" i="8"/>
  <c r="E670" i="7"/>
  <c r="M670" i="8"/>
  <c r="P669" i="3"/>
  <c r="S669" i="3"/>
  <c r="C671" i="2"/>
  <c r="K671" i="8" s="1"/>
  <c r="H670" i="8"/>
  <c r="G670" i="3"/>
  <c r="M671" i="3" s="1"/>
  <c r="N671" i="3" s="1"/>
  <c r="O671" i="3" s="1"/>
  <c r="E670" i="3"/>
  <c r="G670" i="8"/>
  <c r="C670" i="3"/>
  <c r="I671" i="3" s="1"/>
  <c r="G669" i="3"/>
  <c r="M670" i="3" s="1"/>
  <c r="N670" i="3" s="1"/>
  <c r="O670" i="3" s="1"/>
  <c r="G669" i="8"/>
  <c r="C669" i="3"/>
  <c r="I670" i="3" s="1"/>
  <c r="E669" i="3"/>
  <c r="K670" i="3" s="1"/>
  <c r="B669" i="3"/>
  <c r="H670" i="3" s="1"/>
  <c r="F669" i="8"/>
  <c r="C670" i="7"/>
  <c r="D670" i="3"/>
  <c r="J671" i="3" s="1"/>
  <c r="E670" i="8"/>
  <c r="Q669" i="3"/>
  <c r="R669" i="3"/>
  <c r="W669" i="3" s="1"/>
  <c r="B671" i="7"/>
  <c r="D671" i="7"/>
  <c r="A673" i="1"/>
  <c r="B672" i="2"/>
  <c r="J672" i="8" s="1"/>
  <c r="A672" i="7"/>
  <c r="A672" i="3"/>
  <c r="A672" i="8" s="1"/>
  <c r="A672" i="2"/>
  <c r="D671" i="2"/>
  <c r="L671" i="8" s="1"/>
  <c r="E671" i="2"/>
  <c r="M671" i="8" s="1"/>
  <c r="F670" i="3" l="1"/>
  <c r="L671" i="3" s="1"/>
  <c r="C309" i="8"/>
  <c r="P309" i="8" s="1"/>
  <c r="AC309" i="3"/>
  <c r="U669" i="3"/>
  <c r="E671" i="7"/>
  <c r="G671" i="3" s="1"/>
  <c r="M672" i="3" s="1"/>
  <c r="N672" i="3" s="1"/>
  <c r="O672" i="3" s="1"/>
  <c r="C671" i="7"/>
  <c r="E671" i="3" s="1"/>
  <c r="K672" i="3" s="1"/>
  <c r="A674" i="1"/>
  <c r="B673" i="2"/>
  <c r="J673" i="8" s="1"/>
  <c r="A673" i="3"/>
  <c r="A673" i="8" s="1"/>
  <c r="A673" i="7"/>
  <c r="A673" i="2"/>
  <c r="F671" i="8"/>
  <c r="B671" i="3"/>
  <c r="P671" i="3"/>
  <c r="S670" i="3"/>
  <c r="P670" i="3"/>
  <c r="C671" i="3"/>
  <c r="I672" i="3" s="1"/>
  <c r="G671" i="8"/>
  <c r="Q670" i="3"/>
  <c r="R670" i="3"/>
  <c r="W670" i="3" s="1"/>
  <c r="H671" i="8"/>
  <c r="F671" i="3"/>
  <c r="L672" i="3" s="1"/>
  <c r="V669" i="3"/>
  <c r="T669" i="3"/>
  <c r="B669" i="8" s="1"/>
  <c r="B670" i="3"/>
  <c r="H671" i="3" s="1"/>
  <c r="F670" i="8"/>
  <c r="K671" i="3"/>
  <c r="S671" i="3" s="1"/>
  <c r="X669" i="3"/>
  <c r="D671" i="3"/>
  <c r="J672" i="3" s="1"/>
  <c r="E671" i="8"/>
  <c r="B672" i="7"/>
  <c r="E672" i="8" s="1"/>
  <c r="D672" i="2"/>
  <c r="L672" i="8" s="1"/>
  <c r="C672" i="2"/>
  <c r="K672" i="8" s="1"/>
  <c r="E672" i="2"/>
  <c r="Y669" i="3" l="1"/>
  <c r="D309" i="8"/>
  <c r="AD309" i="3"/>
  <c r="F310" i="2"/>
  <c r="AB310" i="3"/>
  <c r="Z311" i="3" s="1"/>
  <c r="AA311" i="3" s="1"/>
  <c r="I310" i="8"/>
  <c r="N310" i="8" s="1"/>
  <c r="O310" i="8" s="1"/>
  <c r="U670" i="3"/>
  <c r="Y670" i="3" s="1"/>
  <c r="E672" i="7"/>
  <c r="M672" i="8"/>
  <c r="H672" i="3"/>
  <c r="R672" i="3" s="1"/>
  <c r="H672" i="8"/>
  <c r="D672" i="3"/>
  <c r="J673" i="3" s="1"/>
  <c r="Q671" i="3"/>
  <c r="R671" i="3"/>
  <c r="W671" i="3" s="1"/>
  <c r="P672" i="3"/>
  <c r="S672" i="3"/>
  <c r="X670" i="3"/>
  <c r="X671" i="3"/>
  <c r="D672" i="7"/>
  <c r="B673" i="7"/>
  <c r="D673" i="2"/>
  <c r="L673" i="8" s="1"/>
  <c r="V670" i="3"/>
  <c r="T670" i="3"/>
  <c r="B670" i="8" s="1"/>
  <c r="C673" i="2"/>
  <c r="K673" i="8" s="1"/>
  <c r="E673" i="2"/>
  <c r="M673" i="8" s="1"/>
  <c r="A675" i="1"/>
  <c r="B674" i="2"/>
  <c r="J674" i="8" s="1"/>
  <c r="A674" i="7"/>
  <c r="A674" i="3"/>
  <c r="A674" i="8" s="1"/>
  <c r="A674" i="2"/>
  <c r="C672" i="7"/>
  <c r="Q672" i="3" l="1"/>
  <c r="AC310" i="3"/>
  <c r="C310" i="8"/>
  <c r="P310" i="8" s="1"/>
  <c r="W672" i="3"/>
  <c r="U672" i="3"/>
  <c r="U671" i="3"/>
  <c r="Y671" i="3" s="1"/>
  <c r="E673" i="7"/>
  <c r="D673" i="3" s="1"/>
  <c r="J674" i="3" s="1"/>
  <c r="A676" i="1"/>
  <c r="B675" i="2"/>
  <c r="J675" i="8" s="1"/>
  <c r="A675" i="7"/>
  <c r="A675" i="3"/>
  <c r="A675" i="8" s="1"/>
  <c r="A675" i="2"/>
  <c r="X672" i="3"/>
  <c r="V672" i="3"/>
  <c r="T672" i="3"/>
  <c r="B672" i="8" s="1"/>
  <c r="B672" i="3"/>
  <c r="H673" i="3" s="1"/>
  <c r="F672" i="8"/>
  <c r="V671" i="3"/>
  <c r="T671" i="3"/>
  <c r="B671" i="8" s="1"/>
  <c r="C672" i="3"/>
  <c r="I673" i="3" s="1"/>
  <c r="G672" i="8"/>
  <c r="E672" i="3"/>
  <c r="K673" i="3" s="1"/>
  <c r="F672" i="3"/>
  <c r="L673" i="3" s="1"/>
  <c r="B674" i="7"/>
  <c r="E674" i="8" s="1"/>
  <c r="D674" i="2"/>
  <c r="L674" i="8" s="1"/>
  <c r="C673" i="7"/>
  <c r="F673" i="3" s="1"/>
  <c r="L674" i="3" s="1"/>
  <c r="G672" i="3"/>
  <c r="M673" i="3" s="1"/>
  <c r="N673" i="3" s="1"/>
  <c r="O673" i="3" s="1"/>
  <c r="C674" i="2"/>
  <c r="K674" i="8" s="1"/>
  <c r="D673" i="7"/>
  <c r="E674" i="2"/>
  <c r="E673" i="8"/>
  <c r="H673" i="8" l="1"/>
  <c r="Y672" i="3"/>
  <c r="I311" i="8"/>
  <c r="N311" i="8" s="1"/>
  <c r="O311" i="8" s="1"/>
  <c r="F311" i="2"/>
  <c r="AB311" i="3"/>
  <c r="Z312" i="3" s="1"/>
  <c r="AA312" i="3" s="1"/>
  <c r="D310" i="8"/>
  <c r="AD310" i="3"/>
  <c r="E674" i="7"/>
  <c r="M674" i="8"/>
  <c r="D674" i="7"/>
  <c r="G674" i="3" s="1"/>
  <c r="M675" i="3" s="1"/>
  <c r="N675" i="3" s="1"/>
  <c r="O675" i="3" s="1"/>
  <c r="G673" i="8"/>
  <c r="E673" i="3"/>
  <c r="K674" i="3" s="1"/>
  <c r="C673" i="3"/>
  <c r="I674" i="3" s="1"/>
  <c r="G673" i="3"/>
  <c r="M674" i="3" s="1"/>
  <c r="N674" i="3" s="1"/>
  <c r="O674" i="3" s="1"/>
  <c r="B675" i="7"/>
  <c r="C675" i="2"/>
  <c r="K675" i="8" s="1"/>
  <c r="D675" i="2"/>
  <c r="L675" i="8" s="1"/>
  <c r="S673" i="3"/>
  <c r="P673" i="3"/>
  <c r="F673" i="8"/>
  <c r="B673" i="3"/>
  <c r="H674" i="3" s="1"/>
  <c r="Q673" i="3"/>
  <c r="R673" i="3"/>
  <c r="W673" i="3" s="1"/>
  <c r="E675" i="2"/>
  <c r="H674" i="8"/>
  <c r="D674" i="3"/>
  <c r="J675" i="3" s="1"/>
  <c r="C674" i="7"/>
  <c r="A677" i="1"/>
  <c r="B676" i="2"/>
  <c r="J676" i="8" s="1"/>
  <c r="A676" i="7"/>
  <c r="A676" i="3"/>
  <c r="A676" i="8" s="1"/>
  <c r="A676" i="2"/>
  <c r="AC311" i="3" l="1"/>
  <c r="C311" i="8"/>
  <c r="P311" i="8" s="1"/>
  <c r="U673" i="3"/>
  <c r="G674" i="8"/>
  <c r="C674" i="3"/>
  <c r="D675" i="7"/>
  <c r="E675" i="7"/>
  <c r="M675" i="8"/>
  <c r="C675" i="7"/>
  <c r="I675" i="3"/>
  <c r="H675" i="8"/>
  <c r="F675" i="3"/>
  <c r="L676" i="3" s="1"/>
  <c r="G675" i="3"/>
  <c r="M676" i="3" s="1"/>
  <c r="N676" i="3" s="1"/>
  <c r="O676" i="3" s="1"/>
  <c r="C675" i="3"/>
  <c r="I676" i="3" s="1"/>
  <c r="G675" i="8"/>
  <c r="E675" i="3"/>
  <c r="Q674" i="3"/>
  <c r="R674" i="3"/>
  <c r="W674" i="3" s="1"/>
  <c r="B675" i="3"/>
  <c r="H676" i="3" s="1"/>
  <c r="F675" i="8"/>
  <c r="D676" i="2"/>
  <c r="L676" i="8" s="1"/>
  <c r="C676" i="2"/>
  <c r="K676" i="8" s="1"/>
  <c r="X673" i="3"/>
  <c r="E676" i="2"/>
  <c r="D675" i="3"/>
  <c r="J676" i="3" s="1"/>
  <c r="E675" i="8"/>
  <c r="P674" i="3"/>
  <c r="S674" i="3"/>
  <c r="K675" i="3"/>
  <c r="A678" i="1"/>
  <c r="B677" i="2"/>
  <c r="J677" i="8" s="1"/>
  <c r="A677" i="7"/>
  <c r="A677" i="3"/>
  <c r="A677" i="8" s="1"/>
  <c r="A677" i="2"/>
  <c r="B674" i="3"/>
  <c r="H675" i="3" s="1"/>
  <c r="F674" i="8"/>
  <c r="E674" i="3"/>
  <c r="F674" i="3"/>
  <c r="L675" i="3" s="1"/>
  <c r="V673" i="3"/>
  <c r="T673" i="3"/>
  <c r="B673" i="8" s="1"/>
  <c r="B676" i="7"/>
  <c r="E676" i="8" s="1"/>
  <c r="P675" i="3"/>
  <c r="Y673" i="3" l="1"/>
  <c r="D311" i="8"/>
  <c r="AD311" i="3"/>
  <c r="F312" i="2"/>
  <c r="I312" i="8"/>
  <c r="N312" i="8" s="1"/>
  <c r="O312" i="8" s="1"/>
  <c r="AB312" i="3"/>
  <c r="Z313" i="3" s="1"/>
  <c r="AA313" i="3" s="1"/>
  <c r="U674" i="3"/>
  <c r="K676" i="3"/>
  <c r="E676" i="7"/>
  <c r="D676" i="3" s="1"/>
  <c r="J677" i="3" s="1"/>
  <c r="M676" i="8"/>
  <c r="D676" i="7"/>
  <c r="G676" i="3" s="1"/>
  <c r="M677" i="3" s="1"/>
  <c r="N677" i="3" s="1"/>
  <c r="O677" i="3" s="1"/>
  <c r="E677" i="2"/>
  <c r="M677" i="8" s="1"/>
  <c r="C677" i="2"/>
  <c r="K677" i="8" s="1"/>
  <c r="G676" i="8"/>
  <c r="C676" i="3"/>
  <c r="I677" i="3" s="1"/>
  <c r="R676" i="3"/>
  <c r="Q676" i="3"/>
  <c r="C676" i="7"/>
  <c r="A679" i="1"/>
  <c r="B678" i="2"/>
  <c r="J678" i="8" s="1"/>
  <c r="A678" i="7"/>
  <c r="A678" i="3"/>
  <c r="A678" i="8" s="1"/>
  <c r="A678" i="2"/>
  <c r="X674" i="3"/>
  <c r="V674" i="3"/>
  <c r="T674" i="3"/>
  <c r="B674" i="8" s="1"/>
  <c r="Q675" i="3"/>
  <c r="R675" i="3"/>
  <c r="W675" i="3" s="1"/>
  <c r="S676" i="3"/>
  <c r="P676" i="3"/>
  <c r="E677" i="7"/>
  <c r="B677" i="7"/>
  <c r="E677" i="8" s="1"/>
  <c r="C677" i="7"/>
  <c r="D677" i="2"/>
  <c r="L677" i="8" s="1"/>
  <c r="S675" i="3"/>
  <c r="F676" i="3" l="1"/>
  <c r="L677" i="3" s="1"/>
  <c r="H676" i="8"/>
  <c r="Y674" i="3"/>
  <c r="C312" i="8"/>
  <c r="P312" i="8" s="1"/>
  <c r="AC312" i="3"/>
  <c r="D312" i="8" s="1"/>
  <c r="U675" i="3"/>
  <c r="U676" i="3"/>
  <c r="E676" i="3"/>
  <c r="K677" i="3" s="1"/>
  <c r="E678" i="2"/>
  <c r="X675" i="3"/>
  <c r="V675" i="3"/>
  <c r="T675" i="3"/>
  <c r="B675" i="8" s="1"/>
  <c r="A680" i="1"/>
  <c r="B679" i="2"/>
  <c r="J679" i="8" s="1"/>
  <c r="A679" i="7"/>
  <c r="A679" i="3"/>
  <c r="A679" i="8" s="1"/>
  <c r="A679" i="2"/>
  <c r="W676" i="3"/>
  <c r="H677" i="8"/>
  <c r="D677" i="3"/>
  <c r="J678" i="3" s="1"/>
  <c r="F677" i="3"/>
  <c r="L678" i="3" s="1"/>
  <c r="V676" i="3"/>
  <c r="T676" i="3"/>
  <c r="B676" i="8" s="1"/>
  <c r="F676" i="8"/>
  <c r="B676" i="3"/>
  <c r="H677" i="3" s="1"/>
  <c r="X676" i="3"/>
  <c r="P677" i="3"/>
  <c r="S677" i="3"/>
  <c r="B678" i="7"/>
  <c r="D677" i="7"/>
  <c r="C678" i="2"/>
  <c r="K678" i="8" s="1"/>
  <c r="B677" i="3"/>
  <c r="F677" i="8"/>
  <c r="D678" i="2"/>
  <c r="L678" i="8" s="1"/>
  <c r="Y675" i="3" l="1"/>
  <c r="Y676" i="3"/>
  <c r="AD312" i="3"/>
  <c r="I313" i="8"/>
  <c r="N313" i="8" s="1"/>
  <c r="O313" i="8" s="1"/>
  <c r="F313" i="2"/>
  <c r="AB313" i="3"/>
  <c r="Z314" i="3" s="1"/>
  <c r="AA314" i="3" s="1"/>
  <c r="E678" i="7"/>
  <c r="D678" i="3" s="1"/>
  <c r="J679" i="3" s="1"/>
  <c r="M678" i="8"/>
  <c r="H678" i="3"/>
  <c r="R678" i="3" s="1"/>
  <c r="W678" i="3" s="1"/>
  <c r="D679" i="2"/>
  <c r="L679" i="8" s="1"/>
  <c r="R677" i="3"/>
  <c r="W677" i="3" s="1"/>
  <c r="Q677" i="3"/>
  <c r="C677" i="3"/>
  <c r="I678" i="3" s="1"/>
  <c r="Q678" i="3" s="1"/>
  <c r="G677" i="8"/>
  <c r="E677" i="3"/>
  <c r="K678" i="3" s="1"/>
  <c r="D678" i="7"/>
  <c r="A681" i="1"/>
  <c r="A680" i="7"/>
  <c r="B680" i="2"/>
  <c r="J680" i="8" s="1"/>
  <c r="A680" i="3"/>
  <c r="A680" i="8" s="1"/>
  <c r="A680" i="2"/>
  <c r="E678" i="8"/>
  <c r="G678" i="3"/>
  <c r="F678" i="3"/>
  <c r="L679" i="3" s="1"/>
  <c r="B679" i="7"/>
  <c r="E679" i="8" s="1"/>
  <c r="G677" i="3"/>
  <c r="M678" i="3" s="1"/>
  <c r="N678" i="3" s="1"/>
  <c r="O678" i="3" s="1"/>
  <c r="C678" i="7"/>
  <c r="X677" i="3"/>
  <c r="C679" i="2"/>
  <c r="K679" i="8" s="1"/>
  <c r="E679" i="2"/>
  <c r="M679" i="8" s="1"/>
  <c r="M679" i="3" l="1"/>
  <c r="N679" i="3" s="1"/>
  <c r="O679" i="3" s="1"/>
  <c r="E679" i="7"/>
  <c r="H678" i="8"/>
  <c r="C313" i="8"/>
  <c r="P313" i="8" s="1"/>
  <c r="AC313" i="3"/>
  <c r="U677" i="3"/>
  <c r="Y677" i="3" s="1"/>
  <c r="D679" i="7"/>
  <c r="H679" i="8"/>
  <c r="D679" i="3"/>
  <c r="J680" i="3" s="1"/>
  <c r="G679" i="3"/>
  <c r="M680" i="3" s="1"/>
  <c r="N680" i="3" s="1"/>
  <c r="O680" i="3" s="1"/>
  <c r="V678" i="3"/>
  <c r="E680" i="2"/>
  <c r="P679" i="3"/>
  <c r="B680" i="7"/>
  <c r="S678" i="3"/>
  <c r="T678" i="3" s="1"/>
  <c r="B678" i="8" s="1"/>
  <c r="P678" i="3"/>
  <c r="A682" i="1"/>
  <c r="B681" i="2"/>
  <c r="J681" i="8" s="1"/>
  <c r="A681" i="3"/>
  <c r="A681" i="8" s="1"/>
  <c r="A681" i="7"/>
  <c r="A681" i="2"/>
  <c r="V677" i="3"/>
  <c r="T677" i="3"/>
  <c r="B677" i="8" s="1"/>
  <c r="C680" i="2"/>
  <c r="K680" i="8" s="1"/>
  <c r="B678" i="3"/>
  <c r="H679" i="3" s="1"/>
  <c r="F678" i="8"/>
  <c r="D680" i="2"/>
  <c r="L680" i="8" s="1"/>
  <c r="C679" i="7"/>
  <c r="E679" i="3" s="1"/>
  <c r="C679" i="3"/>
  <c r="G679" i="8"/>
  <c r="G678" i="8"/>
  <c r="E678" i="3"/>
  <c r="K679" i="3" s="1"/>
  <c r="C678" i="3"/>
  <c r="I679" i="3" s="1"/>
  <c r="D313" i="8" l="1"/>
  <c r="AD313" i="3"/>
  <c r="F314" i="2"/>
  <c r="I314" i="8"/>
  <c r="N314" i="8" s="1"/>
  <c r="O314" i="8" s="1"/>
  <c r="AB314" i="3"/>
  <c r="Z315" i="3" s="1"/>
  <c r="AA315" i="3" s="1"/>
  <c r="U678" i="3"/>
  <c r="E680" i="7"/>
  <c r="M680" i="8"/>
  <c r="C680" i="7"/>
  <c r="I680" i="3"/>
  <c r="S679" i="3"/>
  <c r="H680" i="8"/>
  <c r="F680" i="3"/>
  <c r="B681" i="7"/>
  <c r="E681" i="8" s="1"/>
  <c r="B679" i="3"/>
  <c r="H680" i="3" s="1"/>
  <c r="F679" i="8"/>
  <c r="E681" i="2"/>
  <c r="A683" i="1"/>
  <c r="A682" i="7"/>
  <c r="B682" i="2"/>
  <c r="J682" i="8" s="1"/>
  <c r="A682" i="3"/>
  <c r="A682" i="8" s="1"/>
  <c r="A682" i="2"/>
  <c r="P680" i="3"/>
  <c r="F679" i="3"/>
  <c r="L680" i="3" s="1"/>
  <c r="X678" i="3"/>
  <c r="F680" i="8"/>
  <c r="B680" i="3"/>
  <c r="D680" i="3"/>
  <c r="J681" i="3" s="1"/>
  <c r="E680" i="8"/>
  <c r="D681" i="2"/>
  <c r="L681" i="8" s="1"/>
  <c r="C681" i="2"/>
  <c r="K681" i="8" s="1"/>
  <c r="Q679" i="3"/>
  <c r="R679" i="3"/>
  <c r="W679" i="3" s="1"/>
  <c r="D680" i="7"/>
  <c r="K680" i="3"/>
  <c r="L681" i="3" l="1"/>
  <c r="Y678" i="3"/>
  <c r="AC314" i="3"/>
  <c r="D314" i="8" s="1"/>
  <c r="C314" i="8"/>
  <c r="P314" i="8" s="1"/>
  <c r="S680" i="3"/>
  <c r="U679" i="3"/>
  <c r="E681" i="7"/>
  <c r="M681" i="8"/>
  <c r="H681" i="3"/>
  <c r="R681" i="3" s="1"/>
  <c r="D681" i="7"/>
  <c r="H681" i="8"/>
  <c r="D681" i="3"/>
  <c r="J682" i="3" s="1"/>
  <c r="G681" i="3"/>
  <c r="M682" i="3" s="1"/>
  <c r="N682" i="3" s="1"/>
  <c r="O682" i="3" s="1"/>
  <c r="X680" i="3"/>
  <c r="A684" i="1"/>
  <c r="B683" i="2"/>
  <c r="J683" i="8" s="1"/>
  <c r="A683" i="7"/>
  <c r="A683" i="3"/>
  <c r="A683" i="8" s="1"/>
  <c r="A683" i="2"/>
  <c r="G680" i="3"/>
  <c r="M681" i="3" s="1"/>
  <c r="N681" i="3" s="1"/>
  <c r="O681" i="3" s="1"/>
  <c r="G680" i="8"/>
  <c r="E680" i="3"/>
  <c r="K681" i="3" s="1"/>
  <c r="C680" i="3"/>
  <c r="I681" i="3" s="1"/>
  <c r="Q680" i="3"/>
  <c r="R680" i="3"/>
  <c r="W680" i="3" s="1"/>
  <c r="G681" i="8"/>
  <c r="C681" i="3"/>
  <c r="V679" i="3"/>
  <c r="T679" i="3"/>
  <c r="B679" i="8" s="1"/>
  <c r="C681" i="7"/>
  <c r="Q681" i="3"/>
  <c r="C682" i="2"/>
  <c r="K682" i="8" s="1"/>
  <c r="E682" i="2"/>
  <c r="M682" i="8" s="1"/>
  <c r="X679" i="3"/>
  <c r="E682" i="7"/>
  <c r="B682" i="7"/>
  <c r="E682" i="8" s="1"/>
  <c r="D682" i="2"/>
  <c r="L682" i="8" s="1"/>
  <c r="Y679" i="3" l="1"/>
  <c r="F315" i="2"/>
  <c r="AB315" i="3"/>
  <c r="Z316" i="3" s="1"/>
  <c r="AA316" i="3" s="1"/>
  <c r="I315" i="8"/>
  <c r="N315" i="8" s="1"/>
  <c r="O315" i="8" s="1"/>
  <c r="AD314" i="3"/>
  <c r="W681" i="3"/>
  <c r="C682" i="7"/>
  <c r="U680" i="3"/>
  <c r="Y680" i="3" s="1"/>
  <c r="D682" i="7"/>
  <c r="G682" i="8" s="1"/>
  <c r="I682" i="3"/>
  <c r="S681" i="3"/>
  <c r="U681" i="3" s="1"/>
  <c r="P681" i="3"/>
  <c r="C683" i="2"/>
  <c r="K683" i="8" s="1"/>
  <c r="F682" i="8"/>
  <c r="B682" i="3"/>
  <c r="H683" i="3" s="1"/>
  <c r="V681" i="3"/>
  <c r="D683" i="2"/>
  <c r="L683" i="8" s="1"/>
  <c r="V680" i="3"/>
  <c r="T680" i="3"/>
  <c r="B680" i="8" s="1"/>
  <c r="B683" i="7"/>
  <c r="B681" i="3"/>
  <c r="H682" i="3" s="1"/>
  <c r="F681" i="8"/>
  <c r="E683" i="2"/>
  <c r="A685" i="1"/>
  <c r="B684" i="2"/>
  <c r="J684" i="8" s="1"/>
  <c r="A684" i="3"/>
  <c r="A684" i="8" s="1"/>
  <c r="A684" i="7"/>
  <c r="A684" i="2"/>
  <c r="E681" i="3"/>
  <c r="K682" i="3" s="1"/>
  <c r="P682" i="3"/>
  <c r="H682" i="8"/>
  <c r="D682" i="3"/>
  <c r="J683" i="3" s="1"/>
  <c r="F682" i="3"/>
  <c r="F681" i="3"/>
  <c r="L682" i="3" s="1"/>
  <c r="L683" i="3" l="1"/>
  <c r="AC315" i="3"/>
  <c r="C315" i="8"/>
  <c r="P315" i="8" s="1"/>
  <c r="G682" i="3"/>
  <c r="M683" i="3" s="1"/>
  <c r="N683" i="3" s="1"/>
  <c r="O683" i="3" s="1"/>
  <c r="P683" i="3" s="1"/>
  <c r="E682" i="3"/>
  <c r="C682" i="3"/>
  <c r="I683" i="3" s="1"/>
  <c r="E683" i="7"/>
  <c r="D683" i="3" s="1"/>
  <c r="J684" i="3" s="1"/>
  <c r="M683" i="8"/>
  <c r="T681" i="3"/>
  <c r="B681" i="8" s="1"/>
  <c r="K683" i="3"/>
  <c r="C683" i="7"/>
  <c r="F683" i="8" s="1"/>
  <c r="H683" i="8"/>
  <c r="F683" i="3"/>
  <c r="L684" i="3" s="1"/>
  <c r="E684" i="2"/>
  <c r="A686" i="1"/>
  <c r="B685" i="2"/>
  <c r="J685" i="8" s="1"/>
  <c r="A685" i="3"/>
  <c r="A685" i="8" s="1"/>
  <c r="A685" i="2"/>
  <c r="A685" i="7"/>
  <c r="D684" i="2"/>
  <c r="L684" i="8" s="1"/>
  <c r="Q682" i="3"/>
  <c r="R682" i="3"/>
  <c r="W682" i="3" s="1"/>
  <c r="E683" i="8"/>
  <c r="S682" i="3"/>
  <c r="D683" i="7"/>
  <c r="B683" i="3"/>
  <c r="H684" i="3" s="1"/>
  <c r="Q683" i="3"/>
  <c r="R683" i="3"/>
  <c r="X681" i="3"/>
  <c r="Y681" i="3" s="1"/>
  <c r="B684" i="7"/>
  <c r="E684" i="8" s="1"/>
  <c r="D684" i="7"/>
  <c r="C684" i="2"/>
  <c r="K684" i="8" s="1"/>
  <c r="S683" i="3" l="1"/>
  <c r="D315" i="8"/>
  <c r="AD315" i="3"/>
  <c r="F316" i="2"/>
  <c r="I316" i="8"/>
  <c r="N316" i="8" s="1"/>
  <c r="O316" i="8" s="1"/>
  <c r="AB316" i="3"/>
  <c r="Z317" i="3" s="1"/>
  <c r="AA317" i="3" s="1"/>
  <c r="U683" i="3"/>
  <c r="U682" i="3"/>
  <c r="Y682" i="3" s="1"/>
  <c r="E684" i="7"/>
  <c r="M684" i="8"/>
  <c r="W683" i="3"/>
  <c r="G683" i="8"/>
  <c r="C683" i="3"/>
  <c r="I684" i="3" s="1"/>
  <c r="E683" i="3"/>
  <c r="K684" i="3" s="1"/>
  <c r="X683" i="3"/>
  <c r="C685" i="2"/>
  <c r="K685" i="8" s="1"/>
  <c r="C684" i="7"/>
  <c r="X682" i="3"/>
  <c r="G684" i="8"/>
  <c r="C684" i="3"/>
  <c r="E684" i="3"/>
  <c r="E685" i="2"/>
  <c r="M685" i="8" s="1"/>
  <c r="V682" i="3"/>
  <c r="T682" i="3"/>
  <c r="B682" i="8" s="1"/>
  <c r="D685" i="2"/>
  <c r="L685" i="8" s="1"/>
  <c r="H684" i="8"/>
  <c r="D684" i="3"/>
  <c r="J685" i="3" s="1"/>
  <c r="G684" i="3"/>
  <c r="F684" i="3"/>
  <c r="L685" i="3" s="1"/>
  <c r="G683" i="3"/>
  <c r="M684" i="3" s="1"/>
  <c r="N684" i="3" s="1"/>
  <c r="O684" i="3" s="1"/>
  <c r="V683" i="3"/>
  <c r="T683" i="3"/>
  <c r="B683" i="8" s="1"/>
  <c r="A687" i="1"/>
  <c r="B686" i="2"/>
  <c r="J686" i="8" s="1"/>
  <c r="A686" i="7"/>
  <c r="A686" i="3"/>
  <c r="A686" i="8" s="1"/>
  <c r="A686" i="2"/>
  <c r="Q684" i="3"/>
  <c r="R684" i="3"/>
  <c r="W684" i="3" s="1"/>
  <c r="E685" i="7"/>
  <c r="B685" i="7"/>
  <c r="E685" i="8" s="1"/>
  <c r="C685" i="7"/>
  <c r="D685" i="7"/>
  <c r="M685" i="3" l="1"/>
  <c r="N685" i="3" s="1"/>
  <c r="O685" i="3" s="1"/>
  <c r="Y683" i="3"/>
  <c r="C316" i="8"/>
  <c r="P316" i="8" s="1"/>
  <c r="AC316" i="3"/>
  <c r="D316" i="8" s="1"/>
  <c r="C685" i="3"/>
  <c r="G685" i="8"/>
  <c r="E685" i="3"/>
  <c r="P685" i="3"/>
  <c r="B685" i="3"/>
  <c r="F685" i="8"/>
  <c r="P684" i="3"/>
  <c r="S684" i="3"/>
  <c r="T684" i="3" s="1"/>
  <c r="B684" i="8" s="1"/>
  <c r="V684" i="3"/>
  <c r="F684" i="8"/>
  <c r="B684" i="3"/>
  <c r="H685" i="3" s="1"/>
  <c r="B686" i="7"/>
  <c r="E686" i="8" s="1"/>
  <c r="D686" i="2"/>
  <c r="L686" i="8" s="1"/>
  <c r="E686" i="2"/>
  <c r="C686" i="2"/>
  <c r="K686" i="8" s="1"/>
  <c r="K685" i="3"/>
  <c r="A688" i="1"/>
  <c r="B687" i="2"/>
  <c r="J687" i="8" s="1"/>
  <c r="A687" i="7"/>
  <c r="A687" i="3"/>
  <c r="A687" i="8" s="1"/>
  <c r="A687" i="2"/>
  <c r="I685" i="3"/>
  <c r="H685" i="8"/>
  <c r="D685" i="3"/>
  <c r="J686" i="3" s="1"/>
  <c r="G685" i="3"/>
  <c r="M686" i="3" s="1"/>
  <c r="N686" i="3" s="1"/>
  <c r="O686" i="3" s="1"/>
  <c r="F685" i="3"/>
  <c r="L686" i="3" s="1"/>
  <c r="AD316" i="3" l="1"/>
  <c r="I317" i="8"/>
  <c r="N317" i="8" s="1"/>
  <c r="O317" i="8" s="1"/>
  <c r="F317" i="2"/>
  <c r="AB317" i="3"/>
  <c r="Z318" i="3" s="1"/>
  <c r="AA318" i="3" s="1"/>
  <c r="U684" i="3"/>
  <c r="Y684" i="3" s="1"/>
  <c r="E686" i="7"/>
  <c r="M686" i="8"/>
  <c r="I686" i="3"/>
  <c r="H686" i="3"/>
  <c r="K686" i="3"/>
  <c r="H686" i="8"/>
  <c r="D686" i="3"/>
  <c r="J687" i="3" s="1"/>
  <c r="R686" i="3"/>
  <c r="Q686" i="3"/>
  <c r="P686" i="3"/>
  <c r="D687" i="2"/>
  <c r="L687" i="8" s="1"/>
  <c r="X684" i="3"/>
  <c r="C686" i="7"/>
  <c r="B687" i="7"/>
  <c r="S685" i="3"/>
  <c r="D686" i="7"/>
  <c r="E687" i="2"/>
  <c r="C687" i="2"/>
  <c r="K687" i="8" s="1"/>
  <c r="A689" i="1"/>
  <c r="B688" i="2"/>
  <c r="J688" i="8" s="1"/>
  <c r="A688" i="7"/>
  <c r="A688" i="3"/>
  <c r="A688" i="8" s="1"/>
  <c r="A688" i="2"/>
  <c r="Q685" i="3"/>
  <c r="R685" i="3"/>
  <c r="W685" i="3" s="1"/>
  <c r="F686" i="3" l="1"/>
  <c r="L687" i="3" s="1"/>
  <c r="C317" i="8"/>
  <c r="P317" i="8" s="1"/>
  <c r="AC317" i="3"/>
  <c r="S686" i="3"/>
  <c r="X686" i="3" s="1"/>
  <c r="U686" i="3"/>
  <c r="U685" i="3"/>
  <c r="E687" i="7"/>
  <c r="M687" i="8"/>
  <c r="W686" i="3"/>
  <c r="H687" i="8"/>
  <c r="A690" i="1"/>
  <c r="B689" i="2"/>
  <c r="J689" i="8" s="1"/>
  <c r="A689" i="3"/>
  <c r="A689" i="8" s="1"/>
  <c r="A689" i="7"/>
  <c r="A689" i="2"/>
  <c r="C688" i="2"/>
  <c r="K688" i="8" s="1"/>
  <c r="V686" i="3"/>
  <c r="G686" i="8"/>
  <c r="C686" i="3"/>
  <c r="I687" i="3" s="1"/>
  <c r="E686" i="3"/>
  <c r="K687" i="3" s="1"/>
  <c r="V685" i="3"/>
  <c r="T685" i="3"/>
  <c r="B685" i="8" s="1"/>
  <c r="E688" i="2"/>
  <c r="D687" i="3"/>
  <c r="J688" i="3" s="1"/>
  <c r="E687" i="8"/>
  <c r="B686" i="3"/>
  <c r="H687" i="3" s="1"/>
  <c r="F686" i="8"/>
  <c r="G686" i="3"/>
  <c r="M687" i="3" s="1"/>
  <c r="N687" i="3" s="1"/>
  <c r="O687" i="3" s="1"/>
  <c r="X685" i="3"/>
  <c r="B688" i="7"/>
  <c r="E688" i="8" s="1"/>
  <c r="C687" i="7"/>
  <c r="D687" i="7"/>
  <c r="D688" i="2"/>
  <c r="L688" i="8" s="1"/>
  <c r="Y686" i="3" l="1"/>
  <c r="Y685" i="3"/>
  <c r="T686" i="3"/>
  <c r="B686" i="8" s="1"/>
  <c r="D317" i="8"/>
  <c r="AD317" i="3"/>
  <c r="F318" i="2"/>
  <c r="I318" i="8"/>
  <c r="N318" i="8" s="1"/>
  <c r="O318" i="8" s="1"/>
  <c r="AB318" i="3"/>
  <c r="Z319" i="3" s="1"/>
  <c r="AA319" i="3" s="1"/>
  <c r="E688" i="7"/>
  <c r="F688" i="3" s="1"/>
  <c r="L689" i="3" s="1"/>
  <c r="M688" i="8"/>
  <c r="C688" i="7"/>
  <c r="H688" i="8"/>
  <c r="D688" i="3"/>
  <c r="J689" i="3" s="1"/>
  <c r="R687" i="3"/>
  <c r="W687" i="3" s="1"/>
  <c r="Q687" i="3"/>
  <c r="E687" i="3"/>
  <c r="K688" i="3" s="1"/>
  <c r="G687" i="8"/>
  <c r="C687" i="3"/>
  <c r="I688" i="3" s="1"/>
  <c r="P687" i="3"/>
  <c r="S687" i="3"/>
  <c r="C689" i="2"/>
  <c r="K689" i="8" s="1"/>
  <c r="B689" i="7"/>
  <c r="E689" i="2"/>
  <c r="A691" i="1"/>
  <c r="A690" i="7"/>
  <c r="A690" i="3"/>
  <c r="A690" i="8" s="1"/>
  <c r="A690" i="2"/>
  <c r="B688" i="3"/>
  <c r="F688" i="8"/>
  <c r="G687" i="3"/>
  <c r="M688" i="3" s="1"/>
  <c r="N688" i="3" s="1"/>
  <c r="O688" i="3" s="1"/>
  <c r="D689" i="2"/>
  <c r="L689" i="8" s="1"/>
  <c r="F687" i="8"/>
  <c r="B687" i="3"/>
  <c r="H688" i="3" s="1"/>
  <c r="D688" i="7"/>
  <c r="F687" i="3"/>
  <c r="L688" i="3" s="1"/>
  <c r="C318" i="8" l="1"/>
  <c r="P318" i="8" s="1"/>
  <c r="AC318" i="3"/>
  <c r="U687" i="3"/>
  <c r="E689" i="7"/>
  <c r="M689" i="8"/>
  <c r="H689" i="3"/>
  <c r="D689" i="7"/>
  <c r="C689" i="3" s="1"/>
  <c r="H689" i="8"/>
  <c r="G689" i="3"/>
  <c r="B690" i="2"/>
  <c r="J690" i="8" s="1"/>
  <c r="R689" i="3"/>
  <c r="X687" i="3"/>
  <c r="A692" i="1"/>
  <c r="B691" i="2"/>
  <c r="J691" i="8" s="1"/>
  <c r="A691" i="7"/>
  <c r="A691" i="3"/>
  <c r="A691" i="8" s="1"/>
  <c r="A691" i="2"/>
  <c r="C690" i="2"/>
  <c r="K690" i="8" s="1"/>
  <c r="V687" i="3"/>
  <c r="T687" i="3"/>
  <c r="B687" i="8" s="1"/>
  <c r="E690" i="2"/>
  <c r="G688" i="3"/>
  <c r="M689" i="3" s="1"/>
  <c r="N689" i="3" s="1"/>
  <c r="O689" i="3" s="1"/>
  <c r="G688" i="8"/>
  <c r="C688" i="3"/>
  <c r="I689" i="3" s="1"/>
  <c r="Q689" i="3" s="1"/>
  <c r="E688" i="3"/>
  <c r="K689" i="3" s="1"/>
  <c r="G689" i="8"/>
  <c r="C689" i="7"/>
  <c r="D689" i="3"/>
  <c r="J690" i="3" s="1"/>
  <c r="E689" i="8"/>
  <c r="D690" i="2"/>
  <c r="L690" i="8" s="1"/>
  <c r="R688" i="3"/>
  <c r="W688" i="3" s="1"/>
  <c r="Q688" i="3"/>
  <c r="P688" i="3"/>
  <c r="S688" i="3"/>
  <c r="M690" i="3" l="1"/>
  <c r="N690" i="3" s="1"/>
  <c r="O690" i="3" s="1"/>
  <c r="Y687" i="3"/>
  <c r="D318" i="8"/>
  <c r="AD318" i="3"/>
  <c r="I319" i="8"/>
  <c r="N319" i="8" s="1"/>
  <c r="O319" i="8" s="1"/>
  <c r="F319" i="2"/>
  <c r="AB319" i="3"/>
  <c r="Z320" i="3" s="1"/>
  <c r="AA320" i="3" s="1"/>
  <c r="W689" i="3"/>
  <c r="U688" i="3"/>
  <c r="E690" i="7"/>
  <c r="M690" i="8"/>
  <c r="I690" i="3"/>
  <c r="H690" i="8"/>
  <c r="V688" i="3"/>
  <c r="T688" i="3"/>
  <c r="B688" i="8" s="1"/>
  <c r="V689" i="3"/>
  <c r="F689" i="8"/>
  <c r="B689" i="3"/>
  <c r="H690" i="3" s="1"/>
  <c r="D690" i="7"/>
  <c r="B690" i="7"/>
  <c r="E690" i="8" s="1"/>
  <c r="C690" i="7"/>
  <c r="C691" i="2"/>
  <c r="K691" i="8" s="1"/>
  <c r="D691" i="2"/>
  <c r="L691" i="8" s="1"/>
  <c r="F689" i="3"/>
  <c r="L690" i="3" s="1"/>
  <c r="E689" i="3"/>
  <c r="K690" i="3" s="1"/>
  <c r="B691" i="7"/>
  <c r="E691" i="8" s="1"/>
  <c r="E691" i="2"/>
  <c r="P690" i="3"/>
  <c r="X688" i="3"/>
  <c r="P689" i="3"/>
  <c r="S689" i="3"/>
  <c r="T689" i="3" s="1"/>
  <c r="B689" i="8" s="1"/>
  <c r="A693" i="1"/>
  <c r="B692" i="2"/>
  <c r="J692" i="8" s="1"/>
  <c r="A692" i="7"/>
  <c r="A692" i="3"/>
  <c r="A692" i="8" s="1"/>
  <c r="A692" i="2"/>
  <c r="Y688" i="3" l="1"/>
  <c r="AC319" i="3"/>
  <c r="D319" i="8" s="1"/>
  <c r="C319" i="8"/>
  <c r="P319" i="8" s="1"/>
  <c r="S690" i="3"/>
  <c r="X690" i="3" s="1"/>
  <c r="U689" i="3"/>
  <c r="E691" i="7"/>
  <c r="H691" i="8" s="1"/>
  <c r="M691" i="8"/>
  <c r="D691" i="7"/>
  <c r="C691" i="7"/>
  <c r="B691" i="3" s="1"/>
  <c r="H692" i="3" s="1"/>
  <c r="F691" i="3"/>
  <c r="L692" i="3" s="1"/>
  <c r="G691" i="3"/>
  <c r="Q690" i="3"/>
  <c r="R690" i="3"/>
  <c r="W690" i="3" s="1"/>
  <c r="C690" i="3"/>
  <c r="I691" i="3" s="1"/>
  <c r="G690" i="8"/>
  <c r="E690" i="3"/>
  <c r="K691" i="3" s="1"/>
  <c r="E692" i="2"/>
  <c r="B692" i="7"/>
  <c r="C692" i="2"/>
  <c r="K692" i="8" s="1"/>
  <c r="A694" i="1"/>
  <c r="B693" i="2"/>
  <c r="J693" i="8" s="1"/>
  <c r="A693" i="7"/>
  <c r="A693" i="3"/>
  <c r="A693" i="8" s="1"/>
  <c r="A693" i="2"/>
  <c r="G690" i="3"/>
  <c r="M691" i="3" s="1"/>
  <c r="N691" i="3" s="1"/>
  <c r="O691" i="3" s="1"/>
  <c r="C691" i="3"/>
  <c r="I692" i="3" s="1"/>
  <c r="E691" i="3"/>
  <c r="K692" i="3" s="1"/>
  <c r="G691" i="8"/>
  <c r="D692" i="2"/>
  <c r="L692" i="8" s="1"/>
  <c r="D690" i="3"/>
  <c r="J691" i="3" s="1"/>
  <c r="X689" i="3"/>
  <c r="F690" i="3"/>
  <c r="L691" i="3" s="1"/>
  <c r="F690" i="8"/>
  <c r="B690" i="3"/>
  <c r="H691" i="3" s="1"/>
  <c r="Y689" i="3" l="1"/>
  <c r="D691" i="3"/>
  <c r="J692" i="3" s="1"/>
  <c r="F320" i="2"/>
  <c r="I320" i="8"/>
  <c r="N320" i="8" s="1"/>
  <c r="O320" i="8" s="1"/>
  <c r="AB320" i="3"/>
  <c r="Z321" i="3" s="1"/>
  <c r="AA321" i="3" s="1"/>
  <c r="AD319" i="3"/>
  <c r="U690" i="3"/>
  <c r="F691" i="8"/>
  <c r="E692" i="7"/>
  <c r="M692" i="8"/>
  <c r="H692" i="8"/>
  <c r="B693" i="7"/>
  <c r="C693" i="7"/>
  <c r="R692" i="3"/>
  <c r="Q692" i="3"/>
  <c r="V690" i="3"/>
  <c r="T690" i="3"/>
  <c r="B690" i="8" s="1"/>
  <c r="D693" i="2"/>
  <c r="L693" i="8" s="1"/>
  <c r="E693" i="2"/>
  <c r="M692" i="3"/>
  <c r="N692" i="3" s="1"/>
  <c r="O692" i="3" s="1"/>
  <c r="Q691" i="3"/>
  <c r="R691" i="3"/>
  <c r="W691" i="3" s="1"/>
  <c r="C693" i="2"/>
  <c r="K693" i="8" s="1"/>
  <c r="A695" i="1"/>
  <c r="A694" i="7"/>
  <c r="B694" i="2"/>
  <c r="J694" i="8" s="1"/>
  <c r="A694" i="3"/>
  <c r="A694" i="8" s="1"/>
  <c r="A694" i="2"/>
  <c r="D692" i="7"/>
  <c r="G692" i="3" s="1"/>
  <c r="P691" i="3"/>
  <c r="S691" i="3"/>
  <c r="D692" i="3"/>
  <c r="J693" i="3" s="1"/>
  <c r="E692" i="8"/>
  <c r="C692" i="7"/>
  <c r="Y690" i="3" l="1"/>
  <c r="AC320" i="3"/>
  <c r="C320" i="8"/>
  <c r="P320" i="8" s="1"/>
  <c r="F692" i="3"/>
  <c r="L693" i="3" s="1"/>
  <c r="U691" i="3"/>
  <c r="E693" i="7"/>
  <c r="D693" i="3" s="1"/>
  <c r="J694" i="3" s="1"/>
  <c r="M693" i="8"/>
  <c r="M693" i="3"/>
  <c r="N693" i="3" s="1"/>
  <c r="O693" i="3" s="1"/>
  <c r="P693" i="3" s="1"/>
  <c r="H693" i="8"/>
  <c r="F693" i="3"/>
  <c r="L694" i="3" s="1"/>
  <c r="B694" i="7"/>
  <c r="E694" i="2"/>
  <c r="D694" i="2"/>
  <c r="L694" i="8" s="1"/>
  <c r="E693" i="8"/>
  <c r="V692" i="3"/>
  <c r="F693" i="8"/>
  <c r="B693" i="3"/>
  <c r="X691" i="3"/>
  <c r="A696" i="1"/>
  <c r="B695" i="2"/>
  <c r="J695" i="8" s="1"/>
  <c r="A695" i="7"/>
  <c r="A695" i="2"/>
  <c r="A695" i="3"/>
  <c r="A695" i="8" s="1"/>
  <c r="D693" i="7"/>
  <c r="G692" i="8"/>
  <c r="C692" i="3"/>
  <c r="I693" i="3" s="1"/>
  <c r="E692" i="3"/>
  <c r="K693" i="3" s="1"/>
  <c r="V691" i="3"/>
  <c r="T691" i="3"/>
  <c r="B691" i="8" s="1"/>
  <c r="C694" i="2"/>
  <c r="K694" i="8" s="1"/>
  <c r="B692" i="3"/>
  <c r="H693" i="3" s="1"/>
  <c r="F692" i="8"/>
  <c r="W692" i="3"/>
  <c r="S692" i="3"/>
  <c r="X692" i="3" s="1"/>
  <c r="P692" i="3"/>
  <c r="Y691" i="3" l="1"/>
  <c r="AB321" i="3"/>
  <c r="Z322" i="3" s="1"/>
  <c r="AA322" i="3" s="1"/>
  <c r="I321" i="8"/>
  <c r="N321" i="8" s="1"/>
  <c r="O321" i="8" s="1"/>
  <c r="F321" i="2"/>
  <c r="D320" i="8"/>
  <c r="AD320" i="3"/>
  <c r="U692" i="3"/>
  <c r="Y692" i="3" s="1"/>
  <c r="E694" i="7"/>
  <c r="M694" i="8"/>
  <c r="H694" i="3"/>
  <c r="Q694" i="3" s="1"/>
  <c r="S693" i="3"/>
  <c r="X693" i="3" s="1"/>
  <c r="T692" i="3"/>
  <c r="B692" i="8" s="1"/>
  <c r="H694" i="8"/>
  <c r="Q693" i="3"/>
  <c r="R693" i="3"/>
  <c r="W693" i="3" s="1"/>
  <c r="D695" i="2"/>
  <c r="L695" i="8" s="1"/>
  <c r="E695" i="2"/>
  <c r="A697" i="1"/>
  <c r="A696" i="7"/>
  <c r="B696" i="2"/>
  <c r="J696" i="8" s="1"/>
  <c r="A696" i="3"/>
  <c r="A696" i="8" s="1"/>
  <c r="A696" i="2"/>
  <c r="D694" i="7"/>
  <c r="G693" i="3"/>
  <c r="M694" i="3" s="1"/>
  <c r="N694" i="3" s="1"/>
  <c r="O694" i="3" s="1"/>
  <c r="C693" i="3"/>
  <c r="I694" i="3" s="1"/>
  <c r="E693" i="3"/>
  <c r="K694" i="3" s="1"/>
  <c r="G693" i="8"/>
  <c r="D694" i="3"/>
  <c r="J695" i="3" s="1"/>
  <c r="E694" i="8"/>
  <c r="B695" i="7"/>
  <c r="C694" i="7"/>
  <c r="C695" i="2"/>
  <c r="K695" i="8" s="1"/>
  <c r="AC321" i="3" l="1"/>
  <c r="C321" i="8"/>
  <c r="P321" i="8" s="1"/>
  <c r="G694" i="3"/>
  <c r="U693" i="3"/>
  <c r="E695" i="7"/>
  <c r="M695" i="8"/>
  <c r="R694" i="3"/>
  <c r="W694" i="3" s="1"/>
  <c r="M695" i="3"/>
  <c r="N695" i="3" s="1"/>
  <c r="O695" i="3" s="1"/>
  <c r="P695" i="3" s="1"/>
  <c r="H695" i="8"/>
  <c r="D696" i="2"/>
  <c r="L696" i="8" s="1"/>
  <c r="A698" i="1"/>
  <c r="B697" i="2"/>
  <c r="J697" i="8" s="1"/>
  <c r="A697" i="7"/>
  <c r="A697" i="3"/>
  <c r="A697" i="8" s="1"/>
  <c r="A697" i="2"/>
  <c r="B696" i="7"/>
  <c r="E696" i="8" s="1"/>
  <c r="C695" i="7"/>
  <c r="F694" i="8"/>
  <c r="B694" i="3"/>
  <c r="H695" i="3" s="1"/>
  <c r="D695" i="7"/>
  <c r="V693" i="3"/>
  <c r="T693" i="3"/>
  <c r="B693" i="8" s="1"/>
  <c r="V694" i="3"/>
  <c r="D695" i="3"/>
  <c r="J696" i="3" s="1"/>
  <c r="E695" i="8"/>
  <c r="C696" i="2"/>
  <c r="K696" i="8" s="1"/>
  <c r="E696" i="2"/>
  <c r="G694" i="8"/>
  <c r="E694" i="3"/>
  <c r="K695" i="3" s="1"/>
  <c r="C694" i="3"/>
  <c r="I695" i="3" s="1"/>
  <c r="F694" i="3"/>
  <c r="L695" i="3" s="1"/>
  <c r="P694" i="3"/>
  <c r="S694" i="3"/>
  <c r="X694" i="3" s="1"/>
  <c r="Y693" i="3" l="1"/>
  <c r="F322" i="2"/>
  <c r="AB322" i="3"/>
  <c r="Z323" i="3" s="1"/>
  <c r="AA323" i="3" s="1"/>
  <c r="I322" i="8"/>
  <c r="N322" i="8" s="1"/>
  <c r="O322" i="8" s="1"/>
  <c r="D321" i="8"/>
  <c r="AD321" i="3"/>
  <c r="F695" i="3"/>
  <c r="L696" i="3" s="1"/>
  <c r="U694" i="3"/>
  <c r="Y694" i="3" s="1"/>
  <c r="E696" i="7"/>
  <c r="M696" i="8"/>
  <c r="T694" i="3"/>
  <c r="B694" i="8" s="1"/>
  <c r="C696" i="7"/>
  <c r="F696" i="3" s="1"/>
  <c r="L697" i="3" s="1"/>
  <c r="S695" i="3"/>
  <c r="X695" i="3" s="1"/>
  <c r="H696" i="8"/>
  <c r="D696" i="3"/>
  <c r="J697" i="3" s="1"/>
  <c r="B697" i="7"/>
  <c r="E697" i="8" s="1"/>
  <c r="E697" i="2"/>
  <c r="C695" i="3"/>
  <c r="I696" i="3" s="1"/>
  <c r="G695" i="8"/>
  <c r="E695" i="3"/>
  <c r="K696" i="3" s="1"/>
  <c r="C697" i="2"/>
  <c r="K697" i="8" s="1"/>
  <c r="A699" i="1"/>
  <c r="A698" i="7"/>
  <c r="B698" i="2"/>
  <c r="J698" i="8" s="1"/>
  <c r="A698" i="2"/>
  <c r="A698" i="3"/>
  <c r="A698" i="8" s="1"/>
  <c r="G695" i="3"/>
  <c r="M696" i="3" s="1"/>
  <c r="N696" i="3" s="1"/>
  <c r="O696" i="3" s="1"/>
  <c r="D696" i="7"/>
  <c r="F696" i="8"/>
  <c r="B696" i="3"/>
  <c r="H697" i="3" s="1"/>
  <c r="D697" i="2"/>
  <c r="L697" i="8" s="1"/>
  <c r="Q695" i="3"/>
  <c r="R695" i="3"/>
  <c r="W695" i="3" s="1"/>
  <c r="B695" i="3"/>
  <c r="H696" i="3" s="1"/>
  <c r="F695" i="8"/>
  <c r="C322" i="8" l="1"/>
  <c r="P322" i="8" s="1"/>
  <c r="AC322" i="3"/>
  <c r="U695" i="3"/>
  <c r="E697" i="7"/>
  <c r="M697" i="8"/>
  <c r="C697" i="7"/>
  <c r="D697" i="7"/>
  <c r="H697" i="8"/>
  <c r="D697" i="3"/>
  <c r="J698" i="3" s="1"/>
  <c r="G697" i="3"/>
  <c r="F697" i="3"/>
  <c r="L698" i="3" s="1"/>
  <c r="F697" i="8"/>
  <c r="B697" i="3"/>
  <c r="H698" i="3" s="1"/>
  <c r="R696" i="3"/>
  <c r="W696" i="3" s="1"/>
  <c r="Q696" i="3"/>
  <c r="G696" i="8"/>
  <c r="C696" i="3"/>
  <c r="I697" i="3" s="1"/>
  <c r="E696" i="3"/>
  <c r="K697" i="3" s="1"/>
  <c r="C698" i="2"/>
  <c r="K698" i="8" s="1"/>
  <c r="E698" i="2"/>
  <c r="M698" i="8" s="1"/>
  <c r="G696" i="3"/>
  <c r="M697" i="3" s="1"/>
  <c r="N697" i="3" s="1"/>
  <c r="O697" i="3" s="1"/>
  <c r="P696" i="3"/>
  <c r="S696" i="3"/>
  <c r="X696" i="3" s="1"/>
  <c r="G697" i="8"/>
  <c r="C697" i="3"/>
  <c r="I698" i="3" s="1"/>
  <c r="E697" i="3"/>
  <c r="A700" i="1"/>
  <c r="B699" i="2"/>
  <c r="J699" i="8" s="1"/>
  <c r="A699" i="7"/>
  <c r="A699" i="3"/>
  <c r="A699" i="8" s="1"/>
  <c r="A699" i="2"/>
  <c r="V695" i="3"/>
  <c r="T695" i="3"/>
  <c r="B695" i="8" s="1"/>
  <c r="B698" i="7"/>
  <c r="E698" i="8" s="1"/>
  <c r="D698" i="2"/>
  <c r="L698" i="8" s="1"/>
  <c r="Q697" i="3"/>
  <c r="R697" i="3"/>
  <c r="W697" i="3" s="1"/>
  <c r="Y695" i="3" l="1"/>
  <c r="I323" i="8"/>
  <c r="N323" i="8" s="1"/>
  <c r="O323" i="8" s="1"/>
  <c r="AB323" i="3"/>
  <c r="Z324" i="3" s="1"/>
  <c r="AA324" i="3" s="1"/>
  <c r="F323" i="2"/>
  <c r="D322" i="8"/>
  <c r="AD322" i="3"/>
  <c r="U696" i="3"/>
  <c r="E698" i="7"/>
  <c r="K698" i="3"/>
  <c r="D699" i="2"/>
  <c r="L699" i="8" s="1"/>
  <c r="A701" i="1"/>
  <c r="B700" i="2"/>
  <c r="J700" i="8" s="1"/>
  <c r="A700" i="3"/>
  <c r="A700" i="8" s="1"/>
  <c r="A700" i="7"/>
  <c r="A700" i="2"/>
  <c r="V696" i="3"/>
  <c r="T696" i="3"/>
  <c r="B696" i="8" s="1"/>
  <c r="D698" i="7"/>
  <c r="B699" i="7"/>
  <c r="E699" i="8" s="1"/>
  <c r="C699" i="2"/>
  <c r="K699" i="8" s="1"/>
  <c r="Q698" i="3"/>
  <c r="R698" i="3"/>
  <c r="C698" i="7"/>
  <c r="V697" i="3"/>
  <c r="H698" i="8"/>
  <c r="D698" i="3"/>
  <c r="J699" i="3" s="1"/>
  <c r="M698" i="3"/>
  <c r="N698" i="3" s="1"/>
  <c r="O698" i="3" s="1"/>
  <c r="E699" i="2"/>
  <c r="S697" i="3"/>
  <c r="X697" i="3" s="1"/>
  <c r="P697" i="3"/>
  <c r="F698" i="3" l="1"/>
  <c r="L699" i="3" s="1"/>
  <c r="G698" i="3"/>
  <c r="M699" i="3" s="1"/>
  <c r="N699" i="3" s="1"/>
  <c r="O699" i="3" s="1"/>
  <c r="Y696" i="3"/>
  <c r="AC323" i="3"/>
  <c r="C323" i="8"/>
  <c r="P323" i="8" s="1"/>
  <c r="U697" i="3"/>
  <c r="Y697" i="3" s="1"/>
  <c r="E699" i="7"/>
  <c r="M699" i="8"/>
  <c r="D699" i="7"/>
  <c r="C699" i="3" s="1"/>
  <c r="T697" i="3"/>
  <c r="B697" i="8" s="1"/>
  <c r="P699" i="3"/>
  <c r="H699" i="8"/>
  <c r="D699" i="3"/>
  <c r="J700" i="3" s="1"/>
  <c r="G699" i="3"/>
  <c r="M700" i="3" s="1"/>
  <c r="N700" i="3" s="1"/>
  <c r="O700" i="3" s="1"/>
  <c r="B698" i="3"/>
  <c r="H699" i="3" s="1"/>
  <c r="F698" i="8"/>
  <c r="C700" i="2"/>
  <c r="K700" i="8" s="1"/>
  <c r="D700" i="2"/>
  <c r="L700" i="8" s="1"/>
  <c r="G698" i="8"/>
  <c r="E698" i="3"/>
  <c r="K699" i="3" s="1"/>
  <c r="C698" i="3"/>
  <c r="I699" i="3" s="1"/>
  <c r="B700" i="7"/>
  <c r="E700" i="8" s="1"/>
  <c r="W698" i="3"/>
  <c r="V698" i="3"/>
  <c r="E700" i="2"/>
  <c r="S698" i="3"/>
  <c r="X698" i="3" s="1"/>
  <c r="P698" i="3"/>
  <c r="C699" i="7"/>
  <c r="F699" i="3" s="1"/>
  <c r="L700" i="3" s="1"/>
  <c r="A702" i="1"/>
  <c r="B701" i="2"/>
  <c r="J701" i="8" s="1"/>
  <c r="A701" i="3"/>
  <c r="A701" i="8" s="1"/>
  <c r="A701" i="7"/>
  <c r="A701" i="2"/>
  <c r="D323" i="8" l="1"/>
  <c r="AD323" i="3"/>
  <c r="F324" i="2"/>
  <c r="AB324" i="3"/>
  <c r="Z325" i="3" s="1"/>
  <c r="AA325" i="3" s="1"/>
  <c r="I324" i="8"/>
  <c r="N324" i="8" s="1"/>
  <c r="O324" i="8" s="1"/>
  <c r="G699" i="8"/>
  <c r="U698" i="3"/>
  <c r="Y698" i="3" s="1"/>
  <c r="E700" i="7"/>
  <c r="M700" i="8"/>
  <c r="I700" i="3"/>
  <c r="S699" i="3"/>
  <c r="X699" i="3" s="1"/>
  <c r="E699" i="3"/>
  <c r="K700" i="3" s="1"/>
  <c r="D700" i="7"/>
  <c r="H700" i="8"/>
  <c r="D700" i="3"/>
  <c r="J701" i="3" s="1"/>
  <c r="G700" i="3"/>
  <c r="M701" i="3" s="1"/>
  <c r="N701" i="3" s="1"/>
  <c r="O701" i="3" s="1"/>
  <c r="B701" i="7"/>
  <c r="T698" i="3"/>
  <c r="B698" i="8" s="1"/>
  <c r="C700" i="7"/>
  <c r="P700" i="3"/>
  <c r="A703" i="1"/>
  <c r="B702" i="2"/>
  <c r="J702" i="8" s="1"/>
  <c r="A702" i="7"/>
  <c r="A702" i="3"/>
  <c r="A702" i="8" s="1"/>
  <c r="A702" i="2"/>
  <c r="G700" i="8"/>
  <c r="C700" i="3"/>
  <c r="I701" i="3" s="1"/>
  <c r="C701" i="2"/>
  <c r="K701" i="8" s="1"/>
  <c r="Q699" i="3"/>
  <c r="R699" i="3"/>
  <c r="W699" i="3" s="1"/>
  <c r="D701" i="2"/>
  <c r="L701" i="8" s="1"/>
  <c r="E701" i="2"/>
  <c r="F699" i="8"/>
  <c r="B699" i="3"/>
  <c r="H700" i="3" s="1"/>
  <c r="AC324" i="3" l="1"/>
  <c r="D324" i="8" s="1"/>
  <c r="C324" i="8"/>
  <c r="P324" i="8" s="1"/>
  <c r="E700" i="3"/>
  <c r="U699" i="3"/>
  <c r="E701" i="7"/>
  <c r="M701" i="8"/>
  <c r="D701" i="7"/>
  <c r="K701" i="3"/>
  <c r="S701" i="3" s="1"/>
  <c r="X701" i="3" s="1"/>
  <c r="H701" i="8"/>
  <c r="S700" i="3"/>
  <c r="X700" i="3" s="1"/>
  <c r="F700" i="8"/>
  <c r="B700" i="3"/>
  <c r="H701" i="3" s="1"/>
  <c r="D701" i="3"/>
  <c r="J702" i="3" s="1"/>
  <c r="E701" i="8"/>
  <c r="C701" i="7"/>
  <c r="P701" i="3"/>
  <c r="B702" i="7"/>
  <c r="E702" i="8" s="1"/>
  <c r="E702" i="2"/>
  <c r="F700" i="3"/>
  <c r="L701" i="3" s="1"/>
  <c r="Q700" i="3"/>
  <c r="R700" i="3"/>
  <c r="W700" i="3" s="1"/>
  <c r="D702" i="2"/>
  <c r="L702" i="8" s="1"/>
  <c r="C702" i="2"/>
  <c r="K702" i="8" s="1"/>
  <c r="V699" i="3"/>
  <c r="T699" i="3"/>
  <c r="B699" i="8" s="1"/>
  <c r="A704" i="1"/>
  <c r="B703" i="2"/>
  <c r="J703" i="8" s="1"/>
  <c r="A703" i="7"/>
  <c r="A703" i="3"/>
  <c r="A703" i="8" s="1"/>
  <c r="A703" i="2"/>
  <c r="G701" i="3" l="1"/>
  <c r="M702" i="3" s="1"/>
  <c r="N702" i="3" s="1"/>
  <c r="O702" i="3" s="1"/>
  <c r="Y699" i="3"/>
  <c r="AD324" i="3"/>
  <c r="F325" i="2"/>
  <c r="AB325" i="3"/>
  <c r="Z326" i="3" s="1"/>
  <c r="AA326" i="3" s="1"/>
  <c r="I325" i="8"/>
  <c r="N325" i="8" s="1"/>
  <c r="O325" i="8" s="1"/>
  <c r="C701" i="3"/>
  <c r="I702" i="3" s="1"/>
  <c r="G701" i="8"/>
  <c r="U700" i="3"/>
  <c r="E702" i="7"/>
  <c r="H702" i="8" s="1"/>
  <c r="M702" i="8"/>
  <c r="D702" i="3"/>
  <c r="J703" i="3" s="1"/>
  <c r="B703" i="7"/>
  <c r="E703" i="8" s="1"/>
  <c r="V700" i="3"/>
  <c r="T700" i="3"/>
  <c r="B700" i="8" s="1"/>
  <c r="R701" i="3"/>
  <c r="W701" i="3" s="1"/>
  <c r="Q701" i="3"/>
  <c r="F701" i="8"/>
  <c r="B701" i="3"/>
  <c r="H702" i="3" s="1"/>
  <c r="E701" i="3"/>
  <c r="K702" i="3" s="1"/>
  <c r="D703" i="2"/>
  <c r="L703" i="8" s="1"/>
  <c r="C703" i="2"/>
  <c r="K703" i="8" s="1"/>
  <c r="A705" i="1"/>
  <c r="B704" i="2"/>
  <c r="J704" i="8" s="1"/>
  <c r="A704" i="7"/>
  <c r="A704" i="3"/>
  <c r="A704" i="8" s="1"/>
  <c r="A704" i="2"/>
  <c r="P702" i="3"/>
  <c r="D702" i="7"/>
  <c r="G702" i="3" s="1"/>
  <c r="M703" i="3" s="1"/>
  <c r="N703" i="3" s="1"/>
  <c r="O703" i="3" s="1"/>
  <c r="F701" i="3"/>
  <c r="L702" i="3" s="1"/>
  <c r="E703" i="2"/>
  <c r="C702" i="7"/>
  <c r="F702" i="3" l="1"/>
  <c r="L703" i="3" s="1"/>
  <c r="Y700" i="3"/>
  <c r="AC325" i="3"/>
  <c r="C325" i="8"/>
  <c r="P325" i="8" s="1"/>
  <c r="U701" i="3"/>
  <c r="E703" i="7"/>
  <c r="D703" i="3" s="1"/>
  <c r="J704" i="3" s="1"/>
  <c r="M703" i="8"/>
  <c r="D703" i="7"/>
  <c r="G703" i="3" s="1"/>
  <c r="M704" i="3" s="1"/>
  <c r="N704" i="3" s="1"/>
  <c r="O704" i="3" s="1"/>
  <c r="C703" i="7"/>
  <c r="B703" i="3" s="1"/>
  <c r="C704" i="2"/>
  <c r="K704" i="8" s="1"/>
  <c r="D704" i="2"/>
  <c r="L704" i="8" s="1"/>
  <c r="E704" i="2"/>
  <c r="M704" i="8" s="1"/>
  <c r="E704" i="7"/>
  <c r="B704" i="7"/>
  <c r="E704" i="8" s="1"/>
  <c r="C704" i="7"/>
  <c r="A706" i="1"/>
  <c r="B705" i="2"/>
  <c r="J705" i="8" s="1"/>
  <c r="A705" i="3"/>
  <c r="A705" i="8" s="1"/>
  <c r="A705" i="7"/>
  <c r="A705" i="2"/>
  <c r="P703" i="3"/>
  <c r="C702" i="3"/>
  <c r="I703" i="3" s="1"/>
  <c r="G702" i="8"/>
  <c r="E702" i="3"/>
  <c r="K703" i="3" s="1"/>
  <c r="R702" i="3"/>
  <c r="W702" i="3" s="1"/>
  <c r="Q702" i="3"/>
  <c r="V701" i="3"/>
  <c r="T701" i="3"/>
  <c r="B701" i="8" s="1"/>
  <c r="F702" i="8"/>
  <c r="B702" i="3"/>
  <c r="H703" i="3" s="1"/>
  <c r="S702" i="3"/>
  <c r="X702" i="3" s="1"/>
  <c r="H703" i="8" l="1"/>
  <c r="Y701" i="3"/>
  <c r="D325" i="8"/>
  <c r="AD325" i="3"/>
  <c r="F326" i="2"/>
  <c r="I326" i="8"/>
  <c r="N326" i="8" s="1"/>
  <c r="O326" i="8" s="1"/>
  <c r="AB326" i="3"/>
  <c r="Z327" i="3" s="1"/>
  <c r="AA327" i="3" s="1"/>
  <c r="C703" i="3"/>
  <c r="E703" i="3"/>
  <c r="K704" i="3" s="1"/>
  <c r="F703" i="3"/>
  <c r="L704" i="3" s="1"/>
  <c r="U702" i="3"/>
  <c r="Y702" i="3" s="1"/>
  <c r="H704" i="3"/>
  <c r="F703" i="8"/>
  <c r="G703" i="8"/>
  <c r="I704" i="3"/>
  <c r="D704" i="7"/>
  <c r="C704" i="3" s="1"/>
  <c r="S703" i="3"/>
  <c r="X703" i="3" s="1"/>
  <c r="V702" i="3"/>
  <c r="T702" i="3"/>
  <c r="B702" i="8" s="1"/>
  <c r="G704" i="8"/>
  <c r="D705" i="2"/>
  <c r="L705" i="8" s="1"/>
  <c r="F704" i="8"/>
  <c r="B704" i="3"/>
  <c r="B705" i="7"/>
  <c r="E705" i="8" s="1"/>
  <c r="E705" i="2"/>
  <c r="M705" i="8" s="1"/>
  <c r="H704" i="8"/>
  <c r="D704" i="3"/>
  <c r="J705" i="3" s="1"/>
  <c r="F704" i="3"/>
  <c r="L705" i="3" s="1"/>
  <c r="C705" i="2"/>
  <c r="K705" i="8" s="1"/>
  <c r="A707" i="1"/>
  <c r="B706" i="2"/>
  <c r="J706" i="8" s="1"/>
  <c r="A706" i="7"/>
  <c r="A706" i="3"/>
  <c r="A706" i="8" s="1"/>
  <c r="A706" i="2"/>
  <c r="Q703" i="3"/>
  <c r="R703" i="3"/>
  <c r="W703" i="3" s="1"/>
  <c r="P704" i="3"/>
  <c r="AC326" i="3" l="1"/>
  <c r="C326" i="8"/>
  <c r="P326" i="8" s="1"/>
  <c r="I705" i="3"/>
  <c r="G704" i="3"/>
  <c r="M705" i="3" s="1"/>
  <c r="N705" i="3" s="1"/>
  <c r="O705" i="3" s="1"/>
  <c r="P705" i="3" s="1"/>
  <c r="E704" i="3"/>
  <c r="R704" i="3"/>
  <c r="W704" i="3" s="1"/>
  <c r="S704" i="3"/>
  <c r="X704" i="3" s="1"/>
  <c r="H705" i="3"/>
  <c r="Q704" i="3"/>
  <c r="V704" i="3" s="1"/>
  <c r="K705" i="3"/>
  <c r="U704" i="3"/>
  <c r="U703" i="3"/>
  <c r="E705" i="7"/>
  <c r="H705" i="8" s="1"/>
  <c r="D705" i="7"/>
  <c r="C705" i="3" s="1"/>
  <c r="I706" i="3" s="1"/>
  <c r="D706" i="2"/>
  <c r="L706" i="8" s="1"/>
  <c r="A708" i="1"/>
  <c r="B707" i="2"/>
  <c r="J707" i="8" s="1"/>
  <c r="A707" i="7"/>
  <c r="A707" i="2"/>
  <c r="A707" i="3"/>
  <c r="A707" i="8" s="1"/>
  <c r="C706" i="2"/>
  <c r="K706" i="8" s="1"/>
  <c r="B706" i="7"/>
  <c r="E706" i="8" s="1"/>
  <c r="D706" i="7"/>
  <c r="E706" i="2"/>
  <c r="V703" i="3"/>
  <c r="T703" i="3"/>
  <c r="B703" i="8" s="1"/>
  <c r="C705" i="7"/>
  <c r="S705" i="3" l="1"/>
  <c r="G705" i="3"/>
  <c r="M706" i="3" s="1"/>
  <c r="N706" i="3" s="1"/>
  <c r="O706" i="3" s="1"/>
  <c r="P706" i="3" s="1"/>
  <c r="D705" i="3"/>
  <c r="J706" i="3" s="1"/>
  <c r="Q705" i="3"/>
  <c r="D326" i="8"/>
  <c r="AD326" i="3"/>
  <c r="F327" i="2"/>
  <c r="AB327" i="3"/>
  <c r="Z328" i="3" s="1"/>
  <c r="AA328" i="3" s="1"/>
  <c r="I327" i="8"/>
  <c r="N327" i="8" s="1"/>
  <c r="O327" i="8" s="1"/>
  <c r="R705" i="3"/>
  <c r="W705" i="3" s="1"/>
  <c r="F705" i="3"/>
  <c r="L706" i="3" s="1"/>
  <c r="T704" i="3"/>
  <c r="B704" i="8" s="1"/>
  <c r="G705" i="8"/>
  <c r="X705" i="3"/>
  <c r="E706" i="7"/>
  <c r="H706" i="8" s="1"/>
  <c r="M706" i="8"/>
  <c r="C706" i="7"/>
  <c r="B706" i="3" s="1"/>
  <c r="B707" i="7"/>
  <c r="E707" i="8" s="1"/>
  <c r="C707" i="2"/>
  <c r="K707" i="8" s="1"/>
  <c r="C706" i="3"/>
  <c r="I707" i="3" s="1"/>
  <c r="G706" i="8"/>
  <c r="E707" i="2"/>
  <c r="D707" i="2"/>
  <c r="L707" i="8" s="1"/>
  <c r="A709" i="1"/>
  <c r="B708" i="2"/>
  <c r="J708" i="8" s="1"/>
  <c r="A708" i="7"/>
  <c r="A708" i="2"/>
  <c r="A708" i="3"/>
  <c r="A708" i="8" s="1"/>
  <c r="F705" i="8"/>
  <c r="B705" i="3"/>
  <c r="H706" i="3" s="1"/>
  <c r="E705" i="3"/>
  <c r="K706" i="3" s="1"/>
  <c r="U705" i="3" l="1"/>
  <c r="V705" i="3"/>
  <c r="D706" i="3"/>
  <c r="J707" i="3" s="1"/>
  <c r="F706" i="3"/>
  <c r="L707" i="3" s="1"/>
  <c r="G706" i="3"/>
  <c r="M707" i="3" s="1"/>
  <c r="N707" i="3" s="1"/>
  <c r="O707" i="3" s="1"/>
  <c r="P707" i="3" s="1"/>
  <c r="T705" i="3"/>
  <c r="B705" i="8" s="1"/>
  <c r="AC327" i="3"/>
  <c r="C327" i="8"/>
  <c r="P327" i="8" s="1"/>
  <c r="E706" i="3"/>
  <c r="F706" i="8"/>
  <c r="E707" i="7"/>
  <c r="D707" i="3" s="1"/>
  <c r="J708" i="3" s="1"/>
  <c r="M707" i="8"/>
  <c r="H707" i="3"/>
  <c r="K707" i="3"/>
  <c r="S707" i="3" s="1"/>
  <c r="S706" i="3"/>
  <c r="X706" i="3" s="1"/>
  <c r="R706" i="3"/>
  <c r="W706" i="3" s="1"/>
  <c r="Q706" i="3"/>
  <c r="C707" i="7"/>
  <c r="B708" i="7"/>
  <c r="E708" i="8" s="1"/>
  <c r="D707" i="7"/>
  <c r="C708" i="2"/>
  <c r="K708" i="8" s="1"/>
  <c r="D708" i="2"/>
  <c r="L708" i="8" s="1"/>
  <c r="E708" i="2"/>
  <c r="A710" i="1"/>
  <c r="B709" i="2"/>
  <c r="J709" i="8" s="1"/>
  <c r="A709" i="7"/>
  <c r="A709" i="3"/>
  <c r="A709" i="8" s="1"/>
  <c r="A709" i="2"/>
  <c r="H707" i="8" l="1"/>
  <c r="D327" i="8"/>
  <c r="AD327" i="3"/>
  <c r="AB328" i="3"/>
  <c r="Z329" i="3" s="1"/>
  <c r="AA329" i="3" s="1"/>
  <c r="F328" i="2"/>
  <c r="I328" i="8"/>
  <c r="N328" i="8" s="1"/>
  <c r="O328" i="8" s="1"/>
  <c r="G707" i="3"/>
  <c r="M708" i="3" s="1"/>
  <c r="N708" i="3" s="1"/>
  <c r="O708" i="3" s="1"/>
  <c r="U706" i="3"/>
  <c r="E708" i="7"/>
  <c r="D708" i="3" s="1"/>
  <c r="J709" i="3" s="1"/>
  <c r="M708" i="8"/>
  <c r="R707" i="3"/>
  <c r="W707" i="3" s="1"/>
  <c r="Q707" i="3"/>
  <c r="X707" i="3"/>
  <c r="P708" i="3"/>
  <c r="C709" i="2"/>
  <c r="K709" i="8" s="1"/>
  <c r="A711" i="1"/>
  <c r="B710" i="2"/>
  <c r="J710" i="8" s="1"/>
  <c r="A710" i="7"/>
  <c r="A710" i="3"/>
  <c r="A710" i="8" s="1"/>
  <c r="A710" i="2"/>
  <c r="E709" i="2"/>
  <c r="B707" i="3"/>
  <c r="H708" i="3" s="1"/>
  <c r="F707" i="8"/>
  <c r="F707" i="3"/>
  <c r="L708" i="3" s="1"/>
  <c r="V706" i="3"/>
  <c r="T706" i="3"/>
  <c r="B706" i="8" s="1"/>
  <c r="C708" i="7"/>
  <c r="G707" i="8"/>
  <c r="C707" i="3"/>
  <c r="I708" i="3" s="1"/>
  <c r="E707" i="3"/>
  <c r="K708" i="3" s="1"/>
  <c r="B709" i="7"/>
  <c r="E709" i="8" s="1"/>
  <c r="D708" i="7"/>
  <c r="G708" i="3" s="1"/>
  <c r="M709" i="3" s="1"/>
  <c r="N709" i="3" s="1"/>
  <c r="O709" i="3" s="1"/>
  <c r="D709" i="2"/>
  <c r="L709" i="8" s="1"/>
  <c r="U707" i="3" l="1"/>
  <c r="H708" i="8"/>
  <c r="C328" i="8"/>
  <c r="P328" i="8" s="1"/>
  <c r="AC328" i="3"/>
  <c r="D328" i="8" s="1"/>
  <c r="T707" i="3"/>
  <c r="B707" i="8" s="1"/>
  <c r="V707" i="3"/>
  <c r="E709" i="7"/>
  <c r="M709" i="8"/>
  <c r="S708" i="3"/>
  <c r="X708" i="3" s="1"/>
  <c r="H709" i="8"/>
  <c r="D709" i="3"/>
  <c r="J710" i="3" s="1"/>
  <c r="F708" i="8"/>
  <c r="B708" i="3"/>
  <c r="H709" i="3" s="1"/>
  <c r="C710" i="2"/>
  <c r="K710" i="8" s="1"/>
  <c r="A712" i="1"/>
  <c r="B711" i="2"/>
  <c r="J711" i="8" s="1"/>
  <c r="A711" i="7"/>
  <c r="A711" i="2"/>
  <c r="A711" i="3"/>
  <c r="A711" i="8" s="1"/>
  <c r="Q708" i="3"/>
  <c r="R708" i="3"/>
  <c r="W708" i="3" s="1"/>
  <c r="B710" i="7"/>
  <c r="E710" i="8" s="1"/>
  <c r="P709" i="3"/>
  <c r="E710" i="2"/>
  <c r="E708" i="3"/>
  <c r="K709" i="3" s="1"/>
  <c r="G708" i="8"/>
  <c r="C708" i="3"/>
  <c r="I709" i="3" s="1"/>
  <c r="D710" i="2"/>
  <c r="L710" i="8" s="1"/>
  <c r="F708" i="3"/>
  <c r="L709" i="3" s="1"/>
  <c r="C709" i="7"/>
  <c r="D709" i="7"/>
  <c r="G709" i="3" s="1"/>
  <c r="M710" i="3" s="1"/>
  <c r="N710" i="3" s="1"/>
  <c r="O710" i="3" s="1"/>
  <c r="I329" i="8" l="1"/>
  <c r="N329" i="8" s="1"/>
  <c r="O329" i="8" s="1"/>
  <c r="F329" i="2"/>
  <c r="AB329" i="3"/>
  <c r="Z330" i="3" s="1"/>
  <c r="AA330" i="3" s="1"/>
  <c r="AD328" i="3"/>
  <c r="U708" i="3"/>
  <c r="E710" i="7"/>
  <c r="M710" i="8"/>
  <c r="S709" i="3"/>
  <c r="X709" i="3" s="1"/>
  <c r="D710" i="7"/>
  <c r="H710" i="8"/>
  <c r="D710" i="3"/>
  <c r="J711" i="3" s="1"/>
  <c r="G710" i="3"/>
  <c r="M711" i="3" s="1"/>
  <c r="N711" i="3" s="1"/>
  <c r="O711" i="3" s="1"/>
  <c r="F710" i="3"/>
  <c r="L711" i="3" s="1"/>
  <c r="P710" i="3"/>
  <c r="D711" i="2"/>
  <c r="L711" i="8" s="1"/>
  <c r="G710" i="8"/>
  <c r="C710" i="3"/>
  <c r="E710" i="3"/>
  <c r="B711" i="7"/>
  <c r="E711" i="8" s="1"/>
  <c r="E711" i="2"/>
  <c r="C710" i="7"/>
  <c r="F709" i="3"/>
  <c r="L710" i="3" s="1"/>
  <c r="F709" i="8"/>
  <c r="B709" i="3"/>
  <c r="H710" i="3" s="1"/>
  <c r="A713" i="1"/>
  <c r="B712" i="2"/>
  <c r="J712" i="8" s="1"/>
  <c r="A712" i="7"/>
  <c r="A712" i="3"/>
  <c r="A712" i="8" s="1"/>
  <c r="A712" i="2"/>
  <c r="C709" i="3"/>
  <c r="I710" i="3" s="1"/>
  <c r="G709" i="8"/>
  <c r="E709" i="3"/>
  <c r="K710" i="3" s="1"/>
  <c r="Q709" i="3"/>
  <c r="R709" i="3"/>
  <c r="W709" i="3" s="1"/>
  <c r="V708" i="3"/>
  <c r="T708" i="3"/>
  <c r="B708" i="8" s="1"/>
  <c r="C711" i="2"/>
  <c r="K711" i="8" s="1"/>
  <c r="K711" i="3" l="1"/>
  <c r="AC329" i="3"/>
  <c r="C329" i="8"/>
  <c r="P329" i="8" s="1"/>
  <c r="D711" i="7"/>
  <c r="U709" i="3"/>
  <c r="E711" i="7"/>
  <c r="M711" i="8"/>
  <c r="I711" i="3"/>
  <c r="S711" i="3" s="1"/>
  <c r="X711" i="3" s="1"/>
  <c r="S710" i="3"/>
  <c r="X710" i="3" s="1"/>
  <c r="C711" i="7"/>
  <c r="F711" i="8" s="1"/>
  <c r="H711" i="8"/>
  <c r="D711" i="3"/>
  <c r="J712" i="3" s="1"/>
  <c r="F711" i="3"/>
  <c r="L712" i="3" s="1"/>
  <c r="C712" i="2"/>
  <c r="K712" i="8" s="1"/>
  <c r="G711" i="3"/>
  <c r="M712" i="3" s="1"/>
  <c r="N712" i="3" s="1"/>
  <c r="O712" i="3" s="1"/>
  <c r="P712" i="3" s="1"/>
  <c r="C711" i="3"/>
  <c r="G711" i="8"/>
  <c r="E711" i="3"/>
  <c r="K712" i="3" s="1"/>
  <c r="A714" i="1"/>
  <c r="B713" i="2"/>
  <c r="J713" i="8" s="1"/>
  <c r="A713" i="7"/>
  <c r="A713" i="3"/>
  <c r="A713" i="8" s="1"/>
  <c r="A713" i="2"/>
  <c r="D712" i="2"/>
  <c r="L712" i="8" s="1"/>
  <c r="R710" i="3"/>
  <c r="W710" i="3" s="1"/>
  <c r="Q710" i="3"/>
  <c r="E712" i="2"/>
  <c r="V709" i="3"/>
  <c r="T709" i="3"/>
  <c r="B709" i="8" s="1"/>
  <c r="P711" i="3"/>
  <c r="B712" i="7"/>
  <c r="E712" i="8" s="1"/>
  <c r="F710" i="8"/>
  <c r="B710" i="3"/>
  <c r="H711" i="3" s="1"/>
  <c r="I712" i="3" l="1"/>
  <c r="D329" i="8"/>
  <c r="AD329" i="3"/>
  <c r="I330" i="8"/>
  <c r="N330" i="8" s="1"/>
  <c r="O330" i="8" s="1"/>
  <c r="F330" i="2"/>
  <c r="AB330" i="3"/>
  <c r="Z331" i="3" s="1"/>
  <c r="AA331" i="3" s="1"/>
  <c r="B711" i="3"/>
  <c r="H712" i="3" s="1"/>
  <c r="R712" i="3" s="1"/>
  <c r="U710" i="3"/>
  <c r="E712" i="7"/>
  <c r="M712" i="8"/>
  <c r="S712" i="3"/>
  <c r="C712" i="7"/>
  <c r="F712" i="8" s="1"/>
  <c r="H712" i="8"/>
  <c r="D712" i="3"/>
  <c r="J713" i="3" s="1"/>
  <c r="B713" i="7"/>
  <c r="E713" i="8" s="1"/>
  <c r="D713" i="2"/>
  <c r="L713" i="8" s="1"/>
  <c r="E713" i="2"/>
  <c r="T710" i="3"/>
  <c r="B710" i="8" s="1"/>
  <c r="V710" i="3"/>
  <c r="C713" i="2"/>
  <c r="K713" i="8" s="1"/>
  <c r="A715" i="1"/>
  <c r="B714" i="2"/>
  <c r="J714" i="8" s="1"/>
  <c r="A714" i="7"/>
  <c r="A714" i="2"/>
  <c r="A714" i="3"/>
  <c r="A714" i="8" s="1"/>
  <c r="D712" i="7"/>
  <c r="Q711" i="3"/>
  <c r="R711" i="3"/>
  <c r="Q712" i="3"/>
  <c r="G712" i="3" l="1"/>
  <c r="M713" i="3" s="1"/>
  <c r="N713" i="3" s="1"/>
  <c r="O713" i="3" s="1"/>
  <c r="AC330" i="3"/>
  <c r="D330" i="8" s="1"/>
  <c r="C330" i="8"/>
  <c r="P330" i="8" s="1"/>
  <c r="F712" i="3"/>
  <c r="L713" i="3" s="1"/>
  <c r="U712" i="3"/>
  <c r="U711" i="3"/>
  <c r="E713" i="7"/>
  <c r="M713" i="8"/>
  <c r="W712" i="3"/>
  <c r="X712" i="3"/>
  <c r="B712" i="3"/>
  <c r="H713" i="3" s="1"/>
  <c r="H713" i="8"/>
  <c r="D713" i="3"/>
  <c r="J714" i="3" s="1"/>
  <c r="B714" i="7"/>
  <c r="E714" i="8" s="1"/>
  <c r="D714" i="7"/>
  <c r="C714" i="2"/>
  <c r="K714" i="8" s="1"/>
  <c r="A716" i="1"/>
  <c r="B715" i="2"/>
  <c r="J715" i="8" s="1"/>
  <c r="A715" i="7"/>
  <c r="A715" i="3"/>
  <c r="A715" i="8" s="1"/>
  <c r="A715" i="2"/>
  <c r="D714" i="2"/>
  <c r="L714" i="8" s="1"/>
  <c r="D713" i="7"/>
  <c r="P713" i="3"/>
  <c r="E714" i="2"/>
  <c r="C713" i="7"/>
  <c r="T712" i="3"/>
  <c r="B712" i="8" s="1"/>
  <c r="V712" i="3"/>
  <c r="V711" i="3"/>
  <c r="T711" i="3"/>
  <c r="B711" i="8" s="1"/>
  <c r="W711" i="3"/>
  <c r="E712" i="3"/>
  <c r="K713" i="3" s="1"/>
  <c r="G712" i="8"/>
  <c r="C712" i="3"/>
  <c r="I713" i="3" s="1"/>
  <c r="AD330" i="3" l="1"/>
  <c r="AB331" i="3"/>
  <c r="Z332" i="3" s="1"/>
  <c r="AA332" i="3" s="1"/>
  <c r="I331" i="8"/>
  <c r="N331" i="8" s="1"/>
  <c r="O331" i="8" s="1"/>
  <c r="F331" i="2"/>
  <c r="R713" i="3"/>
  <c r="W713" i="3" s="1"/>
  <c r="E714" i="7"/>
  <c r="G714" i="3" s="1"/>
  <c r="M714" i="8"/>
  <c r="Q713" i="3"/>
  <c r="S713" i="3"/>
  <c r="X713" i="3" s="1"/>
  <c r="H714" i="8"/>
  <c r="D714" i="3"/>
  <c r="J715" i="3" s="1"/>
  <c r="B713" i="3"/>
  <c r="H714" i="3" s="1"/>
  <c r="F713" i="8"/>
  <c r="G713" i="8"/>
  <c r="C713" i="3"/>
  <c r="I714" i="3" s="1"/>
  <c r="E713" i="3"/>
  <c r="K714" i="3" s="1"/>
  <c r="C714" i="7"/>
  <c r="E714" i="3" s="1"/>
  <c r="K715" i="3" s="1"/>
  <c r="G714" i="8"/>
  <c r="C714" i="3"/>
  <c r="A717" i="1"/>
  <c r="B716" i="2"/>
  <c r="J716" i="8" s="1"/>
  <c r="A716" i="7"/>
  <c r="A716" i="3"/>
  <c r="A716" i="8" s="1"/>
  <c r="A716" i="2"/>
  <c r="B715" i="7"/>
  <c r="E715" i="8" s="1"/>
  <c r="F713" i="3"/>
  <c r="L714" i="3" s="1"/>
  <c r="G713" i="3"/>
  <c r="M714" i="3" s="1"/>
  <c r="N714" i="3" s="1"/>
  <c r="O714" i="3" s="1"/>
  <c r="C715" i="2"/>
  <c r="K715" i="8" s="1"/>
  <c r="D715" i="2"/>
  <c r="L715" i="8" s="1"/>
  <c r="E715" i="2"/>
  <c r="M715" i="8" s="1"/>
  <c r="E715" i="7" l="1"/>
  <c r="M715" i="3"/>
  <c r="N715" i="3" s="1"/>
  <c r="O715" i="3" s="1"/>
  <c r="P715" i="3" s="1"/>
  <c r="AC331" i="3"/>
  <c r="C331" i="8"/>
  <c r="P331" i="8" s="1"/>
  <c r="U713" i="3"/>
  <c r="T713" i="3"/>
  <c r="B713" i="8" s="1"/>
  <c r="I715" i="3"/>
  <c r="S715" i="3" s="1"/>
  <c r="V713" i="3"/>
  <c r="D715" i="7"/>
  <c r="A718" i="1"/>
  <c r="A717" i="7"/>
  <c r="A717" i="3"/>
  <c r="A717" i="8" s="1"/>
  <c r="A717" i="2"/>
  <c r="B717" i="2"/>
  <c r="J717" i="8" s="1"/>
  <c r="C715" i="7"/>
  <c r="F715" i="3" s="1"/>
  <c r="L716" i="3" s="1"/>
  <c r="E716" i="2"/>
  <c r="F714" i="3"/>
  <c r="L715" i="3" s="1"/>
  <c r="B714" i="3"/>
  <c r="H715" i="3" s="1"/>
  <c r="F714" i="8"/>
  <c r="H715" i="8"/>
  <c r="D715" i="3"/>
  <c r="J716" i="3" s="1"/>
  <c r="G715" i="3"/>
  <c r="M716" i="3" s="1"/>
  <c r="N716" i="3" s="1"/>
  <c r="O716" i="3" s="1"/>
  <c r="B716" i="7"/>
  <c r="E716" i="8" s="1"/>
  <c r="R714" i="3"/>
  <c r="W714" i="3" s="1"/>
  <c r="Q714" i="3"/>
  <c r="P714" i="3"/>
  <c r="S714" i="3"/>
  <c r="C716" i="2"/>
  <c r="K716" i="8" s="1"/>
  <c r="D716" i="2"/>
  <c r="L716" i="8" s="1"/>
  <c r="AD331" i="3" l="1"/>
  <c r="D331" i="8"/>
  <c r="F332" i="2"/>
  <c r="AB332" i="3"/>
  <c r="Z333" i="3" s="1"/>
  <c r="AA333" i="3" s="1"/>
  <c r="I332" i="8"/>
  <c r="N332" i="8" s="1"/>
  <c r="O332" i="8" s="1"/>
  <c r="U714" i="3"/>
  <c r="E715" i="3"/>
  <c r="K716" i="3" s="1"/>
  <c r="E716" i="7"/>
  <c r="M716" i="8"/>
  <c r="C715" i="3"/>
  <c r="I716" i="3" s="1"/>
  <c r="G715" i="8"/>
  <c r="H716" i="8"/>
  <c r="D716" i="3"/>
  <c r="J717" i="3" s="1"/>
  <c r="P716" i="3"/>
  <c r="X714" i="3"/>
  <c r="V714" i="3"/>
  <c r="T714" i="3"/>
  <c r="B714" i="8" s="1"/>
  <c r="B717" i="7"/>
  <c r="C717" i="2"/>
  <c r="K717" i="8" s="1"/>
  <c r="D717" i="2"/>
  <c r="L717" i="8" s="1"/>
  <c r="B715" i="3"/>
  <c r="H716" i="3" s="1"/>
  <c r="F715" i="8"/>
  <c r="X715" i="3"/>
  <c r="C716" i="7"/>
  <c r="D716" i="7"/>
  <c r="Q715" i="3"/>
  <c r="R715" i="3"/>
  <c r="W715" i="3" s="1"/>
  <c r="E717" i="2"/>
  <c r="A719" i="1"/>
  <c r="B718" i="2"/>
  <c r="J718" i="8" s="1"/>
  <c r="A718" i="7"/>
  <c r="A718" i="3"/>
  <c r="A718" i="8" s="1"/>
  <c r="A718" i="2"/>
  <c r="S716" i="3" l="1"/>
  <c r="C332" i="8"/>
  <c r="P332" i="8" s="1"/>
  <c r="AC332" i="3"/>
  <c r="D332" i="8" s="1"/>
  <c r="U715" i="3"/>
  <c r="E717" i="7"/>
  <c r="H717" i="8" s="1"/>
  <c r="M717" i="8"/>
  <c r="D717" i="7"/>
  <c r="E717" i="8"/>
  <c r="E716" i="3"/>
  <c r="K717" i="3" s="1"/>
  <c r="G716" i="8"/>
  <c r="C716" i="3"/>
  <c r="I717" i="3" s="1"/>
  <c r="G717" i="3"/>
  <c r="G717" i="8"/>
  <c r="C717" i="3"/>
  <c r="C717" i="7"/>
  <c r="D718" i="2"/>
  <c r="L718" i="8" s="1"/>
  <c r="Q716" i="3"/>
  <c r="R716" i="3"/>
  <c r="W716" i="3" s="1"/>
  <c r="F716" i="3"/>
  <c r="L717" i="3" s="1"/>
  <c r="F716" i="8"/>
  <c r="B716" i="3"/>
  <c r="H717" i="3" s="1"/>
  <c r="V715" i="3"/>
  <c r="T715" i="3"/>
  <c r="B715" i="8" s="1"/>
  <c r="G716" i="3"/>
  <c r="M717" i="3" s="1"/>
  <c r="N717" i="3" s="1"/>
  <c r="O717" i="3" s="1"/>
  <c r="B718" i="7"/>
  <c r="E718" i="8" s="1"/>
  <c r="E718" i="2"/>
  <c r="C718" i="2"/>
  <c r="K718" i="8" s="1"/>
  <c r="X716" i="3"/>
  <c r="A720" i="1"/>
  <c r="B719" i="2"/>
  <c r="J719" i="8" s="1"/>
  <c r="A719" i="7"/>
  <c r="A719" i="3"/>
  <c r="A719" i="8" s="1"/>
  <c r="A719" i="2"/>
  <c r="M718" i="3" l="1"/>
  <c r="N718" i="3" s="1"/>
  <c r="O718" i="3" s="1"/>
  <c r="AD332" i="3"/>
  <c r="D717" i="3"/>
  <c r="J718" i="3" s="1"/>
  <c r="AB333" i="3"/>
  <c r="Z334" i="3" s="1"/>
  <c r="AA334" i="3" s="1"/>
  <c r="F333" i="2"/>
  <c r="I333" i="8"/>
  <c r="N333" i="8" s="1"/>
  <c r="O333" i="8" s="1"/>
  <c r="U716" i="3"/>
  <c r="I718" i="3"/>
  <c r="E718" i="7"/>
  <c r="M718" i="8"/>
  <c r="C718" i="7"/>
  <c r="H718" i="8"/>
  <c r="D718" i="3"/>
  <c r="J719" i="3" s="1"/>
  <c r="F718" i="3"/>
  <c r="L719" i="3" s="1"/>
  <c r="B718" i="3"/>
  <c r="F718" i="8"/>
  <c r="P717" i="3"/>
  <c r="S717" i="3"/>
  <c r="D719" i="2"/>
  <c r="L719" i="8" s="1"/>
  <c r="D718" i="7"/>
  <c r="F717" i="8"/>
  <c r="B717" i="3"/>
  <c r="H718" i="3" s="1"/>
  <c r="P718" i="3"/>
  <c r="Q717" i="3"/>
  <c r="R717" i="3"/>
  <c r="W717" i="3" s="1"/>
  <c r="B719" i="7"/>
  <c r="E719" i="8" s="1"/>
  <c r="E717" i="3"/>
  <c r="K718" i="3" s="1"/>
  <c r="E719" i="2"/>
  <c r="A721" i="1"/>
  <c r="B720" i="2"/>
  <c r="J720" i="8" s="1"/>
  <c r="A720" i="7"/>
  <c r="A720" i="3"/>
  <c r="A720" i="8" s="1"/>
  <c r="A720" i="2"/>
  <c r="V716" i="3"/>
  <c r="T716" i="3"/>
  <c r="B716" i="8" s="1"/>
  <c r="C719" i="2"/>
  <c r="K719" i="8" s="1"/>
  <c r="F717" i="3"/>
  <c r="L718" i="3" s="1"/>
  <c r="AC333" i="3" l="1"/>
  <c r="C333" i="8"/>
  <c r="P333" i="8" s="1"/>
  <c r="U717" i="3"/>
  <c r="E719" i="7"/>
  <c r="M719" i="8"/>
  <c r="H719" i="3"/>
  <c r="H719" i="8"/>
  <c r="D719" i="3"/>
  <c r="J720" i="3" s="1"/>
  <c r="C720" i="2"/>
  <c r="K720" i="8" s="1"/>
  <c r="A722" i="1"/>
  <c r="B721" i="2"/>
  <c r="J721" i="8" s="1"/>
  <c r="A721" i="3"/>
  <c r="A721" i="8" s="1"/>
  <c r="A721" i="7"/>
  <c r="A721" i="2"/>
  <c r="D719" i="7"/>
  <c r="G718" i="8"/>
  <c r="C718" i="3"/>
  <c r="I719" i="3" s="1"/>
  <c r="E718" i="3"/>
  <c r="K719" i="3" s="1"/>
  <c r="C719" i="7"/>
  <c r="D720" i="2"/>
  <c r="L720" i="8" s="1"/>
  <c r="E720" i="2"/>
  <c r="X717" i="3"/>
  <c r="G718" i="3"/>
  <c r="M719" i="3" s="1"/>
  <c r="N719" i="3" s="1"/>
  <c r="O719" i="3" s="1"/>
  <c r="V717" i="3"/>
  <c r="T717" i="3"/>
  <c r="B717" i="8" s="1"/>
  <c r="B720" i="7"/>
  <c r="E720" i="8" s="1"/>
  <c r="S718" i="3"/>
  <c r="Q718" i="3"/>
  <c r="R718" i="3"/>
  <c r="W718" i="3" s="1"/>
  <c r="Q719" i="3" l="1"/>
  <c r="G719" i="3"/>
  <c r="M720" i="3" s="1"/>
  <c r="N720" i="3" s="1"/>
  <c r="O720" i="3" s="1"/>
  <c r="P720" i="3" s="1"/>
  <c r="F334" i="2"/>
  <c r="I334" i="8"/>
  <c r="N334" i="8" s="1"/>
  <c r="O334" i="8" s="1"/>
  <c r="AB334" i="3"/>
  <c r="Z335" i="3" s="1"/>
  <c r="AA335" i="3" s="1"/>
  <c r="D333" i="8"/>
  <c r="AD333" i="3"/>
  <c r="U718" i="3"/>
  <c r="E720" i="7"/>
  <c r="F720" i="3" s="1"/>
  <c r="L721" i="3" s="1"/>
  <c r="M720" i="8"/>
  <c r="C720" i="7"/>
  <c r="R719" i="3"/>
  <c r="W719" i="3" s="1"/>
  <c r="D720" i="7"/>
  <c r="H720" i="8"/>
  <c r="D720" i="3"/>
  <c r="J721" i="3" s="1"/>
  <c r="G720" i="3"/>
  <c r="M721" i="3" s="1"/>
  <c r="N721" i="3" s="1"/>
  <c r="O721" i="3" s="1"/>
  <c r="V718" i="3"/>
  <c r="T718" i="3"/>
  <c r="B718" i="8" s="1"/>
  <c r="D721" i="2"/>
  <c r="L721" i="8" s="1"/>
  <c r="B721" i="7"/>
  <c r="E721" i="8" s="1"/>
  <c r="C721" i="2"/>
  <c r="K721" i="8" s="1"/>
  <c r="E721" i="2"/>
  <c r="F719" i="3"/>
  <c r="L720" i="3" s="1"/>
  <c r="B719" i="3"/>
  <c r="H720" i="3" s="1"/>
  <c r="F719" i="8"/>
  <c r="V719" i="3"/>
  <c r="B720" i="3"/>
  <c r="F720" i="8"/>
  <c r="G720" i="8"/>
  <c r="E720" i="3"/>
  <c r="C720" i="3"/>
  <c r="S719" i="3"/>
  <c r="P719" i="3"/>
  <c r="A723" i="1"/>
  <c r="A722" i="7"/>
  <c r="A722" i="3"/>
  <c r="A722" i="8" s="1"/>
  <c r="A722" i="2"/>
  <c r="G719" i="8"/>
  <c r="E719" i="3"/>
  <c r="K720" i="3" s="1"/>
  <c r="C719" i="3"/>
  <c r="I720" i="3" s="1"/>
  <c r="X718" i="3"/>
  <c r="I721" i="3" l="1"/>
  <c r="AC334" i="3"/>
  <c r="C334" i="8"/>
  <c r="P334" i="8" s="1"/>
  <c r="D721" i="7"/>
  <c r="U719" i="3"/>
  <c r="E721" i="7"/>
  <c r="H721" i="8" s="1"/>
  <c r="M721" i="8"/>
  <c r="H721" i="3"/>
  <c r="Q721" i="3" s="1"/>
  <c r="K721" i="3"/>
  <c r="S721" i="3" s="1"/>
  <c r="S720" i="3"/>
  <c r="X719" i="3"/>
  <c r="C721" i="7"/>
  <c r="E721" i="3" s="1"/>
  <c r="K722" i="3" s="1"/>
  <c r="G721" i="3"/>
  <c r="M722" i="3" s="1"/>
  <c r="N722" i="3" s="1"/>
  <c r="O722" i="3" s="1"/>
  <c r="C721" i="3"/>
  <c r="I722" i="3" s="1"/>
  <c r="G721" i="8"/>
  <c r="Q720" i="3"/>
  <c r="R720" i="3"/>
  <c r="W720" i="3" s="1"/>
  <c r="T719" i="3"/>
  <c r="B719" i="8" s="1"/>
  <c r="D722" i="2"/>
  <c r="L722" i="8" s="1"/>
  <c r="P721" i="3"/>
  <c r="E722" i="2"/>
  <c r="D721" i="3"/>
  <c r="J722" i="3" s="1"/>
  <c r="D722" i="7"/>
  <c r="B722" i="2"/>
  <c r="J722" i="8" s="1"/>
  <c r="C722" i="2"/>
  <c r="K722" i="8" s="1"/>
  <c r="A724" i="1"/>
  <c r="B723" i="2"/>
  <c r="J723" i="8" s="1"/>
  <c r="A723" i="7"/>
  <c r="A723" i="3"/>
  <c r="A723" i="8" s="1"/>
  <c r="A723" i="2"/>
  <c r="D334" i="8" l="1"/>
  <c r="AD334" i="3"/>
  <c r="F335" i="2"/>
  <c r="I335" i="8"/>
  <c r="N335" i="8" s="1"/>
  <c r="O335" i="8" s="1"/>
  <c r="AB335" i="3"/>
  <c r="Z336" i="3" s="1"/>
  <c r="AA336" i="3" s="1"/>
  <c r="U720" i="3"/>
  <c r="R721" i="3"/>
  <c r="W721" i="3" s="1"/>
  <c r="C722" i="7"/>
  <c r="E722" i="7"/>
  <c r="G722" i="3" s="1"/>
  <c r="M723" i="3" s="1"/>
  <c r="N723" i="3" s="1"/>
  <c r="O723" i="3" s="1"/>
  <c r="M722" i="8"/>
  <c r="B722" i="7"/>
  <c r="E722" i="8" s="1"/>
  <c r="F721" i="3"/>
  <c r="L722" i="3" s="1"/>
  <c r="F722" i="8"/>
  <c r="S722" i="3"/>
  <c r="P722" i="3"/>
  <c r="G722" i="8"/>
  <c r="E722" i="3"/>
  <c r="K723" i="3" s="1"/>
  <c r="C723" i="2"/>
  <c r="K723" i="8" s="1"/>
  <c r="F721" i="8"/>
  <c r="B721" i="3"/>
  <c r="H722" i="3" s="1"/>
  <c r="D723" i="2"/>
  <c r="L723" i="8" s="1"/>
  <c r="X721" i="3"/>
  <c r="E723" i="2"/>
  <c r="A725" i="1"/>
  <c r="B724" i="2"/>
  <c r="J724" i="8" s="1"/>
  <c r="A724" i="7"/>
  <c r="A724" i="3"/>
  <c r="A724" i="8" s="1"/>
  <c r="A724" i="2"/>
  <c r="B723" i="7"/>
  <c r="V721" i="3"/>
  <c r="V720" i="3"/>
  <c r="T720" i="3"/>
  <c r="B720" i="8" s="1"/>
  <c r="X720" i="3"/>
  <c r="B722" i="3" l="1"/>
  <c r="C722" i="3"/>
  <c r="I723" i="3" s="1"/>
  <c r="AC335" i="3"/>
  <c r="D335" i="8" s="1"/>
  <c r="C335" i="8"/>
  <c r="P335" i="8" s="1"/>
  <c r="T721" i="3"/>
  <c r="B721" i="8" s="1"/>
  <c r="F722" i="3"/>
  <c r="L723" i="3" s="1"/>
  <c r="D722" i="3"/>
  <c r="J723" i="3" s="1"/>
  <c r="U721" i="3"/>
  <c r="Y721" i="3" s="1"/>
  <c r="E723" i="7"/>
  <c r="F723" i="3" s="1"/>
  <c r="L724" i="3" s="1"/>
  <c r="M723" i="8"/>
  <c r="H722" i="8"/>
  <c r="H723" i="3"/>
  <c r="R723" i="3" s="1"/>
  <c r="W723" i="3" s="1"/>
  <c r="D723" i="7"/>
  <c r="G723" i="8" s="1"/>
  <c r="C723" i="7"/>
  <c r="B723" i="3" s="1"/>
  <c r="H723" i="8"/>
  <c r="G723" i="3"/>
  <c r="M724" i="3" s="1"/>
  <c r="N724" i="3" s="1"/>
  <c r="O724" i="3" s="1"/>
  <c r="C724" i="2"/>
  <c r="K724" i="8" s="1"/>
  <c r="D724" i="2"/>
  <c r="L724" i="8" s="1"/>
  <c r="E724" i="2"/>
  <c r="A726" i="1"/>
  <c r="B725" i="2"/>
  <c r="J725" i="8" s="1"/>
  <c r="A725" i="7"/>
  <c r="A725" i="3"/>
  <c r="A725" i="8" s="1"/>
  <c r="A725" i="2"/>
  <c r="E723" i="3"/>
  <c r="K724" i="3" s="1"/>
  <c r="X722" i="3"/>
  <c r="S723" i="3"/>
  <c r="P723" i="3"/>
  <c r="F723" i="8"/>
  <c r="D723" i="3"/>
  <c r="J724" i="3" s="1"/>
  <c r="E723" i="8"/>
  <c r="R722" i="3"/>
  <c r="W722" i="3" s="1"/>
  <c r="Q722" i="3"/>
  <c r="B724" i="7"/>
  <c r="AD335" i="3" l="1"/>
  <c r="F336" i="2"/>
  <c r="I336" i="8"/>
  <c r="N336" i="8" s="1"/>
  <c r="O336" i="8" s="1"/>
  <c r="AB336" i="3"/>
  <c r="Z337" i="3" s="1"/>
  <c r="AA337" i="3" s="1"/>
  <c r="U722" i="3"/>
  <c r="C723" i="3"/>
  <c r="I724" i="3" s="1"/>
  <c r="S724" i="3" s="1"/>
  <c r="Q723" i="3"/>
  <c r="V723" i="3" s="1"/>
  <c r="H724" i="3"/>
  <c r="R724" i="3" s="1"/>
  <c r="W724" i="3" s="1"/>
  <c r="U723" i="3"/>
  <c r="C724" i="7"/>
  <c r="F724" i="8" s="1"/>
  <c r="E724" i="7"/>
  <c r="M724" i="8"/>
  <c r="D724" i="7"/>
  <c r="H724" i="8"/>
  <c r="F724" i="3"/>
  <c r="L725" i="3" s="1"/>
  <c r="X723" i="3"/>
  <c r="D724" i="3"/>
  <c r="J725" i="3" s="1"/>
  <c r="E724" i="8"/>
  <c r="A727" i="1"/>
  <c r="A726" i="7"/>
  <c r="A726" i="3"/>
  <c r="A726" i="8" s="1"/>
  <c r="B726" i="2"/>
  <c r="J726" i="8" s="1"/>
  <c r="A726" i="2"/>
  <c r="V722" i="3"/>
  <c r="T722" i="3"/>
  <c r="B722" i="8" s="1"/>
  <c r="D725" i="2"/>
  <c r="L725" i="8" s="1"/>
  <c r="G724" i="3"/>
  <c r="M725" i="3" s="1"/>
  <c r="N725" i="3" s="1"/>
  <c r="O725" i="3" s="1"/>
  <c r="G724" i="8"/>
  <c r="C724" i="3"/>
  <c r="P724" i="3"/>
  <c r="B725" i="7"/>
  <c r="E725" i="8" s="1"/>
  <c r="C725" i="2"/>
  <c r="K725" i="8" s="1"/>
  <c r="E725" i="2"/>
  <c r="Y723" i="3" l="1"/>
  <c r="Y722" i="3"/>
  <c r="AC336" i="3"/>
  <c r="C336" i="8"/>
  <c r="P336" i="8" s="1"/>
  <c r="I725" i="3"/>
  <c r="Q724" i="3"/>
  <c r="V724" i="3" s="1"/>
  <c r="T723" i="3"/>
  <c r="B723" i="8" s="1"/>
  <c r="B724" i="3"/>
  <c r="H725" i="3" s="1"/>
  <c r="E724" i="3"/>
  <c r="K725" i="3" s="1"/>
  <c r="U724" i="3"/>
  <c r="Y724" i="3" s="1"/>
  <c r="E725" i="7"/>
  <c r="D725" i="3" s="1"/>
  <c r="J726" i="3" s="1"/>
  <c r="M725" i="8"/>
  <c r="H725" i="8"/>
  <c r="A728" i="1"/>
  <c r="B727" i="2"/>
  <c r="J727" i="8" s="1"/>
  <c r="A727" i="7"/>
  <c r="A727" i="3"/>
  <c r="A727" i="8" s="1"/>
  <c r="A727" i="2"/>
  <c r="P725" i="3"/>
  <c r="D725" i="7"/>
  <c r="C725" i="7"/>
  <c r="C726" i="2"/>
  <c r="K726" i="8" s="1"/>
  <c r="D726" i="2"/>
  <c r="L726" i="8" s="1"/>
  <c r="B726" i="7"/>
  <c r="X724" i="3"/>
  <c r="E726" i="2"/>
  <c r="F725" i="3" l="1"/>
  <c r="L726" i="3" s="1"/>
  <c r="T724" i="3"/>
  <c r="B724" i="8" s="1"/>
  <c r="AB337" i="3"/>
  <c r="Z338" i="3" s="1"/>
  <c r="AA338" i="3" s="1"/>
  <c r="F337" i="2"/>
  <c r="I337" i="8"/>
  <c r="N337" i="8" s="1"/>
  <c r="O337" i="8" s="1"/>
  <c r="D336" i="8"/>
  <c r="AD336" i="3"/>
  <c r="S725" i="3"/>
  <c r="X725" i="3" s="1"/>
  <c r="R725" i="3"/>
  <c r="W725" i="3" s="1"/>
  <c r="Q725" i="3"/>
  <c r="G725" i="3"/>
  <c r="M726" i="3" s="1"/>
  <c r="N726" i="3" s="1"/>
  <c r="O726" i="3" s="1"/>
  <c r="P726" i="3" s="1"/>
  <c r="E726" i="7"/>
  <c r="D726" i="3" s="1"/>
  <c r="J727" i="3" s="1"/>
  <c r="M726" i="8"/>
  <c r="H726" i="8"/>
  <c r="C727" i="2"/>
  <c r="K727" i="8" s="1"/>
  <c r="D727" i="2"/>
  <c r="L727" i="8" s="1"/>
  <c r="E727" i="2"/>
  <c r="A729" i="1"/>
  <c r="A728" i="7"/>
  <c r="B728" i="2"/>
  <c r="J728" i="8" s="1"/>
  <c r="A728" i="3"/>
  <c r="A728" i="8" s="1"/>
  <c r="A728" i="2"/>
  <c r="C726" i="7"/>
  <c r="B727" i="7"/>
  <c r="E727" i="8" s="1"/>
  <c r="F725" i="8"/>
  <c r="B725" i="3"/>
  <c r="H726" i="3" s="1"/>
  <c r="D726" i="7"/>
  <c r="E726" i="8"/>
  <c r="G725" i="8"/>
  <c r="E725" i="3"/>
  <c r="K726" i="3" s="1"/>
  <c r="C725" i="3"/>
  <c r="I726" i="3" s="1"/>
  <c r="U725" i="3" l="1"/>
  <c r="F726" i="3"/>
  <c r="L727" i="3" s="1"/>
  <c r="AC337" i="3"/>
  <c r="C337" i="8"/>
  <c r="P337" i="8" s="1"/>
  <c r="T725" i="3"/>
  <c r="B725" i="8" s="1"/>
  <c r="V725" i="3"/>
  <c r="Y725" i="3" s="1"/>
  <c r="E727" i="7"/>
  <c r="M727" i="8"/>
  <c r="C727" i="7"/>
  <c r="B727" i="3" s="1"/>
  <c r="S726" i="3"/>
  <c r="X726" i="3" s="1"/>
  <c r="D727" i="7"/>
  <c r="C727" i="3" s="1"/>
  <c r="H727" i="8"/>
  <c r="D727" i="3"/>
  <c r="J728" i="3" s="1"/>
  <c r="F727" i="3"/>
  <c r="L728" i="3" s="1"/>
  <c r="G727" i="3"/>
  <c r="M728" i="3" s="1"/>
  <c r="N728" i="3" s="1"/>
  <c r="O728" i="3" s="1"/>
  <c r="Q726" i="3"/>
  <c r="R726" i="3"/>
  <c r="W726" i="3" s="1"/>
  <c r="F727" i="8"/>
  <c r="E726" i="3"/>
  <c r="K727" i="3" s="1"/>
  <c r="G726" i="8"/>
  <c r="C726" i="3"/>
  <c r="I727" i="3" s="1"/>
  <c r="B728" i="7"/>
  <c r="E728" i="2"/>
  <c r="G726" i="3"/>
  <c r="M727" i="3" s="1"/>
  <c r="N727" i="3" s="1"/>
  <c r="O727" i="3" s="1"/>
  <c r="D728" i="2"/>
  <c r="L728" i="8" s="1"/>
  <c r="F726" i="8"/>
  <c r="B726" i="3"/>
  <c r="H727" i="3" s="1"/>
  <c r="C728" i="2"/>
  <c r="K728" i="8" s="1"/>
  <c r="A730" i="1"/>
  <c r="B729" i="2"/>
  <c r="J729" i="8" s="1"/>
  <c r="A729" i="7"/>
  <c r="A729" i="3"/>
  <c r="A729" i="8" s="1"/>
  <c r="A729" i="2"/>
  <c r="AB338" i="3" l="1"/>
  <c r="Z339" i="3" s="1"/>
  <c r="AA339" i="3" s="1"/>
  <c r="I338" i="8"/>
  <c r="N338" i="8" s="1"/>
  <c r="O338" i="8" s="1"/>
  <c r="F338" i="2"/>
  <c r="D337" i="8"/>
  <c r="AD337" i="3"/>
  <c r="U726" i="3"/>
  <c r="G727" i="8"/>
  <c r="E727" i="3"/>
  <c r="E728" i="7"/>
  <c r="M728" i="8"/>
  <c r="K728" i="3"/>
  <c r="I728" i="3"/>
  <c r="H728" i="3"/>
  <c r="C728" i="7"/>
  <c r="F728" i="8" s="1"/>
  <c r="H728" i="8"/>
  <c r="Q727" i="3"/>
  <c r="R727" i="3"/>
  <c r="W727" i="3" s="1"/>
  <c r="P728" i="3"/>
  <c r="S727" i="3"/>
  <c r="P727" i="3"/>
  <c r="C729" i="2"/>
  <c r="K729" i="8" s="1"/>
  <c r="A731" i="1"/>
  <c r="A730" i="7"/>
  <c r="B730" i="2"/>
  <c r="J730" i="8" s="1"/>
  <c r="A730" i="2"/>
  <c r="A730" i="3"/>
  <c r="A730" i="8" s="1"/>
  <c r="B729" i="7"/>
  <c r="E729" i="8" s="1"/>
  <c r="V726" i="3"/>
  <c r="T726" i="3"/>
  <c r="B726" i="8" s="1"/>
  <c r="D729" i="2"/>
  <c r="L729" i="8" s="1"/>
  <c r="D728" i="3"/>
  <c r="J729" i="3" s="1"/>
  <c r="E728" i="8"/>
  <c r="E729" i="2"/>
  <c r="D728" i="7"/>
  <c r="R728" i="3" l="1"/>
  <c r="W728" i="3" s="1"/>
  <c r="Y726" i="3"/>
  <c r="C338" i="8"/>
  <c r="P338" i="8" s="1"/>
  <c r="AC338" i="3"/>
  <c r="D338" i="8" s="1"/>
  <c r="U727" i="3"/>
  <c r="F728" i="3"/>
  <c r="L729" i="3" s="1"/>
  <c r="S728" i="3"/>
  <c r="X728" i="3" s="1"/>
  <c r="Q728" i="3"/>
  <c r="E729" i="7"/>
  <c r="F729" i="3" s="1"/>
  <c r="L730" i="3" s="1"/>
  <c r="M729" i="8"/>
  <c r="B728" i="3"/>
  <c r="H729" i="3" s="1"/>
  <c r="C729" i="7"/>
  <c r="F729" i="8" s="1"/>
  <c r="D729" i="7"/>
  <c r="H729" i="8"/>
  <c r="D729" i="3"/>
  <c r="J730" i="3" s="1"/>
  <c r="C729" i="3"/>
  <c r="G729" i="8"/>
  <c r="E729" i="3"/>
  <c r="E728" i="3"/>
  <c r="K729" i="3" s="1"/>
  <c r="G728" i="8"/>
  <c r="C728" i="3"/>
  <c r="I729" i="3" s="1"/>
  <c r="V727" i="3"/>
  <c r="T727" i="3"/>
  <c r="B727" i="8" s="1"/>
  <c r="G728" i="3"/>
  <c r="M729" i="3" s="1"/>
  <c r="N729" i="3" s="1"/>
  <c r="O729" i="3" s="1"/>
  <c r="B730" i="7"/>
  <c r="E730" i="8" s="1"/>
  <c r="C730" i="2"/>
  <c r="K730" i="8" s="1"/>
  <c r="E730" i="2"/>
  <c r="M730" i="8" s="1"/>
  <c r="D730" i="2"/>
  <c r="L730" i="8" s="1"/>
  <c r="A732" i="1"/>
  <c r="B731" i="2"/>
  <c r="J731" i="8" s="1"/>
  <c r="A731" i="7"/>
  <c r="A731" i="3"/>
  <c r="A731" i="8" s="1"/>
  <c r="A731" i="2"/>
  <c r="X727" i="3"/>
  <c r="U728" i="3" l="1"/>
  <c r="AD338" i="3"/>
  <c r="T728" i="3"/>
  <c r="B728" i="8" s="1"/>
  <c r="G729" i="3"/>
  <c r="M730" i="3" s="1"/>
  <c r="N730" i="3" s="1"/>
  <c r="O730" i="3" s="1"/>
  <c r="Y727" i="3"/>
  <c r="V728" i="3"/>
  <c r="Y728" i="3" s="1"/>
  <c r="F339" i="2"/>
  <c r="I339" i="8"/>
  <c r="N339" i="8" s="1"/>
  <c r="O339" i="8" s="1"/>
  <c r="AB339" i="3"/>
  <c r="Z340" i="3" s="1"/>
  <c r="AA340" i="3" s="1"/>
  <c r="E730" i="7"/>
  <c r="R729" i="3"/>
  <c r="W729" i="3" s="1"/>
  <c r="B729" i="3"/>
  <c r="H730" i="3" s="1"/>
  <c r="D730" i="7"/>
  <c r="Q729" i="3"/>
  <c r="C730" i="7"/>
  <c r="E730" i="3" s="1"/>
  <c r="B731" i="7"/>
  <c r="E731" i="8" s="1"/>
  <c r="D731" i="7"/>
  <c r="K730" i="3"/>
  <c r="D731" i="2"/>
  <c r="L731" i="8" s="1"/>
  <c r="P729" i="3"/>
  <c r="S729" i="3"/>
  <c r="E731" i="2"/>
  <c r="A733" i="1"/>
  <c r="B732" i="2"/>
  <c r="J732" i="8" s="1"/>
  <c r="A732" i="7"/>
  <c r="A732" i="3"/>
  <c r="A732" i="8" s="1"/>
  <c r="A732" i="2"/>
  <c r="P730" i="3"/>
  <c r="H730" i="8"/>
  <c r="D730" i="3"/>
  <c r="J731" i="3" s="1"/>
  <c r="C731" i="2"/>
  <c r="K731" i="8" s="1"/>
  <c r="I730" i="3"/>
  <c r="U729" i="3" l="1"/>
  <c r="G730" i="3"/>
  <c r="M731" i="3" s="1"/>
  <c r="N731" i="3" s="1"/>
  <c r="O731" i="3" s="1"/>
  <c r="AC339" i="3"/>
  <c r="C339" i="8"/>
  <c r="P339" i="8" s="1"/>
  <c r="V729" i="3"/>
  <c r="C730" i="3"/>
  <c r="G730" i="8"/>
  <c r="Q730" i="3"/>
  <c r="V730" i="3" s="1"/>
  <c r="B730" i="3"/>
  <c r="H731" i="3" s="1"/>
  <c r="E731" i="7"/>
  <c r="G731" i="3" s="1"/>
  <c r="M732" i="3" s="1"/>
  <c r="N732" i="3" s="1"/>
  <c r="O732" i="3" s="1"/>
  <c r="M731" i="8"/>
  <c r="F730" i="8"/>
  <c r="F730" i="3"/>
  <c r="L731" i="3" s="1"/>
  <c r="R730" i="3"/>
  <c r="W730" i="3" s="1"/>
  <c r="I731" i="3"/>
  <c r="H731" i="8"/>
  <c r="E732" i="2"/>
  <c r="M732" i="8" s="1"/>
  <c r="D732" i="2"/>
  <c r="L732" i="8" s="1"/>
  <c r="A734" i="1"/>
  <c r="B733" i="2"/>
  <c r="J733" i="8" s="1"/>
  <c r="A733" i="3"/>
  <c r="A733" i="8" s="1"/>
  <c r="A733" i="2"/>
  <c r="A733" i="7"/>
  <c r="X729" i="3"/>
  <c r="S730" i="3"/>
  <c r="G731" i="8"/>
  <c r="C731" i="3"/>
  <c r="P731" i="3"/>
  <c r="K731" i="3"/>
  <c r="E732" i="7"/>
  <c r="B732" i="7"/>
  <c r="E732" i="8" s="1"/>
  <c r="T729" i="3"/>
  <c r="B729" i="8" s="1"/>
  <c r="C731" i="7"/>
  <c r="E731" i="3" s="1"/>
  <c r="C732" i="2"/>
  <c r="K732" i="8" s="1"/>
  <c r="Y729" i="3" l="1"/>
  <c r="D731" i="3"/>
  <c r="J732" i="3" s="1"/>
  <c r="Q731" i="3"/>
  <c r="F340" i="2"/>
  <c r="AB340" i="3"/>
  <c r="Z341" i="3" s="1"/>
  <c r="AA341" i="3" s="1"/>
  <c r="I340" i="8"/>
  <c r="N340" i="8" s="1"/>
  <c r="O340" i="8" s="1"/>
  <c r="D339" i="8"/>
  <c r="AD339" i="3"/>
  <c r="T730" i="3"/>
  <c r="B730" i="8" s="1"/>
  <c r="R731" i="3"/>
  <c r="W731" i="3" s="1"/>
  <c r="U730" i="3"/>
  <c r="Y730" i="3" s="1"/>
  <c r="I732" i="3"/>
  <c r="C732" i="7"/>
  <c r="F732" i="3" s="1"/>
  <c r="E733" i="2"/>
  <c r="M733" i="8" s="1"/>
  <c r="A735" i="1"/>
  <c r="B734" i="2"/>
  <c r="J734" i="8" s="1"/>
  <c r="A734" i="7"/>
  <c r="A734" i="3"/>
  <c r="A734" i="8" s="1"/>
  <c r="A734" i="2"/>
  <c r="F731" i="8"/>
  <c r="B731" i="3"/>
  <c r="H732" i="3" s="1"/>
  <c r="X730" i="3"/>
  <c r="V731" i="3"/>
  <c r="H732" i="8"/>
  <c r="D732" i="3"/>
  <c r="J733" i="3" s="1"/>
  <c r="F731" i="3"/>
  <c r="L732" i="3" s="1"/>
  <c r="F732" i="8"/>
  <c r="B732" i="3"/>
  <c r="K732" i="3"/>
  <c r="P732" i="3"/>
  <c r="D732" i="7"/>
  <c r="G732" i="3" s="1"/>
  <c r="M733" i="3" s="1"/>
  <c r="N733" i="3" s="1"/>
  <c r="O733" i="3" s="1"/>
  <c r="B733" i="7"/>
  <c r="C733" i="2"/>
  <c r="K733" i="8" s="1"/>
  <c r="S731" i="3"/>
  <c r="D733" i="2"/>
  <c r="L733" i="8" s="1"/>
  <c r="T731" i="3" l="1"/>
  <c r="B731" i="8" s="1"/>
  <c r="AC340" i="3"/>
  <c r="C340" i="8"/>
  <c r="P340" i="8" s="1"/>
  <c r="S732" i="3"/>
  <c r="X732" i="3" s="1"/>
  <c r="U731" i="3"/>
  <c r="E733" i="7"/>
  <c r="D733" i="3" s="1"/>
  <c r="J734" i="3" s="1"/>
  <c r="H733" i="3"/>
  <c r="L733" i="3"/>
  <c r="Q732" i="3"/>
  <c r="R732" i="3"/>
  <c r="W732" i="3" s="1"/>
  <c r="B734" i="7"/>
  <c r="C734" i="2"/>
  <c r="K734" i="8" s="1"/>
  <c r="E734" i="2"/>
  <c r="A736" i="1"/>
  <c r="B735" i="2"/>
  <c r="J735" i="8" s="1"/>
  <c r="A735" i="7"/>
  <c r="A735" i="3"/>
  <c r="A735" i="8" s="1"/>
  <c r="A735" i="2"/>
  <c r="P733" i="3"/>
  <c r="D734" i="2"/>
  <c r="L734" i="8" s="1"/>
  <c r="C733" i="7"/>
  <c r="E733" i="8"/>
  <c r="H733" i="8"/>
  <c r="E732" i="3"/>
  <c r="K733" i="3" s="1"/>
  <c r="G732" i="8"/>
  <c r="C732" i="3"/>
  <c r="I733" i="3" s="1"/>
  <c r="X731" i="3"/>
  <c r="D733" i="7"/>
  <c r="Q733" i="3" l="1"/>
  <c r="Y731" i="3"/>
  <c r="R733" i="3"/>
  <c r="D340" i="8"/>
  <c r="AD340" i="3"/>
  <c r="AB341" i="3"/>
  <c r="Z342" i="3" s="1"/>
  <c r="AA342" i="3" s="1"/>
  <c r="F341" i="2"/>
  <c r="I341" i="8"/>
  <c r="N341" i="8" s="1"/>
  <c r="O341" i="8" s="1"/>
  <c r="U732" i="3"/>
  <c r="E734" i="7"/>
  <c r="D734" i="3" s="1"/>
  <c r="J735" i="3" s="1"/>
  <c r="M734" i="8"/>
  <c r="H734" i="8"/>
  <c r="E735" i="2"/>
  <c r="A737" i="1"/>
  <c r="B736" i="2"/>
  <c r="J736" i="8" s="1"/>
  <c r="A736" i="7"/>
  <c r="A736" i="3"/>
  <c r="A736" i="8" s="1"/>
  <c r="A736" i="2"/>
  <c r="F733" i="8"/>
  <c r="B733" i="3"/>
  <c r="H734" i="3" s="1"/>
  <c r="C733" i="3"/>
  <c r="I734" i="3" s="1"/>
  <c r="G733" i="8"/>
  <c r="E733" i="3"/>
  <c r="K734" i="3" s="1"/>
  <c r="S733" i="3"/>
  <c r="U733" i="3" s="1"/>
  <c r="D734" i="7"/>
  <c r="E734" i="8"/>
  <c r="V732" i="3"/>
  <c r="T732" i="3"/>
  <c r="B732" i="8" s="1"/>
  <c r="C734" i="7"/>
  <c r="W733" i="3"/>
  <c r="D735" i="2"/>
  <c r="L735" i="8" s="1"/>
  <c r="V733" i="3"/>
  <c r="B735" i="7"/>
  <c r="F733" i="3"/>
  <c r="L734" i="3" s="1"/>
  <c r="G733" i="3"/>
  <c r="M734" i="3" s="1"/>
  <c r="N734" i="3" s="1"/>
  <c r="O734" i="3" s="1"/>
  <c r="C735" i="2"/>
  <c r="K735" i="8" s="1"/>
  <c r="Y732" i="3" l="1"/>
  <c r="AC341" i="3"/>
  <c r="C341" i="8"/>
  <c r="P341" i="8" s="1"/>
  <c r="E735" i="7"/>
  <c r="D735" i="3" s="1"/>
  <c r="J736" i="3" s="1"/>
  <c r="M735" i="8"/>
  <c r="H735" i="8"/>
  <c r="I735" i="3"/>
  <c r="K735" i="3"/>
  <c r="B734" i="3"/>
  <c r="H735" i="3" s="1"/>
  <c r="F734" i="8"/>
  <c r="Q734" i="3"/>
  <c r="U734" i="3" s="1"/>
  <c r="R734" i="3"/>
  <c r="W734" i="3" s="1"/>
  <c r="E736" i="7"/>
  <c r="B736" i="7"/>
  <c r="E736" i="8" s="1"/>
  <c r="D736" i="7"/>
  <c r="C736" i="2"/>
  <c r="K736" i="8" s="1"/>
  <c r="C735" i="7"/>
  <c r="G734" i="8"/>
  <c r="C734" i="3"/>
  <c r="E734" i="3"/>
  <c r="P734" i="3"/>
  <c r="S734" i="3"/>
  <c r="D736" i="2"/>
  <c r="L736" i="8" s="1"/>
  <c r="E736" i="2"/>
  <c r="M736" i="8" s="1"/>
  <c r="X733" i="3"/>
  <c r="Y733" i="3" s="1"/>
  <c r="D735" i="7"/>
  <c r="F734" i="3"/>
  <c r="L735" i="3" s="1"/>
  <c r="A738" i="1"/>
  <c r="B737" i="2"/>
  <c r="J737" i="8" s="1"/>
  <c r="A737" i="3"/>
  <c r="A737" i="8" s="1"/>
  <c r="A737" i="7"/>
  <c r="A737" i="2"/>
  <c r="E735" i="8"/>
  <c r="G734" i="3"/>
  <c r="M735" i="3" s="1"/>
  <c r="N735" i="3" s="1"/>
  <c r="O735" i="3" s="1"/>
  <c r="T733" i="3"/>
  <c r="B733" i="8" s="1"/>
  <c r="I342" i="8" l="1"/>
  <c r="N342" i="8" s="1"/>
  <c r="O342" i="8" s="1"/>
  <c r="AB342" i="3"/>
  <c r="Z343" i="3" s="1"/>
  <c r="AA343" i="3" s="1"/>
  <c r="F342" i="2"/>
  <c r="D341" i="8"/>
  <c r="AD341" i="3"/>
  <c r="C736" i="7"/>
  <c r="F736" i="3" s="1"/>
  <c r="L737" i="3" s="1"/>
  <c r="C735" i="3"/>
  <c r="I736" i="3" s="1"/>
  <c r="E735" i="3"/>
  <c r="K736" i="3" s="1"/>
  <c r="G735" i="8"/>
  <c r="H736" i="8"/>
  <c r="D736" i="3"/>
  <c r="J737" i="3" s="1"/>
  <c r="G736" i="3"/>
  <c r="M737" i="3" s="1"/>
  <c r="N737" i="3" s="1"/>
  <c r="O737" i="3" s="1"/>
  <c r="S735" i="3"/>
  <c r="P735" i="3"/>
  <c r="V734" i="3"/>
  <c r="Y734" i="3" s="1"/>
  <c r="T734" i="3"/>
  <c r="B734" i="8" s="1"/>
  <c r="F736" i="8"/>
  <c r="B736" i="3"/>
  <c r="D737" i="2"/>
  <c r="L737" i="8" s="1"/>
  <c r="G736" i="8"/>
  <c r="C736" i="3"/>
  <c r="X734" i="3"/>
  <c r="G735" i="3"/>
  <c r="M736" i="3" s="1"/>
  <c r="N736" i="3" s="1"/>
  <c r="O736" i="3" s="1"/>
  <c r="B737" i="7"/>
  <c r="C737" i="2"/>
  <c r="K737" i="8" s="1"/>
  <c r="E737" i="2"/>
  <c r="F735" i="3"/>
  <c r="L736" i="3" s="1"/>
  <c r="F735" i="8"/>
  <c r="B735" i="3"/>
  <c r="H736" i="3" s="1"/>
  <c r="Q735" i="3"/>
  <c r="R735" i="3"/>
  <c r="W735" i="3" s="1"/>
  <c r="A739" i="1"/>
  <c r="B738" i="2"/>
  <c r="J738" i="8" s="1"/>
  <c r="A738" i="7"/>
  <c r="A738" i="3"/>
  <c r="A738" i="8" s="1"/>
  <c r="A738" i="2"/>
  <c r="AC342" i="3" l="1"/>
  <c r="C342" i="8"/>
  <c r="P342" i="8" s="1"/>
  <c r="E736" i="3"/>
  <c r="K737" i="3" s="1"/>
  <c r="H737" i="3"/>
  <c r="U735" i="3"/>
  <c r="I737" i="3"/>
  <c r="Q737" i="3" s="1"/>
  <c r="E737" i="7"/>
  <c r="D737" i="3" s="1"/>
  <c r="J738" i="3" s="1"/>
  <c r="M737" i="8"/>
  <c r="D737" i="7"/>
  <c r="G737" i="3" s="1"/>
  <c r="M738" i="3" s="1"/>
  <c r="N738" i="3" s="1"/>
  <c r="O738" i="3" s="1"/>
  <c r="X735" i="3"/>
  <c r="C738" i="2"/>
  <c r="K738" i="8" s="1"/>
  <c r="D738" i="2"/>
  <c r="L738" i="8" s="1"/>
  <c r="P737" i="3"/>
  <c r="A740" i="1"/>
  <c r="B739" i="2"/>
  <c r="J739" i="8" s="1"/>
  <c r="A739" i="7"/>
  <c r="A739" i="3"/>
  <c r="A739" i="8" s="1"/>
  <c r="A739" i="2"/>
  <c r="E738" i="2"/>
  <c r="P736" i="3"/>
  <c r="S736" i="3"/>
  <c r="E737" i="8"/>
  <c r="V735" i="3"/>
  <c r="T735" i="3"/>
  <c r="B735" i="8" s="1"/>
  <c r="Q736" i="3"/>
  <c r="R736" i="3"/>
  <c r="W736" i="3" s="1"/>
  <c r="C737" i="7"/>
  <c r="H737" i="8"/>
  <c r="B738" i="7"/>
  <c r="E738" i="8" s="1"/>
  <c r="R737" i="3" l="1"/>
  <c r="Y735" i="3"/>
  <c r="F343" i="2"/>
  <c r="I343" i="8"/>
  <c r="N343" i="8" s="1"/>
  <c r="O343" i="8" s="1"/>
  <c r="AB343" i="3"/>
  <c r="Z344" i="3" s="1"/>
  <c r="AA344" i="3" s="1"/>
  <c r="D342" i="8"/>
  <c r="AD342" i="3"/>
  <c r="U736" i="3"/>
  <c r="C737" i="3"/>
  <c r="I738" i="3" s="1"/>
  <c r="G737" i="8"/>
  <c r="E738" i="7"/>
  <c r="H738" i="8" s="1"/>
  <c r="M738" i="8"/>
  <c r="F737" i="3"/>
  <c r="L738" i="3" s="1"/>
  <c r="C738" i="7"/>
  <c r="B738" i="3" s="1"/>
  <c r="D738" i="7"/>
  <c r="E738" i="3" s="1"/>
  <c r="W737" i="3"/>
  <c r="E737" i="3"/>
  <c r="K738" i="3" s="1"/>
  <c r="V736" i="3"/>
  <c r="T736" i="3"/>
  <c r="B736" i="8" s="1"/>
  <c r="C739" i="2"/>
  <c r="K739" i="8" s="1"/>
  <c r="V737" i="3"/>
  <c r="F738" i="8"/>
  <c r="E739" i="2"/>
  <c r="S737" i="3"/>
  <c r="T737" i="3" s="1"/>
  <c r="B737" i="8" s="1"/>
  <c r="X736" i="3"/>
  <c r="D739" i="2"/>
  <c r="L739" i="8" s="1"/>
  <c r="B739" i="7"/>
  <c r="E739" i="8" s="1"/>
  <c r="D739" i="7"/>
  <c r="A741" i="1"/>
  <c r="B740" i="2"/>
  <c r="J740" i="8" s="1"/>
  <c r="A740" i="7"/>
  <c r="A740" i="3"/>
  <c r="A740" i="8" s="1"/>
  <c r="A740" i="2"/>
  <c r="P738" i="3"/>
  <c r="F737" i="8"/>
  <c r="B737" i="3"/>
  <c r="H738" i="3" s="1"/>
  <c r="Y736" i="3" l="1"/>
  <c r="S738" i="3"/>
  <c r="D738" i="3"/>
  <c r="J739" i="3" s="1"/>
  <c r="C343" i="8"/>
  <c r="P343" i="8" s="1"/>
  <c r="AC343" i="3"/>
  <c r="C738" i="3"/>
  <c r="G738" i="8"/>
  <c r="G738" i="3"/>
  <c r="M739" i="3" s="1"/>
  <c r="N739" i="3" s="1"/>
  <c r="O739" i="3" s="1"/>
  <c r="P739" i="3" s="1"/>
  <c r="I739" i="3"/>
  <c r="F738" i="3"/>
  <c r="L739" i="3" s="1"/>
  <c r="U737" i="3"/>
  <c r="C739" i="7"/>
  <c r="E739" i="3" s="1"/>
  <c r="E739" i="7"/>
  <c r="D739" i="3" s="1"/>
  <c r="J740" i="3" s="1"/>
  <c r="M739" i="8"/>
  <c r="H739" i="3"/>
  <c r="K739" i="3"/>
  <c r="H739" i="8"/>
  <c r="E740" i="2"/>
  <c r="M740" i="8" s="1"/>
  <c r="F739" i="8"/>
  <c r="B739" i="3"/>
  <c r="C739" i="3"/>
  <c r="G739" i="8"/>
  <c r="B740" i="7"/>
  <c r="C740" i="2"/>
  <c r="K740" i="8" s="1"/>
  <c r="D740" i="2"/>
  <c r="L740" i="8" s="1"/>
  <c r="X737" i="3"/>
  <c r="A742" i="1"/>
  <c r="B741" i="2"/>
  <c r="J741" i="8" s="1"/>
  <c r="A741" i="7"/>
  <c r="A741" i="3"/>
  <c r="A741" i="8" s="1"/>
  <c r="A741" i="2"/>
  <c r="X738" i="3"/>
  <c r="R738" i="3"/>
  <c r="W738" i="3" s="1"/>
  <c r="Q738" i="3"/>
  <c r="Q739" i="3" l="1"/>
  <c r="V739" i="3" s="1"/>
  <c r="S739" i="3"/>
  <c r="U738" i="3"/>
  <c r="G739" i="3"/>
  <c r="M740" i="3" s="1"/>
  <c r="N740" i="3" s="1"/>
  <c r="O740" i="3" s="1"/>
  <c r="F739" i="3"/>
  <c r="L740" i="3" s="1"/>
  <c r="D343" i="8"/>
  <c r="AD343" i="3"/>
  <c r="F344" i="2"/>
  <c r="AB344" i="3"/>
  <c r="Z345" i="3" s="1"/>
  <c r="AA345" i="3" s="1"/>
  <c r="I344" i="8"/>
  <c r="N344" i="8" s="1"/>
  <c r="O344" i="8" s="1"/>
  <c r="I740" i="3"/>
  <c r="K740" i="3"/>
  <c r="H740" i="3"/>
  <c r="R739" i="3"/>
  <c r="W739" i="3" s="1"/>
  <c r="D740" i="7"/>
  <c r="C740" i="7"/>
  <c r="E740" i="7"/>
  <c r="D740" i="3" s="1"/>
  <c r="J741" i="3" s="1"/>
  <c r="F740" i="8"/>
  <c r="B740" i="3"/>
  <c r="E741" i="2"/>
  <c r="M741" i="8" s="1"/>
  <c r="V738" i="3"/>
  <c r="T738" i="3"/>
  <c r="B738" i="8" s="1"/>
  <c r="A743" i="1"/>
  <c r="B742" i="2"/>
  <c r="J742" i="8" s="1"/>
  <c r="A742" i="7"/>
  <c r="A742" i="3"/>
  <c r="A742" i="8" s="1"/>
  <c r="A742" i="2"/>
  <c r="E740" i="8"/>
  <c r="P740" i="3"/>
  <c r="X739" i="3"/>
  <c r="C740" i="3"/>
  <c r="G740" i="8"/>
  <c r="E740" i="3"/>
  <c r="D741" i="2"/>
  <c r="L741" i="8" s="1"/>
  <c r="B741" i="7"/>
  <c r="D741" i="7"/>
  <c r="C741" i="2"/>
  <c r="K741" i="8" s="1"/>
  <c r="R740" i="3" l="1"/>
  <c r="W740" i="3" s="1"/>
  <c r="S740" i="3"/>
  <c r="Q740" i="3"/>
  <c r="H740" i="8"/>
  <c r="U740" i="3"/>
  <c r="F740" i="3"/>
  <c r="L741" i="3" s="1"/>
  <c r="G740" i="3"/>
  <c r="M741" i="3" s="1"/>
  <c r="N741" i="3" s="1"/>
  <c r="O741" i="3" s="1"/>
  <c r="P741" i="3" s="1"/>
  <c r="I741" i="3"/>
  <c r="H741" i="3"/>
  <c r="AC344" i="3"/>
  <c r="C344" i="8"/>
  <c r="P344" i="8" s="1"/>
  <c r="K741" i="3"/>
  <c r="T739" i="3"/>
  <c r="B739" i="8" s="1"/>
  <c r="U739" i="3"/>
  <c r="E741" i="7"/>
  <c r="G741" i="3" s="1"/>
  <c r="M742" i="3" s="1"/>
  <c r="N742" i="3" s="1"/>
  <c r="O742" i="3" s="1"/>
  <c r="B742" i="7"/>
  <c r="E742" i="8" s="1"/>
  <c r="C741" i="3"/>
  <c r="G741" i="8"/>
  <c r="E742" i="2"/>
  <c r="C741" i="7"/>
  <c r="D742" i="2"/>
  <c r="L742" i="8" s="1"/>
  <c r="E741" i="8"/>
  <c r="A744" i="1"/>
  <c r="B743" i="2"/>
  <c r="J743" i="8" s="1"/>
  <c r="A743" i="7"/>
  <c r="A743" i="3"/>
  <c r="A743" i="8" s="1"/>
  <c r="A743" i="2"/>
  <c r="X740" i="3"/>
  <c r="C742" i="2"/>
  <c r="K742" i="8" s="1"/>
  <c r="V740" i="3"/>
  <c r="R741" i="3" l="1"/>
  <c r="W741" i="3" s="1"/>
  <c r="T740" i="3"/>
  <c r="B740" i="8" s="1"/>
  <c r="S741" i="3"/>
  <c r="Q741" i="3"/>
  <c r="I742" i="3"/>
  <c r="F741" i="3"/>
  <c r="L742" i="3" s="1"/>
  <c r="H741" i="8"/>
  <c r="D741" i="3"/>
  <c r="J742" i="3" s="1"/>
  <c r="D344" i="8"/>
  <c r="AD344" i="3"/>
  <c r="F345" i="2"/>
  <c r="I345" i="8"/>
  <c r="N345" i="8" s="1"/>
  <c r="O345" i="8" s="1"/>
  <c r="AB345" i="3"/>
  <c r="Z346" i="3" s="1"/>
  <c r="AA346" i="3" s="1"/>
  <c r="D742" i="7"/>
  <c r="U741" i="3"/>
  <c r="E741" i="3"/>
  <c r="K742" i="3" s="1"/>
  <c r="S742" i="3" s="1"/>
  <c r="X742" i="3" s="1"/>
  <c r="C742" i="7"/>
  <c r="E742" i="3" s="1"/>
  <c r="E742" i="7"/>
  <c r="G742" i="3" s="1"/>
  <c r="M743" i="3" s="1"/>
  <c r="N743" i="3" s="1"/>
  <c r="O743" i="3" s="1"/>
  <c r="M742" i="8"/>
  <c r="B743" i="7"/>
  <c r="E743" i="8" s="1"/>
  <c r="C743" i="2"/>
  <c r="K743" i="8" s="1"/>
  <c r="P742" i="3"/>
  <c r="A745" i="1"/>
  <c r="A744" i="7"/>
  <c r="B744" i="2"/>
  <c r="J744" i="8" s="1"/>
  <c r="A744" i="3"/>
  <c r="A744" i="8" s="1"/>
  <c r="A744" i="2"/>
  <c r="V741" i="3"/>
  <c r="T741" i="3"/>
  <c r="B741" i="8" s="1"/>
  <c r="E743" i="2"/>
  <c r="X741" i="3"/>
  <c r="G742" i="8"/>
  <c r="C742" i="3"/>
  <c r="I743" i="3" s="1"/>
  <c r="D743" i="2"/>
  <c r="L743" i="8" s="1"/>
  <c r="F741" i="8"/>
  <c r="B741" i="3"/>
  <c r="H742" i="3" s="1"/>
  <c r="D742" i="3" l="1"/>
  <c r="J743" i="3" s="1"/>
  <c r="H742" i="8"/>
  <c r="F742" i="3"/>
  <c r="L743" i="3" s="1"/>
  <c r="AC345" i="3"/>
  <c r="D345" i="8" s="1"/>
  <c r="C345" i="8"/>
  <c r="P345" i="8" s="1"/>
  <c r="B742" i="3"/>
  <c r="H743" i="3" s="1"/>
  <c r="F742" i="8"/>
  <c r="K743" i="3"/>
  <c r="S743" i="3" s="1"/>
  <c r="X743" i="3" s="1"/>
  <c r="E743" i="7"/>
  <c r="M743" i="8"/>
  <c r="C743" i="7"/>
  <c r="H743" i="8"/>
  <c r="D743" i="3"/>
  <c r="J744" i="3" s="1"/>
  <c r="F743" i="3"/>
  <c r="L744" i="3" s="1"/>
  <c r="D743" i="7"/>
  <c r="Q742" i="3"/>
  <c r="R742" i="3"/>
  <c r="W742" i="3" s="1"/>
  <c r="B743" i="3"/>
  <c r="F743" i="8"/>
  <c r="C744" i="2"/>
  <c r="K744" i="8" s="1"/>
  <c r="P743" i="3"/>
  <c r="D744" i="2"/>
  <c r="L744" i="8" s="1"/>
  <c r="B744" i="7"/>
  <c r="E744" i="8" s="1"/>
  <c r="D744" i="7"/>
  <c r="E744" i="2"/>
  <c r="A746" i="1"/>
  <c r="B745" i="2"/>
  <c r="J745" i="8" s="1"/>
  <c r="A745" i="3"/>
  <c r="A745" i="8" s="1"/>
  <c r="A745" i="7"/>
  <c r="A745" i="2"/>
  <c r="R743" i="3" l="1"/>
  <c r="W743" i="3" s="1"/>
  <c r="F346" i="2"/>
  <c r="I346" i="8"/>
  <c r="N346" i="8" s="1"/>
  <c r="O346" i="8" s="1"/>
  <c r="AB346" i="3"/>
  <c r="Z347" i="3" s="1"/>
  <c r="AA347" i="3" s="1"/>
  <c r="AD345" i="3"/>
  <c r="U742" i="3"/>
  <c r="H744" i="3"/>
  <c r="Q743" i="3"/>
  <c r="V743" i="3" s="1"/>
  <c r="E744" i="7"/>
  <c r="H744" i="8" s="1"/>
  <c r="M744" i="8"/>
  <c r="C744" i="7"/>
  <c r="E744" i="3" s="1"/>
  <c r="D745" i="2"/>
  <c r="L745" i="8" s="1"/>
  <c r="A747" i="1"/>
  <c r="A746" i="7"/>
  <c r="B746" i="2"/>
  <c r="J746" i="8" s="1"/>
  <c r="A746" i="3"/>
  <c r="A746" i="8" s="1"/>
  <c r="A746" i="2"/>
  <c r="G744" i="8"/>
  <c r="C744" i="3"/>
  <c r="G743" i="8"/>
  <c r="C743" i="3"/>
  <c r="I744" i="3" s="1"/>
  <c r="E743" i="3"/>
  <c r="K744" i="3" s="1"/>
  <c r="C745" i="2"/>
  <c r="K745" i="8" s="1"/>
  <c r="E745" i="2"/>
  <c r="M745" i="8" s="1"/>
  <c r="F744" i="8"/>
  <c r="B744" i="3"/>
  <c r="G743" i="3"/>
  <c r="M744" i="3" s="1"/>
  <c r="N744" i="3" s="1"/>
  <c r="O744" i="3" s="1"/>
  <c r="V742" i="3"/>
  <c r="T742" i="3"/>
  <c r="B742" i="8" s="1"/>
  <c r="B745" i="7"/>
  <c r="E745" i="8" s="1"/>
  <c r="U743" i="3" l="1"/>
  <c r="H745" i="3"/>
  <c r="G744" i="3"/>
  <c r="D744" i="3"/>
  <c r="J745" i="3" s="1"/>
  <c r="AC346" i="3"/>
  <c r="D346" i="8" s="1"/>
  <c r="C346" i="8"/>
  <c r="P346" i="8" s="1"/>
  <c r="D745" i="7"/>
  <c r="T743" i="3"/>
  <c r="B743" i="8" s="1"/>
  <c r="C745" i="7"/>
  <c r="R744" i="3"/>
  <c r="W744" i="3" s="1"/>
  <c r="F744" i="3"/>
  <c r="L745" i="3" s="1"/>
  <c r="E745" i="7"/>
  <c r="H745" i="8" s="1"/>
  <c r="Q744" i="3"/>
  <c r="K745" i="3"/>
  <c r="F745" i="8"/>
  <c r="B745" i="3"/>
  <c r="H746" i="3" s="1"/>
  <c r="B746" i="7"/>
  <c r="E746" i="8" s="1"/>
  <c r="C746" i="2"/>
  <c r="K746" i="8" s="1"/>
  <c r="C745" i="3"/>
  <c r="G745" i="8"/>
  <c r="E745" i="3"/>
  <c r="P744" i="3"/>
  <c r="S744" i="3"/>
  <c r="X744" i="3" s="1"/>
  <c r="A748" i="1"/>
  <c r="B747" i="2"/>
  <c r="J747" i="8" s="1"/>
  <c r="A747" i="7"/>
  <c r="A747" i="3"/>
  <c r="A747" i="8" s="1"/>
  <c r="A747" i="2"/>
  <c r="D746" i="2"/>
  <c r="L746" i="8" s="1"/>
  <c r="E746" i="2"/>
  <c r="M745" i="3"/>
  <c r="N745" i="3" s="1"/>
  <c r="O745" i="3" s="1"/>
  <c r="I745" i="3"/>
  <c r="U744" i="3" l="1"/>
  <c r="F745" i="3"/>
  <c r="L746" i="3" s="1"/>
  <c r="G745" i="3"/>
  <c r="D745" i="3"/>
  <c r="J746" i="3" s="1"/>
  <c r="AB347" i="3"/>
  <c r="Z348" i="3" s="1"/>
  <c r="AA348" i="3" s="1"/>
  <c r="I347" i="8"/>
  <c r="N347" i="8" s="1"/>
  <c r="O347" i="8" s="1"/>
  <c r="F347" i="2"/>
  <c r="AD346" i="3"/>
  <c r="V744" i="3"/>
  <c r="Q745" i="3"/>
  <c r="V745" i="3" s="1"/>
  <c r="K746" i="3"/>
  <c r="R745" i="3"/>
  <c r="W745" i="3" s="1"/>
  <c r="E746" i="7"/>
  <c r="H746" i="8" s="1"/>
  <c r="M746" i="8"/>
  <c r="T744" i="3"/>
  <c r="B744" i="8" s="1"/>
  <c r="D746" i="7"/>
  <c r="G746" i="8" s="1"/>
  <c r="D747" i="2"/>
  <c r="L747" i="8" s="1"/>
  <c r="I746" i="3"/>
  <c r="C746" i="3"/>
  <c r="C747" i="2"/>
  <c r="K747" i="8" s="1"/>
  <c r="P745" i="3"/>
  <c r="S745" i="3"/>
  <c r="X745" i="3" s="1"/>
  <c r="M746" i="3"/>
  <c r="N746" i="3" s="1"/>
  <c r="O746" i="3" s="1"/>
  <c r="E747" i="2"/>
  <c r="A749" i="1"/>
  <c r="B748" i="2"/>
  <c r="J748" i="8" s="1"/>
  <c r="A748" i="3"/>
  <c r="A748" i="8" s="1"/>
  <c r="A748" i="7"/>
  <c r="A748" i="2"/>
  <c r="C746" i="7"/>
  <c r="B747" i="7"/>
  <c r="E747" i="8" s="1"/>
  <c r="G746" i="3" l="1"/>
  <c r="D746" i="3"/>
  <c r="J747" i="3" s="1"/>
  <c r="R746" i="3"/>
  <c r="C347" i="8"/>
  <c r="P347" i="8" s="1"/>
  <c r="AC347" i="3"/>
  <c r="U745" i="3"/>
  <c r="E747" i="7"/>
  <c r="G747" i="3" s="1"/>
  <c r="M747" i="8"/>
  <c r="Q746" i="3"/>
  <c r="V746" i="3" s="1"/>
  <c r="T745" i="3"/>
  <c r="B745" i="8" s="1"/>
  <c r="D747" i="7"/>
  <c r="I747" i="3"/>
  <c r="H747" i="8"/>
  <c r="D747" i="3"/>
  <c r="J748" i="3" s="1"/>
  <c r="G747" i="8"/>
  <c r="C747" i="3"/>
  <c r="E747" i="3"/>
  <c r="E748" i="2"/>
  <c r="M748" i="8" s="1"/>
  <c r="A750" i="1"/>
  <c r="B749" i="2"/>
  <c r="J749" i="8" s="1"/>
  <c r="A749" i="3"/>
  <c r="A749" i="8" s="1"/>
  <c r="A749" i="2"/>
  <c r="A749" i="7"/>
  <c r="F746" i="3"/>
  <c r="L747" i="3" s="1"/>
  <c r="F746" i="8"/>
  <c r="B746" i="3"/>
  <c r="H747" i="3" s="1"/>
  <c r="W746" i="3"/>
  <c r="S746" i="3"/>
  <c r="X746" i="3" s="1"/>
  <c r="P746" i="3"/>
  <c r="B748" i="7"/>
  <c r="E748" i="8" s="1"/>
  <c r="M747" i="3"/>
  <c r="N747" i="3" s="1"/>
  <c r="O747" i="3" s="1"/>
  <c r="E746" i="3"/>
  <c r="K747" i="3" s="1"/>
  <c r="C747" i="7"/>
  <c r="C748" i="2"/>
  <c r="K748" i="8" s="1"/>
  <c r="D748" i="2"/>
  <c r="L748" i="8" s="1"/>
  <c r="E748" i="7" l="1"/>
  <c r="D347" i="8"/>
  <c r="AD347" i="3"/>
  <c r="F348" i="2"/>
  <c r="AB348" i="3"/>
  <c r="Z349" i="3" s="1"/>
  <c r="AA349" i="3" s="1"/>
  <c r="I348" i="8"/>
  <c r="N348" i="8" s="1"/>
  <c r="O348" i="8" s="1"/>
  <c r="I748" i="3"/>
  <c r="U746" i="3"/>
  <c r="H748" i="8"/>
  <c r="D748" i="3"/>
  <c r="J749" i="3" s="1"/>
  <c r="A751" i="1"/>
  <c r="B750" i="2"/>
  <c r="J750" i="8" s="1"/>
  <c r="A750" i="7"/>
  <c r="A750" i="3"/>
  <c r="A750" i="8" s="1"/>
  <c r="A750" i="2"/>
  <c r="E749" i="2"/>
  <c r="Q747" i="3"/>
  <c r="R747" i="3"/>
  <c r="W747" i="3" s="1"/>
  <c r="K748" i="3"/>
  <c r="F747" i="3"/>
  <c r="L748" i="3" s="1"/>
  <c r="F747" i="8"/>
  <c r="B747" i="3"/>
  <c r="H748" i="3" s="1"/>
  <c r="B749" i="7"/>
  <c r="E749" i="8" s="1"/>
  <c r="M748" i="3"/>
  <c r="N748" i="3" s="1"/>
  <c r="O748" i="3" s="1"/>
  <c r="D748" i="7"/>
  <c r="T746" i="3"/>
  <c r="B746" i="8" s="1"/>
  <c r="P747" i="3"/>
  <c r="S747" i="3"/>
  <c r="X747" i="3" s="1"/>
  <c r="C748" i="7"/>
  <c r="C749" i="2"/>
  <c r="K749" i="8" s="1"/>
  <c r="D749" i="2"/>
  <c r="L749" i="8" s="1"/>
  <c r="C348" i="8" l="1"/>
  <c r="P348" i="8" s="1"/>
  <c r="AC348" i="3"/>
  <c r="U747" i="3"/>
  <c r="E749" i="7"/>
  <c r="G749" i="3" s="1"/>
  <c r="M749" i="8"/>
  <c r="D749" i="7"/>
  <c r="C749" i="7"/>
  <c r="F749" i="3" s="1"/>
  <c r="L750" i="3" s="1"/>
  <c r="D750" i="2"/>
  <c r="L750" i="8" s="1"/>
  <c r="S748" i="3"/>
  <c r="X748" i="3" s="1"/>
  <c r="P748" i="3"/>
  <c r="B749" i="3"/>
  <c r="F749" i="8"/>
  <c r="H749" i="8"/>
  <c r="D749" i="3"/>
  <c r="J750" i="3" s="1"/>
  <c r="C750" i="2"/>
  <c r="K750" i="8" s="1"/>
  <c r="E750" i="2"/>
  <c r="C748" i="3"/>
  <c r="I749" i="3" s="1"/>
  <c r="E748" i="3"/>
  <c r="G748" i="8"/>
  <c r="G749" i="8"/>
  <c r="E749" i="3"/>
  <c r="C749" i="3"/>
  <c r="B750" i="7"/>
  <c r="K749" i="3"/>
  <c r="K750" i="3" s="1"/>
  <c r="A752" i="1"/>
  <c r="B751" i="2"/>
  <c r="J751" i="8" s="1"/>
  <c r="A751" i="7"/>
  <c r="A751" i="3"/>
  <c r="A751" i="8" s="1"/>
  <c r="A751" i="2"/>
  <c r="Q748" i="3"/>
  <c r="R748" i="3"/>
  <c r="W748" i="3" s="1"/>
  <c r="V747" i="3"/>
  <c r="T747" i="3"/>
  <c r="B747" i="8" s="1"/>
  <c r="G748" i="3"/>
  <c r="M749" i="3" s="1"/>
  <c r="N749" i="3" s="1"/>
  <c r="O749" i="3" s="1"/>
  <c r="F748" i="3"/>
  <c r="L749" i="3" s="1"/>
  <c r="B748" i="3"/>
  <c r="H749" i="3" s="1"/>
  <c r="F748" i="8"/>
  <c r="D348" i="8" l="1"/>
  <c r="AD348" i="3"/>
  <c r="I349" i="8"/>
  <c r="N349" i="8" s="1"/>
  <c r="O349" i="8" s="1"/>
  <c r="F349" i="2"/>
  <c r="AB349" i="3"/>
  <c r="Z350" i="3" s="1"/>
  <c r="AA350" i="3" s="1"/>
  <c r="D750" i="7"/>
  <c r="U748" i="3"/>
  <c r="E750" i="7"/>
  <c r="D750" i="3" s="1"/>
  <c r="J751" i="3" s="1"/>
  <c r="M750" i="8"/>
  <c r="H750" i="3"/>
  <c r="H750" i="8"/>
  <c r="P749" i="3"/>
  <c r="S749" i="3"/>
  <c r="X749" i="3" s="1"/>
  <c r="V748" i="3"/>
  <c r="T748" i="3"/>
  <c r="B748" i="8" s="1"/>
  <c r="E751" i="2"/>
  <c r="R749" i="3"/>
  <c r="W749" i="3" s="1"/>
  <c r="Q749" i="3"/>
  <c r="M750" i="3"/>
  <c r="N750" i="3" s="1"/>
  <c r="O750" i="3" s="1"/>
  <c r="C751" i="2"/>
  <c r="K751" i="8" s="1"/>
  <c r="A753" i="1"/>
  <c r="B752" i="2"/>
  <c r="J752" i="8" s="1"/>
  <c r="A752" i="7"/>
  <c r="A752" i="3"/>
  <c r="A752" i="8" s="1"/>
  <c r="A752" i="2"/>
  <c r="E750" i="8"/>
  <c r="G750" i="3"/>
  <c r="C750" i="3"/>
  <c r="G750" i="8"/>
  <c r="B751" i="7"/>
  <c r="E751" i="8" s="1"/>
  <c r="I750" i="3"/>
  <c r="C750" i="7"/>
  <c r="E750" i="3" s="1"/>
  <c r="K751" i="3" s="1"/>
  <c r="D751" i="2"/>
  <c r="L751" i="8" s="1"/>
  <c r="AC349" i="3" l="1"/>
  <c r="C349" i="8"/>
  <c r="P349" i="8" s="1"/>
  <c r="Q750" i="3"/>
  <c r="V750" i="3" s="1"/>
  <c r="U749" i="3"/>
  <c r="E751" i="7"/>
  <c r="M751" i="8"/>
  <c r="R750" i="3"/>
  <c r="W750" i="3" s="1"/>
  <c r="I751" i="3"/>
  <c r="H751" i="8"/>
  <c r="D751" i="3"/>
  <c r="J752" i="3" s="1"/>
  <c r="P750" i="3"/>
  <c r="S750" i="3"/>
  <c r="X750" i="3" s="1"/>
  <c r="M751" i="3"/>
  <c r="N751" i="3" s="1"/>
  <c r="O751" i="3" s="1"/>
  <c r="F750" i="8"/>
  <c r="B750" i="3"/>
  <c r="H751" i="3" s="1"/>
  <c r="B752" i="7"/>
  <c r="E752" i="8" s="1"/>
  <c r="D752" i="2"/>
  <c r="L752" i="8" s="1"/>
  <c r="V749" i="3"/>
  <c r="T749" i="3"/>
  <c r="B749" i="8" s="1"/>
  <c r="C752" i="2"/>
  <c r="K752" i="8" s="1"/>
  <c r="F750" i="3"/>
  <c r="L751" i="3" s="1"/>
  <c r="A754" i="1"/>
  <c r="B753" i="2"/>
  <c r="J753" i="8" s="1"/>
  <c r="A753" i="3"/>
  <c r="A753" i="8" s="1"/>
  <c r="A753" i="7"/>
  <c r="A753" i="2"/>
  <c r="D751" i="7"/>
  <c r="C751" i="7"/>
  <c r="E752" i="2"/>
  <c r="F350" i="2" l="1"/>
  <c r="AB350" i="3"/>
  <c r="Z351" i="3" s="1"/>
  <c r="AA351" i="3" s="1"/>
  <c r="I350" i="8"/>
  <c r="N350" i="8" s="1"/>
  <c r="O350" i="8" s="1"/>
  <c r="D349" i="8"/>
  <c r="AD349" i="3"/>
  <c r="T750" i="3"/>
  <c r="B750" i="8" s="1"/>
  <c r="U750" i="3"/>
  <c r="E752" i="7"/>
  <c r="M752" i="8"/>
  <c r="H752" i="8"/>
  <c r="D752" i="3"/>
  <c r="J753" i="3" s="1"/>
  <c r="S751" i="3"/>
  <c r="X751" i="3" s="1"/>
  <c r="P751" i="3"/>
  <c r="F751" i="8"/>
  <c r="B751" i="3"/>
  <c r="H752" i="3" s="1"/>
  <c r="Q751" i="3"/>
  <c r="R751" i="3"/>
  <c r="W751" i="3" s="1"/>
  <c r="C751" i="3"/>
  <c r="I752" i="3" s="1"/>
  <c r="G751" i="8"/>
  <c r="E751" i="3"/>
  <c r="K752" i="3" s="1"/>
  <c r="B753" i="7"/>
  <c r="E753" i="8" s="1"/>
  <c r="G751" i="3"/>
  <c r="M752" i="3" s="1"/>
  <c r="N752" i="3" s="1"/>
  <c r="O752" i="3" s="1"/>
  <c r="C752" i="7"/>
  <c r="D752" i="7"/>
  <c r="F751" i="3"/>
  <c r="L752" i="3" s="1"/>
  <c r="D753" i="2"/>
  <c r="L753" i="8" s="1"/>
  <c r="C753" i="2"/>
  <c r="K753" i="8" s="1"/>
  <c r="E753" i="2"/>
  <c r="A755" i="1"/>
  <c r="A754" i="7"/>
  <c r="A754" i="3"/>
  <c r="A754" i="8" s="1"/>
  <c r="A754" i="2"/>
  <c r="F752" i="3" l="1"/>
  <c r="L753" i="3" s="1"/>
  <c r="G752" i="3"/>
  <c r="C350" i="8"/>
  <c r="P350" i="8" s="1"/>
  <c r="AC350" i="3"/>
  <c r="U751" i="3"/>
  <c r="E753" i="7"/>
  <c r="M753" i="8"/>
  <c r="M753" i="3"/>
  <c r="N753" i="3" s="1"/>
  <c r="O753" i="3" s="1"/>
  <c r="P753" i="3" s="1"/>
  <c r="H753" i="8"/>
  <c r="D753" i="3"/>
  <c r="J754" i="3" s="1"/>
  <c r="D753" i="7"/>
  <c r="G753" i="3" s="1"/>
  <c r="C754" i="2"/>
  <c r="K754" i="8" s="1"/>
  <c r="P752" i="3"/>
  <c r="S752" i="3"/>
  <c r="X752" i="3" s="1"/>
  <c r="B754" i="7"/>
  <c r="E754" i="8" s="1"/>
  <c r="D754" i="7"/>
  <c r="V751" i="3"/>
  <c r="T751" i="3"/>
  <c r="B751" i="8" s="1"/>
  <c r="B752" i="3"/>
  <c r="H753" i="3" s="1"/>
  <c r="F752" i="8"/>
  <c r="B754" i="2"/>
  <c r="J754" i="8" s="1"/>
  <c r="D754" i="2"/>
  <c r="L754" i="8" s="1"/>
  <c r="E754" i="2"/>
  <c r="G752" i="8"/>
  <c r="C752" i="3"/>
  <c r="I753" i="3" s="1"/>
  <c r="E752" i="3"/>
  <c r="K753" i="3" s="1"/>
  <c r="Q752" i="3"/>
  <c r="R752" i="3"/>
  <c r="W752" i="3" s="1"/>
  <c r="A756" i="1"/>
  <c r="B755" i="2"/>
  <c r="J755" i="8" s="1"/>
  <c r="A755" i="7"/>
  <c r="A755" i="2"/>
  <c r="A755" i="3"/>
  <c r="A755" i="8" s="1"/>
  <c r="C753" i="7"/>
  <c r="D350" i="8" l="1"/>
  <c r="AD350" i="3"/>
  <c r="I351" i="8"/>
  <c r="N351" i="8" s="1"/>
  <c r="O351" i="8" s="1"/>
  <c r="F351" i="2"/>
  <c r="AB351" i="3"/>
  <c r="Z352" i="3" s="1"/>
  <c r="AA352" i="3" s="1"/>
  <c r="M754" i="3"/>
  <c r="N754" i="3" s="1"/>
  <c r="O754" i="3" s="1"/>
  <c r="P754" i="3" s="1"/>
  <c r="S753" i="3"/>
  <c r="X753" i="3" s="1"/>
  <c r="U752" i="3"/>
  <c r="E754" i="7"/>
  <c r="H754" i="8" s="1"/>
  <c r="M754" i="8"/>
  <c r="C754" i="7"/>
  <c r="F754" i="8" s="1"/>
  <c r="E755" i="2"/>
  <c r="G754" i="8"/>
  <c r="C754" i="3"/>
  <c r="E754" i="3"/>
  <c r="C755" i="2"/>
  <c r="K755" i="8" s="1"/>
  <c r="D755" i="2"/>
  <c r="L755" i="8" s="1"/>
  <c r="B754" i="3"/>
  <c r="F753" i="8"/>
  <c r="B753" i="3"/>
  <c r="H754" i="3" s="1"/>
  <c r="B755" i="7"/>
  <c r="Q753" i="3"/>
  <c r="R753" i="3"/>
  <c r="W753" i="3" s="1"/>
  <c r="F753" i="3"/>
  <c r="L754" i="3" s="1"/>
  <c r="E753" i="3"/>
  <c r="K754" i="3" s="1"/>
  <c r="C753" i="3"/>
  <c r="I754" i="3" s="1"/>
  <c r="G753" i="8"/>
  <c r="A757" i="1"/>
  <c r="B756" i="2"/>
  <c r="J756" i="8" s="1"/>
  <c r="A756" i="7"/>
  <c r="A756" i="3"/>
  <c r="A756" i="8" s="1"/>
  <c r="A756" i="2"/>
  <c r="V752" i="3"/>
  <c r="T752" i="3"/>
  <c r="B752" i="8" s="1"/>
  <c r="K755" i="3" l="1"/>
  <c r="F754" i="3"/>
  <c r="L755" i="3" s="1"/>
  <c r="D754" i="3"/>
  <c r="J755" i="3" s="1"/>
  <c r="G754" i="3"/>
  <c r="C351" i="8"/>
  <c r="P351" i="8" s="1"/>
  <c r="AC351" i="3"/>
  <c r="M755" i="3"/>
  <c r="N755" i="3" s="1"/>
  <c r="O755" i="3" s="1"/>
  <c r="U753" i="3"/>
  <c r="E755" i="7"/>
  <c r="D755" i="3" s="1"/>
  <c r="J756" i="3" s="1"/>
  <c r="M755" i="8"/>
  <c r="H755" i="3"/>
  <c r="R755" i="3" s="1"/>
  <c r="S754" i="3"/>
  <c r="X754" i="3" s="1"/>
  <c r="I755" i="3"/>
  <c r="S755" i="3" s="1"/>
  <c r="X755" i="3" s="1"/>
  <c r="P755" i="3"/>
  <c r="C756" i="2"/>
  <c r="K756" i="8" s="1"/>
  <c r="B756" i="7"/>
  <c r="E756" i="8" s="1"/>
  <c r="C756" i="7"/>
  <c r="E755" i="8"/>
  <c r="V753" i="3"/>
  <c r="T753" i="3"/>
  <c r="B753" i="8" s="1"/>
  <c r="C755" i="7"/>
  <c r="E756" i="2"/>
  <c r="D755" i="7"/>
  <c r="D756" i="2"/>
  <c r="L756" i="8" s="1"/>
  <c r="Q754" i="3"/>
  <c r="R754" i="3"/>
  <c r="W754" i="3" s="1"/>
  <c r="A758" i="1"/>
  <c r="B757" i="2"/>
  <c r="J757" i="8" s="1"/>
  <c r="A757" i="7"/>
  <c r="A757" i="3"/>
  <c r="A757" i="8" s="1"/>
  <c r="A757" i="2"/>
  <c r="F755" i="3" l="1"/>
  <c r="L756" i="3" s="1"/>
  <c r="G755" i="3"/>
  <c r="M756" i="3" s="1"/>
  <c r="N756" i="3" s="1"/>
  <c r="O756" i="3" s="1"/>
  <c r="H755" i="8"/>
  <c r="D351" i="8"/>
  <c r="AD351" i="3"/>
  <c r="I352" i="8"/>
  <c r="N352" i="8" s="1"/>
  <c r="O352" i="8" s="1"/>
  <c r="AB352" i="3"/>
  <c r="Z353" i="3" s="1"/>
  <c r="AA353" i="3" s="1"/>
  <c r="F352" i="2"/>
  <c r="U754" i="3"/>
  <c r="Q755" i="3"/>
  <c r="U755" i="3" s="1"/>
  <c r="E756" i="7"/>
  <c r="G756" i="3" s="1"/>
  <c r="M757" i="3" s="1"/>
  <c r="N757" i="3" s="1"/>
  <c r="O757" i="3" s="1"/>
  <c r="M756" i="8"/>
  <c r="W755" i="3"/>
  <c r="P756" i="3"/>
  <c r="H756" i="8"/>
  <c r="D756" i="3"/>
  <c r="J757" i="3" s="1"/>
  <c r="V754" i="3"/>
  <c r="T754" i="3"/>
  <c r="B754" i="8" s="1"/>
  <c r="F756" i="8"/>
  <c r="B756" i="3"/>
  <c r="D756" i="7"/>
  <c r="B757" i="7"/>
  <c r="D757" i="2"/>
  <c r="L757" i="8" s="1"/>
  <c r="C757" i="2"/>
  <c r="K757" i="8" s="1"/>
  <c r="G755" i="8"/>
  <c r="C755" i="3"/>
  <c r="I756" i="3" s="1"/>
  <c r="E755" i="3"/>
  <c r="K756" i="3" s="1"/>
  <c r="E757" i="2"/>
  <c r="F755" i="8"/>
  <c r="B755" i="3"/>
  <c r="H756" i="3" s="1"/>
  <c r="A759" i="1"/>
  <c r="B758" i="2"/>
  <c r="J758" i="8" s="1"/>
  <c r="A758" i="7"/>
  <c r="A758" i="3"/>
  <c r="A758" i="8" s="1"/>
  <c r="A758" i="2"/>
  <c r="S756" i="3" l="1"/>
  <c r="X756" i="3" s="1"/>
  <c r="F756" i="3"/>
  <c r="L757" i="3" s="1"/>
  <c r="V755" i="3"/>
  <c r="C352" i="8"/>
  <c r="P352" i="8" s="1"/>
  <c r="AC352" i="3"/>
  <c r="T755" i="3"/>
  <c r="B755" i="8" s="1"/>
  <c r="E757" i="7"/>
  <c r="M757" i="8"/>
  <c r="H757" i="3"/>
  <c r="H757" i="8"/>
  <c r="C757" i="7"/>
  <c r="F757" i="3" s="1"/>
  <c r="L758" i="3" s="1"/>
  <c r="D758" i="2"/>
  <c r="L758" i="8" s="1"/>
  <c r="E758" i="2"/>
  <c r="D757" i="3"/>
  <c r="J758" i="3" s="1"/>
  <c r="E757" i="8"/>
  <c r="P757" i="3"/>
  <c r="A760" i="1"/>
  <c r="B759" i="2"/>
  <c r="J759" i="8" s="1"/>
  <c r="A759" i="7"/>
  <c r="A759" i="2"/>
  <c r="A759" i="3"/>
  <c r="A759" i="8" s="1"/>
  <c r="B758" i="7"/>
  <c r="E758" i="8" s="1"/>
  <c r="C758" i="2"/>
  <c r="K758" i="8" s="1"/>
  <c r="D757" i="7"/>
  <c r="R756" i="3"/>
  <c r="W756" i="3" s="1"/>
  <c r="Q756" i="3"/>
  <c r="G756" i="8"/>
  <c r="C756" i="3"/>
  <c r="I757" i="3" s="1"/>
  <c r="E756" i="3"/>
  <c r="K757" i="3" s="1"/>
  <c r="D352" i="8" l="1"/>
  <c r="AD352" i="3"/>
  <c r="F353" i="2"/>
  <c r="I353" i="8"/>
  <c r="N353" i="8" s="1"/>
  <c r="O353" i="8" s="1"/>
  <c r="AB353" i="3"/>
  <c r="Z354" i="3" s="1"/>
  <c r="AA354" i="3" s="1"/>
  <c r="R757" i="3"/>
  <c r="Q757" i="3"/>
  <c r="U756" i="3"/>
  <c r="E758" i="7"/>
  <c r="D758" i="3" s="1"/>
  <c r="J759" i="3" s="1"/>
  <c r="M758" i="8"/>
  <c r="S757" i="3"/>
  <c r="X757" i="3" s="1"/>
  <c r="W757" i="3"/>
  <c r="C758" i="7"/>
  <c r="B758" i="3" s="1"/>
  <c r="D758" i="7"/>
  <c r="H758" i="8"/>
  <c r="E759" i="2"/>
  <c r="B759" i="7"/>
  <c r="C759" i="7"/>
  <c r="D759" i="2"/>
  <c r="L759" i="8" s="1"/>
  <c r="G757" i="8"/>
  <c r="C757" i="3"/>
  <c r="I758" i="3" s="1"/>
  <c r="E757" i="3"/>
  <c r="K758" i="3" s="1"/>
  <c r="C759" i="2"/>
  <c r="K759" i="8" s="1"/>
  <c r="V756" i="3"/>
  <c r="T756" i="3"/>
  <c r="B756" i="8" s="1"/>
  <c r="V757" i="3"/>
  <c r="G758" i="8"/>
  <c r="C758" i="3"/>
  <c r="G757" i="3"/>
  <c r="M758" i="3" s="1"/>
  <c r="N758" i="3" s="1"/>
  <c r="O758" i="3" s="1"/>
  <c r="A761" i="1"/>
  <c r="A760" i="7"/>
  <c r="B760" i="2"/>
  <c r="J760" i="8" s="1"/>
  <c r="A760" i="3"/>
  <c r="A760" i="8" s="1"/>
  <c r="A760" i="2"/>
  <c r="F757" i="8"/>
  <c r="B757" i="3"/>
  <c r="H758" i="3" s="1"/>
  <c r="G758" i="3" l="1"/>
  <c r="M759" i="3" s="1"/>
  <c r="N759" i="3" s="1"/>
  <c r="O759" i="3" s="1"/>
  <c r="P759" i="3" s="1"/>
  <c r="C353" i="8"/>
  <c r="P353" i="8" s="1"/>
  <c r="AC353" i="3"/>
  <c r="D353" i="8" s="1"/>
  <c r="T757" i="3"/>
  <c r="B757" i="8" s="1"/>
  <c r="U757" i="3"/>
  <c r="E759" i="7"/>
  <c r="D759" i="3" s="1"/>
  <c r="J760" i="3" s="1"/>
  <c r="M759" i="8"/>
  <c r="F758" i="8"/>
  <c r="F758" i="3"/>
  <c r="L759" i="3" s="1"/>
  <c r="E758" i="3"/>
  <c r="K759" i="3" s="1"/>
  <c r="I759" i="3"/>
  <c r="H759" i="3"/>
  <c r="R758" i="3"/>
  <c r="W758" i="3" s="1"/>
  <c r="Q758" i="3"/>
  <c r="F759" i="8"/>
  <c r="B759" i="3"/>
  <c r="B760" i="7"/>
  <c r="E760" i="8" s="1"/>
  <c r="E759" i="8"/>
  <c r="E760" i="2"/>
  <c r="M760" i="8" s="1"/>
  <c r="C760" i="2"/>
  <c r="K760" i="8" s="1"/>
  <c r="D759" i="7"/>
  <c r="D760" i="2"/>
  <c r="L760" i="8" s="1"/>
  <c r="P758" i="3"/>
  <c r="S758" i="3"/>
  <c r="X758" i="3" s="1"/>
  <c r="H759" i="8"/>
  <c r="F759" i="3"/>
  <c r="L760" i="3" s="1"/>
  <c r="A762" i="1"/>
  <c r="B761" i="2"/>
  <c r="J761" i="8" s="1"/>
  <c r="A761" i="7"/>
  <c r="A761" i="3"/>
  <c r="A761" i="8" s="1"/>
  <c r="A761" i="2"/>
  <c r="AD353" i="3" l="1"/>
  <c r="AB354" i="3"/>
  <c r="Z355" i="3" s="1"/>
  <c r="AA355" i="3" s="1"/>
  <c r="I354" i="8"/>
  <c r="N354" i="8" s="1"/>
  <c r="O354" i="8" s="1"/>
  <c r="F354" i="2"/>
  <c r="Q759" i="3"/>
  <c r="V759" i="3" s="1"/>
  <c r="R759" i="3"/>
  <c r="W759" i="3" s="1"/>
  <c r="U758" i="3"/>
  <c r="S759" i="3"/>
  <c r="X759" i="3" s="1"/>
  <c r="C760" i="7"/>
  <c r="E760" i="7"/>
  <c r="F760" i="3" s="1"/>
  <c r="L761" i="3" s="1"/>
  <c r="D760" i="7"/>
  <c r="H760" i="3"/>
  <c r="A763" i="1"/>
  <c r="A762" i="7"/>
  <c r="B762" i="2"/>
  <c r="J762" i="8" s="1"/>
  <c r="A762" i="2"/>
  <c r="A762" i="3"/>
  <c r="A762" i="8" s="1"/>
  <c r="D761" i="2"/>
  <c r="L761" i="8" s="1"/>
  <c r="G760" i="8"/>
  <c r="C760" i="3"/>
  <c r="E760" i="3"/>
  <c r="F760" i="8"/>
  <c r="B760" i="3"/>
  <c r="E761" i="2"/>
  <c r="G759" i="3"/>
  <c r="M760" i="3" s="1"/>
  <c r="N760" i="3" s="1"/>
  <c r="O760" i="3" s="1"/>
  <c r="C759" i="3"/>
  <c r="I760" i="3" s="1"/>
  <c r="G759" i="8"/>
  <c r="E759" i="3"/>
  <c r="K760" i="3" s="1"/>
  <c r="H760" i="8"/>
  <c r="D760" i="3"/>
  <c r="J761" i="3" s="1"/>
  <c r="V758" i="3"/>
  <c r="T758" i="3"/>
  <c r="B758" i="8" s="1"/>
  <c r="B761" i="7"/>
  <c r="E761" i="8" s="1"/>
  <c r="C761" i="2"/>
  <c r="K761" i="8" s="1"/>
  <c r="K761" i="3" l="1"/>
  <c r="G760" i="3"/>
  <c r="M761" i="3" s="1"/>
  <c r="N761" i="3" s="1"/>
  <c r="O761" i="3" s="1"/>
  <c r="AC354" i="3"/>
  <c r="C354" i="8"/>
  <c r="P354" i="8" s="1"/>
  <c r="T759" i="3"/>
  <c r="B759" i="8" s="1"/>
  <c r="H761" i="3"/>
  <c r="R761" i="3" s="1"/>
  <c r="U759" i="3"/>
  <c r="R760" i="3"/>
  <c r="W760" i="3" s="1"/>
  <c r="E761" i="7"/>
  <c r="D761" i="3" s="1"/>
  <c r="J762" i="3" s="1"/>
  <c r="M761" i="8"/>
  <c r="Q760" i="3"/>
  <c r="V760" i="3" s="1"/>
  <c r="I761" i="3"/>
  <c r="S761" i="3" s="1"/>
  <c r="X761" i="3" s="1"/>
  <c r="D761" i="7"/>
  <c r="C761" i="3" s="1"/>
  <c r="P760" i="3"/>
  <c r="S760" i="3"/>
  <c r="X760" i="3" s="1"/>
  <c r="P761" i="3"/>
  <c r="C761" i="7"/>
  <c r="C762" i="2"/>
  <c r="K762" i="8" s="1"/>
  <c r="E762" i="2"/>
  <c r="B762" i="7"/>
  <c r="E762" i="8" s="1"/>
  <c r="D762" i="2"/>
  <c r="L762" i="8" s="1"/>
  <c r="A764" i="1"/>
  <c r="B763" i="2"/>
  <c r="J763" i="8" s="1"/>
  <c r="A763" i="7"/>
  <c r="A763" i="3"/>
  <c r="A763" i="8" s="1"/>
  <c r="A763" i="2"/>
  <c r="AB355" i="3" l="1"/>
  <c r="Z356" i="3" s="1"/>
  <c r="AA356" i="3" s="1"/>
  <c r="F355" i="2"/>
  <c r="I355" i="8"/>
  <c r="N355" i="8" s="1"/>
  <c r="O355" i="8" s="1"/>
  <c r="D354" i="8"/>
  <c r="AD354" i="3"/>
  <c r="H761" i="8"/>
  <c r="G761" i="8"/>
  <c r="G761" i="3"/>
  <c r="M762" i="3" s="1"/>
  <c r="N762" i="3" s="1"/>
  <c r="O762" i="3" s="1"/>
  <c r="P762" i="3" s="1"/>
  <c r="C762" i="7"/>
  <c r="Q761" i="3"/>
  <c r="U761" i="3" s="1"/>
  <c r="I762" i="3"/>
  <c r="U760" i="3"/>
  <c r="E762" i="7"/>
  <c r="D762" i="3" s="1"/>
  <c r="J763" i="3" s="1"/>
  <c r="M762" i="8"/>
  <c r="W761" i="3"/>
  <c r="D762" i="7"/>
  <c r="E762" i="3" s="1"/>
  <c r="K763" i="3" s="1"/>
  <c r="B761" i="3"/>
  <c r="H762" i="3" s="1"/>
  <c r="F761" i="8"/>
  <c r="E761" i="3"/>
  <c r="K762" i="3" s="1"/>
  <c r="B762" i="3"/>
  <c r="F762" i="8"/>
  <c r="C763" i="2"/>
  <c r="K763" i="8" s="1"/>
  <c r="E763" i="7"/>
  <c r="B763" i="7"/>
  <c r="E763" i="8" s="1"/>
  <c r="C763" i="7"/>
  <c r="D763" i="2"/>
  <c r="L763" i="8" s="1"/>
  <c r="A765" i="1"/>
  <c r="B764" i="2"/>
  <c r="J764" i="8" s="1"/>
  <c r="A764" i="3"/>
  <c r="A764" i="8" s="1"/>
  <c r="A764" i="7"/>
  <c r="A764" i="2"/>
  <c r="F761" i="3"/>
  <c r="L762" i="3" s="1"/>
  <c r="E763" i="2"/>
  <c r="M763" i="8" s="1"/>
  <c r="T760" i="3"/>
  <c r="B760" i="8" s="1"/>
  <c r="C355" i="8" l="1"/>
  <c r="P355" i="8" s="1"/>
  <c r="AC355" i="3"/>
  <c r="V761" i="3"/>
  <c r="Y761" i="3" s="1"/>
  <c r="T761" i="3"/>
  <c r="B761" i="8" s="1"/>
  <c r="H762" i="8"/>
  <c r="G762" i="3"/>
  <c r="M763" i="3" s="1"/>
  <c r="N763" i="3" s="1"/>
  <c r="O763" i="3" s="1"/>
  <c r="P763" i="3" s="1"/>
  <c r="C762" i="3"/>
  <c r="I763" i="3" s="1"/>
  <c r="G762" i="8"/>
  <c r="S762" i="3"/>
  <c r="X762" i="3" s="1"/>
  <c r="F762" i="3"/>
  <c r="L763" i="3" s="1"/>
  <c r="H763" i="3"/>
  <c r="B764" i="7"/>
  <c r="E764" i="8" s="1"/>
  <c r="D764" i="2"/>
  <c r="L764" i="8" s="1"/>
  <c r="A766" i="1"/>
  <c r="B765" i="2"/>
  <c r="J765" i="8" s="1"/>
  <c r="A765" i="3"/>
  <c r="A765" i="8" s="1"/>
  <c r="A765" i="7"/>
  <c r="A765" i="2"/>
  <c r="C764" i="2"/>
  <c r="K764" i="8" s="1"/>
  <c r="D763" i="7"/>
  <c r="F763" i="8"/>
  <c r="B763" i="3"/>
  <c r="Q762" i="3"/>
  <c r="R762" i="3"/>
  <c r="W762" i="3" s="1"/>
  <c r="E764" i="2"/>
  <c r="H763" i="8"/>
  <c r="D763" i="3"/>
  <c r="J764" i="3" s="1"/>
  <c r="F763" i="3"/>
  <c r="L764" i="3" s="1"/>
  <c r="I356" i="8" l="1"/>
  <c r="N356" i="8" s="1"/>
  <c r="O356" i="8" s="1"/>
  <c r="F356" i="2"/>
  <c r="AB356" i="3"/>
  <c r="Z357" i="3" s="1"/>
  <c r="AA357" i="3" s="1"/>
  <c r="D355" i="8"/>
  <c r="AD355" i="3"/>
  <c r="R763" i="3"/>
  <c r="W763" i="3" s="1"/>
  <c r="S763" i="3"/>
  <c r="X763" i="3" s="1"/>
  <c r="U762" i="3"/>
  <c r="H764" i="3"/>
  <c r="Q763" i="3"/>
  <c r="U763" i="3" s="1"/>
  <c r="E764" i="7"/>
  <c r="M764" i="8"/>
  <c r="H764" i="8"/>
  <c r="D764" i="3"/>
  <c r="J765" i="3" s="1"/>
  <c r="V762" i="3"/>
  <c r="T762" i="3"/>
  <c r="B762" i="8" s="1"/>
  <c r="C765" i="2"/>
  <c r="K765" i="8" s="1"/>
  <c r="D765" i="2"/>
  <c r="L765" i="8" s="1"/>
  <c r="E765" i="2"/>
  <c r="B765" i="7"/>
  <c r="E765" i="8" s="1"/>
  <c r="C764" i="7"/>
  <c r="G763" i="8"/>
  <c r="C763" i="3"/>
  <c r="I764" i="3" s="1"/>
  <c r="E763" i="3"/>
  <c r="K764" i="3" s="1"/>
  <c r="D764" i="7"/>
  <c r="G763" i="3"/>
  <c r="M764" i="3" s="1"/>
  <c r="N764" i="3" s="1"/>
  <c r="O764" i="3" s="1"/>
  <c r="P764" i="3" s="1"/>
  <c r="A767" i="1"/>
  <c r="B766" i="2"/>
  <c r="J766" i="8" s="1"/>
  <c r="A766" i="7"/>
  <c r="A766" i="3"/>
  <c r="A766" i="8" s="1"/>
  <c r="A766" i="2"/>
  <c r="Y762" i="3" l="1"/>
  <c r="AC356" i="3"/>
  <c r="C356" i="8"/>
  <c r="P356" i="8" s="1"/>
  <c r="V763" i="3"/>
  <c r="Y763" i="3" s="1"/>
  <c r="T763" i="3"/>
  <c r="B763" i="8" s="1"/>
  <c r="R764" i="3"/>
  <c r="W764" i="3" s="1"/>
  <c r="Q764" i="3"/>
  <c r="E765" i="7"/>
  <c r="D765" i="3" s="1"/>
  <c r="J766" i="3" s="1"/>
  <c r="M765" i="8"/>
  <c r="D766" i="2"/>
  <c r="L766" i="8" s="1"/>
  <c r="A768" i="1"/>
  <c r="B767" i="2"/>
  <c r="J767" i="8" s="1"/>
  <c r="A767" i="7"/>
  <c r="A767" i="3"/>
  <c r="A767" i="8" s="1"/>
  <c r="A767" i="2"/>
  <c r="C764" i="3"/>
  <c r="I765" i="3" s="1"/>
  <c r="G764" i="8"/>
  <c r="E764" i="3"/>
  <c r="K765" i="3" s="1"/>
  <c r="F764" i="3"/>
  <c r="L765" i="3" s="1"/>
  <c r="F764" i="8"/>
  <c r="B764" i="3"/>
  <c r="H765" i="3" s="1"/>
  <c r="G764" i="3"/>
  <c r="M765" i="3" s="1"/>
  <c r="N765" i="3" s="1"/>
  <c r="O765" i="3" s="1"/>
  <c r="C766" i="2"/>
  <c r="K766" i="8" s="1"/>
  <c r="B766" i="7"/>
  <c r="E766" i="8" s="1"/>
  <c r="D766" i="7"/>
  <c r="C765" i="7"/>
  <c r="E766" i="2"/>
  <c r="S764" i="3"/>
  <c r="X764" i="3" s="1"/>
  <c r="D765" i="7"/>
  <c r="H765" i="8" l="1"/>
  <c r="D356" i="8"/>
  <c r="AD356" i="3"/>
  <c r="AB357" i="3"/>
  <c r="Z358" i="3" s="1"/>
  <c r="AA358" i="3" s="1"/>
  <c r="F357" i="2"/>
  <c r="I357" i="8"/>
  <c r="N357" i="8" s="1"/>
  <c r="O357" i="8" s="1"/>
  <c r="G765" i="3"/>
  <c r="M766" i="3" s="1"/>
  <c r="N766" i="3" s="1"/>
  <c r="O766" i="3" s="1"/>
  <c r="F765" i="3"/>
  <c r="L766" i="3" s="1"/>
  <c r="U764" i="3"/>
  <c r="E766" i="7"/>
  <c r="G766" i="3" s="1"/>
  <c r="M767" i="3" s="1"/>
  <c r="N767" i="3" s="1"/>
  <c r="O767" i="3" s="1"/>
  <c r="M766" i="8"/>
  <c r="T764" i="3"/>
  <c r="B764" i="8" s="1"/>
  <c r="V764" i="3"/>
  <c r="P766" i="3"/>
  <c r="H766" i="8"/>
  <c r="D766" i="3"/>
  <c r="J767" i="3" s="1"/>
  <c r="P765" i="3"/>
  <c r="S765" i="3"/>
  <c r="D767" i="2"/>
  <c r="L767" i="8" s="1"/>
  <c r="F765" i="8"/>
  <c r="B765" i="3"/>
  <c r="H766" i="3" s="1"/>
  <c r="E767" i="2"/>
  <c r="C767" i="2"/>
  <c r="K767" i="8" s="1"/>
  <c r="G765" i="8"/>
  <c r="C765" i="3"/>
  <c r="I766" i="3" s="1"/>
  <c r="E765" i="3"/>
  <c r="K766" i="3" s="1"/>
  <c r="C766" i="7"/>
  <c r="E766" i="3" s="1"/>
  <c r="K767" i="3" s="1"/>
  <c r="A769" i="1"/>
  <c r="B768" i="2"/>
  <c r="J768" i="8" s="1"/>
  <c r="A768" i="7"/>
  <c r="A768" i="3"/>
  <c r="A768" i="8" s="1"/>
  <c r="A768" i="2"/>
  <c r="Q765" i="3"/>
  <c r="R765" i="3"/>
  <c r="W765" i="3" s="1"/>
  <c r="B767" i="7"/>
  <c r="E767" i="8" s="1"/>
  <c r="G766" i="8"/>
  <c r="C766" i="3"/>
  <c r="Y764" i="3" l="1"/>
  <c r="AC357" i="3"/>
  <c r="C357" i="8"/>
  <c r="P357" i="8" s="1"/>
  <c r="U765" i="3"/>
  <c r="I767" i="3"/>
  <c r="S767" i="3" s="1"/>
  <c r="E767" i="7"/>
  <c r="M767" i="8"/>
  <c r="S766" i="3"/>
  <c r="X766" i="3" s="1"/>
  <c r="H767" i="8"/>
  <c r="D767" i="3"/>
  <c r="J768" i="3" s="1"/>
  <c r="B768" i="7"/>
  <c r="E768" i="8" s="1"/>
  <c r="D768" i="2"/>
  <c r="L768" i="8" s="1"/>
  <c r="D767" i="7"/>
  <c r="C768" i="2"/>
  <c r="K768" i="8" s="1"/>
  <c r="F766" i="8"/>
  <c r="B766" i="3"/>
  <c r="H767" i="3" s="1"/>
  <c r="R766" i="3"/>
  <c r="W766" i="3" s="1"/>
  <c r="Q766" i="3"/>
  <c r="E768" i="2"/>
  <c r="P767" i="3"/>
  <c r="A770" i="1"/>
  <c r="B769" i="2"/>
  <c r="J769" i="8" s="1"/>
  <c r="A769" i="3"/>
  <c r="A769" i="8" s="1"/>
  <c r="A769" i="7"/>
  <c r="A769" i="2"/>
  <c r="F766" i="3"/>
  <c r="L767" i="3" s="1"/>
  <c r="X765" i="3"/>
  <c r="C767" i="7"/>
  <c r="F767" i="3" s="1"/>
  <c r="L768" i="3" s="1"/>
  <c r="V765" i="3"/>
  <c r="T765" i="3"/>
  <c r="B765" i="8" s="1"/>
  <c r="Y765" i="3" l="1"/>
  <c r="D357" i="8"/>
  <c r="AD357" i="3"/>
  <c r="AB358" i="3"/>
  <c r="Z359" i="3" s="1"/>
  <c r="AA359" i="3" s="1"/>
  <c r="I358" i="8"/>
  <c r="N358" i="8" s="1"/>
  <c r="O358" i="8" s="1"/>
  <c r="F358" i="2"/>
  <c r="U766" i="3"/>
  <c r="E768" i="7"/>
  <c r="M768" i="8"/>
  <c r="C768" i="7"/>
  <c r="F768" i="8" s="1"/>
  <c r="H768" i="8"/>
  <c r="D768" i="3"/>
  <c r="J769" i="3" s="1"/>
  <c r="F768" i="3"/>
  <c r="L769" i="3" s="1"/>
  <c r="G767" i="8"/>
  <c r="C767" i="3"/>
  <c r="I768" i="3" s="1"/>
  <c r="E767" i="3"/>
  <c r="K768" i="3" s="1"/>
  <c r="C769" i="2"/>
  <c r="K769" i="8" s="1"/>
  <c r="A771" i="1"/>
  <c r="A770" i="7"/>
  <c r="A770" i="3"/>
  <c r="A770" i="8" s="1"/>
  <c r="A770" i="2"/>
  <c r="D769" i="2"/>
  <c r="L769" i="8" s="1"/>
  <c r="D768" i="7"/>
  <c r="Q767" i="3"/>
  <c r="R767" i="3"/>
  <c r="W767" i="3" s="1"/>
  <c r="G767" i="3"/>
  <c r="M768" i="3" s="1"/>
  <c r="N768" i="3" s="1"/>
  <c r="O768" i="3" s="1"/>
  <c r="E769" i="2"/>
  <c r="X767" i="3"/>
  <c r="V766" i="3"/>
  <c r="T766" i="3"/>
  <c r="B766" i="8" s="1"/>
  <c r="B767" i="3"/>
  <c r="H768" i="3" s="1"/>
  <c r="F767" i="8"/>
  <c r="B769" i="7"/>
  <c r="Y766" i="3" l="1"/>
  <c r="C358" i="8"/>
  <c r="P358" i="8" s="1"/>
  <c r="AC358" i="3"/>
  <c r="B768" i="3"/>
  <c r="U767" i="3"/>
  <c r="E769" i="7"/>
  <c r="M769" i="8"/>
  <c r="H769" i="3"/>
  <c r="D769" i="7"/>
  <c r="C769" i="3" s="1"/>
  <c r="C769" i="7"/>
  <c r="F769" i="8" s="1"/>
  <c r="B770" i="2"/>
  <c r="J770" i="8" s="1"/>
  <c r="D770" i="2"/>
  <c r="L770" i="8" s="1"/>
  <c r="C770" i="2"/>
  <c r="K770" i="8" s="1"/>
  <c r="P768" i="3"/>
  <c r="S768" i="3"/>
  <c r="A772" i="1"/>
  <c r="B771" i="2"/>
  <c r="J771" i="8" s="1"/>
  <c r="A771" i="7"/>
  <c r="A771" i="2"/>
  <c r="A771" i="3"/>
  <c r="A771" i="8" s="1"/>
  <c r="V767" i="3"/>
  <c r="T767" i="3"/>
  <c r="B767" i="8" s="1"/>
  <c r="E770" i="2"/>
  <c r="G768" i="8"/>
  <c r="C768" i="3"/>
  <c r="I769" i="3" s="1"/>
  <c r="E768" i="3"/>
  <c r="K769" i="3" s="1"/>
  <c r="G768" i="3"/>
  <c r="M769" i="3" s="1"/>
  <c r="N769" i="3" s="1"/>
  <c r="O769" i="3" s="1"/>
  <c r="D769" i="3"/>
  <c r="J770" i="3" s="1"/>
  <c r="E769" i="8"/>
  <c r="H769" i="8"/>
  <c r="Q768" i="3"/>
  <c r="R768" i="3"/>
  <c r="W768" i="3" s="1"/>
  <c r="Y767" i="3" l="1"/>
  <c r="F359" i="2"/>
  <c r="AB359" i="3"/>
  <c r="Z360" i="3" s="1"/>
  <c r="AA360" i="3" s="1"/>
  <c r="I359" i="8"/>
  <c r="N359" i="8" s="1"/>
  <c r="O359" i="8" s="1"/>
  <c r="D358" i="8"/>
  <c r="AD358" i="3"/>
  <c r="G769" i="3"/>
  <c r="M770" i="3" s="1"/>
  <c r="N770" i="3" s="1"/>
  <c r="O770" i="3" s="1"/>
  <c r="F769" i="3"/>
  <c r="L770" i="3" s="1"/>
  <c r="B769" i="3"/>
  <c r="H770" i="3" s="1"/>
  <c r="U768" i="3"/>
  <c r="Y768" i="3" s="1"/>
  <c r="R769" i="3"/>
  <c r="W769" i="3" s="1"/>
  <c r="E769" i="3"/>
  <c r="K770" i="3" s="1"/>
  <c r="E770" i="7"/>
  <c r="H770" i="8" s="1"/>
  <c r="M770" i="8"/>
  <c r="G769" i="8"/>
  <c r="Q769" i="3"/>
  <c r="B770" i="7"/>
  <c r="E770" i="8" s="1"/>
  <c r="I770" i="3"/>
  <c r="D770" i="7"/>
  <c r="X768" i="3"/>
  <c r="V768" i="3"/>
  <c r="T768" i="3"/>
  <c r="B768" i="8" s="1"/>
  <c r="A773" i="1"/>
  <c r="B772" i="2"/>
  <c r="J772" i="8" s="1"/>
  <c r="A772" i="7"/>
  <c r="A772" i="2"/>
  <c r="A772" i="3"/>
  <c r="A772" i="8" s="1"/>
  <c r="C770" i="7"/>
  <c r="P770" i="3"/>
  <c r="P769" i="3"/>
  <c r="S769" i="3"/>
  <c r="C771" i="2"/>
  <c r="K771" i="8" s="1"/>
  <c r="D771" i="2"/>
  <c r="L771" i="8" s="1"/>
  <c r="B771" i="7"/>
  <c r="E771" i="8" s="1"/>
  <c r="E771" i="2"/>
  <c r="R770" i="3" l="1"/>
  <c r="W770" i="3" s="1"/>
  <c r="G770" i="3"/>
  <c r="M771" i="3" s="1"/>
  <c r="N771" i="3" s="1"/>
  <c r="O771" i="3" s="1"/>
  <c r="Q770" i="3"/>
  <c r="AC359" i="3"/>
  <c r="D359" i="8" s="1"/>
  <c r="C359" i="8"/>
  <c r="P359" i="8" s="1"/>
  <c r="D770" i="3"/>
  <c r="J771" i="3" s="1"/>
  <c r="C770" i="3"/>
  <c r="U769" i="3"/>
  <c r="Y769" i="3" s="1"/>
  <c r="V769" i="3"/>
  <c r="S770" i="3"/>
  <c r="U770" i="3" s="1"/>
  <c r="I771" i="3"/>
  <c r="T769" i="3"/>
  <c r="B769" i="8" s="1"/>
  <c r="E771" i="7"/>
  <c r="H771" i="8" s="1"/>
  <c r="M771" i="8"/>
  <c r="E770" i="3"/>
  <c r="K771" i="3" s="1"/>
  <c r="G770" i="8"/>
  <c r="D771" i="7"/>
  <c r="C771" i="3" s="1"/>
  <c r="C771" i="7"/>
  <c r="F771" i="8" s="1"/>
  <c r="B772" i="7"/>
  <c r="C772" i="2"/>
  <c r="K772" i="8" s="1"/>
  <c r="D772" i="2"/>
  <c r="L772" i="8" s="1"/>
  <c r="A774" i="1"/>
  <c r="B773" i="2"/>
  <c r="J773" i="8" s="1"/>
  <c r="A773" i="7"/>
  <c r="A773" i="3"/>
  <c r="A773" i="8" s="1"/>
  <c r="A773" i="2"/>
  <c r="E772" i="2"/>
  <c r="B770" i="3"/>
  <c r="H771" i="3" s="1"/>
  <c r="F770" i="8"/>
  <c r="F770" i="3"/>
  <c r="L771" i="3" s="1"/>
  <c r="V770" i="3"/>
  <c r="P771" i="3"/>
  <c r="X769" i="3"/>
  <c r="AD359" i="3" l="1"/>
  <c r="F360" i="2"/>
  <c r="AB360" i="3"/>
  <c r="Z361" i="3" s="1"/>
  <c r="AA361" i="3" s="1"/>
  <c r="I360" i="8"/>
  <c r="N360" i="8" s="1"/>
  <c r="O360" i="8" s="1"/>
  <c r="D771" i="3"/>
  <c r="J772" i="3" s="1"/>
  <c r="G771" i="3"/>
  <c r="M772" i="3" s="1"/>
  <c r="N772" i="3" s="1"/>
  <c r="O772" i="3" s="1"/>
  <c r="P772" i="3" s="1"/>
  <c r="I772" i="3"/>
  <c r="S771" i="3"/>
  <c r="X771" i="3" s="1"/>
  <c r="X770" i="3"/>
  <c r="Y770" i="3" s="1"/>
  <c r="T770" i="3"/>
  <c r="B770" i="8" s="1"/>
  <c r="E772" i="7"/>
  <c r="H772" i="8" s="1"/>
  <c r="M772" i="8"/>
  <c r="F771" i="3"/>
  <c r="L772" i="3" s="1"/>
  <c r="B771" i="3"/>
  <c r="H772" i="3" s="1"/>
  <c r="G771" i="8"/>
  <c r="E771" i="3"/>
  <c r="K772" i="3" s="1"/>
  <c r="S772" i="3" s="1"/>
  <c r="C772" i="7"/>
  <c r="E773" i="2"/>
  <c r="M773" i="8" s="1"/>
  <c r="E772" i="8"/>
  <c r="R771" i="3"/>
  <c r="W771" i="3" s="1"/>
  <c r="Q771" i="3"/>
  <c r="D772" i="7"/>
  <c r="A775" i="1"/>
  <c r="B774" i="2"/>
  <c r="J774" i="8" s="1"/>
  <c r="A774" i="7"/>
  <c r="A774" i="3"/>
  <c r="A774" i="8" s="1"/>
  <c r="A774" i="2"/>
  <c r="D773" i="2"/>
  <c r="L773" i="8" s="1"/>
  <c r="B773" i="7"/>
  <c r="E773" i="8" s="1"/>
  <c r="C773" i="2"/>
  <c r="K773" i="8" s="1"/>
  <c r="C360" i="8" l="1"/>
  <c r="P360" i="8" s="1"/>
  <c r="AC360" i="3"/>
  <c r="D772" i="3"/>
  <c r="J773" i="3" s="1"/>
  <c r="F772" i="3"/>
  <c r="L773" i="3" s="1"/>
  <c r="F772" i="8"/>
  <c r="U771" i="3"/>
  <c r="R772" i="3"/>
  <c r="W772" i="3" s="1"/>
  <c r="Q772" i="3"/>
  <c r="U772" i="3" s="1"/>
  <c r="B772" i="3"/>
  <c r="H773" i="3" s="1"/>
  <c r="E773" i="7"/>
  <c r="D773" i="3" s="1"/>
  <c r="J774" i="3" s="1"/>
  <c r="V771" i="3"/>
  <c r="T771" i="3"/>
  <c r="B771" i="8" s="1"/>
  <c r="E774" i="2"/>
  <c r="M774" i="8" s="1"/>
  <c r="G772" i="3"/>
  <c r="M773" i="3" s="1"/>
  <c r="N773" i="3" s="1"/>
  <c r="O773" i="3" s="1"/>
  <c r="G772" i="8"/>
  <c r="E772" i="3"/>
  <c r="K773" i="3" s="1"/>
  <c r="C772" i="3"/>
  <c r="I773" i="3" s="1"/>
  <c r="A776" i="1"/>
  <c r="B775" i="2"/>
  <c r="J775" i="8" s="1"/>
  <c r="A775" i="7"/>
  <c r="A775" i="2"/>
  <c r="A775" i="3"/>
  <c r="A775" i="8" s="1"/>
  <c r="X772" i="3"/>
  <c r="C774" i="2"/>
  <c r="K774" i="8" s="1"/>
  <c r="C773" i="7"/>
  <c r="B774" i="7"/>
  <c r="D773" i="7"/>
  <c r="D774" i="2"/>
  <c r="L774" i="8" s="1"/>
  <c r="H773" i="8" l="1"/>
  <c r="E774" i="7"/>
  <c r="F773" i="3"/>
  <c r="L774" i="3" s="1"/>
  <c r="Y771" i="3"/>
  <c r="D360" i="8"/>
  <c r="AD360" i="3"/>
  <c r="F361" i="2"/>
  <c r="I361" i="8"/>
  <c r="N361" i="8" s="1"/>
  <c r="O361" i="8" s="1"/>
  <c r="AB361" i="3"/>
  <c r="Z362" i="3" s="1"/>
  <c r="AA362" i="3" s="1"/>
  <c r="R773" i="3"/>
  <c r="W773" i="3" s="1"/>
  <c r="Q773" i="3"/>
  <c r="V773" i="3" s="1"/>
  <c r="T772" i="3"/>
  <c r="B772" i="8" s="1"/>
  <c r="V772" i="3"/>
  <c r="Y772" i="3" s="1"/>
  <c r="G773" i="3"/>
  <c r="M774" i="3" s="1"/>
  <c r="N774" i="3" s="1"/>
  <c r="O774" i="3" s="1"/>
  <c r="P774" i="3" s="1"/>
  <c r="D774" i="3"/>
  <c r="J775" i="3" s="1"/>
  <c r="E774" i="8"/>
  <c r="D775" i="2"/>
  <c r="L775" i="8" s="1"/>
  <c r="C775" i="2"/>
  <c r="K775" i="8" s="1"/>
  <c r="A777" i="1"/>
  <c r="B776" i="2"/>
  <c r="J776" i="8" s="1"/>
  <c r="A776" i="7"/>
  <c r="A776" i="3"/>
  <c r="A776" i="8" s="1"/>
  <c r="A776" i="2"/>
  <c r="S773" i="3"/>
  <c r="P773" i="3"/>
  <c r="H774" i="8"/>
  <c r="B775" i="7"/>
  <c r="E775" i="8" s="1"/>
  <c r="E775" i="2"/>
  <c r="E773" i="3"/>
  <c r="K774" i="3" s="1"/>
  <c r="F773" i="8"/>
  <c r="B773" i="3"/>
  <c r="H774" i="3" s="1"/>
  <c r="C773" i="3"/>
  <c r="I774" i="3" s="1"/>
  <c r="G773" i="8"/>
  <c r="C774" i="7"/>
  <c r="F774" i="3" s="1"/>
  <c r="D774" i="7"/>
  <c r="L775" i="3" l="1"/>
  <c r="T773" i="3"/>
  <c r="B773" i="8" s="1"/>
  <c r="AC361" i="3"/>
  <c r="C361" i="8"/>
  <c r="P361" i="8" s="1"/>
  <c r="U773" i="3"/>
  <c r="Y773" i="3" s="1"/>
  <c r="E775" i="7"/>
  <c r="H775" i="8" s="1"/>
  <c r="M775" i="8"/>
  <c r="D775" i="7"/>
  <c r="G775" i="8" s="1"/>
  <c r="C775" i="7"/>
  <c r="D775" i="3"/>
  <c r="J776" i="3" s="1"/>
  <c r="G775" i="3"/>
  <c r="M776" i="3" s="1"/>
  <c r="N776" i="3" s="1"/>
  <c r="O776" i="3" s="1"/>
  <c r="F775" i="3"/>
  <c r="L776" i="3" s="1"/>
  <c r="S774" i="3"/>
  <c r="C774" i="3"/>
  <c r="I775" i="3" s="1"/>
  <c r="E774" i="3"/>
  <c r="K775" i="3" s="1"/>
  <c r="G774" i="8"/>
  <c r="B775" i="3"/>
  <c r="F775" i="8"/>
  <c r="E775" i="3"/>
  <c r="C776" i="2"/>
  <c r="K776" i="8" s="1"/>
  <c r="D776" i="2"/>
  <c r="L776" i="8" s="1"/>
  <c r="A778" i="1"/>
  <c r="A777" i="7"/>
  <c r="A777" i="3"/>
  <c r="A777" i="8" s="1"/>
  <c r="B777" i="2"/>
  <c r="J777" i="8" s="1"/>
  <c r="A777" i="2"/>
  <c r="R774" i="3"/>
  <c r="W774" i="3" s="1"/>
  <c r="Q774" i="3"/>
  <c r="E776" i="2"/>
  <c r="B776" i="7"/>
  <c r="E776" i="8" s="1"/>
  <c r="B774" i="3"/>
  <c r="H775" i="3" s="1"/>
  <c r="F774" i="8"/>
  <c r="G774" i="3"/>
  <c r="M775" i="3" s="1"/>
  <c r="N775" i="3" s="1"/>
  <c r="O775" i="3" s="1"/>
  <c r="X773" i="3"/>
  <c r="H776" i="3" l="1"/>
  <c r="F362" i="2"/>
  <c r="AB362" i="3"/>
  <c r="Z363" i="3" s="1"/>
  <c r="AA363" i="3" s="1"/>
  <c r="I362" i="8"/>
  <c r="N362" i="8" s="1"/>
  <c r="O362" i="8" s="1"/>
  <c r="D361" i="8"/>
  <c r="AD361" i="3"/>
  <c r="U774" i="3"/>
  <c r="C775" i="3"/>
  <c r="I776" i="3" s="1"/>
  <c r="Q776" i="3" s="1"/>
  <c r="E776" i="7"/>
  <c r="H776" i="8" s="1"/>
  <c r="M776" i="8"/>
  <c r="C776" i="7"/>
  <c r="D776" i="7"/>
  <c r="G776" i="3" s="1"/>
  <c r="M777" i="3" s="1"/>
  <c r="N777" i="3" s="1"/>
  <c r="O777" i="3" s="1"/>
  <c r="K776" i="3"/>
  <c r="B777" i="7"/>
  <c r="E777" i="8" s="1"/>
  <c r="V774" i="3"/>
  <c r="T774" i="3"/>
  <c r="B774" i="8" s="1"/>
  <c r="C777" i="2"/>
  <c r="K777" i="8" s="1"/>
  <c r="X774" i="3"/>
  <c r="D777" i="2"/>
  <c r="L777" i="8" s="1"/>
  <c r="E777" i="2"/>
  <c r="G776" i="8"/>
  <c r="A779" i="1"/>
  <c r="A778" i="7"/>
  <c r="B778" i="2"/>
  <c r="J778" i="8" s="1"/>
  <c r="A778" i="2"/>
  <c r="A778" i="3"/>
  <c r="A778" i="8" s="1"/>
  <c r="F776" i="8"/>
  <c r="B776" i="3"/>
  <c r="H777" i="3" s="1"/>
  <c r="P776" i="3"/>
  <c r="R775" i="3"/>
  <c r="W775" i="3" s="1"/>
  <c r="Q775" i="3"/>
  <c r="P775" i="3"/>
  <c r="S775" i="3"/>
  <c r="S776" i="3" l="1"/>
  <c r="F776" i="3"/>
  <c r="L777" i="3" s="1"/>
  <c r="Y774" i="3"/>
  <c r="AC362" i="3"/>
  <c r="C362" i="8"/>
  <c r="P362" i="8" s="1"/>
  <c r="R776" i="3"/>
  <c r="W776" i="3" s="1"/>
  <c r="D776" i="3"/>
  <c r="J777" i="3" s="1"/>
  <c r="U775" i="3"/>
  <c r="U776" i="3"/>
  <c r="E776" i="3"/>
  <c r="K777" i="3" s="1"/>
  <c r="R777" i="3" s="1"/>
  <c r="E777" i="7"/>
  <c r="M777" i="8"/>
  <c r="C776" i="3"/>
  <c r="I777" i="3" s="1"/>
  <c r="Q777" i="3" s="1"/>
  <c r="H777" i="8"/>
  <c r="D777" i="3"/>
  <c r="J778" i="3" s="1"/>
  <c r="V776" i="3"/>
  <c r="X775" i="3"/>
  <c r="B778" i="7"/>
  <c r="E778" i="8" s="1"/>
  <c r="D777" i="7"/>
  <c r="V775" i="3"/>
  <c r="T775" i="3"/>
  <c r="B775" i="8" s="1"/>
  <c r="E778" i="2"/>
  <c r="M778" i="8" s="1"/>
  <c r="C777" i="7"/>
  <c r="P777" i="3"/>
  <c r="C778" i="2"/>
  <c r="K778" i="8" s="1"/>
  <c r="X776" i="3"/>
  <c r="D778" i="2"/>
  <c r="L778" i="8" s="1"/>
  <c r="A780" i="1"/>
  <c r="B779" i="2"/>
  <c r="J779" i="8" s="1"/>
  <c r="A779" i="7"/>
  <c r="A779" i="3"/>
  <c r="A779" i="8" s="1"/>
  <c r="A779" i="2"/>
  <c r="Y775" i="3" l="1"/>
  <c r="E778" i="7"/>
  <c r="T776" i="3"/>
  <c r="B776" i="8" s="1"/>
  <c r="Y776" i="3"/>
  <c r="F363" i="2"/>
  <c r="AB363" i="3"/>
  <c r="Z364" i="3" s="1"/>
  <c r="AA364" i="3" s="1"/>
  <c r="I363" i="8"/>
  <c r="N363" i="8" s="1"/>
  <c r="O363" i="8" s="1"/>
  <c r="D362" i="8"/>
  <c r="AD362" i="3"/>
  <c r="S777" i="3"/>
  <c r="X777" i="3" s="1"/>
  <c r="C778" i="7"/>
  <c r="D778" i="7"/>
  <c r="W777" i="3"/>
  <c r="B778" i="3"/>
  <c r="F778" i="8"/>
  <c r="G778" i="8"/>
  <c r="C778" i="3"/>
  <c r="E778" i="3"/>
  <c r="B779" i="7"/>
  <c r="E779" i="8" s="1"/>
  <c r="V777" i="3"/>
  <c r="E779" i="2"/>
  <c r="M779" i="8" s="1"/>
  <c r="H778" i="8"/>
  <c r="D778" i="3"/>
  <c r="J779" i="3" s="1"/>
  <c r="G778" i="3"/>
  <c r="F778" i="3"/>
  <c r="C779" i="2"/>
  <c r="K779" i="8" s="1"/>
  <c r="G777" i="3"/>
  <c r="M778" i="3" s="1"/>
  <c r="N778" i="3" s="1"/>
  <c r="O778" i="3" s="1"/>
  <c r="C777" i="3"/>
  <c r="I778" i="3" s="1"/>
  <c r="G777" i="8"/>
  <c r="E777" i="3"/>
  <c r="K778" i="3" s="1"/>
  <c r="F777" i="3"/>
  <c r="L778" i="3" s="1"/>
  <c r="B777" i="3"/>
  <c r="H778" i="3" s="1"/>
  <c r="F777" i="8"/>
  <c r="D779" i="2"/>
  <c r="L779" i="8" s="1"/>
  <c r="A781" i="1"/>
  <c r="B780" i="2"/>
  <c r="J780" i="8" s="1"/>
  <c r="A780" i="7"/>
  <c r="A780" i="3"/>
  <c r="A780" i="8" s="1"/>
  <c r="A780" i="2"/>
  <c r="U777" i="3" l="1"/>
  <c r="Y777" i="3" s="1"/>
  <c r="M779" i="3"/>
  <c r="N779" i="3" s="1"/>
  <c r="O779" i="3" s="1"/>
  <c r="L779" i="3"/>
  <c r="C363" i="8"/>
  <c r="P363" i="8" s="1"/>
  <c r="AC363" i="3"/>
  <c r="D363" i="8" s="1"/>
  <c r="I779" i="3"/>
  <c r="T777" i="3"/>
  <c r="B777" i="8" s="1"/>
  <c r="E779" i="7"/>
  <c r="H779" i="8" s="1"/>
  <c r="K779" i="3"/>
  <c r="H779" i="3"/>
  <c r="D779" i="7"/>
  <c r="C779" i="7"/>
  <c r="F779" i="3" s="1"/>
  <c r="L780" i="3" s="1"/>
  <c r="B780" i="7"/>
  <c r="E780" i="8" s="1"/>
  <c r="D780" i="7"/>
  <c r="C780" i="2"/>
  <c r="K780" i="8" s="1"/>
  <c r="F779" i="8"/>
  <c r="B779" i="3"/>
  <c r="E780" i="2"/>
  <c r="D780" i="2"/>
  <c r="L780" i="8" s="1"/>
  <c r="G779" i="8"/>
  <c r="C779" i="3"/>
  <c r="E779" i="3"/>
  <c r="K780" i="3" s="1"/>
  <c r="P779" i="3"/>
  <c r="R778" i="3"/>
  <c r="W778" i="3" s="1"/>
  <c r="Q778" i="3"/>
  <c r="A782" i="1"/>
  <c r="B781" i="2"/>
  <c r="J781" i="8" s="1"/>
  <c r="A781" i="7"/>
  <c r="A781" i="3"/>
  <c r="A781" i="8" s="1"/>
  <c r="A781" i="2"/>
  <c r="P778" i="3"/>
  <c r="S778" i="3"/>
  <c r="R779" i="3" l="1"/>
  <c r="W779" i="3" s="1"/>
  <c r="S779" i="3"/>
  <c r="X779" i="3" s="1"/>
  <c r="I780" i="3"/>
  <c r="G779" i="3"/>
  <c r="M780" i="3" s="1"/>
  <c r="N780" i="3" s="1"/>
  <c r="O780" i="3" s="1"/>
  <c r="P780" i="3" s="1"/>
  <c r="D779" i="3"/>
  <c r="J780" i="3" s="1"/>
  <c r="Q779" i="3"/>
  <c r="AB364" i="3"/>
  <c r="Z365" i="3" s="1"/>
  <c r="AA365" i="3" s="1"/>
  <c r="F364" i="2"/>
  <c r="I364" i="8"/>
  <c r="N364" i="8" s="1"/>
  <c r="O364" i="8" s="1"/>
  <c r="AD363" i="3"/>
  <c r="H780" i="3"/>
  <c r="Q780" i="3" s="1"/>
  <c r="U778" i="3"/>
  <c r="U779" i="3"/>
  <c r="E780" i="7"/>
  <c r="M780" i="8"/>
  <c r="H780" i="8"/>
  <c r="D780" i="3"/>
  <c r="G780" i="3"/>
  <c r="X778" i="3"/>
  <c r="B781" i="7"/>
  <c r="E781" i="8" s="1"/>
  <c r="C780" i="3"/>
  <c r="I781" i="3" s="1"/>
  <c r="G780" i="8"/>
  <c r="C780" i="7"/>
  <c r="A783" i="1"/>
  <c r="B782" i="2"/>
  <c r="J782" i="8" s="1"/>
  <c r="A782" i="7"/>
  <c r="A782" i="3"/>
  <c r="A782" i="8" s="1"/>
  <c r="A782" i="2"/>
  <c r="V779" i="3"/>
  <c r="T779" i="3"/>
  <c r="B779" i="8" s="1"/>
  <c r="C781" i="2"/>
  <c r="K781" i="8" s="1"/>
  <c r="D781" i="2"/>
  <c r="L781" i="8" s="1"/>
  <c r="V778" i="3"/>
  <c r="T778" i="3"/>
  <c r="B778" i="8" s="1"/>
  <c r="E781" i="2"/>
  <c r="M781" i="8" s="1"/>
  <c r="J781" i="3" l="1"/>
  <c r="S780" i="3"/>
  <c r="X780" i="3" s="1"/>
  <c r="M781" i="3"/>
  <c r="N781" i="3" s="1"/>
  <c r="O781" i="3" s="1"/>
  <c r="R780" i="3"/>
  <c r="Y779" i="3"/>
  <c r="E781" i="7"/>
  <c r="Y778" i="3"/>
  <c r="AC364" i="3"/>
  <c r="C364" i="8"/>
  <c r="P364" i="8" s="1"/>
  <c r="F780" i="3"/>
  <c r="L781" i="3" s="1"/>
  <c r="U780" i="3"/>
  <c r="D781" i="7"/>
  <c r="W780" i="3"/>
  <c r="V780" i="3"/>
  <c r="T780" i="3"/>
  <c r="B780" i="8" s="1"/>
  <c r="C782" i="2"/>
  <c r="K782" i="8" s="1"/>
  <c r="E782" i="2"/>
  <c r="C781" i="7"/>
  <c r="G781" i="8"/>
  <c r="C781" i="3"/>
  <c r="I782" i="3" s="1"/>
  <c r="B782" i="7"/>
  <c r="C782" i="7"/>
  <c r="A784" i="1"/>
  <c r="B783" i="2"/>
  <c r="J783" i="8" s="1"/>
  <c r="A783" i="7"/>
  <c r="A783" i="3"/>
  <c r="A783" i="8" s="1"/>
  <c r="A783" i="2"/>
  <c r="P781" i="3"/>
  <c r="D782" i="2"/>
  <c r="L782" i="8" s="1"/>
  <c r="F780" i="8"/>
  <c r="B780" i="3"/>
  <c r="H781" i="3" s="1"/>
  <c r="H781" i="8"/>
  <c r="D781" i="3"/>
  <c r="J782" i="3" s="1"/>
  <c r="G781" i="3"/>
  <c r="E780" i="3"/>
  <c r="K781" i="3" s="1"/>
  <c r="S781" i="3" l="1"/>
  <c r="M782" i="3"/>
  <c r="N782" i="3" s="1"/>
  <c r="O782" i="3" s="1"/>
  <c r="Y780" i="3"/>
  <c r="AB365" i="3"/>
  <c r="Z366" i="3" s="1"/>
  <c r="AA366" i="3" s="1"/>
  <c r="F365" i="2"/>
  <c r="I365" i="8"/>
  <c r="N365" i="8" s="1"/>
  <c r="O365" i="8" s="1"/>
  <c r="D364" i="8"/>
  <c r="AD364" i="3"/>
  <c r="E782" i="7"/>
  <c r="M782" i="8"/>
  <c r="P782" i="3"/>
  <c r="F782" i="8"/>
  <c r="B782" i="3"/>
  <c r="D782" i="3"/>
  <c r="J783" i="3" s="1"/>
  <c r="E782" i="8"/>
  <c r="E781" i="3"/>
  <c r="K782" i="3" s="1"/>
  <c r="F781" i="8"/>
  <c r="B781" i="3"/>
  <c r="H782" i="3" s="1"/>
  <c r="F781" i="3"/>
  <c r="L782" i="3" s="1"/>
  <c r="X781" i="3"/>
  <c r="B783" i="7"/>
  <c r="E783" i="8" s="1"/>
  <c r="D783" i="2"/>
  <c r="L783" i="8" s="1"/>
  <c r="C783" i="2"/>
  <c r="K783" i="8" s="1"/>
  <c r="E783" i="2"/>
  <c r="R781" i="3"/>
  <c r="W781" i="3" s="1"/>
  <c r="Q781" i="3"/>
  <c r="U781" i="3" s="1"/>
  <c r="A785" i="1"/>
  <c r="B784" i="2"/>
  <c r="J784" i="8" s="1"/>
  <c r="A784" i="7"/>
  <c r="A784" i="3"/>
  <c r="A784" i="8" s="1"/>
  <c r="A784" i="2"/>
  <c r="H782" i="8"/>
  <c r="F782" i="3"/>
  <c r="D782" i="7"/>
  <c r="G782" i="3" s="1"/>
  <c r="L783" i="3" l="1"/>
  <c r="M783" i="3"/>
  <c r="N783" i="3" s="1"/>
  <c r="O783" i="3" s="1"/>
  <c r="R783" i="3" s="1"/>
  <c r="C365" i="8"/>
  <c r="P365" i="8" s="1"/>
  <c r="AC365" i="3"/>
  <c r="E783" i="7"/>
  <c r="M783" i="8"/>
  <c r="H783" i="3"/>
  <c r="P783" i="3"/>
  <c r="H783" i="8"/>
  <c r="D783" i="3"/>
  <c r="J784" i="3" s="1"/>
  <c r="V781" i="3"/>
  <c r="Y781" i="3" s="1"/>
  <c r="T781" i="3"/>
  <c r="B781" i="8" s="1"/>
  <c r="B784" i="7"/>
  <c r="D784" i="7"/>
  <c r="R782" i="3"/>
  <c r="W782" i="3" s="1"/>
  <c r="Q782" i="3"/>
  <c r="C784" i="2"/>
  <c r="K784" i="8" s="1"/>
  <c r="E782" i="3"/>
  <c r="K783" i="3" s="1"/>
  <c r="G782" i="8"/>
  <c r="C782" i="3"/>
  <c r="I783" i="3" s="1"/>
  <c r="C783" i="7"/>
  <c r="F783" i="3" s="1"/>
  <c r="L784" i="3" s="1"/>
  <c r="D783" i="7"/>
  <c r="G783" i="3" s="1"/>
  <c r="M784" i="3" s="1"/>
  <c r="N784" i="3" s="1"/>
  <c r="O784" i="3" s="1"/>
  <c r="D784" i="2"/>
  <c r="L784" i="8" s="1"/>
  <c r="E784" i="2"/>
  <c r="S782" i="3"/>
  <c r="A786" i="1"/>
  <c r="B785" i="2"/>
  <c r="J785" i="8" s="1"/>
  <c r="A785" i="3"/>
  <c r="A785" i="8" s="1"/>
  <c r="A785" i="7"/>
  <c r="A785" i="2"/>
  <c r="D365" i="8" l="1"/>
  <c r="AD365" i="3"/>
  <c r="F366" i="2"/>
  <c r="I366" i="8"/>
  <c r="N366" i="8" s="1"/>
  <c r="O366" i="8" s="1"/>
  <c r="AB366" i="3"/>
  <c r="Z367" i="3" s="1"/>
  <c r="AA367" i="3" s="1"/>
  <c r="U782" i="3"/>
  <c r="Q783" i="3"/>
  <c r="V783" i="3" s="1"/>
  <c r="E784" i="7"/>
  <c r="D784" i="3" s="1"/>
  <c r="J785" i="3" s="1"/>
  <c r="M784" i="8"/>
  <c r="C784" i="7"/>
  <c r="P784" i="3"/>
  <c r="H784" i="8"/>
  <c r="G784" i="3"/>
  <c r="M785" i="3" s="1"/>
  <c r="N785" i="3" s="1"/>
  <c r="O785" i="3" s="1"/>
  <c r="F784" i="3"/>
  <c r="L785" i="3" s="1"/>
  <c r="X782" i="3"/>
  <c r="C785" i="2"/>
  <c r="K785" i="8" s="1"/>
  <c r="D785" i="2"/>
  <c r="L785" i="8" s="1"/>
  <c r="E785" i="2"/>
  <c r="E784" i="8"/>
  <c r="W783" i="3"/>
  <c r="B784" i="3"/>
  <c r="F784" i="8"/>
  <c r="G784" i="8"/>
  <c r="C784" i="3"/>
  <c r="E784" i="3"/>
  <c r="V782" i="3"/>
  <c r="T782" i="3"/>
  <c r="B782" i="8" s="1"/>
  <c r="S783" i="3"/>
  <c r="U783" i="3" s="1"/>
  <c r="G783" i="8"/>
  <c r="C783" i="3"/>
  <c r="I784" i="3" s="1"/>
  <c r="E783" i="3"/>
  <c r="K784" i="3" s="1"/>
  <c r="B783" i="3"/>
  <c r="H784" i="3" s="1"/>
  <c r="F783" i="8"/>
  <c r="B785" i="7"/>
  <c r="E785" i="8" s="1"/>
  <c r="A787" i="1"/>
  <c r="A786" i="7"/>
  <c r="A786" i="3"/>
  <c r="A786" i="8" s="1"/>
  <c r="A786" i="2"/>
  <c r="AC366" i="3" l="1"/>
  <c r="D366" i="8" s="1"/>
  <c r="C366" i="8"/>
  <c r="P366" i="8" s="1"/>
  <c r="E785" i="7"/>
  <c r="M785" i="8"/>
  <c r="H785" i="3"/>
  <c r="H785" i="8"/>
  <c r="D785" i="3"/>
  <c r="J786" i="3" s="1"/>
  <c r="I785" i="3"/>
  <c r="S784" i="3"/>
  <c r="X783" i="3"/>
  <c r="T783" i="3"/>
  <c r="B783" i="8" s="1"/>
  <c r="D786" i="2"/>
  <c r="L786" i="8" s="1"/>
  <c r="B786" i="2"/>
  <c r="B786" i="7" s="1"/>
  <c r="E786" i="8" s="1"/>
  <c r="E786" i="2"/>
  <c r="C785" i="7"/>
  <c r="P785" i="3"/>
  <c r="C786" i="2"/>
  <c r="K786" i="8" s="1"/>
  <c r="R784" i="3"/>
  <c r="W784" i="3" s="1"/>
  <c r="Q784" i="3"/>
  <c r="A788" i="1"/>
  <c r="B787" i="2"/>
  <c r="J787" i="8" s="1"/>
  <c r="A787" i="7"/>
  <c r="A787" i="3"/>
  <c r="A787" i="8" s="1"/>
  <c r="A787" i="2"/>
  <c r="D785" i="7"/>
  <c r="K785" i="3"/>
  <c r="AD366" i="3" l="1"/>
  <c r="I367" i="8"/>
  <c r="N367" i="8" s="1"/>
  <c r="O367" i="8" s="1"/>
  <c r="F367" i="2"/>
  <c r="AB367" i="3"/>
  <c r="Z368" i="3" s="1"/>
  <c r="AA368" i="3" s="1"/>
  <c r="U784" i="3"/>
  <c r="E786" i="7"/>
  <c r="H786" i="8" s="1"/>
  <c r="M786" i="8"/>
  <c r="Q785" i="3"/>
  <c r="V785" i="3" s="1"/>
  <c r="R785" i="3"/>
  <c r="W785" i="3" s="1"/>
  <c r="J786" i="8"/>
  <c r="C786" i="7"/>
  <c r="F786" i="3" s="1"/>
  <c r="L787" i="3" s="1"/>
  <c r="V784" i="3"/>
  <c r="T784" i="3"/>
  <c r="B784" i="8" s="1"/>
  <c r="C785" i="3"/>
  <c r="I786" i="3" s="1"/>
  <c r="G785" i="8"/>
  <c r="E785" i="3"/>
  <c r="K786" i="3" s="1"/>
  <c r="X784" i="3"/>
  <c r="G785" i="3"/>
  <c r="M786" i="3" s="1"/>
  <c r="N786" i="3" s="1"/>
  <c r="O786" i="3" s="1"/>
  <c r="C787" i="2"/>
  <c r="K787" i="8" s="1"/>
  <c r="F785" i="8"/>
  <c r="B785" i="3"/>
  <c r="H786" i="3" s="1"/>
  <c r="F785" i="3"/>
  <c r="L786" i="3" s="1"/>
  <c r="A789" i="1"/>
  <c r="B788" i="2"/>
  <c r="J788" i="8" s="1"/>
  <c r="A788" i="7"/>
  <c r="A788" i="3"/>
  <c r="A788" i="8" s="1"/>
  <c r="A788" i="2"/>
  <c r="D787" i="2"/>
  <c r="L787" i="8" s="1"/>
  <c r="D786" i="7"/>
  <c r="B787" i="7"/>
  <c r="D787" i="7"/>
  <c r="C787" i="7"/>
  <c r="S785" i="3"/>
  <c r="E787" i="2"/>
  <c r="D786" i="3" l="1"/>
  <c r="J787" i="3" s="1"/>
  <c r="C367" i="8"/>
  <c r="P367" i="8" s="1"/>
  <c r="AC367" i="3"/>
  <c r="U785" i="3"/>
  <c r="E787" i="7"/>
  <c r="M787" i="8"/>
  <c r="F786" i="8"/>
  <c r="B786" i="3"/>
  <c r="H787" i="3" s="1"/>
  <c r="H787" i="8"/>
  <c r="F787" i="3"/>
  <c r="L788" i="3" s="1"/>
  <c r="G787" i="3"/>
  <c r="M788" i="3" s="1"/>
  <c r="N788" i="3" s="1"/>
  <c r="O788" i="3" s="1"/>
  <c r="P786" i="3"/>
  <c r="S786" i="3"/>
  <c r="E786" i="3"/>
  <c r="K787" i="3" s="1"/>
  <c r="G786" i="8"/>
  <c r="C786" i="3"/>
  <c r="I787" i="3" s="1"/>
  <c r="C788" i="2"/>
  <c r="K788" i="8" s="1"/>
  <c r="D788" i="2"/>
  <c r="L788" i="8" s="1"/>
  <c r="A790" i="1"/>
  <c r="B789" i="2"/>
  <c r="J789" i="8" s="1"/>
  <c r="A789" i="7"/>
  <c r="A789" i="3"/>
  <c r="A789" i="8" s="1"/>
  <c r="A789" i="2"/>
  <c r="X785" i="3"/>
  <c r="B788" i="7"/>
  <c r="E788" i="8" s="1"/>
  <c r="D787" i="3"/>
  <c r="J788" i="3" s="1"/>
  <c r="E787" i="8"/>
  <c r="T785" i="3"/>
  <c r="B785" i="8" s="1"/>
  <c r="E788" i="2"/>
  <c r="M788" i="8" s="1"/>
  <c r="F787" i="8"/>
  <c r="B787" i="3"/>
  <c r="G787" i="8"/>
  <c r="C787" i="3"/>
  <c r="E787" i="3"/>
  <c r="K788" i="3" s="1"/>
  <c r="Q786" i="3"/>
  <c r="R786" i="3"/>
  <c r="W786" i="3" s="1"/>
  <c r="G786" i="3"/>
  <c r="M787" i="3" s="1"/>
  <c r="N787" i="3" s="1"/>
  <c r="O787" i="3" s="1"/>
  <c r="I788" i="3" l="1"/>
  <c r="D367" i="8"/>
  <c r="AD367" i="3"/>
  <c r="AB368" i="3"/>
  <c r="Z369" i="3" s="1"/>
  <c r="AA369" i="3" s="1"/>
  <c r="F368" i="2"/>
  <c r="I368" i="8"/>
  <c r="N368" i="8" s="1"/>
  <c r="O368" i="8" s="1"/>
  <c r="E788" i="7"/>
  <c r="H788" i="8" s="1"/>
  <c r="U786" i="3"/>
  <c r="Q787" i="3"/>
  <c r="V787" i="3" s="1"/>
  <c r="R787" i="3"/>
  <c r="W787" i="3" s="1"/>
  <c r="H788" i="3"/>
  <c r="R788" i="3" s="1"/>
  <c r="C788" i="7"/>
  <c r="F788" i="8" s="1"/>
  <c r="D788" i="7"/>
  <c r="E788" i="3" s="1"/>
  <c r="K789" i="3" s="1"/>
  <c r="C789" i="2"/>
  <c r="K789" i="8" s="1"/>
  <c r="E789" i="2"/>
  <c r="V786" i="3"/>
  <c r="T786" i="3"/>
  <c r="B786" i="8" s="1"/>
  <c r="G788" i="8"/>
  <c r="S787" i="3"/>
  <c r="P787" i="3"/>
  <c r="X786" i="3"/>
  <c r="A791" i="1"/>
  <c r="B790" i="2"/>
  <c r="J790" i="8" s="1"/>
  <c r="A790" i="7"/>
  <c r="A790" i="3"/>
  <c r="A790" i="8" s="1"/>
  <c r="A790" i="2"/>
  <c r="B788" i="3"/>
  <c r="B789" i="7"/>
  <c r="P788" i="3"/>
  <c r="S788" i="3"/>
  <c r="D789" i="2"/>
  <c r="L789" i="8" s="1"/>
  <c r="H789" i="3" l="1"/>
  <c r="D788" i="3"/>
  <c r="J789" i="3" s="1"/>
  <c r="G788" i="3"/>
  <c r="M789" i="3" s="1"/>
  <c r="N789" i="3" s="1"/>
  <c r="O789" i="3" s="1"/>
  <c r="C368" i="8"/>
  <c r="P368" i="8" s="1"/>
  <c r="AC368" i="3"/>
  <c r="C788" i="3"/>
  <c r="I789" i="3" s="1"/>
  <c r="T787" i="3"/>
  <c r="B787" i="8" s="1"/>
  <c r="F788" i="3"/>
  <c r="L789" i="3" s="1"/>
  <c r="U787" i="3"/>
  <c r="E789" i="7"/>
  <c r="D789" i="3" s="1"/>
  <c r="J790" i="3" s="1"/>
  <c r="M789" i="8"/>
  <c r="W788" i="3"/>
  <c r="C789" i="7"/>
  <c r="B789" i="3" s="1"/>
  <c r="H790" i="3" s="1"/>
  <c r="Q788" i="3"/>
  <c r="U788" i="3" s="1"/>
  <c r="D790" i="2"/>
  <c r="L790" i="8" s="1"/>
  <c r="F789" i="8"/>
  <c r="E790" i="2"/>
  <c r="A792" i="1"/>
  <c r="B791" i="2"/>
  <c r="J791" i="8" s="1"/>
  <c r="A791" i="7"/>
  <c r="A791" i="3"/>
  <c r="A791" i="8" s="1"/>
  <c r="A791" i="2"/>
  <c r="E789" i="8"/>
  <c r="P789" i="3"/>
  <c r="S789" i="3"/>
  <c r="X787" i="3"/>
  <c r="B790" i="7"/>
  <c r="C790" i="2"/>
  <c r="K790" i="8" s="1"/>
  <c r="X788" i="3"/>
  <c r="D789" i="7"/>
  <c r="Q789" i="3" l="1"/>
  <c r="V789" i="3" s="1"/>
  <c r="H789" i="8"/>
  <c r="R789" i="3"/>
  <c r="W789" i="3" s="1"/>
  <c r="V788" i="3"/>
  <c r="I369" i="8"/>
  <c r="N369" i="8" s="1"/>
  <c r="O369" i="8" s="1"/>
  <c r="AB369" i="3"/>
  <c r="Z370" i="3" s="1"/>
  <c r="AA370" i="3" s="1"/>
  <c r="F369" i="2"/>
  <c r="D368" i="8"/>
  <c r="AD368" i="3"/>
  <c r="F789" i="3"/>
  <c r="L790" i="3" s="1"/>
  <c r="U789" i="3"/>
  <c r="T788" i="3"/>
  <c r="B788" i="8" s="1"/>
  <c r="E790" i="7"/>
  <c r="D790" i="3" s="1"/>
  <c r="J791" i="3" s="1"/>
  <c r="M790" i="8"/>
  <c r="D790" i="7"/>
  <c r="H790" i="8"/>
  <c r="G790" i="3"/>
  <c r="E791" i="2"/>
  <c r="M791" i="8" s="1"/>
  <c r="G789" i="8"/>
  <c r="C789" i="3"/>
  <c r="I790" i="3" s="1"/>
  <c r="E789" i="3"/>
  <c r="K790" i="3" s="1"/>
  <c r="G789" i="3"/>
  <c r="M790" i="3" s="1"/>
  <c r="N790" i="3" s="1"/>
  <c r="O790" i="3" s="1"/>
  <c r="C791" i="2"/>
  <c r="K791" i="8" s="1"/>
  <c r="A793" i="1"/>
  <c r="A792" i="7"/>
  <c r="B792" i="2"/>
  <c r="J792" i="8" s="1"/>
  <c r="A792" i="3"/>
  <c r="A792" i="8" s="1"/>
  <c r="A792" i="2"/>
  <c r="C790" i="3"/>
  <c r="G790" i="8"/>
  <c r="D791" i="2"/>
  <c r="L791" i="8" s="1"/>
  <c r="E790" i="8"/>
  <c r="X789" i="3"/>
  <c r="B791" i="7"/>
  <c r="E791" i="8" s="1"/>
  <c r="C791" i="7"/>
  <c r="C790" i="7"/>
  <c r="E790" i="3" s="1"/>
  <c r="K791" i="3" s="1"/>
  <c r="T789" i="3" l="1"/>
  <c r="B789" i="8" s="1"/>
  <c r="M791" i="3"/>
  <c r="N791" i="3" s="1"/>
  <c r="O791" i="3" s="1"/>
  <c r="AC369" i="3"/>
  <c r="C369" i="8"/>
  <c r="P369" i="8" s="1"/>
  <c r="R790" i="3"/>
  <c r="W790" i="3" s="1"/>
  <c r="I791" i="3"/>
  <c r="S791" i="3" s="1"/>
  <c r="E791" i="7"/>
  <c r="F791" i="3" s="1"/>
  <c r="L792" i="3" s="1"/>
  <c r="Q790" i="3"/>
  <c r="V790" i="3" s="1"/>
  <c r="D791" i="7"/>
  <c r="G791" i="3" s="1"/>
  <c r="M792" i="3" s="1"/>
  <c r="N792" i="3" s="1"/>
  <c r="O792" i="3" s="1"/>
  <c r="G791" i="8"/>
  <c r="E791" i="3"/>
  <c r="K792" i="3" s="1"/>
  <c r="H791" i="8"/>
  <c r="D791" i="3"/>
  <c r="J792" i="3" s="1"/>
  <c r="C792" i="2"/>
  <c r="K792" i="8" s="1"/>
  <c r="D792" i="2"/>
  <c r="L792" i="8" s="1"/>
  <c r="A794" i="1"/>
  <c r="B793" i="2"/>
  <c r="J793" i="8" s="1"/>
  <c r="A793" i="7"/>
  <c r="A793" i="3"/>
  <c r="A793" i="8" s="1"/>
  <c r="A793" i="2"/>
  <c r="P791" i="3"/>
  <c r="S790" i="3"/>
  <c r="P790" i="3"/>
  <c r="B792" i="7"/>
  <c r="E792" i="2"/>
  <c r="M792" i="8" s="1"/>
  <c r="F790" i="8"/>
  <c r="B790" i="3"/>
  <c r="H791" i="3" s="1"/>
  <c r="F790" i="3"/>
  <c r="L791" i="3" s="1"/>
  <c r="B791" i="3"/>
  <c r="F791" i="8"/>
  <c r="D369" i="8" l="1"/>
  <c r="AD369" i="3"/>
  <c r="F370" i="2"/>
  <c r="AB370" i="3"/>
  <c r="Z371" i="3" s="1"/>
  <c r="AA371" i="3" s="1"/>
  <c r="I370" i="8"/>
  <c r="N370" i="8" s="1"/>
  <c r="O370" i="8" s="1"/>
  <c r="C791" i="3"/>
  <c r="I792" i="3" s="1"/>
  <c r="U790" i="3"/>
  <c r="E792" i="7"/>
  <c r="H792" i="3"/>
  <c r="Q792" i="3" s="1"/>
  <c r="D792" i="7"/>
  <c r="G792" i="3" s="1"/>
  <c r="M793" i="3" s="1"/>
  <c r="N793" i="3" s="1"/>
  <c r="O793" i="3" s="1"/>
  <c r="H792" i="8"/>
  <c r="X791" i="3"/>
  <c r="B793" i="7"/>
  <c r="E793" i="8" s="1"/>
  <c r="X790" i="3"/>
  <c r="E793" i="2"/>
  <c r="T790" i="3"/>
  <c r="B790" i="8" s="1"/>
  <c r="A795" i="1"/>
  <c r="A794" i="7"/>
  <c r="B794" i="2"/>
  <c r="J794" i="8" s="1"/>
  <c r="A794" i="2"/>
  <c r="A794" i="3"/>
  <c r="A794" i="8" s="1"/>
  <c r="C792" i="7"/>
  <c r="C793" i="2"/>
  <c r="K793" i="8" s="1"/>
  <c r="D793" i="2"/>
  <c r="L793" i="8" s="1"/>
  <c r="R791" i="3"/>
  <c r="W791" i="3" s="1"/>
  <c r="Q791" i="3"/>
  <c r="U791" i="3" s="1"/>
  <c r="G792" i="8"/>
  <c r="C792" i="3"/>
  <c r="I793" i="3" s="1"/>
  <c r="D792" i="3"/>
  <c r="J793" i="3" s="1"/>
  <c r="E792" i="8"/>
  <c r="S792" i="3"/>
  <c r="P792" i="3"/>
  <c r="F792" i="3" l="1"/>
  <c r="L793" i="3" s="1"/>
  <c r="AC370" i="3"/>
  <c r="C370" i="8"/>
  <c r="P370" i="8" s="1"/>
  <c r="R792" i="3"/>
  <c r="U792" i="3"/>
  <c r="E793" i="7"/>
  <c r="M793" i="8"/>
  <c r="X792" i="3"/>
  <c r="H793" i="8"/>
  <c r="D793" i="3"/>
  <c r="J794" i="3" s="1"/>
  <c r="V792" i="3"/>
  <c r="T792" i="3"/>
  <c r="B792" i="8" s="1"/>
  <c r="C793" i="7"/>
  <c r="C794" i="2"/>
  <c r="K794" i="8" s="1"/>
  <c r="B794" i="7"/>
  <c r="E794" i="8" s="1"/>
  <c r="E792" i="3"/>
  <c r="K793" i="3" s="1"/>
  <c r="S793" i="3" s="1"/>
  <c r="V791" i="3"/>
  <c r="T791" i="3"/>
  <c r="B791" i="8" s="1"/>
  <c r="A796" i="1"/>
  <c r="B795" i="2"/>
  <c r="J795" i="8" s="1"/>
  <c r="A795" i="7"/>
  <c r="A795" i="3"/>
  <c r="A795" i="8" s="1"/>
  <c r="A795" i="2"/>
  <c r="F792" i="8"/>
  <c r="B792" i="3"/>
  <c r="H793" i="3" s="1"/>
  <c r="D794" i="2"/>
  <c r="L794" i="8" s="1"/>
  <c r="P793" i="3"/>
  <c r="D793" i="7"/>
  <c r="E794" i="2"/>
  <c r="W792" i="3"/>
  <c r="I371" i="8" l="1"/>
  <c r="N371" i="8" s="1"/>
  <c r="O371" i="8" s="1"/>
  <c r="AB371" i="3"/>
  <c r="Z372" i="3" s="1"/>
  <c r="AA372" i="3" s="1"/>
  <c r="F371" i="2"/>
  <c r="D370" i="8"/>
  <c r="AD370" i="3"/>
  <c r="E794" i="7"/>
  <c r="M794" i="8"/>
  <c r="R793" i="3"/>
  <c r="W793" i="3" s="1"/>
  <c r="Q793" i="3"/>
  <c r="H794" i="8"/>
  <c r="D794" i="3"/>
  <c r="J795" i="3" s="1"/>
  <c r="C795" i="2"/>
  <c r="K795" i="8" s="1"/>
  <c r="D795" i="2"/>
  <c r="L795" i="8" s="1"/>
  <c r="F793" i="3"/>
  <c r="L794" i="3" s="1"/>
  <c r="F793" i="8"/>
  <c r="B793" i="3"/>
  <c r="H794" i="3" s="1"/>
  <c r="E795" i="2"/>
  <c r="C793" i="3"/>
  <c r="I794" i="3" s="1"/>
  <c r="E793" i="3"/>
  <c r="K794" i="3" s="1"/>
  <c r="G793" i="8"/>
  <c r="X793" i="3"/>
  <c r="G793" i="3"/>
  <c r="M794" i="3" s="1"/>
  <c r="N794" i="3" s="1"/>
  <c r="O794" i="3" s="1"/>
  <c r="B795" i="7"/>
  <c r="E795" i="8" s="1"/>
  <c r="C794" i="7"/>
  <c r="A797" i="1"/>
  <c r="B796" i="2"/>
  <c r="J796" i="8" s="1"/>
  <c r="A796" i="7"/>
  <c r="A796" i="3"/>
  <c r="A796" i="8" s="1"/>
  <c r="A796" i="2"/>
  <c r="D794" i="7"/>
  <c r="G794" i="3" s="1"/>
  <c r="U793" i="3" l="1"/>
  <c r="AC371" i="3"/>
  <c r="C371" i="8"/>
  <c r="P371" i="8" s="1"/>
  <c r="E795" i="7"/>
  <c r="M795" i="8"/>
  <c r="D795" i="7"/>
  <c r="C795" i="7"/>
  <c r="H795" i="8"/>
  <c r="D795" i="3"/>
  <c r="J796" i="3" s="1"/>
  <c r="F795" i="3"/>
  <c r="L796" i="3" s="1"/>
  <c r="G795" i="3"/>
  <c r="Q794" i="3"/>
  <c r="R794" i="3"/>
  <c r="W794" i="3" s="1"/>
  <c r="C795" i="3"/>
  <c r="E795" i="3"/>
  <c r="G795" i="8"/>
  <c r="P794" i="3"/>
  <c r="S794" i="3"/>
  <c r="X794" i="3" s="1"/>
  <c r="M795" i="3"/>
  <c r="N795" i="3" s="1"/>
  <c r="O795" i="3" s="1"/>
  <c r="C796" i="2"/>
  <c r="K796" i="8" s="1"/>
  <c r="E796" i="2"/>
  <c r="M796" i="8" s="1"/>
  <c r="G794" i="8"/>
  <c r="C794" i="3"/>
  <c r="I795" i="3" s="1"/>
  <c r="E794" i="3"/>
  <c r="K795" i="3" s="1"/>
  <c r="D796" i="2"/>
  <c r="L796" i="8" s="1"/>
  <c r="A798" i="1"/>
  <c r="B797" i="2"/>
  <c r="J797" i="8" s="1"/>
  <c r="A797" i="3"/>
  <c r="A797" i="8" s="1"/>
  <c r="A797" i="2"/>
  <c r="A797" i="7"/>
  <c r="F794" i="3"/>
  <c r="L795" i="3" s="1"/>
  <c r="F794" i="8"/>
  <c r="B794" i="3"/>
  <c r="H795" i="3" s="1"/>
  <c r="V793" i="3"/>
  <c r="T793" i="3"/>
  <c r="B793" i="8" s="1"/>
  <c r="F795" i="8"/>
  <c r="B795" i="3"/>
  <c r="B796" i="7"/>
  <c r="E796" i="8" s="1"/>
  <c r="H796" i="3" l="1"/>
  <c r="E796" i="7"/>
  <c r="I372" i="8"/>
  <c r="N372" i="8" s="1"/>
  <c r="O372" i="8" s="1"/>
  <c r="F372" i="2"/>
  <c r="AB372" i="3"/>
  <c r="Z373" i="3" s="1"/>
  <c r="AA373" i="3" s="1"/>
  <c r="D371" i="8"/>
  <c r="AD371" i="3"/>
  <c r="U794" i="3"/>
  <c r="D796" i="7"/>
  <c r="I796" i="3"/>
  <c r="D797" i="2"/>
  <c r="L797" i="8" s="1"/>
  <c r="E797" i="2"/>
  <c r="M797" i="8" s="1"/>
  <c r="A799" i="1"/>
  <c r="B798" i="2"/>
  <c r="J798" i="8" s="1"/>
  <c r="A798" i="7"/>
  <c r="A798" i="3"/>
  <c r="A798" i="8" s="1"/>
  <c r="A798" i="2"/>
  <c r="C797" i="2"/>
  <c r="K797" i="8" s="1"/>
  <c r="V794" i="3"/>
  <c r="T794" i="3"/>
  <c r="B794" i="8" s="1"/>
  <c r="H796" i="8"/>
  <c r="D796" i="3"/>
  <c r="J797" i="3" s="1"/>
  <c r="P795" i="3"/>
  <c r="S795" i="3"/>
  <c r="X795" i="3" s="1"/>
  <c r="M796" i="3"/>
  <c r="N796" i="3" s="1"/>
  <c r="O796" i="3" s="1"/>
  <c r="G796" i="3"/>
  <c r="C796" i="3"/>
  <c r="G796" i="8"/>
  <c r="E797" i="7"/>
  <c r="B797" i="7"/>
  <c r="E797" i="8" s="1"/>
  <c r="D797" i="7"/>
  <c r="K796" i="3"/>
  <c r="R795" i="3"/>
  <c r="W795" i="3" s="1"/>
  <c r="Q795" i="3"/>
  <c r="C796" i="7"/>
  <c r="E796" i="3" s="1"/>
  <c r="C372" i="8" l="1"/>
  <c r="P372" i="8" s="1"/>
  <c r="AC372" i="3"/>
  <c r="U795" i="3"/>
  <c r="I797" i="3"/>
  <c r="Q796" i="3"/>
  <c r="V796" i="3" s="1"/>
  <c r="R796" i="3"/>
  <c r="M797" i="3"/>
  <c r="N797" i="3" s="1"/>
  <c r="O797" i="3" s="1"/>
  <c r="P797" i="3" s="1"/>
  <c r="H797" i="8"/>
  <c r="D797" i="3"/>
  <c r="J798" i="3" s="1"/>
  <c r="G797" i="3"/>
  <c r="E798" i="2"/>
  <c r="C798" i="2"/>
  <c r="K798" i="8" s="1"/>
  <c r="W796" i="3"/>
  <c r="G797" i="8"/>
  <c r="C797" i="3"/>
  <c r="P796" i="3"/>
  <c r="S796" i="3"/>
  <c r="X796" i="3" s="1"/>
  <c r="B798" i="7"/>
  <c r="E798" i="8" s="1"/>
  <c r="F796" i="3"/>
  <c r="L797" i="3" s="1"/>
  <c r="F796" i="8"/>
  <c r="B796" i="3"/>
  <c r="H797" i="3" s="1"/>
  <c r="D798" i="2"/>
  <c r="L798" i="8" s="1"/>
  <c r="V795" i="3"/>
  <c r="T795" i="3"/>
  <c r="B795" i="8" s="1"/>
  <c r="K797" i="3"/>
  <c r="A800" i="1"/>
  <c r="B799" i="2"/>
  <c r="J799" i="8" s="1"/>
  <c r="A799" i="7"/>
  <c r="A799" i="3"/>
  <c r="A799" i="8" s="1"/>
  <c r="A799" i="2"/>
  <c r="C797" i="7"/>
  <c r="M798" i="3" l="1"/>
  <c r="N798" i="3" s="1"/>
  <c r="O798" i="3" s="1"/>
  <c r="S797" i="3"/>
  <c r="X797" i="3" s="1"/>
  <c r="I798" i="3"/>
  <c r="D372" i="8"/>
  <c r="AD372" i="3"/>
  <c r="AB373" i="3"/>
  <c r="Z374" i="3" s="1"/>
  <c r="AA374" i="3" s="1"/>
  <c r="I373" i="8"/>
  <c r="N373" i="8" s="1"/>
  <c r="O373" i="8" s="1"/>
  <c r="F373" i="2"/>
  <c r="U796" i="3"/>
  <c r="E798" i="7"/>
  <c r="H798" i="8" s="1"/>
  <c r="M798" i="8"/>
  <c r="D798" i="3"/>
  <c r="J799" i="3" s="1"/>
  <c r="B799" i="7"/>
  <c r="E799" i="8" s="1"/>
  <c r="C799" i="7"/>
  <c r="F797" i="3"/>
  <c r="L798" i="3" s="1"/>
  <c r="F797" i="8"/>
  <c r="B797" i="3"/>
  <c r="H798" i="3" s="1"/>
  <c r="E799" i="2"/>
  <c r="C798" i="7"/>
  <c r="D799" i="2"/>
  <c r="L799" i="8" s="1"/>
  <c r="C799" i="2"/>
  <c r="K799" i="8" s="1"/>
  <c r="P798" i="3"/>
  <c r="A801" i="1"/>
  <c r="B800" i="2"/>
  <c r="J800" i="8" s="1"/>
  <c r="A800" i="7"/>
  <c r="A800" i="3"/>
  <c r="A800" i="8" s="1"/>
  <c r="A800" i="2"/>
  <c r="E797" i="3"/>
  <c r="K798" i="3" s="1"/>
  <c r="R797" i="3"/>
  <c r="W797" i="3" s="1"/>
  <c r="Q797" i="3"/>
  <c r="D798" i="7"/>
  <c r="G798" i="3" s="1"/>
  <c r="M799" i="3" s="1"/>
  <c r="N799" i="3" s="1"/>
  <c r="O799" i="3" s="1"/>
  <c r="T796" i="3"/>
  <c r="B796" i="8" s="1"/>
  <c r="F798" i="3" l="1"/>
  <c r="L799" i="3" s="1"/>
  <c r="C373" i="8"/>
  <c r="P373" i="8" s="1"/>
  <c r="AC373" i="3"/>
  <c r="U797" i="3"/>
  <c r="E799" i="7"/>
  <c r="M799" i="8"/>
  <c r="D799" i="7"/>
  <c r="P799" i="3"/>
  <c r="E800" i="2"/>
  <c r="M800" i="8" s="1"/>
  <c r="F799" i="8"/>
  <c r="B799" i="3"/>
  <c r="H799" i="8"/>
  <c r="D799" i="3"/>
  <c r="J800" i="3" s="1"/>
  <c r="G799" i="3"/>
  <c r="M800" i="3" s="1"/>
  <c r="N800" i="3" s="1"/>
  <c r="O800" i="3" s="1"/>
  <c r="F799" i="3"/>
  <c r="L800" i="3" s="1"/>
  <c r="D800" i="2"/>
  <c r="L800" i="8" s="1"/>
  <c r="C800" i="2"/>
  <c r="K800" i="8" s="1"/>
  <c r="R798" i="3"/>
  <c r="W798" i="3" s="1"/>
  <c r="Q798" i="3"/>
  <c r="G799" i="8"/>
  <c r="E799" i="3"/>
  <c r="C799" i="3"/>
  <c r="G798" i="8"/>
  <c r="C798" i="3"/>
  <c r="I799" i="3" s="1"/>
  <c r="E798" i="3"/>
  <c r="K799" i="3" s="1"/>
  <c r="K800" i="3" s="1"/>
  <c r="B798" i="3"/>
  <c r="H799" i="3" s="1"/>
  <c r="F798" i="8"/>
  <c r="A802" i="1"/>
  <c r="B801" i="2"/>
  <c r="J801" i="8" s="1"/>
  <c r="A801" i="3"/>
  <c r="A801" i="8" s="1"/>
  <c r="A801" i="7"/>
  <c r="A801" i="2"/>
  <c r="S798" i="3"/>
  <c r="X798" i="3" s="1"/>
  <c r="B800" i="7"/>
  <c r="E800" i="8" s="1"/>
  <c r="V797" i="3"/>
  <c r="T797" i="3"/>
  <c r="B797" i="8" s="1"/>
  <c r="D373" i="8" l="1"/>
  <c r="AD373" i="3"/>
  <c r="F374" i="2"/>
  <c r="I374" i="8"/>
  <c r="N374" i="8" s="1"/>
  <c r="O374" i="8" s="1"/>
  <c r="AB374" i="3"/>
  <c r="Z375" i="3" s="1"/>
  <c r="AA375" i="3" s="1"/>
  <c r="U798" i="3"/>
  <c r="I800" i="3"/>
  <c r="S800" i="3" s="1"/>
  <c r="E800" i="7"/>
  <c r="D800" i="3" s="1"/>
  <c r="J801" i="3" s="1"/>
  <c r="H800" i="3"/>
  <c r="Q800" i="3" s="1"/>
  <c r="C800" i="7"/>
  <c r="F800" i="3" s="1"/>
  <c r="L801" i="3" s="1"/>
  <c r="E801" i="2"/>
  <c r="A803" i="1"/>
  <c r="B802" i="2"/>
  <c r="J802" i="8" s="1"/>
  <c r="A802" i="7"/>
  <c r="A802" i="3"/>
  <c r="A802" i="8" s="1"/>
  <c r="A802" i="2"/>
  <c r="P800" i="3"/>
  <c r="D800" i="7"/>
  <c r="V798" i="3"/>
  <c r="T798" i="3"/>
  <c r="B798" i="8" s="1"/>
  <c r="R799" i="3"/>
  <c r="W799" i="3" s="1"/>
  <c r="Q799" i="3"/>
  <c r="D801" i="2"/>
  <c r="L801" i="8" s="1"/>
  <c r="F800" i="8"/>
  <c r="B800" i="3"/>
  <c r="B801" i="7"/>
  <c r="E801" i="8" s="1"/>
  <c r="C801" i="2"/>
  <c r="K801" i="8" s="1"/>
  <c r="S799" i="3"/>
  <c r="X799" i="3" s="1"/>
  <c r="H800" i="8" l="1"/>
  <c r="G800" i="3"/>
  <c r="M801" i="3" s="1"/>
  <c r="N801" i="3" s="1"/>
  <c r="O801" i="3" s="1"/>
  <c r="C374" i="8"/>
  <c r="P374" i="8" s="1"/>
  <c r="AC374" i="3"/>
  <c r="R800" i="3"/>
  <c r="W800" i="3" s="1"/>
  <c r="H801" i="3"/>
  <c r="U799" i="3"/>
  <c r="U800" i="3"/>
  <c r="E801" i="7"/>
  <c r="D801" i="3" s="1"/>
  <c r="J802" i="3" s="1"/>
  <c r="M801" i="8"/>
  <c r="P801" i="3"/>
  <c r="V799" i="3"/>
  <c r="T799" i="3"/>
  <c r="B799" i="8" s="1"/>
  <c r="D801" i="7"/>
  <c r="G801" i="3" s="1"/>
  <c r="M802" i="3" s="1"/>
  <c r="N802" i="3" s="1"/>
  <c r="O802" i="3" s="1"/>
  <c r="D802" i="2"/>
  <c r="L802" i="8" s="1"/>
  <c r="A804" i="1"/>
  <c r="B803" i="2"/>
  <c r="J803" i="8" s="1"/>
  <c r="A803" i="7"/>
  <c r="A803" i="3"/>
  <c r="A803" i="8" s="1"/>
  <c r="A803" i="2"/>
  <c r="C800" i="3"/>
  <c r="I801" i="3" s="1"/>
  <c r="E800" i="3"/>
  <c r="K801" i="3" s="1"/>
  <c r="G800" i="8"/>
  <c r="V800" i="3"/>
  <c r="T800" i="3"/>
  <c r="B800" i="8" s="1"/>
  <c r="X800" i="3"/>
  <c r="B802" i="7"/>
  <c r="E802" i="8" s="1"/>
  <c r="C801" i="7"/>
  <c r="F801" i="3" s="1"/>
  <c r="L802" i="3" s="1"/>
  <c r="C802" i="2"/>
  <c r="K802" i="8" s="1"/>
  <c r="E802" i="2"/>
  <c r="M802" i="8" s="1"/>
  <c r="H801" i="8"/>
  <c r="Q801" i="3" l="1"/>
  <c r="V801" i="3" s="1"/>
  <c r="R801" i="3"/>
  <c r="W801" i="3" s="1"/>
  <c r="I375" i="8"/>
  <c r="N375" i="8" s="1"/>
  <c r="O375" i="8" s="1"/>
  <c r="AB375" i="3"/>
  <c r="Z376" i="3" s="1"/>
  <c r="AA376" i="3" s="1"/>
  <c r="F375" i="2"/>
  <c r="D374" i="8"/>
  <c r="AD374" i="3"/>
  <c r="E802" i="7"/>
  <c r="D802" i="3" s="1"/>
  <c r="J803" i="3" s="1"/>
  <c r="C803" i="2"/>
  <c r="K803" i="8" s="1"/>
  <c r="E803" i="2"/>
  <c r="M803" i="8" s="1"/>
  <c r="P802" i="3"/>
  <c r="D803" i="2"/>
  <c r="L803" i="8" s="1"/>
  <c r="C801" i="3"/>
  <c r="I802" i="3" s="1"/>
  <c r="G801" i="8"/>
  <c r="E801" i="3"/>
  <c r="K802" i="3" s="1"/>
  <c r="H802" i="8"/>
  <c r="C802" i="7"/>
  <c r="A805" i="1"/>
  <c r="B804" i="2"/>
  <c r="J804" i="8" s="1"/>
  <c r="A804" i="7"/>
  <c r="A804" i="3"/>
  <c r="A804" i="8" s="1"/>
  <c r="A804" i="2"/>
  <c r="B801" i="3"/>
  <c r="H802" i="3" s="1"/>
  <c r="F801" i="8"/>
  <c r="D802" i="7"/>
  <c r="E803" i="7"/>
  <c r="B803" i="7"/>
  <c r="E803" i="8" s="1"/>
  <c r="C803" i="7"/>
  <c r="S801" i="3"/>
  <c r="X801" i="3" s="1"/>
  <c r="F802" i="3" l="1"/>
  <c r="L803" i="3" s="1"/>
  <c r="C375" i="8"/>
  <c r="P375" i="8" s="1"/>
  <c r="AC375" i="3"/>
  <c r="U801" i="3"/>
  <c r="S802" i="3"/>
  <c r="X802" i="3" s="1"/>
  <c r="E804" i="2"/>
  <c r="M804" i="8" s="1"/>
  <c r="B803" i="3"/>
  <c r="F803" i="8"/>
  <c r="H803" i="8"/>
  <c r="D803" i="3"/>
  <c r="J804" i="3" s="1"/>
  <c r="F803" i="3"/>
  <c r="L804" i="3" s="1"/>
  <c r="D803" i="7"/>
  <c r="Q802" i="3"/>
  <c r="R802" i="3"/>
  <c r="W802" i="3" s="1"/>
  <c r="A806" i="1"/>
  <c r="B805" i="2"/>
  <c r="J805" i="8" s="1"/>
  <c r="A805" i="7"/>
  <c r="A805" i="3"/>
  <c r="A805" i="8" s="1"/>
  <c r="A805" i="2"/>
  <c r="T801" i="3"/>
  <c r="B801" i="8" s="1"/>
  <c r="B802" i="3"/>
  <c r="H803" i="3" s="1"/>
  <c r="F802" i="8"/>
  <c r="G802" i="8"/>
  <c r="C802" i="3"/>
  <c r="I803" i="3" s="1"/>
  <c r="E802" i="3"/>
  <c r="K803" i="3" s="1"/>
  <c r="G802" i="3"/>
  <c r="M803" i="3" s="1"/>
  <c r="N803" i="3" s="1"/>
  <c r="O803" i="3" s="1"/>
  <c r="E804" i="7"/>
  <c r="B804" i="7"/>
  <c r="E804" i="8" s="1"/>
  <c r="C804" i="2"/>
  <c r="K804" i="8" s="1"/>
  <c r="D804" i="2"/>
  <c r="L804" i="8" s="1"/>
  <c r="D375" i="8" l="1"/>
  <c r="AD375" i="3"/>
  <c r="I376" i="8"/>
  <c r="N376" i="8" s="1"/>
  <c r="O376" i="8" s="1"/>
  <c r="F376" i="2"/>
  <c r="AB376" i="3"/>
  <c r="Z377" i="3" s="1"/>
  <c r="AA377" i="3" s="1"/>
  <c r="U802" i="3"/>
  <c r="H804" i="3"/>
  <c r="R804" i="3" s="1"/>
  <c r="W804" i="3" s="1"/>
  <c r="C805" i="2"/>
  <c r="K805" i="8" s="1"/>
  <c r="V802" i="3"/>
  <c r="T802" i="3"/>
  <c r="B802" i="8" s="1"/>
  <c r="D805" i="2"/>
  <c r="L805" i="8" s="1"/>
  <c r="P803" i="3"/>
  <c r="S803" i="3"/>
  <c r="X803" i="3" s="1"/>
  <c r="H804" i="8"/>
  <c r="D804" i="3"/>
  <c r="J805" i="3" s="1"/>
  <c r="A807" i="1"/>
  <c r="B806" i="2"/>
  <c r="J806" i="8" s="1"/>
  <c r="A806" i="7"/>
  <c r="A806" i="3"/>
  <c r="A806" i="8" s="1"/>
  <c r="A806" i="2"/>
  <c r="G803" i="3"/>
  <c r="M804" i="3" s="1"/>
  <c r="N804" i="3" s="1"/>
  <c r="O804" i="3" s="1"/>
  <c r="G803" i="8"/>
  <c r="E803" i="3"/>
  <c r="K804" i="3" s="1"/>
  <c r="C803" i="3"/>
  <c r="I804" i="3" s="1"/>
  <c r="E805" i="2"/>
  <c r="M805" i="8" s="1"/>
  <c r="B805" i="7"/>
  <c r="E805" i="8" s="1"/>
  <c r="R803" i="3"/>
  <c r="W803" i="3" s="1"/>
  <c r="Q803" i="3"/>
  <c r="C804" i="7"/>
  <c r="F804" i="3" s="1"/>
  <c r="L805" i="3" s="1"/>
  <c r="D804" i="7"/>
  <c r="G804" i="3" s="1"/>
  <c r="M805" i="3" s="1"/>
  <c r="N805" i="3" s="1"/>
  <c r="O805" i="3" s="1"/>
  <c r="AC376" i="3" l="1"/>
  <c r="C376" i="8"/>
  <c r="P376" i="8" s="1"/>
  <c r="C805" i="7"/>
  <c r="Q804" i="3"/>
  <c r="V804" i="3" s="1"/>
  <c r="U803" i="3"/>
  <c r="E805" i="7"/>
  <c r="H805" i="8" s="1"/>
  <c r="P805" i="3"/>
  <c r="B806" i="7"/>
  <c r="C806" i="2"/>
  <c r="K806" i="8" s="1"/>
  <c r="F805" i="8"/>
  <c r="B805" i="3"/>
  <c r="H806" i="3" s="1"/>
  <c r="A808" i="1"/>
  <c r="B807" i="2"/>
  <c r="J807" i="8" s="1"/>
  <c r="A807" i="7"/>
  <c r="A807" i="3"/>
  <c r="A807" i="8" s="1"/>
  <c r="A807" i="2"/>
  <c r="E804" i="3"/>
  <c r="K805" i="3" s="1"/>
  <c r="G804" i="8"/>
  <c r="C804" i="3"/>
  <c r="I805" i="3" s="1"/>
  <c r="F804" i="8"/>
  <c r="B804" i="3"/>
  <c r="H805" i="3" s="1"/>
  <c r="S804" i="3"/>
  <c r="X804" i="3" s="1"/>
  <c r="P804" i="3"/>
  <c r="D805" i="7"/>
  <c r="D806" i="2"/>
  <c r="L806" i="8" s="1"/>
  <c r="V803" i="3"/>
  <c r="T803" i="3"/>
  <c r="B803" i="8" s="1"/>
  <c r="E806" i="2"/>
  <c r="D805" i="3" l="1"/>
  <c r="J806" i="3" s="1"/>
  <c r="Y803" i="3"/>
  <c r="F377" i="2"/>
  <c r="AB377" i="3"/>
  <c r="Z378" i="3" s="1"/>
  <c r="AA378" i="3" s="1"/>
  <c r="I377" i="8"/>
  <c r="N377" i="8" s="1"/>
  <c r="O377" i="8" s="1"/>
  <c r="D376" i="8"/>
  <c r="AD376" i="3"/>
  <c r="F805" i="3"/>
  <c r="L806" i="3" s="1"/>
  <c r="U804" i="3"/>
  <c r="Y804" i="3" s="1"/>
  <c r="E806" i="7"/>
  <c r="D806" i="3" s="1"/>
  <c r="J807" i="3" s="1"/>
  <c r="M806" i="8"/>
  <c r="D806" i="7"/>
  <c r="C806" i="7"/>
  <c r="F806" i="8" s="1"/>
  <c r="T804" i="3"/>
  <c r="B804" i="8" s="1"/>
  <c r="S805" i="3"/>
  <c r="X805" i="3" s="1"/>
  <c r="C807" i="2"/>
  <c r="K807" i="8" s="1"/>
  <c r="E806" i="8"/>
  <c r="A809" i="1"/>
  <c r="A808" i="7"/>
  <c r="B808" i="2"/>
  <c r="J808" i="8" s="1"/>
  <c r="A808" i="3"/>
  <c r="A808" i="8" s="1"/>
  <c r="A808" i="2"/>
  <c r="C806" i="3"/>
  <c r="E806" i="3"/>
  <c r="G806" i="8"/>
  <c r="B807" i="7"/>
  <c r="E807" i="8" s="1"/>
  <c r="E807" i="2"/>
  <c r="R805" i="3"/>
  <c r="W805" i="3" s="1"/>
  <c r="Q805" i="3"/>
  <c r="G805" i="8"/>
  <c r="C805" i="3"/>
  <c r="I806" i="3" s="1"/>
  <c r="E805" i="3"/>
  <c r="K806" i="3" s="1"/>
  <c r="Q806" i="3"/>
  <c r="R806" i="3"/>
  <c r="D807" i="2"/>
  <c r="L807" i="8" s="1"/>
  <c r="G805" i="3"/>
  <c r="M806" i="3" s="1"/>
  <c r="N806" i="3" s="1"/>
  <c r="O806" i="3" s="1"/>
  <c r="G806" i="3" l="1"/>
  <c r="C377" i="8"/>
  <c r="P377" i="8" s="1"/>
  <c r="AC377" i="3"/>
  <c r="H806" i="8"/>
  <c r="W806" i="3"/>
  <c r="F806" i="3"/>
  <c r="L807" i="3" s="1"/>
  <c r="C807" i="7"/>
  <c r="U805" i="3"/>
  <c r="E807" i="7"/>
  <c r="D807" i="3" s="1"/>
  <c r="J808" i="3" s="1"/>
  <c r="M807" i="8"/>
  <c r="B806" i="3"/>
  <c r="H807" i="3" s="1"/>
  <c r="R807" i="3" s="1"/>
  <c r="W807" i="3" s="1"/>
  <c r="D807" i="7"/>
  <c r="G807" i="3" s="1"/>
  <c r="I807" i="3"/>
  <c r="K807" i="3"/>
  <c r="H807" i="8"/>
  <c r="P806" i="3"/>
  <c r="S806" i="3"/>
  <c r="X806" i="3" s="1"/>
  <c r="D808" i="2"/>
  <c r="L808" i="8" s="1"/>
  <c r="C808" i="2"/>
  <c r="K808" i="8" s="1"/>
  <c r="A810" i="1"/>
  <c r="B809" i="2"/>
  <c r="J809" i="8" s="1"/>
  <c r="A809" i="3"/>
  <c r="A809" i="8" s="1"/>
  <c r="A809" i="7"/>
  <c r="A809" i="2"/>
  <c r="C807" i="3"/>
  <c r="E807" i="3"/>
  <c r="V806" i="3"/>
  <c r="M807" i="3"/>
  <c r="N807" i="3" s="1"/>
  <c r="O807" i="3" s="1"/>
  <c r="B807" i="3"/>
  <c r="H808" i="3" s="1"/>
  <c r="F807" i="8"/>
  <c r="V805" i="3"/>
  <c r="T805" i="3"/>
  <c r="B805" i="8" s="1"/>
  <c r="B808" i="7"/>
  <c r="E808" i="2"/>
  <c r="K808" i="3" l="1"/>
  <c r="Y805" i="3"/>
  <c r="D377" i="8"/>
  <c r="AD377" i="3"/>
  <c r="F378" i="2"/>
  <c r="AB378" i="3"/>
  <c r="Z379" i="3" s="1"/>
  <c r="AA379" i="3" s="1"/>
  <c r="I378" i="8"/>
  <c r="N378" i="8" s="1"/>
  <c r="O378" i="8" s="1"/>
  <c r="Q807" i="3"/>
  <c r="F807" i="3"/>
  <c r="L808" i="3" s="1"/>
  <c r="G807" i="8"/>
  <c r="U806" i="3"/>
  <c r="Y806" i="3" s="1"/>
  <c r="E808" i="7"/>
  <c r="M808" i="8"/>
  <c r="I808" i="3"/>
  <c r="T806" i="3"/>
  <c r="B806" i="8" s="1"/>
  <c r="H808" i="8"/>
  <c r="R808" i="3"/>
  <c r="Q808" i="3"/>
  <c r="C809" i="2"/>
  <c r="K809" i="8" s="1"/>
  <c r="E809" i="2"/>
  <c r="D809" i="2"/>
  <c r="L809" i="8" s="1"/>
  <c r="A811" i="1"/>
  <c r="A810" i="7"/>
  <c r="B810" i="2"/>
  <c r="J810" i="8" s="1"/>
  <c r="A810" i="3"/>
  <c r="A810" i="8" s="1"/>
  <c r="A810" i="2"/>
  <c r="C808" i="7"/>
  <c r="D808" i="7"/>
  <c r="M808" i="3"/>
  <c r="N808" i="3" s="1"/>
  <c r="O808" i="3" s="1"/>
  <c r="D808" i="3"/>
  <c r="J809" i="3" s="1"/>
  <c r="E808" i="8"/>
  <c r="V807" i="3"/>
  <c r="S807" i="3"/>
  <c r="X807" i="3" s="1"/>
  <c r="P807" i="3"/>
  <c r="B809" i="7"/>
  <c r="C378" i="8" l="1"/>
  <c r="P378" i="8" s="1"/>
  <c r="AC378" i="3"/>
  <c r="U807" i="3"/>
  <c r="Y807" i="3" s="1"/>
  <c r="E809" i="7"/>
  <c r="M809" i="8"/>
  <c r="C809" i="7"/>
  <c r="B809" i="3" s="1"/>
  <c r="H809" i="8"/>
  <c r="F809" i="3"/>
  <c r="L810" i="3" s="1"/>
  <c r="A812" i="1"/>
  <c r="B811" i="2"/>
  <c r="J811" i="8" s="1"/>
  <c r="A811" i="7"/>
  <c r="A811" i="3"/>
  <c r="A811" i="8" s="1"/>
  <c r="A811" i="2"/>
  <c r="D810" i="2"/>
  <c r="L810" i="8" s="1"/>
  <c r="F809" i="8"/>
  <c r="G808" i="8"/>
  <c r="C808" i="3"/>
  <c r="I809" i="3" s="1"/>
  <c r="E808" i="3"/>
  <c r="K809" i="3" s="1"/>
  <c r="W808" i="3"/>
  <c r="D809" i="7"/>
  <c r="F808" i="8"/>
  <c r="B808" i="3"/>
  <c r="H809" i="3" s="1"/>
  <c r="D809" i="3"/>
  <c r="J810" i="3" s="1"/>
  <c r="E809" i="8"/>
  <c r="V808" i="3"/>
  <c r="B810" i="7"/>
  <c r="E810" i="8" s="1"/>
  <c r="F808" i="3"/>
  <c r="L809" i="3" s="1"/>
  <c r="P808" i="3"/>
  <c r="S808" i="3"/>
  <c r="X808" i="3" s="1"/>
  <c r="C810" i="2"/>
  <c r="K810" i="8" s="1"/>
  <c r="G808" i="3"/>
  <c r="M809" i="3" s="1"/>
  <c r="N809" i="3" s="1"/>
  <c r="O809" i="3" s="1"/>
  <c r="T807" i="3"/>
  <c r="B807" i="8" s="1"/>
  <c r="E810" i="2"/>
  <c r="G809" i="3" l="1"/>
  <c r="D378" i="8"/>
  <c r="AD378" i="3"/>
  <c r="I379" i="8"/>
  <c r="N379" i="8" s="1"/>
  <c r="O379" i="8" s="1"/>
  <c r="AB379" i="3"/>
  <c r="Z380" i="3" s="1"/>
  <c r="AA380" i="3" s="1"/>
  <c r="F379" i="2"/>
  <c r="U808" i="3"/>
  <c r="Y808" i="3" s="1"/>
  <c r="E810" i="7"/>
  <c r="M810" i="8"/>
  <c r="D810" i="7"/>
  <c r="T808" i="3"/>
  <c r="B808" i="8" s="1"/>
  <c r="H810" i="3"/>
  <c r="R810" i="3" s="1"/>
  <c r="W810" i="3" s="1"/>
  <c r="M810" i="3"/>
  <c r="N810" i="3" s="1"/>
  <c r="O810" i="3" s="1"/>
  <c r="P810" i="3" s="1"/>
  <c r="H810" i="8"/>
  <c r="D810" i="3"/>
  <c r="J811" i="3" s="1"/>
  <c r="G810" i="3"/>
  <c r="Q809" i="3"/>
  <c r="R809" i="3"/>
  <c r="W809" i="3" s="1"/>
  <c r="A813" i="1"/>
  <c r="B812" i="2"/>
  <c r="J812" i="8" s="1"/>
  <c r="A812" i="3"/>
  <c r="A812" i="8" s="1"/>
  <c r="A812" i="7"/>
  <c r="A812" i="2"/>
  <c r="C811" i="2"/>
  <c r="K811" i="8" s="1"/>
  <c r="B811" i="7"/>
  <c r="E811" i="8" s="1"/>
  <c r="C811" i="7"/>
  <c r="P809" i="3"/>
  <c r="S809" i="3"/>
  <c r="X809" i="3" s="1"/>
  <c r="E809" i="3"/>
  <c r="K810" i="3" s="1"/>
  <c r="G809" i="8"/>
  <c r="C809" i="3"/>
  <c r="I810" i="3" s="1"/>
  <c r="E811" i="2"/>
  <c r="M811" i="8" s="1"/>
  <c r="D811" i="2"/>
  <c r="L811" i="8" s="1"/>
  <c r="C810" i="7"/>
  <c r="G810" i="8"/>
  <c r="C810" i="3"/>
  <c r="M811" i="3" l="1"/>
  <c r="N811" i="3" s="1"/>
  <c r="O811" i="3" s="1"/>
  <c r="P811" i="3" s="1"/>
  <c r="E811" i="7"/>
  <c r="C379" i="8"/>
  <c r="P379" i="8" s="1"/>
  <c r="AC379" i="3"/>
  <c r="D379" i="8" s="1"/>
  <c r="U809" i="3"/>
  <c r="E810" i="3"/>
  <c r="K811" i="3" s="1"/>
  <c r="Q810" i="3"/>
  <c r="V810" i="3" s="1"/>
  <c r="I811" i="3"/>
  <c r="S810" i="3"/>
  <c r="X810" i="3" s="1"/>
  <c r="D811" i="7"/>
  <c r="G811" i="8" s="1"/>
  <c r="C812" i="2"/>
  <c r="K812" i="8" s="1"/>
  <c r="D812" i="2"/>
  <c r="L812" i="8" s="1"/>
  <c r="A814" i="1"/>
  <c r="B813" i="2"/>
  <c r="J813" i="8" s="1"/>
  <c r="A813" i="3"/>
  <c r="A813" i="8" s="1"/>
  <c r="A813" i="7"/>
  <c r="A813" i="2"/>
  <c r="F811" i="8"/>
  <c r="B811" i="3"/>
  <c r="E812" i="2"/>
  <c r="V809" i="3"/>
  <c r="T809" i="3"/>
  <c r="B809" i="8" s="1"/>
  <c r="F810" i="8"/>
  <c r="B810" i="3"/>
  <c r="H811" i="3" s="1"/>
  <c r="H811" i="8"/>
  <c r="D811" i="3"/>
  <c r="J812" i="3" s="1"/>
  <c r="F811" i="3"/>
  <c r="G811" i="3"/>
  <c r="M812" i="3" s="1"/>
  <c r="N812" i="3" s="1"/>
  <c r="O812" i="3" s="1"/>
  <c r="F810" i="3"/>
  <c r="L811" i="3" s="1"/>
  <c r="B812" i="7"/>
  <c r="E812" i="8" s="1"/>
  <c r="L812" i="3" l="1"/>
  <c r="S811" i="3"/>
  <c r="Y809" i="3"/>
  <c r="F380" i="2"/>
  <c r="AB380" i="3"/>
  <c r="Z381" i="3" s="1"/>
  <c r="AA381" i="3" s="1"/>
  <c r="I380" i="8"/>
  <c r="N380" i="8" s="1"/>
  <c r="O380" i="8" s="1"/>
  <c r="AD379" i="3"/>
  <c r="U810" i="3"/>
  <c r="Y810" i="3" s="1"/>
  <c r="E812" i="7"/>
  <c r="M812" i="8"/>
  <c r="C811" i="3"/>
  <c r="I812" i="3" s="1"/>
  <c r="E811" i="3"/>
  <c r="K812" i="3" s="1"/>
  <c r="T810" i="3"/>
  <c r="B810" i="8" s="1"/>
  <c r="H812" i="3"/>
  <c r="Q812" i="3" s="1"/>
  <c r="X811" i="3"/>
  <c r="D812" i="7"/>
  <c r="G812" i="3" s="1"/>
  <c r="M813" i="3" s="1"/>
  <c r="N813" i="3" s="1"/>
  <c r="O813" i="3" s="1"/>
  <c r="C812" i="7"/>
  <c r="B812" i="3" s="1"/>
  <c r="H813" i="3" s="1"/>
  <c r="H812" i="8"/>
  <c r="D812" i="3"/>
  <c r="J813" i="3" s="1"/>
  <c r="P812" i="3"/>
  <c r="B813" i="7"/>
  <c r="R811" i="3"/>
  <c r="W811" i="3" s="1"/>
  <c r="Q811" i="3"/>
  <c r="D813" i="2"/>
  <c r="L813" i="8" s="1"/>
  <c r="C813" i="2"/>
  <c r="K813" i="8" s="1"/>
  <c r="A815" i="1"/>
  <c r="B814" i="2"/>
  <c r="J814" i="8" s="1"/>
  <c r="A814" i="7"/>
  <c r="A814" i="3"/>
  <c r="A814" i="8" s="1"/>
  <c r="A814" i="2"/>
  <c r="E813" i="2"/>
  <c r="M813" i="8" s="1"/>
  <c r="AC380" i="3" l="1"/>
  <c r="C380" i="8"/>
  <c r="P380" i="8" s="1"/>
  <c r="R812" i="3"/>
  <c r="S812" i="3"/>
  <c r="X812" i="3" s="1"/>
  <c r="U811" i="3"/>
  <c r="F812" i="3"/>
  <c r="L813" i="3" s="1"/>
  <c r="W812" i="3"/>
  <c r="F812" i="8"/>
  <c r="C813" i="7"/>
  <c r="B813" i="3" s="1"/>
  <c r="H814" i="3" s="1"/>
  <c r="D813" i="7"/>
  <c r="G813" i="8" s="1"/>
  <c r="G812" i="8"/>
  <c r="E812" i="3"/>
  <c r="K813" i="3" s="1"/>
  <c r="E813" i="7"/>
  <c r="F813" i="3" s="1"/>
  <c r="L814" i="3" s="1"/>
  <c r="C812" i="3"/>
  <c r="I813" i="3" s="1"/>
  <c r="E814" i="2"/>
  <c r="M814" i="8" s="1"/>
  <c r="V811" i="3"/>
  <c r="T811" i="3"/>
  <c r="B811" i="8" s="1"/>
  <c r="R813" i="3"/>
  <c r="Q813" i="3"/>
  <c r="E813" i="8"/>
  <c r="A816" i="1"/>
  <c r="B815" i="2"/>
  <c r="J815" i="8" s="1"/>
  <c r="A815" i="7"/>
  <c r="A815" i="3"/>
  <c r="A815" i="8" s="1"/>
  <c r="A815" i="2"/>
  <c r="P813" i="3"/>
  <c r="D814" i="2"/>
  <c r="L814" i="8" s="1"/>
  <c r="C814" i="2"/>
  <c r="K814" i="8" s="1"/>
  <c r="V812" i="3"/>
  <c r="B814" i="7"/>
  <c r="E814" i="8" s="1"/>
  <c r="Y811" i="3" l="1"/>
  <c r="D380" i="8"/>
  <c r="AD380" i="3"/>
  <c r="F381" i="2"/>
  <c r="AB381" i="3"/>
  <c r="Z382" i="3" s="1"/>
  <c r="AA382" i="3" s="1"/>
  <c r="I381" i="8"/>
  <c r="N381" i="8" s="1"/>
  <c r="O381" i="8" s="1"/>
  <c r="E814" i="7"/>
  <c r="T812" i="3"/>
  <c r="B812" i="8" s="1"/>
  <c r="F813" i="8"/>
  <c r="S813" i="3"/>
  <c r="X813" i="3" s="1"/>
  <c r="U812" i="3"/>
  <c r="Y812" i="3" s="1"/>
  <c r="U813" i="3"/>
  <c r="D813" i="3"/>
  <c r="J814" i="3" s="1"/>
  <c r="H813" i="8"/>
  <c r="W813" i="3"/>
  <c r="E813" i="3"/>
  <c r="K814" i="3" s="1"/>
  <c r="C813" i="3"/>
  <c r="I814" i="3" s="1"/>
  <c r="G813" i="3"/>
  <c r="M814" i="3" s="1"/>
  <c r="N814" i="3" s="1"/>
  <c r="O814" i="3" s="1"/>
  <c r="P814" i="3" s="1"/>
  <c r="C814" i="7"/>
  <c r="B814" i="3" s="1"/>
  <c r="H815" i="3" s="1"/>
  <c r="F814" i="8"/>
  <c r="A817" i="1"/>
  <c r="B816" i="2"/>
  <c r="J816" i="8" s="1"/>
  <c r="A816" i="7"/>
  <c r="A816" i="3"/>
  <c r="A816" i="8" s="1"/>
  <c r="A816" i="2"/>
  <c r="H814" i="8"/>
  <c r="D814" i="3"/>
  <c r="D814" i="7"/>
  <c r="E815" i="2"/>
  <c r="M815" i="8" s="1"/>
  <c r="R814" i="3"/>
  <c r="W814" i="3" s="1"/>
  <c r="Q814" i="3"/>
  <c r="V813" i="3"/>
  <c r="B815" i="7"/>
  <c r="D815" i="2"/>
  <c r="L815" i="8" s="1"/>
  <c r="C815" i="2"/>
  <c r="K815" i="8" s="1"/>
  <c r="J815" i="3" l="1"/>
  <c r="Y813" i="3"/>
  <c r="AC381" i="3"/>
  <c r="C381" i="8"/>
  <c r="P381" i="8" s="1"/>
  <c r="T813" i="3"/>
  <c r="B813" i="8" s="1"/>
  <c r="F814" i="3"/>
  <c r="L815" i="3" s="1"/>
  <c r="S814" i="3"/>
  <c r="X814" i="3" s="1"/>
  <c r="E815" i="7"/>
  <c r="D815" i="7"/>
  <c r="C815" i="3" s="1"/>
  <c r="I816" i="3" s="1"/>
  <c r="D815" i="3"/>
  <c r="J816" i="3" s="1"/>
  <c r="E815" i="8"/>
  <c r="H815" i="8"/>
  <c r="B816" i="7"/>
  <c r="E816" i="8" s="1"/>
  <c r="D816" i="2"/>
  <c r="L816" i="8" s="1"/>
  <c r="C816" i="2"/>
  <c r="K816" i="8" s="1"/>
  <c r="A818" i="1"/>
  <c r="B817" i="2"/>
  <c r="J817" i="8" s="1"/>
  <c r="A817" i="3"/>
  <c r="A817" i="8" s="1"/>
  <c r="A817" i="7"/>
  <c r="A817" i="2"/>
  <c r="V814" i="3"/>
  <c r="R815" i="3"/>
  <c r="Q815" i="3"/>
  <c r="C814" i="3"/>
  <c r="I815" i="3" s="1"/>
  <c r="G814" i="8"/>
  <c r="E814" i="3"/>
  <c r="K815" i="3" s="1"/>
  <c r="E816" i="2"/>
  <c r="M816" i="8" s="1"/>
  <c r="C815" i="7"/>
  <c r="G814" i="3"/>
  <c r="M815" i="3" s="1"/>
  <c r="N815" i="3" s="1"/>
  <c r="O815" i="3" s="1"/>
  <c r="D381" i="8" l="1"/>
  <c r="AD381" i="3"/>
  <c r="F382" i="2"/>
  <c r="AB382" i="3"/>
  <c r="Z383" i="3" s="1"/>
  <c r="AA383" i="3" s="1"/>
  <c r="I382" i="8"/>
  <c r="N382" i="8" s="1"/>
  <c r="O382" i="8" s="1"/>
  <c r="T814" i="3"/>
  <c r="B814" i="8" s="1"/>
  <c r="G815" i="8"/>
  <c r="G815" i="3"/>
  <c r="M816" i="3" s="1"/>
  <c r="N816" i="3" s="1"/>
  <c r="O816" i="3" s="1"/>
  <c r="P816" i="3" s="1"/>
  <c r="E815" i="3"/>
  <c r="K816" i="3" s="1"/>
  <c r="U814" i="3"/>
  <c r="Y814" i="3" s="1"/>
  <c r="D816" i="7"/>
  <c r="G816" i="8" s="1"/>
  <c r="E816" i="7"/>
  <c r="D816" i="3" s="1"/>
  <c r="J817" i="3" s="1"/>
  <c r="C816" i="7"/>
  <c r="B816" i="3" s="1"/>
  <c r="H817" i="3" s="1"/>
  <c r="F815" i="3"/>
  <c r="L816" i="3" s="1"/>
  <c r="B815" i="3"/>
  <c r="H816" i="3" s="1"/>
  <c r="F815" i="8"/>
  <c r="A819" i="1"/>
  <c r="A818" i="7"/>
  <c r="A818" i="3"/>
  <c r="A818" i="8" s="1"/>
  <c r="A818" i="2"/>
  <c r="D817" i="2"/>
  <c r="L817" i="8" s="1"/>
  <c r="P815" i="3"/>
  <c r="S815" i="3"/>
  <c r="T815" i="3" s="1"/>
  <c r="B815" i="8" s="1"/>
  <c r="E817" i="2"/>
  <c r="V815" i="3"/>
  <c r="W815" i="3"/>
  <c r="B817" i="7"/>
  <c r="D817" i="7"/>
  <c r="C817" i="2"/>
  <c r="K817" i="8" s="1"/>
  <c r="G816" i="3" l="1"/>
  <c r="M817" i="3" s="1"/>
  <c r="N817" i="3" s="1"/>
  <c r="O817" i="3" s="1"/>
  <c r="F816" i="3"/>
  <c r="L817" i="3" s="1"/>
  <c r="H816" i="8"/>
  <c r="C382" i="8"/>
  <c r="P382" i="8" s="1"/>
  <c r="AC382" i="3"/>
  <c r="C816" i="3"/>
  <c r="I817" i="3" s="1"/>
  <c r="U815" i="3"/>
  <c r="E817" i="7"/>
  <c r="H817" i="8" s="1"/>
  <c r="M817" i="8"/>
  <c r="F816" i="8"/>
  <c r="E816" i="3"/>
  <c r="K817" i="3" s="1"/>
  <c r="C817" i="7"/>
  <c r="E817" i="3" s="1"/>
  <c r="K818" i="3" s="1"/>
  <c r="P817" i="3"/>
  <c r="D817" i="3"/>
  <c r="J818" i="3" s="1"/>
  <c r="E817" i="8"/>
  <c r="Q816" i="3"/>
  <c r="R816" i="3"/>
  <c r="W816" i="3" s="1"/>
  <c r="D818" i="2"/>
  <c r="L818" i="8" s="1"/>
  <c r="C817" i="3"/>
  <c r="I818" i="3" s="1"/>
  <c r="G817" i="8"/>
  <c r="E818" i="2"/>
  <c r="A820" i="1"/>
  <c r="B819" i="2"/>
  <c r="J819" i="8" s="1"/>
  <c r="A819" i="7"/>
  <c r="A819" i="2"/>
  <c r="A819" i="3"/>
  <c r="A819" i="8" s="1"/>
  <c r="B818" i="2"/>
  <c r="B818" i="7" s="1"/>
  <c r="E818" i="8" s="1"/>
  <c r="F817" i="8"/>
  <c r="B817" i="3"/>
  <c r="H818" i="3" s="1"/>
  <c r="S816" i="3"/>
  <c r="C818" i="2"/>
  <c r="K818" i="8" s="1"/>
  <c r="X815" i="3"/>
  <c r="Q817" i="3"/>
  <c r="R817" i="3"/>
  <c r="S817" i="3" l="1"/>
  <c r="Y815" i="3"/>
  <c r="F383" i="2"/>
  <c r="AB383" i="3"/>
  <c r="Z384" i="3" s="1"/>
  <c r="AA384" i="3" s="1"/>
  <c r="I383" i="8"/>
  <c r="N383" i="8" s="1"/>
  <c r="O383" i="8" s="1"/>
  <c r="D382" i="8"/>
  <c r="AD382" i="3"/>
  <c r="G817" i="3"/>
  <c r="M818" i="3" s="1"/>
  <c r="N818" i="3" s="1"/>
  <c r="O818" i="3" s="1"/>
  <c r="P818" i="3" s="1"/>
  <c r="W817" i="3"/>
  <c r="F817" i="3"/>
  <c r="L818" i="3" s="1"/>
  <c r="U816" i="3"/>
  <c r="Y816" i="3" s="1"/>
  <c r="U817" i="3"/>
  <c r="Y817" i="3" s="1"/>
  <c r="E818" i="7"/>
  <c r="H818" i="8" s="1"/>
  <c r="M818" i="8"/>
  <c r="D818" i="3"/>
  <c r="J819" i="3" s="1"/>
  <c r="Q818" i="3"/>
  <c r="R818" i="3"/>
  <c r="V817" i="3"/>
  <c r="T817" i="3"/>
  <c r="B817" i="8" s="1"/>
  <c r="J818" i="8"/>
  <c r="V816" i="3"/>
  <c r="T816" i="3"/>
  <c r="B816" i="8" s="1"/>
  <c r="C819" i="2"/>
  <c r="K819" i="8" s="1"/>
  <c r="D819" i="2"/>
  <c r="L819" i="8" s="1"/>
  <c r="D818" i="7"/>
  <c r="A821" i="1"/>
  <c r="B820" i="2"/>
  <c r="J820" i="8" s="1"/>
  <c r="A820" i="7"/>
  <c r="A820" i="3"/>
  <c r="A820" i="8" s="1"/>
  <c r="A820" i="2"/>
  <c r="C818" i="7"/>
  <c r="B819" i="7"/>
  <c r="E819" i="8" s="1"/>
  <c r="E819" i="2"/>
  <c r="X816" i="3"/>
  <c r="X817" i="3"/>
  <c r="S818" i="3" l="1"/>
  <c r="AC383" i="3"/>
  <c r="D383" i="8" s="1"/>
  <c r="C383" i="8"/>
  <c r="P383" i="8" s="1"/>
  <c r="U818" i="3"/>
  <c r="E819" i="7"/>
  <c r="M819" i="8"/>
  <c r="G818" i="3"/>
  <c r="M819" i="3" s="1"/>
  <c r="N819" i="3" s="1"/>
  <c r="O819" i="3" s="1"/>
  <c r="P819" i="3" s="1"/>
  <c r="H819" i="8"/>
  <c r="D819" i="3"/>
  <c r="J820" i="3" s="1"/>
  <c r="F818" i="8"/>
  <c r="B818" i="3"/>
  <c r="H819" i="3" s="1"/>
  <c r="X818" i="3"/>
  <c r="W818" i="3"/>
  <c r="C820" i="2"/>
  <c r="K820" i="8" s="1"/>
  <c r="D820" i="2"/>
  <c r="L820" i="8" s="1"/>
  <c r="F818" i="3"/>
  <c r="L819" i="3" s="1"/>
  <c r="B820" i="7"/>
  <c r="E820" i="8" s="1"/>
  <c r="V818" i="3"/>
  <c r="T818" i="3"/>
  <c r="B818" i="8" s="1"/>
  <c r="C819" i="7"/>
  <c r="D819" i="7"/>
  <c r="E820" i="2"/>
  <c r="A822" i="1"/>
  <c r="B821" i="2"/>
  <c r="J821" i="8" s="1"/>
  <c r="A821" i="7"/>
  <c r="A821" i="3"/>
  <c r="A821" i="8" s="1"/>
  <c r="A821" i="2"/>
  <c r="G818" i="8"/>
  <c r="C818" i="3"/>
  <c r="I819" i="3" s="1"/>
  <c r="E818" i="3"/>
  <c r="K819" i="3" s="1"/>
  <c r="F819" i="3" l="1"/>
  <c r="L820" i="3" s="1"/>
  <c r="Y818" i="3"/>
  <c r="I384" i="8"/>
  <c r="N384" i="8" s="1"/>
  <c r="O384" i="8" s="1"/>
  <c r="F384" i="2"/>
  <c r="AB384" i="3"/>
  <c r="Z385" i="3" s="1"/>
  <c r="AA385" i="3" s="1"/>
  <c r="AD383" i="3"/>
  <c r="E820" i="7"/>
  <c r="M820" i="8"/>
  <c r="H820" i="8"/>
  <c r="D820" i="3"/>
  <c r="J821" i="3" s="1"/>
  <c r="C819" i="3"/>
  <c r="G819" i="8"/>
  <c r="E819" i="3"/>
  <c r="K820" i="3" s="1"/>
  <c r="I820" i="3"/>
  <c r="B821" i="7"/>
  <c r="C820" i="7"/>
  <c r="F820" i="3" s="1"/>
  <c r="L821" i="3" s="1"/>
  <c r="Q819" i="3"/>
  <c r="R819" i="3"/>
  <c r="W819" i="3" s="1"/>
  <c r="G819" i="3"/>
  <c r="M820" i="3" s="1"/>
  <c r="N820" i="3" s="1"/>
  <c r="O820" i="3" s="1"/>
  <c r="D820" i="7"/>
  <c r="C821" i="2"/>
  <c r="K821" i="8" s="1"/>
  <c r="S819" i="3"/>
  <c r="F819" i="8"/>
  <c r="B819" i="3"/>
  <c r="H820" i="3" s="1"/>
  <c r="D821" i="2"/>
  <c r="L821" i="8" s="1"/>
  <c r="E821" i="2"/>
  <c r="A823" i="1"/>
  <c r="B822" i="2"/>
  <c r="J822" i="8" s="1"/>
  <c r="A822" i="7"/>
  <c r="A822" i="3"/>
  <c r="A822" i="8" s="1"/>
  <c r="A822" i="2"/>
  <c r="AC384" i="3" l="1"/>
  <c r="C384" i="8"/>
  <c r="P384" i="8" s="1"/>
  <c r="U819" i="3"/>
  <c r="E821" i="7"/>
  <c r="D821" i="3" s="1"/>
  <c r="J822" i="3" s="1"/>
  <c r="M821" i="8"/>
  <c r="C821" i="7"/>
  <c r="D821" i="7"/>
  <c r="Q820" i="3"/>
  <c r="R820" i="3"/>
  <c r="W820" i="3" s="1"/>
  <c r="F821" i="8"/>
  <c r="B821" i="3"/>
  <c r="H822" i="3" s="1"/>
  <c r="G821" i="8"/>
  <c r="C821" i="3"/>
  <c r="E821" i="3"/>
  <c r="C822" i="2"/>
  <c r="K822" i="8" s="1"/>
  <c r="X819" i="3"/>
  <c r="S820" i="3"/>
  <c r="P820" i="3"/>
  <c r="G820" i="3"/>
  <c r="M821" i="3" s="1"/>
  <c r="N821" i="3" s="1"/>
  <c r="O821" i="3" s="1"/>
  <c r="C820" i="3"/>
  <c r="I821" i="3" s="1"/>
  <c r="G820" i="8"/>
  <c r="E820" i="3"/>
  <c r="K821" i="3" s="1"/>
  <c r="A824" i="1"/>
  <c r="B823" i="2"/>
  <c r="J823" i="8" s="1"/>
  <c r="A823" i="7"/>
  <c r="A823" i="2"/>
  <c r="A823" i="3"/>
  <c r="A823" i="8" s="1"/>
  <c r="V819" i="3"/>
  <c r="T819" i="3"/>
  <c r="B819" i="8" s="1"/>
  <c r="B822" i="7"/>
  <c r="E822" i="8" s="1"/>
  <c r="F820" i="8"/>
  <c r="B820" i="3"/>
  <c r="H821" i="3" s="1"/>
  <c r="E821" i="8"/>
  <c r="G821" i="3"/>
  <c r="M822" i="3" s="1"/>
  <c r="N822" i="3" s="1"/>
  <c r="O822" i="3" s="1"/>
  <c r="D822" i="2"/>
  <c r="L822" i="8" s="1"/>
  <c r="E822" i="2"/>
  <c r="H821" i="8" l="1"/>
  <c r="F821" i="3"/>
  <c r="L822" i="3" s="1"/>
  <c r="Y819" i="3"/>
  <c r="D384" i="8"/>
  <c r="AD384" i="3"/>
  <c r="AB385" i="3"/>
  <c r="Z386" i="3" s="1"/>
  <c r="AA386" i="3" s="1"/>
  <c r="I385" i="8"/>
  <c r="N385" i="8" s="1"/>
  <c r="O385" i="8" s="1"/>
  <c r="F385" i="2"/>
  <c r="U820" i="3"/>
  <c r="E822" i="7"/>
  <c r="H822" i="8" s="1"/>
  <c r="M822" i="8"/>
  <c r="K822" i="3"/>
  <c r="I822" i="3"/>
  <c r="X820" i="3"/>
  <c r="P822" i="3"/>
  <c r="B823" i="7"/>
  <c r="E823" i="8" s="1"/>
  <c r="D823" i="2"/>
  <c r="L823" i="8" s="1"/>
  <c r="A825" i="1"/>
  <c r="A824" i="7"/>
  <c r="B824" i="2"/>
  <c r="J824" i="8" s="1"/>
  <c r="A824" i="3"/>
  <c r="A824" i="8" s="1"/>
  <c r="A824" i="2"/>
  <c r="V820" i="3"/>
  <c r="T820" i="3"/>
  <c r="B820" i="8" s="1"/>
  <c r="C823" i="2"/>
  <c r="K823" i="8" s="1"/>
  <c r="Q822" i="3"/>
  <c r="R822" i="3"/>
  <c r="C822" i="7"/>
  <c r="D822" i="7"/>
  <c r="Q821" i="3"/>
  <c r="R821" i="3"/>
  <c r="W821" i="3" s="1"/>
  <c r="S821" i="3"/>
  <c r="P821" i="3"/>
  <c r="E823" i="2"/>
  <c r="M823" i="8" s="1"/>
  <c r="D822" i="3" l="1"/>
  <c r="J823" i="3" s="1"/>
  <c r="E823" i="7"/>
  <c r="Y820" i="3"/>
  <c r="C385" i="8"/>
  <c r="P385" i="8" s="1"/>
  <c r="AC385" i="3"/>
  <c r="S822" i="3"/>
  <c r="X822" i="3" s="1"/>
  <c r="U821" i="3"/>
  <c r="C823" i="7"/>
  <c r="W822" i="3"/>
  <c r="V822" i="3"/>
  <c r="F822" i="3"/>
  <c r="L823" i="3" s="1"/>
  <c r="F822" i="8"/>
  <c r="B822" i="3"/>
  <c r="H823" i="3" s="1"/>
  <c r="D823" i="7"/>
  <c r="B824" i="7"/>
  <c r="X821" i="3"/>
  <c r="E824" i="2"/>
  <c r="H823" i="8"/>
  <c r="D823" i="3"/>
  <c r="J824" i="3" s="1"/>
  <c r="A826" i="1"/>
  <c r="B825" i="2"/>
  <c r="J825" i="8" s="1"/>
  <c r="A825" i="7"/>
  <c r="A825" i="3"/>
  <c r="A825" i="8" s="1"/>
  <c r="A825" i="2"/>
  <c r="F823" i="3"/>
  <c r="L824" i="3" s="1"/>
  <c r="F823" i="8"/>
  <c r="B823" i="3"/>
  <c r="H824" i="3" s="1"/>
  <c r="C824" i="2"/>
  <c r="K824" i="8" s="1"/>
  <c r="D824" i="2"/>
  <c r="L824" i="8" s="1"/>
  <c r="V821" i="3"/>
  <c r="T821" i="3"/>
  <c r="B821" i="8" s="1"/>
  <c r="G822" i="3"/>
  <c r="M823" i="3" s="1"/>
  <c r="N823" i="3" s="1"/>
  <c r="O823" i="3" s="1"/>
  <c r="G822" i="8"/>
  <c r="C822" i="3"/>
  <c r="I823" i="3" s="1"/>
  <c r="E822" i="3"/>
  <c r="K823" i="3" s="1"/>
  <c r="T822" i="3" l="1"/>
  <c r="B822" i="8" s="1"/>
  <c r="U822" i="3"/>
  <c r="Y822" i="3" s="1"/>
  <c r="Y821" i="3"/>
  <c r="D385" i="8"/>
  <c r="AD385" i="3"/>
  <c r="AB386" i="3"/>
  <c r="Z387" i="3" s="1"/>
  <c r="AA387" i="3" s="1"/>
  <c r="F386" i="2"/>
  <c r="I386" i="8"/>
  <c r="N386" i="8" s="1"/>
  <c r="O386" i="8" s="1"/>
  <c r="D824" i="7"/>
  <c r="C824" i="7"/>
  <c r="E824" i="7"/>
  <c r="F824" i="3" s="1"/>
  <c r="L825" i="3" s="1"/>
  <c r="M824" i="8"/>
  <c r="R824" i="3"/>
  <c r="W824" i="3" s="1"/>
  <c r="G824" i="8"/>
  <c r="E824" i="3"/>
  <c r="C824" i="3"/>
  <c r="G823" i="8"/>
  <c r="C823" i="3"/>
  <c r="I824" i="3" s="1"/>
  <c r="E823" i="3"/>
  <c r="K824" i="3" s="1"/>
  <c r="R823" i="3"/>
  <c r="W823" i="3" s="1"/>
  <c r="Q823" i="3"/>
  <c r="S823" i="3"/>
  <c r="P823" i="3"/>
  <c r="B825" i="7"/>
  <c r="E824" i="8"/>
  <c r="D825" i="2"/>
  <c r="L825" i="8" s="1"/>
  <c r="E825" i="2"/>
  <c r="A827" i="1"/>
  <c r="A826" i="7"/>
  <c r="B826" i="2"/>
  <c r="J826" i="8" s="1"/>
  <c r="A826" i="3"/>
  <c r="A826" i="8" s="1"/>
  <c r="A826" i="2"/>
  <c r="B824" i="3"/>
  <c r="H825" i="3" s="1"/>
  <c r="F824" i="8"/>
  <c r="C825" i="2"/>
  <c r="K825" i="8" s="1"/>
  <c r="G823" i="3"/>
  <c r="M824" i="3" s="1"/>
  <c r="N824" i="3" s="1"/>
  <c r="O824" i="3" s="1"/>
  <c r="H824" i="8" l="1"/>
  <c r="D824" i="3"/>
  <c r="J825" i="3" s="1"/>
  <c r="G824" i="3"/>
  <c r="M825" i="3" s="1"/>
  <c r="N825" i="3" s="1"/>
  <c r="O825" i="3" s="1"/>
  <c r="AC386" i="3"/>
  <c r="C386" i="8"/>
  <c r="P386" i="8" s="1"/>
  <c r="I825" i="3"/>
  <c r="K825" i="3"/>
  <c r="U823" i="3"/>
  <c r="E825" i="7"/>
  <c r="M825" i="8"/>
  <c r="Q824" i="3"/>
  <c r="V824" i="3" s="1"/>
  <c r="H825" i="8"/>
  <c r="V823" i="3"/>
  <c r="T823" i="3"/>
  <c r="B823" i="8" s="1"/>
  <c r="D826" i="2"/>
  <c r="L826" i="8" s="1"/>
  <c r="R825" i="3"/>
  <c r="Q825" i="3"/>
  <c r="C825" i="7"/>
  <c r="P824" i="3"/>
  <c r="S824" i="3"/>
  <c r="D825" i="7"/>
  <c r="A828" i="1"/>
  <c r="B827" i="2"/>
  <c r="J827" i="8" s="1"/>
  <c r="A827" i="7"/>
  <c r="A827" i="3"/>
  <c r="A827" i="8" s="1"/>
  <c r="A827" i="2"/>
  <c r="X823" i="3"/>
  <c r="B826" i="7"/>
  <c r="E826" i="8" s="1"/>
  <c r="D825" i="3"/>
  <c r="J826" i="3" s="1"/>
  <c r="E825" i="8"/>
  <c r="C826" i="2"/>
  <c r="K826" i="8" s="1"/>
  <c r="E826" i="2"/>
  <c r="S825" i="3" l="1"/>
  <c r="Y823" i="3"/>
  <c r="P825" i="3"/>
  <c r="U825" i="3"/>
  <c r="F387" i="2"/>
  <c r="AB387" i="3"/>
  <c r="Z388" i="3" s="1"/>
  <c r="AA388" i="3" s="1"/>
  <c r="I387" i="8"/>
  <c r="N387" i="8" s="1"/>
  <c r="O387" i="8" s="1"/>
  <c r="D386" i="8"/>
  <c r="AD386" i="3"/>
  <c r="T824" i="3"/>
  <c r="B824" i="8" s="1"/>
  <c r="U824" i="3"/>
  <c r="E826" i="7"/>
  <c r="M826" i="8"/>
  <c r="H826" i="8"/>
  <c r="D826" i="3"/>
  <c r="J827" i="3" s="1"/>
  <c r="X824" i="3"/>
  <c r="X825" i="3"/>
  <c r="F825" i="3"/>
  <c r="L826" i="3" s="1"/>
  <c r="F825" i="8"/>
  <c r="B825" i="3"/>
  <c r="H826" i="3" s="1"/>
  <c r="C825" i="3"/>
  <c r="I826" i="3" s="1"/>
  <c r="G825" i="8"/>
  <c r="E825" i="3"/>
  <c r="K826" i="3" s="1"/>
  <c r="W825" i="3"/>
  <c r="B827" i="7"/>
  <c r="E827" i="8" s="1"/>
  <c r="V825" i="3"/>
  <c r="T825" i="3"/>
  <c r="B825" i="8" s="1"/>
  <c r="C827" i="2"/>
  <c r="K827" i="8" s="1"/>
  <c r="E827" i="2"/>
  <c r="M827" i="8" s="1"/>
  <c r="G825" i="3"/>
  <c r="M826" i="3" s="1"/>
  <c r="N826" i="3" s="1"/>
  <c r="O826" i="3" s="1"/>
  <c r="C826" i="7"/>
  <c r="F826" i="3" s="1"/>
  <c r="L827" i="3" s="1"/>
  <c r="D826" i="7"/>
  <c r="G826" i="3" s="1"/>
  <c r="M827" i="3" s="1"/>
  <c r="N827" i="3" s="1"/>
  <c r="O827" i="3" s="1"/>
  <c r="D827" i="2"/>
  <c r="L827" i="8" s="1"/>
  <c r="A829" i="1"/>
  <c r="B828" i="2"/>
  <c r="J828" i="8" s="1"/>
  <c r="A828" i="3"/>
  <c r="A828" i="8" s="1"/>
  <c r="A828" i="7"/>
  <c r="A828" i="2"/>
  <c r="Y824" i="3" l="1"/>
  <c r="Y825" i="3"/>
  <c r="C387" i="8"/>
  <c r="P387" i="8" s="1"/>
  <c r="AC387" i="3"/>
  <c r="E827" i="7"/>
  <c r="H827" i="8" s="1"/>
  <c r="D827" i="7"/>
  <c r="G827" i="8" s="1"/>
  <c r="P827" i="3"/>
  <c r="P826" i="3"/>
  <c r="S826" i="3"/>
  <c r="B828" i="7"/>
  <c r="E828" i="8" s="1"/>
  <c r="C828" i="2"/>
  <c r="K828" i="8" s="1"/>
  <c r="R826" i="3"/>
  <c r="W826" i="3" s="1"/>
  <c r="Q826" i="3"/>
  <c r="U826" i="3" s="1"/>
  <c r="A830" i="1"/>
  <c r="B829" i="2"/>
  <c r="J829" i="8" s="1"/>
  <c r="A829" i="3"/>
  <c r="A829" i="8" s="1"/>
  <c r="A829" i="7"/>
  <c r="A829" i="2"/>
  <c r="G826" i="8"/>
  <c r="C826" i="3"/>
  <c r="I827" i="3" s="1"/>
  <c r="E826" i="3"/>
  <c r="K827" i="3" s="1"/>
  <c r="D827" i="3"/>
  <c r="J828" i="3" s="1"/>
  <c r="G827" i="3"/>
  <c r="M828" i="3" s="1"/>
  <c r="N828" i="3" s="1"/>
  <c r="O828" i="3" s="1"/>
  <c r="B826" i="3"/>
  <c r="H827" i="3" s="1"/>
  <c r="F826" i="8"/>
  <c r="D828" i="2"/>
  <c r="L828" i="8" s="1"/>
  <c r="E828" i="2"/>
  <c r="C827" i="7"/>
  <c r="F827" i="3" s="1"/>
  <c r="L828" i="3" s="1"/>
  <c r="C827" i="3"/>
  <c r="AB388" i="3" l="1"/>
  <c r="Z389" i="3" s="1"/>
  <c r="AA389" i="3" s="1"/>
  <c r="I388" i="8"/>
  <c r="N388" i="8" s="1"/>
  <c r="O388" i="8" s="1"/>
  <c r="F388" i="2"/>
  <c r="D387" i="8"/>
  <c r="AD387" i="3"/>
  <c r="E827" i="3"/>
  <c r="K828" i="3" s="1"/>
  <c r="E828" i="7"/>
  <c r="M828" i="8"/>
  <c r="D828" i="7"/>
  <c r="G828" i="8" s="1"/>
  <c r="C828" i="7"/>
  <c r="B828" i="3" s="1"/>
  <c r="H829" i="3" s="1"/>
  <c r="I828" i="3"/>
  <c r="S827" i="3"/>
  <c r="H828" i="8"/>
  <c r="D828" i="3"/>
  <c r="J829" i="3" s="1"/>
  <c r="G828" i="3"/>
  <c r="M829" i="3" s="1"/>
  <c r="N829" i="3" s="1"/>
  <c r="O829" i="3" s="1"/>
  <c r="V826" i="3"/>
  <c r="Y826" i="3" s="1"/>
  <c r="T826" i="3"/>
  <c r="B826" i="8" s="1"/>
  <c r="F827" i="8"/>
  <c r="B827" i="3"/>
  <c r="H828" i="3" s="1"/>
  <c r="B829" i="7"/>
  <c r="C829" i="2"/>
  <c r="K829" i="8" s="1"/>
  <c r="X826" i="3"/>
  <c r="A831" i="1"/>
  <c r="B830" i="2"/>
  <c r="J830" i="8" s="1"/>
  <c r="A830" i="7"/>
  <c r="A830" i="3"/>
  <c r="A830" i="8" s="1"/>
  <c r="A830" i="2"/>
  <c r="D829" i="2"/>
  <c r="L829" i="8" s="1"/>
  <c r="Q827" i="3"/>
  <c r="R827" i="3"/>
  <c r="W827" i="3" s="1"/>
  <c r="E829" i="2"/>
  <c r="P828" i="3"/>
  <c r="AC388" i="3" l="1"/>
  <c r="D388" i="8" s="1"/>
  <c r="C388" i="8"/>
  <c r="P388" i="8" s="1"/>
  <c r="C828" i="3"/>
  <c r="I829" i="3" s="1"/>
  <c r="S828" i="3"/>
  <c r="X828" i="3" s="1"/>
  <c r="U827" i="3"/>
  <c r="F828" i="3"/>
  <c r="L829" i="3" s="1"/>
  <c r="E828" i="3"/>
  <c r="K829" i="3" s="1"/>
  <c r="E829" i="7"/>
  <c r="D829" i="3" s="1"/>
  <c r="J830" i="3" s="1"/>
  <c r="M829" i="8"/>
  <c r="F828" i="8"/>
  <c r="Q828" i="3"/>
  <c r="R828" i="3"/>
  <c r="W828" i="3" s="1"/>
  <c r="A832" i="1"/>
  <c r="B831" i="2"/>
  <c r="J831" i="8" s="1"/>
  <c r="A831" i="7"/>
  <c r="A831" i="3"/>
  <c r="A831" i="8" s="1"/>
  <c r="A831" i="2"/>
  <c r="V827" i="3"/>
  <c r="T827" i="3"/>
  <c r="B827" i="8" s="1"/>
  <c r="P829" i="3"/>
  <c r="C829" i="7"/>
  <c r="D829" i="7"/>
  <c r="B830" i="7"/>
  <c r="D830" i="2"/>
  <c r="L830" i="8" s="1"/>
  <c r="E830" i="2"/>
  <c r="E829" i="8"/>
  <c r="X827" i="3"/>
  <c r="R829" i="3"/>
  <c r="Q829" i="3"/>
  <c r="C830" i="2"/>
  <c r="K830" i="8" s="1"/>
  <c r="H829" i="8" l="1"/>
  <c r="Y827" i="3"/>
  <c r="F389" i="2"/>
  <c r="AB389" i="3"/>
  <c r="Z390" i="3" s="1"/>
  <c r="AA390" i="3" s="1"/>
  <c r="I389" i="8"/>
  <c r="N389" i="8" s="1"/>
  <c r="O389" i="8" s="1"/>
  <c r="AD388" i="3"/>
  <c r="U828" i="3"/>
  <c r="E830" i="7"/>
  <c r="D830" i="3" s="1"/>
  <c r="J831" i="3" s="1"/>
  <c r="M830" i="8"/>
  <c r="D830" i="7"/>
  <c r="W829" i="3"/>
  <c r="G830" i="8"/>
  <c r="C830" i="3"/>
  <c r="H830" i="8"/>
  <c r="G830" i="3"/>
  <c r="M831" i="3" s="1"/>
  <c r="N831" i="3" s="1"/>
  <c r="O831" i="3" s="1"/>
  <c r="C830" i="7"/>
  <c r="F830" i="3" s="1"/>
  <c r="B831" i="7"/>
  <c r="E831" i="8" s="1"/>
  <c r="E830" i="8"/>
  <c r="E831" i="2"/>
  <c r="C831" i="2"/>
  <c r="K831" i="8" s="1"/>
  <c r="V829" i="3"/>
  <c r="G829" i="8"/>
  <c r="C829" i="3"/>
  <c r="I830" i="3" s="1"/>
  <c r="I831" i="3" s="1"/>
  <c r="E829" i="3"/>
  <c r="K830" i="3" s="1"/>
  <c r="F829" i="8"/>
  <c r="B829" i="3"/>
  <c r="H830" i="3" s="1"/>
  <c r="G829" i="3"/>
  <c r="M830" i="3" s="1"/>
  <c r="N830" i="3" s="1"/>
  <c r="O830" i="3" s="1"/>
  <c r="D831" i="2"/>
  <c r="L831" i="8" s="1"/>
  <c r="V828" i="3"/>
  <c r="T828" i="3"/>
  <c r="B828" i="8" s="1"/>
  <c r="F829" i="3"/>
  <c r="L830" i="3" s="1"/>
  <c r="A833" i="1"/>
  <c r="B832" i="2"/>
  <c r="J832" i="8" s="1"/>
  <c r="A832" i="7"/>
  <c r="A832" i="3"/>
  <c r="A832" i="8" s="1"/>
  <c r="A832" i="2"/>
  <c r="S829" i="3"/>
  <c r="U829" i="3" s="1"/>
  <c r="Y828" i="3" l="1"/>
  <c r="C389" i="8"/>
  <c r="P389" i="8" s="1"/>
  <c r="AC389" i="3"/>
  <c r="E831" i="7"/>
  <c r="M831" i="8"/>
  <c r="C831" i="7"/>
  <c r="F831" i="8" s="1"/>
  <c r="L831" i="3"/>
  <c r="H831" i="8"/>
  <c r="D831" i="3"/>
  <c r="J832" i="3" s="1"/>
  <c r="F831" i="3"/>
  <c r="S830" i="3"/>
  <c r="P830" i="3"/>
  <c r="X829" i="3"/>
  <c r="Y829" i="3" s="1"/>
  <c r="P831" i="3"/>
  <c r="E832" i="2"/>
  <c r="B832" i="7"/>
  <c r="D832" i="2"/>
  <c r="L832" i="8" s="1"/>
  <c r="T829" i="3"/>
  <c r="B829" i="8" s="1"/>
  <c r="A834" i="1"/>
  <c r="B833" i="2"/>
  <c r="J833" i="8" s="1"/>
  <c r="A833" i="3"/>
  <c r="A833" i="8" s="1"/>
  <c r="A833" i="7"/>
  <c r="A833" i="2"/>
  <c r="D831" i="7"/>
  <c r="G831" i="3" s="1"/>
  <c r="M832" i="3" s="1"/>
  <c r="N832" i="3" s="1"/>
  <c r="O832" i="3" s="1"/>
  <c r="R830" i="3"/>
  <c r="W830" i="3" s="1"/>
  <c r="Q830" i="3"/>
  <c r="E830" i="3"/>
  <c r="K831" i="3" s="1"/>
  <c r="B830" i="3"/>
  <c r="H831" i="3" s="1"/>
  <c r="F830" i="8"/>
  <c r="C832" i="2"/>
  <c r="K832" i="8" s="1"/>
  <c r="F390" i="2" l="1"/>
  <c r="AB390" i="3"/>
  <c r="Z391" i="3" s="1"/>
  <c r="AA391" i="3" s="1"/>
  <c r="I390" i="8"/>
  <c r="N390" i="8" s="1"/>
  <c r="O390" i="8" s="1"/>
  <c r="D389" i="8"/>
  <c r="AD389" i="3"/>
  <c r="L832" i="3"/>
  <c r="U830" i="3"/>
  <c r="Y830" i="3" s="1"/>
  <c r="E832" i="7"/>
  <c r="D832" i="3" s="1"/>
  <c r="J833" i="3" s="1"/>
  <c r="M832" i="8"/>
  <c r="B831" i="3"/>
  <c r="H832" i="3" s="1"/>
  <c r="R832" i="3" s="1"/>
  <c r="W832" i="3" s="1"/>
  <c r="C832" i="7"/>
  <c r="D832" i="7"/>
  <c r="G832" i="8" s="1"/>
  <c r="S831" i="3"/>
  <c r="Q831" i="3"/>
  <c r="R831" i="3"/>
  <c r="W831" i="3" s="1"/>
  <c r="F832" i="3"/>
  <c r="B832" i="3"/>
  <c r="H833" i="3" s="1"/>
  <c r="F832" i="8"/>
  <c r="V830" i="3"/>
  <c r="T830" i="3"/>
  <c r="B830" i="8" s="1"/>
  <c r="X830" i="3"/>
  <c r="P832" i="3"/>
  <c r="E833" i="2"/>
  <c r="M833" i="8" s="1"/>
  <c r="E832" i="8"/>
  <c r="A835" i="1"/>
  <c r="A834" i="7"/>
  <c r="A834" i="3"/>
  <c r="A834" i="8" s="1"/>
  <c r="A834" i="2"/>
  <c r="H832" i="8"/>
  <c r="B833" i="7"/>
  <c r="E833" i="8" s="1"/>
  <c r="D833" i="2"/>
  <c r="L833" i="8" s="1"/>
  <c r="G831" i="8"/>
  <c r="C831" i="3"/>
  <c r="I832" i="3" s="1"/>
  <c r="E831" i="3"/>
  <c r="K832" i="3" s="1"/>
  <c r="C833" i="2"/>
  <c r="K833" i="8" s="1"/>
  <c r="L833" i="3" l="1"/>
  <c r="AC390" i="3"/>
  <c r="D390" i="8" s="1"/>
  <c r="C390" i="8"/>
  <c r="P390" i="8" s="1"/>
  <c r="U831" i="3"/>
  <c r="Q832" i="3"/>
  <c r="E833" i="7"/>
  <c r="H833" i="8" s="1"/>
  <c r="G832" i="3"/>
  <c r="M833" i="3" s="1"/>
  <c r="N833" i="3" s="1"/>
  <c r="O833" i="3" s="1"/>
  <c r="E832" i="3"/>
  <c r="K833" i="3" s="1"/>
  <c r="C833" i="7"/>
  <c r="F833" i="3" s="1"/>
  <c r="L834" i="3" s="1"/>
  <c r="C832" i="3"/>
  <c r="I833" i="3" s="1"/>
  <c r="C834" i="2"/>
  <c r="K834" i="8" s="1"/>
  <c r="B834" i="2"/>
  <c r="J834" i="8" s="1"/>
  <c r="D834" i="2"/>
  <c r="L834" i="8" s="1"/>
  <c r="E834" i="2"/>
  <c r="B833" i="3"/>
  <c r="H834" i="3" s="1"/>
  <c r="F833" i="8"/>
  <c r="V831" i="3"/>
  <c r="T831" i="3"/>
  <c r="B831" i="8" s="1"/>
  <c r="S832" i="3"/>
  <c r="D833" i="7"/>
  <c r="A836" i="1"/>
  <c r="B835" i="2"/>
  <c r="J835" i="8" s="1"/>
  <c r="A835" i="7"/>
  <c r="A835" i="2"/>
  <c r="A835" i="3"/>
  <c r="A835" i="8" s="1"/>
  <c r="V832" i="3"/>
  <c r="R833" i="3"/>
  <c r="W833" i="3" s="1"/>
  <c r="Q833" i="3"/>
  <c r="P833" i="3"/>
  <c r="X831" i="3"/>
  <c r="D833" i="3" l="1"/>
  <c r="J834" i="3" s="1"/>
  <c r="Y831" i="3"/>
  <c r="S833" i="3"/>
  <c r="U833" i="3" s="1"/>
  <c r="F391" i="2"/>
  <c r="I391" i="8"/>
  <c r="N391" i="8" s="1"/>
  <c r="O391" i="8" s="1"/>
  <c r="AB391" i="3"/>
  <c r="Z392" i="3" s="1"/>
  <c r="AA392" i="3" s="1"/>
  <c r="AD390" i="3"/>
  <c r="T832" i="3"/>
  <c r="B832" i="8" s="1"/>
  <c r="G833" i="3"/>
  <c r="M834" i="3" s="1"/>
  <c r="N834" i="3" s="1"/>
  <c r="O834" i="3" s="1"/>
  <c r="P834" i="3" s="1"/>
  <c r="U832" i="3"/>
  <c r="E834" i="7"/>
  <c r="M834" i="8"/>
  <c r="H834" i="8"/>
  <c r="E835" i="2"/>
  <c r="C835" i="2"/>
  <c r="K835" i="8" s="1"/>
  <c r="D835" i="2"/>
  <c r="L835" i="8" s="1"/>
  <c r="A837" i="1"/>
  <c r="B836" i="2"/>
  <c r="J836" i="8" s="1"/>
  <c r="A836" i="7"/>
  <c r="A836" i="2"/>
  <c r="A836" i="3"/>
  <c r="A836" i="8" s="1"/>
  <c r="V833" i="3"/>
  <c r="T833" i="3"/>
  <c r="B833" i="8" s="1"/>
  <c r="X833" i="3"/>
  <c r="Q834" i="3"/>
  <c r="R834" i="3"/>
  <c r="C834" i="7"/>
  <c r="D834" i="7"/>
  <c r="B834" i="7"/>
  <c r="E834" i="8" s="1"/>
  <c r="X832" i="3"/>
  <c r="E833" i="3"/>
  <c r="K834" i="3" s="1"/>
  <c r="G833" i="8"/>
  <c r="C833" i="3"/>
  <c r="I834" i="3" s="1"/>
  <c r="B835" i="7"/>
  <c r="E835" i="8" s="1"/>
  <c r="Y832" i="3" l="1"/>
  <c r="G834" i="3"/>
  <c r="M835" i="3" s="1"/>
  <c r="N835" i="3" s="1"/>
  <c r="O835" i="3" s="1"/>
  <c r="Y833" i="3"/>
  <c r="AC391" i="3"/>
  <c r="C391" i="8"/>
  <c r="P391" i="8" s="1"/>
  <c r="S834" i="3"/>
  <c r="U834" i="3" s="1"/>
  <c r="E835" i="7"/>
  <c r="M835" i="8"/>
  <c r="C835" i="7"/>
  <c r="D835" i="7"/>
  <c r="G835" i="3" s="1"/>
  <c r="M836" i="3" s="1"/>
  <c r="N836" i="3" s="1"/>
  <c r="O836" i="3" s="1"/>
  <c r="P835" i="3"/>
  <c r="H835" i="8"/>
  <c r="D835" i="3"/>
  <c r="C835" i="3"/>
  <c r="G835" i="8"/>
  <c r="A838" i="1"/>
  <c r="B837" i="2"/>
  <c r="J837" i="8" s="1"/>
  <c r="A837" i="7"/>
  <c r="A837" i="3"/>
  <c r="A837" i="8" s="1"/>
  <c r="A837" i="2"/>
  <c r="W834" i="3"/>
  <c r="B835" i="3"/>
  <c r="V834" i="3"/>
  <c r="F834" i="3"/>
  <c r="L835" i="3" s="1"/>
  <c r="F834" i="8"/>
  <c r="B834" i="3"/>
  <c r="H835" i="3" s="1"/>
  <c r="E836" i="2"/>
  <c r="B836" i="7"/>
  <c r="E836" i="8" s="1"/>
  <c r="C836" i="2"/>
  <c r="K836" i="8" s="1"/>
  <c r="D834" i="3"/>
  <c r="J835" i="3" s="1"/>
  <c r="G834" i="8"/>
  <c r="C834" i="3"/>
  <c r="I835" i="3" s="1"/>
  <c r="E834" i="3"/>
  <c r="K835" i="3" s="1"/>
  <c r="D836" i="2"/>
  <c r="L836" i="8" s="1"/>
  <c r="X834" i="3" l="1"/>
  <c r="T834" i="3"/>
  <c r="B834" i="8" s="1"/>
  <c r="Y834" i="3"/>
  <c r="D391" i="8"/>
  <c r="AD391" i="3"/>
  <c r="AB392" i="3"/>
  <c r="Z393" i="3" s="1"/>
  <c r="AA393" i="3" s="1"/>
  <c r="I392" i="8"/>
  <c r="N392" i="8" s="1"/>
  <c r="O392" i="8" s="1"/>
  <c r="F392" i="2"/>
  <c r="E835" i="3"/>
  <c r="F835" i="3"/>
  <c r="L836" i="3" s="1"/>
  <c r="F835" i="8"/>
  <c r="E836" i="7"/>
  <c r="D836" i="3" s="1"/>
  <c r="J837" i="3" s="1"/>
  <c r="M836" i="8"/>
  <c r="I836" i="3"/>
  <c r="J836" i="3"/>
  <c r="H836" i="3"/>
  <c r="R836" i="3" s="1"/>
  <c r="K836" i="3"/>
  <c r="H836" i="8"/>
  <c r="S835" i="3"/>
  <c r="B837" i="7"/>
  <c r="E837" i="2"/>
  <c r="D836" i="7"/>
  <c r="D837" i="2"/>
  <c r="L837" i="8" s="1"/>
  <c r="C837" i="2"/>
  <c r="K837" i="8" s="1"/>
  <c r="R835" i="3"/>
  <c r="W835" i="3" s="1"/>
  <c r="Q835" i="3"/>
  <c r="C836" i="7"/>
  <c r="P836" i="3"/>
  <c r="A839" i="1"/>
  <c r="B838" i="2"/>
  <c r="J838" i="8" s="1"/>
  <c r="A838" i="7"/>
  <c r="A838" i="3"/>
  <c r="A838" i="8" s="1"/>
  <c r="A838" i="2"/>
  <c r="F836" i="3" l="1"/>
  <c r="L837" i="3" s="1"/>
  <c r="C392" i="8"/>
  <c r="P392" i="8" s="1"/>
  <c r="AC392" i="3"/>
  <c r="D392" i="8" s="1"/>
  <c r="S836" i="3"/>
  <c r="X836" i="3" s="1"/>
  <c r="U835" i="3"/>
  <c r="E837" i="7"/>
  <c r="D837" i="3" s="1"/>
  <c r="J838" i="3" s="1"/>
  <c r="M837" i="8"/>
  <c r="Q836" i="3"/>
  <c r="U836" i="3" s="1"/>
  <c r="G836" i="3"/>
  <c r="M837" i="3" s="1"/>
  <c r="N837" i="3" s="1"/>
  <c r="O837" i="3" s="1"/>
  <c r="P837" i="3" s="1"/>
  <c r="C837" i="7"/>
  <c r="D837" i="7"/>
  <c r="G837" i="8" s="1"/>
  <c r="H837" i="8"/>
  <c r="F837" i="3"/>
  <c r="L838" i="3" s="1"/>
  <c r="G837" i="3"/>
  <c r="M838" i="3" s="1"/>
  <c r="N838" i="3" s="1"/>
  <c r="O838" i="3" s="1"/>
  <c r="E838" i="2"/>
  <c r="M838" i="8" s="1"/>
  <c r="A840" i="1"/>
  <c r="B839" i="2"/>
  <c r="J839" i="8" s="1"/>
  <c r="A839" i="7"/>
  <c r="A839" i="2"/>
  <c r="A839" i="3"/>
  <c r="A839" i="8" s="1"/>
  <c r="D838" i="2"/>
  <c r="L838" i="8" s="1"/>
  <c r="E837" i="8"/>
  <c r="F837" i="8"/>
  <c r="B837" i="3"/>
  <c r="H838" i="3" s="1"/>
  <c r="F836" i="8"/>
  <c r="B836" i="3"/>
  <c r="H837" i="3" s="1"/>
  <c r="W836" i="3"/>
  <c r="X835" i="3"/>
  <c r="V835" i="3"/>
  <c r="T835" i="3"/>
  <c r="B835" i="8" s="1"/>
  <c r="B838" i="7"/>
  <c r="D838" i="7"/>
  <c r="C838" i="2"/>
  <c r="K838" i="8" s="1"/>
  <c r="G836" i="8"/>
  <c r="C836" i="3"/>
  <c r="I837" i="3" s="1"/>
  <c r="E836" i="3"/>
  <c r="K837" i="3" s="1"/>
  <c r="Y835" i="3" l="1"/>
  <c r="AD392" i="3"/>
  <c r="F393" i="2"/>
  <c r="I393" i="8"/>
  <c r="N393" i="8" s="1"/>
  <c r="O393" i="8" s="1"/>
  <c r="AB393" i="3"/>
  <c r="Z394" i="3" s="1"/>
  <c r="AA394" i="3" s="1"/>
  <c r="E838" i="7"/>
  <c r="H838" i="8" s="1"/>
  <c r="C837" i="3"/>
  <c r="E837" i="3"/>
  <c r="K838" i="3" s="1"/>
  <c r="T836" i="3"/>
  <c r="B836" i="8" s="1"/>
  <c r="V836" i="3"/>
  <c r="Y836" i="3" s="1"/>
  <c r="I838" i="3"/>
  <c r="S837" i="3"/>
  <c r="X837" i="3" s="1"/>
  <c r="C839" i="2"/>
  <c r="K839" i="8" s="1"/>
  <c r="Q837" i="3"/>
  <c r="R837" i="3"/>
  <c r="W837" i="3" s="1"/>
  <c r="Q838" i="3"/>
  <c r="R838" i="3"/>
  <c r="C838" i="7"/>
  <c r="E838" i="3" s="1"/>
  <c r="B839" i="7"/>
  <c r="E839" i="8" s="1"/>
  <c r="C839" i="7"/>
  <c r="E839" i="2"/>
  <c r="D839" i="2"/>
  <c r="L839" i="8" s="1"/>
  <c r="A841" i="1"/>
  <c r="B840" i="2"/>
  <c r="J840" i="8" s="1"/>
  <c r="A840" i="7"/>
  <c r="A840" i="3"/>
  <c r="A840" i="8" s="1"/>
  <c r="A840" i="2"/>
  <c r="G838" i="8"/>
  <c r="C838" i="3"/>
  <c r="I839" i="3" s="1"/>
  <c r="P838" i="3"/>
  <c r="D838" i="3"/>
  <c r="J839" i="3" s="1"/>
  <c r="E838" i="8"/>
  <c r="G838" i="3" l="1"/>
  <c r="M839" i="3" s="1"/>
  <c r="N839" i="3" s="1"/>
  <c r="O839" i="3" s="1"/>
  <c r="C393" i="8"/>
  <c r="P393" i="8" s="1"/>
  <c r="AC393" i="3"/>
  <c r="S838" i="3"/>
  <c r="T838" i="3" s="1"/>
  <c r="B838" i="8" s="1"/>
  <c r="K839" i="3"/>
  <c r="U837" i="3"/>
  <c r="U838" i="3"/>
  <c r="E839" i="7"/>
  <c r="D839" i="3" s="1"/>
  <c r="J840" i="3" s="1"/>
  <c r="M839" i="8"/>
  <c r="H839" i="8"/>
  <c r="F839" i="3"/>
  <c r="L840" i="3" s="1"/>
  <c r="X838" i="3"/>
  <c r="A842" i="1"/>
  <c r="A841" i="7"/>
  <c r="A841" i="3"/>
  <c r="A841" i="8" s="1"/>
  <c r="A841" i="2"/>
  <c r="B841" i="2"/>
  <c r="J841" i="8" s="1"/>
  <c r="D839" i="7"/>
  <c r="B839" i="3"/>
  <c r="H840" i="3" s="1"/>
  <c r="F839" i="8"/>
  <c r="B840" i="7"/>
  <c r="E840" i="8" s="1"/>
  <c r="F838" i="8"/>
  <c r="B838" i="3"/>
  <c r="H839" i="3" s="1"/>
  <c r="F838" i="3"/>
  <c r="L839" i="3" s="1"/>
  <c r="C840" i="2"/>
  <c r="K840" i="8" s="1"/>
  <c r="V837" i="3"/>
  <c r="T837" i="3"/>
  <c r="B837" i="8" s="1"/>
  <c r="P839" i="3"/>
  <c r="S839" i="3"/>
  <c r="V838" i="3"/>
  <c r="D840" i="2"/>
  <c r="L840" i="8" s="1"/>
  <c r="W838" i="3"/>
  <c r="E840" i="2"/>
  <c r="Y838" i="3" l="1"/>
  <c r="Y837" i="3"/>
  <c r="D393" i="8"/>
  <c r="AD393" i="3"/>
  <c r="AB394" i="3"/>
  <c r="Z395" i="3" s="1"/>
  <c r="AA395" i="3" s="1"/>
  <c r="I394" i="8"/>
  <c r="N394" i="8" s="1"/>
  <c r="O394" i="8" s="1"/>
  <c r="F394" i="2"/>
  <c r="E840" i="7"/>
  <c r="D840" i="3" s="1"/>
  <c r="J841" i="3" s="1"/>
  <c r="M840" i="8"/>
  <c r="B841" i="7"/>
  <c r="E841" i="8" s="1"/>
  <c r="C841" i="2"/>
  <c r="K841" i="8" s="1"/>
  <c r="D841" i="2"/>
  <c r="L841" i="8" s="1"/>
  <c r="E841" i="2"/>
  <c r="C840" i="7"/>
  <c r="G839" i="8"/>
  <c r="C839" i="3"/>
  <c r="I840" i="3" s="1"/>
  <c r="E839" i="3"/>
  <c r="K840" i="3" s="1"/>
  <c r="R839" i="3"/>
  <c r="W839" i="3" s="1"/>
  <c r="Q839" i="3"/>
  <c r="A843" i="1"/>
  <c r="A842" i="7"/>
  <c r="A842" i="3"/>
  <c r="A842" i="8" s="1"/>
  <c r="B842" i="2"/>
  <c r="J842" i="8" s="1"/>
  <c r="A842" i="2"/>
  <c r="D840" i="7"/>
  <c r="G839" i="3"/>
  <c r="M840" i="3" s="1"/>
  <c r="N840" i="3" s="1"/>
  <c r="O840" i="3" s="1"/>
  <c r="X839" i="3"/>
  <c r="Q840" i="3"/>
  <c r="R840" i="3"/>
  <c r="H840" i="8" l="1"/>
  <c r="G840" i="3"/>
  <c r="M841" i="3" s="1"/>
  <c r="N841" i="3" s="1"/>
  <c r="O841" i="3" s="1"/>
  <c r="F840" i="3"/>
  <c r="L841" i="3" s="1"/>
  <c r="C394" i="8"/>
  <c r="P394" i="8" s="1"/>
  <c r="AC394" i="3"/>
  <c r="U839" i="3"/>
  <c r="E841" i="7"/>
  <c r="M841" i="8"/>
  <c r="W840" i="3"/>
  <c r="C841" i="7"/>
  <c r="H841" i="8"/>
  <c r="D841" i="3"/>
  <c r="J842" i="3" s="1"/>
  <c r="F841" i="3"/>
  <c r="L842" i="3" s="1"/>
  <c r="E842" i="2"/>
  <c r="M842" i="8" s="1"/>
  <c r="A844" i="1"/>
  <c r="B843" i="2"/>
  <c r="J843" i="8" s="1"/>
  <c r="A843" i="7"/>
  <c r="A843" i="3"/>
  <c r="A843" i="8" s="1"/>
  <c r="A843" i="2"/>
  <c r="D841" i="7"/>
  <c r="D842" i="2"/>
  <c r="L842" i="8" s="1"/>
  <c r="P840" i="3"/>
  <c r="S840" i="3"/>
  <c r="T840" i="3" s="1"/>
  <c r="B840" i="8" s="1"/>
  <c r="C842" i="2"/>
  <c r="K842" i="8" s="1"/>
  <c r="F841" i="8"/>
  <c r="B841" i="3"/>
  <c r="H842" i="3" s="1"/>
  <c r="V840" i="3"/>
  <c r="G840" i="8"/>
  <c r="C840" i="3"/>
  <c r="I841" i="3" s="1"/>
  <c r="E840" i="3"/>
  <c r="K841" i="3" s="1"/>
  <c r="V839" i="3"/>
  <c r="T839" i="3"/>
  <c r="B839" i="8" s="1"/>
  <c r="F840" i="8"/>
  <c r="B840" i="3"/>
  <c r="H841" i="3" s="1"/>
  <c r="B842" i="7"/>
  <c r="E842" i="8" s="1"/>
  <c r="D842" i="7"/>
  <c r="Y839" i="3" l="1"/>
  <c r="I395" i="8"/>
  <c r="N395" i="8" s="1"/>
  <c r="O395" i="8" s="1"/>
  <c r="AB395" i="3"/>
  <c r="Z396" i="3" s="1"/>
  <c r="AA396" i="3" s="1"/>
  <c r="F395" i="2"/>
  <c r="D394" i="8"/>
  <c r="AD394" i="3"/>
  <c r="U840" i="3"/>
  <c r="Y840" i="3" s="1"/>
  <c r="E842" i="7"/>
  <c r="C842" i="7"/>
  <c r="B842" i="3" s="1"/>
  <c r="H843" i="3" s="1"/>
  <c r="B843" i="7"/>
  <c r="E843" i="8" s="1"/>
  <c r="H842" i="8"/>
  <c r="D842" i="3"/>
  <c r="J843" i="3" s="1"/>
  <c r="G842" i="3"/>
  <c r="F842" i="3"/>
  <c r="L843" i="3" s="1"/>
  <c r="C843" i="2"/>
  <c r="K843" i="8" s="1"/>
  <c r="C841" i="3"/>
  <c r="I842" i="3" s="1"/>
  <c r="Q842" i="3" s="1"/>
  <c r="G841" i="8"/>
  <c r="E841" i="3"/>
  <c r="K842" i="3" s="1"/>
  <c r="G842" i="8"/>
  <c r="C842" i="3"/>
  <c r="E842" i="3"/>
  <c r="D843" i="2"/>
  <c r="L843" i="8" s="1"/>
  <c r="Q841" i="3"/>
  <c r="R841" i="3"/>
  <c r="W841" i="3" s="1"/>
  <c r="E843" i="2"/>
  <c r="A845" i="1"/>
  <c r="B844" i="2"/>
  <c r="J844" i="8" s="1"/>
  <c r="A844" i="7"/>
  <c r="A844" i="3"/>
  <c r="A844" i="8" s="1"/>
  <c r="A844" i="2"/>
  <c r="G841" i="3"/>
  <c r="M842" i="3" s="1"/>
  <c r="N842" i="3" s="1"/>
  <c r="O842" i="3" s="1"/>
  <c r="P841" i="3"/>
  <c r="S841" i="3"/>
  <c r="R842" i="3"/>
  <c r="X840" i="3"/>
  <c r="AC395" i="3" l="1"/>
  <c r="D395" i="8" s="1"/>
  <c r="C395" i="8"/>
  <c r="P395" i="8" s="1"/>
  <c r="W842" i="3"/>
  <c r="F842" i="8"/>
  <c r="U841" i="3"/>
  <c r="E843" i="7"/>
  <c r="M843" i="8"/>
  <c r="M843" i="3"/>
  <c r="N843" i="3" s="1"/>
  <c r="O843" i="3" s="1"/>
  <c r="P843" i="3" s="1"/>
  <c r="H843" i="8"/>
  <c r="D843" i="3"/>
  <c r="J844" i="3" s="1"/>
  <c r="C844" i="2"/>
  <c r="K844" i="8" s="1"/>
  <c r="E844" i="2"/>
  <c r="A846" i="1"/>
  <c r="B845" i="2"/>
  <c r="J845" i="8" s="1"/>
  <c r="A845" i="7"/>
  <c r="A845" i="3"/>
  <c r="A845" i="8" s="1"/>
  <c r="A845" i="2"/>
  <c r="R843" i="3"/>
  <c r="D844" i="2"/>
  <c r="L844" i="8" s="1"/>
  <c r="V842" i="3"/>
  <c r="V841" i="3"/>
  <c r="T841" i="3"/>
  <c r="B841" i="8" s="1"/>
  <c r="S842" i="3"/>
  <c r="X842" i="3" s="1"/>
  <c r="P842" i="3"/>
  <c r="C843" i="7"/>
  <c r="F843" i="3" s="1"/>
  <c r="L844" i="3" s="1"/>
  <c r="D843" i="7"/>
  <c r="X841" i="3"/>
  <c r="B844" i="7"/>
  <c r="I843" i="3"/>
  <c r="Q843" i="3" s="1"/>
  <c r="K843" i="3"/>
  <c r="Y841" i="3" l="1"/>
  <c r="I396" i="8"/>
  <c r="N396" i="8" s="1"/>
  <c r="O396" i="8" s="1"/>
  <c r="AB396" i="3"/>
  <c r="Z397" i="3" s="1"/>
  <c r="AA397" i="3" s="1"/>
  <c r="F396" i="2"/>
  <c r="AD395" i="3"/>
  <c r="U842" i="3"/>
  <c r="Y842" i="3" s="1"/>
  <c r="E844" i="7"/>
  <c r="D844" i="3" s="1"/>
  <c r="J845" i="3" s="1"/>
  <c r="M844" i="8"/>
  <c r="D844" i="7"/>
  <c r="C844" i="3" s="1"/>
  <c r="C844" i="7"/>
  <c r="G844" i="3"/>
  <c r="F844" i="3"/>
  <c r="L845" i="3" s="1"/>
  <c r="D845" i="2"/>
  <c r="L845" i="8" s="1"/>
  <c r="G843" i="8"/>
  <c r="C843" i="3"/>
  <c r="I844" i="3" s="1"/>
  <c r="E843" i="3"/>
  <c r="K844" i="3" s="1"/>
  <c r="A847" i="1"/>
  <c r="B846" i="2"/>
  <c r="J846" i="8" s="1"/>
  <c r="A846" i="7"/>
  <c r="A846" i="3"/>
  <c r="A846" i="8" s="1"/>
  <c r="A846" i="2"/>
  <c r="B845" i="7"/>
  <c r="C845" i="2"/>
  <c r="K845" i="8" s="1"/>
  <c r="F844" i="8"/>
  <c r="B844" i="3"/>
  <c r="T842" i="3"/>
  <c r="B842" i="8" s="1"/>
  <c r="S843" i="3"/>
  <c r="X843" i="3" s="1"/>
  <c r="G843" i="3"/>
  <c r="M844" i="3" s="1"/>
  <c r="N844" i="3" s="1"/>
  <c r="O844" i="3" s="1"/>
  <c r="G844" i="8"/>
  <c r="F843" i="8"/>
  <c r="B843" i="3"/>
  <c r="H844" i="3" s="1"/>
  <c r="E845" i="2"/>
  <c r="E844" i="8"/>
  <c r="W843" i="3"/>
  <c r="V843" i="3"/>
  <c r="H844" i="8" l="1"/>
  <c r="AC396" i="3"/>
  <c r="C396" i="8"/>
  <c r="P396" i="8" s="1"/>
  <c r="U843" i="3"/>
  <c r="Y843" i="3" s="1"/>
  <c r="E845" i="7"/>
  <c r="M845" i="8"/>
  <c r="E844" i="3"/>
  <c r="K845" i="3" s="1"/>
  <c r="H845" i="3"/>
  <c r="R845" i="3" s="1"/>
  <c r="I845" i="3"/>
  <c r="H845" i="8"/>
  <c r="P844" i="3"/>
  <c r="S844" i="3"/>
  <c r="X844" i="3" s="1"/>
  <c r="T843" i="3"/>
  <c r="B843" i="8" s="1"/>
  <c r="Q845" i="3"/>
  <c r="A848" i="1"/>
  <c r="B847" i="2"/>
  <c r="J847" i="8" s="1"/>
  <c r="A847" i="7"/>
  <c r="A847" i="3"/>
  <c r="A847" i="8" s="1"/>
  <c r="A847" i="2"/>
  <c r="C846" i="2"/>
  <c r="K846" i="8" s="1"/>
  <c r="R844" i="3"/>
  <c r="W844" i="3" s="1"/>
  <c r="Q844" i="3"/>
  <c r="B846" i="7"/>
  <c r="D846" i="2"/>
  <c r="L846" i="8" s="1"/>
  <c r="E846" i="2"/>
  <c r="C845" i="7"/>
  <c r="F845" i="3" s="1"/>
  <c r="L846" i="3" s="1"/>
  <c r="M845" i="3"/>
  <c r="N845" i="3" s="1"/>
  <c r="O845" i="3" s="1"/>
  <c r="D845" i="7"/>
  <c r="D845" i="3"/>
  <c r="J846" i="3" s="1"/>
  <c r="E845" i="8"/>
  <c r="F397" i="2" l="1"/>
  <c r="AB397" i="3"/>
  <c r="Z398" i="3" s="1"/>
  <c r="AA398" i="3" s="1"/>
  <c r="I397" i="8"/>
  <c r="N397" i="8" s="1"/>
  <c r="O397" i="8" s="1"/>
  <c r="D396" i="8"/>
  <c r="AD396" i="3"/>
  <c r="U844" i="3"/>
  <c r="Y844" i="3" s="1"/>
  <c r="E846" i="7"/>
  <c r="H846" i="8" s="1"/>
  <c r="M846" i="8"/>
  <c r="C846" i="7"/>
  <c r="G845" i="8"/>
  <c r="E845" i="3"/>
  <c r="K846" i="3" s="1"/>
  <c r="C845" i="3"/>
  <c r="I846" i="3" s="1"/>
  <c r="B847" i="7"/>
  <c r="E846" i="8"/>
  <c r="V845" i="3"/>
  <c r="P845" i="3"/>
  <c r="S845" i="3"/>
  <c r="X845" i="3" s="1"/>
  <c r="C847" i="2"/>
  <c r="K847" i="8" s="1"/>
  <c r="B846" i="3"/>
  <c r="F846" i="8"/>
  <c r="D846" i="7"/>
  <c r="W845" i="3"/>
  <c r="D847" i="2"/>
  <c r="L847" i="8" s="1"/>
  <c r="E847" i="2"/>
  <c r="F845" i="8"/>
  <c r="B845" i="3"/>
  <c r="H846" i="3" s="1"/>
  <c r="G845" i="3"/>
  <c r="M846" i="3" s="1"/>
  <c r="N846" i="3" s="1"/>
  <c r="O846" i="3" s="1"/>
  <c r="A849" i="1"/>
  <c r="B848" i="2"/>
  <c r="J848" i="8" s="1"/>
  <c r="A848" i="7"/>
  <c r="A848" i="3"/>
  <c r="A848" i="8" s="1"/>
  <c r="A848" i="2"/>
  <c r="V844" i="3"/>
  <c r="T844" i="3"/>
  <c r="B844" i="8" s="1"/>
  <c r="D846" i="3" l="1"/>
  <c r="J847" i="3" s="1"/>
  <c r="F846" i="3"/>
  <c r="L847" i="3" s="1"/>
  <c r="C397" i="8"/>
  <c r="P397" i="8" s="1"/>
  <c r="AC397" i="3"/>
  <c r="U845" i="3"/>
  <c r="Y845" i="3" s="1"/>
  <c r="E847" i="7"/>
  <c r="H847" i="8" s="1"/>
  <c r="M847" i="8"/>
  <c r="H847" i="3"/>
  <c r="T845" i="3"/>
  <c r="B845" i="8" s="1"/>
  <c r="B848" i="7"/>
  <c r="E848" i="8" s="1"/>
  <c r="R847" i="3"/>
  <c r="Q847" i="3"/>
  <c r="D847" i="7"/>
  <c r="G847" i="3" s="1"/>
  <c r="E846" i="3"/>
  <c r="K847" i="3" s="1"/>
  <c r="G846" i="8"/>
  <c r="C846" i="3"/>
  <c r="I847" i="3" s="1"/>
  <c r="C848" i="2"/>
  <c r="K848" i="8" s="1"/>
  <c r="D848" i="2"/>
  <c r="L848" i="8" s="1"/>
  <c r="C847" i="7"/>
  <c r="E847" i="8"/>
  <c r="P846" i="3"/>
  <c r="S846" i="3"/>
  <c r="X846" i="3" s="1"/>
  <c r="A850" i="1"/>
  <c r="B849" i="2"/>
  <c r="J849" i="8" s="1"/>
  <c r="A849" i="3"/>
  <c r="A849" i="8" s="1"/>
  <c r="A849" i="7"/>
  <c r="A849" i="2"/>
  <c r="Q846" i="3"/>
  <c r="R846" i="3"/>
  <c r="W846" i="3" s="1"/>
  <c r="E848" i="2"/>
  <c r="G846" i="3"/>
  <c r="M847" i="3" s="1"/>
  <c r="N847" i="3" s="1"/>
  <c r="O847" i="3" s="1"/>
  <c r="D847" i="3" l="1"/>
  <c r="J848" i="3" s="1"/>
  <c r="F847" i="3"/>
  <c r="L848" i="3" s="1"/>
  <c r="D397" i="8"/>
  <c r="AD397" i="3"/>
  <c r="AB398" i="3"/>
  <c r="Z399" i="3" s="1"/>
  <c r="AA399" i="3" s="1"/>
  <c r="I398" i="8"/>
  <c r="N398" i="8" s="1"/>
  <c r="O398" i="8" s="1"/>
  <c r="F398" i="2"/>
  <c r="U846" i="3"/>
  <c r="E848" i="7"/>
  <c r="M848" i="8"/>
  <c r="W847" i="3"/>
  <c r="D848" i="7"/>
  <c r="H848" i="8"/>
  <c r="D848" i="3"/>
  <c r="J849" i="3" s="1"/>
  <c r="G848" i="3"/>
  <c r="P847" i="3"/>
  <c r="S847" i="3"/>
  <c r="X847" i="3" s="1"/>
  <c r="B849" i="7"/>
  <c r="E849" i="8" s="1"/>
  <c r="C849" i="2"/>
  <c r="K849" i="8" s="1"/>
  <c r="V847" i="3"/>
  <c r="F847" i="8"/>
  <c r="B847" i="3"/>
  <c r="H848" i="3" s="1"/>
  <c r="C848" i="7"/>
  <c r="M848" i="3"/>
  <c r="N848" i="3" s="1"/>
  <c r="O848" i="3" s="1"/>
  <c r="G848" i="8"/>
  <c r="C848" i="3"/>
  <c r="E848" i="3"/>
  <c r="D849" i="2"/>
  <c r="L849" i="8" s="1"/>
  <c r="E849" i="2"/>
  <c r="A851" i="1"/>
  <c r="A850" i="7"/>
  <c r="A850" i="3"/>
  <c r="A850" i="8" s="1"/>
  <c r="A850" i="2"/>
  <c r="V846" i="3"/>
  <c r="T846" i="3"/>
  <c r="B846" i="8" s="1"/>
  <c r="G847" i="8"/>
  <c r="C847" i="3"/>
  <c r="I848" i="3" s="1"/>
  <c r="E847" i="3"/>
  <c r="K848" i="3" s="1"/>
  <c r="F848" i="3" l="1"/>
  <c r="L849" i="3" s="1"/>
  <c r="Y846" i="3"/>
  <c r="C398" i="8"/>
  <c r="P398" i="8" s="1"/>
  <c r="AC398" i="3"/>
  <c r="K849" i="3"/>
  <c r="U847" i="3"/>
  <c r="Y847" i="3" s="1"/>
  <c r="I849" i="3"/>
  <c r="E849" i="7"/>
  <c r="M849" i="8"/>
  <c r="C849" i="7"/>
  <c r="H849" i="8"/>
  <c r="D849" i="3"/>
  <c r="J850" i="3" s="1"/>
  <c r="F849" i="3"/>
  <c r="L850" i="3" s="1"/>
  <c r="F849" i="8"/>
  <c r="B849" i="3"/>
  <c r="H850" i="3" s="1"/>
  <c r="D849" i="7"/>
  <c r="T847" i="3"/>
  <c r="B847" i="8" s="1"/>
  <c r="B850" i="2"/>
  <c r="B850" i="7" s="1"/>
  <c r="E850" i="8" s="1"/>
  <c r="C850" i="2"/>
  <c r="K850" i="8" s="1"/>
  <c r="M849" i="3"/>
  <c r="N849" i="3" s="1"/>
  <c r="O849" i="3" s="1"/>
  <c r="F848" i="8"/>
  <c r="B848" i="3"/>
  <c r="H849" i="3" s="1"/>
  <c r="D850" i="2"/>
  <c r="L850" i="8" s="1"/>
  <c r="P848" i="3"/>
  <c r="S848" i="3"/>
  <c r="X848" i="3" s="1"/>
  <c r="Q848" i="3"/>
  <c r="R848" i="3"/>
  <c r="W848" i="3" s="1"/>
  <c r="E850" i="2"/>
  <c r="A852" i="1"/>
  <c r="B851" i="2"/>
  <c r="J851" i="8" s="1"/>
  <c r="A851" i="7"/>
  <c r="A851" i="3"/>
  <c r="A851" i="8" s="1"/>
  <c r="A851" i="2"/>
  <c r="D398" i="8" l="1"/>
  <c r="AD398" i="3"/>
  <c r="I399" i="8"/>
  <c r="N399" i="8" s="1"/>
  <c r="O399" i="8" s="1"/>
  <c r="AB399" i="3"/>
  <c r="Z400" i="3" s="1"/>
  <c r="AA400" i="3" s="1"/>
  <c r="F399" i="2"/>
  <c r="U848" i="3"/>
  <c r="E850" i="7"/>
  <c r="D850" i="3" s="1"/>
  <c r="J851" i="3" s="1"/>
  <c r="M850" i="8"/>
  <c r="H850" i="8"/>
  <c r="C851" i="2"/>
  <c r="K851" i="8" s="1"/>
  <c r="G849" i="3"/>
  <c r="M850" i="3" s="1"/>
  <c r="N850" i="3" s="1"/>
  <c r="O850" i="3" s="1"/>
  <c r="G849" i="8"/>
  <c r="C849" i="3"/>
  <c r="I850" i="3" s="1"/>
  <c r="E849" i="3"/>
  <c r="K850" i="3" s="1"/>
  <c r="V848" i="3"/>
  <c r="T848" i="3"/>
  <c r="B848" i="8" s="1"/>
  <c r="D850" i="7"/>
  <c r="Q849" i="3"/>
  <c r="R849" i="3"/>
  <c r="W849" i="3" s="1"/>
  <c r="B851" i="7"/>
  <c r="E851" i="8" s="1"/>
  <c r="Q850" i="3"/>
  <c r="R850" i="3"/>
  <c r="W850" i="3" s="1"/>
  <c r="D851" i="2"/>
  <c r="L851" i="8" s="1"/>
  <c r="E851" i="2"/>
  <c r="J850" i="8"/>
  <c r="A853" i="1"/>
  <c r="B852" i="2"/>
  <c r="J852" i="8" s="1"/>
  <c r="A852" i="7"/>
  <c r="A852" i="3"/>
  <c r="A852" i="8" s="1"/>
  <c r="A852" i="2"/>
  <c r="C850" i="7"/>
  <c r="S849" i="3"/>
  <c r="X849" i="3" s="1"/>
  <c r="P849" i="3"/>
  <c r="Y848" i="3" l="1"/>
  <c r="C399" i="8"/>
  <c r="P399" i="8" s="1"/>
  <c r="AC399" i="3"/>
  <c r="D399" i="8" s="1"/>
  <c r="U849" i="3"/>
  <c r="E851" i="7"/>
  <c r="H851" i="8" s="1"/>
  <c r="M851" i="8"/>
  <c r="D851" i="3"/>
  <c r="J852" i="3" s="1"/>
  <c r="V850" i="3"/>
  <c r="C851" i="7"/>
  <c r="D851" i="7"/>
  <c r="G851" i="3" s="1"/>
  <c r="P850" i="3"/>
  <c r="S850" i="3"/>
  <c r="X850" i="3" s="1"/>
  <c r="F850" i="8"/>
  <c r="B850" i="3"/>
  <c r="H851" i="3" s="1"/>
  <c r="G850" i="8"/>
  <c r="C850" i="3"/>
  <c r="I851" i="3" s="1"/>
  <c r="E850" i="3"/>
  <c r="K851" i="3" s="1"/>
  <c r="G850" i="3"/>
  <c r="M851" i="3" s="1"/>
  <c r="N851" i="3" s="1"/>
  <c r="O851" i="3" s="1"/>
  <c r="F850" i="3"/>
  <c r="L851" i="3" s="1"/>
  <c r="B852" i="7"/>
  <c r="E852" i="8" s="1"/>
  <c r="C852" i="2"/>
  <c r="K852" i="8" s="1"/>
  <c r="V849" i="3"/>
  <c r="T849" i="3"/>
  <c r="B849" i="8" s="1"/>
  <c r="D852" i="2"/>
  <c r="L852" i="8" s="1"/>
  <c r="E852" i="2"/>
  <c r="A854" i="1"/>
  <c r="B853" i="2"/>
  <c r="J853" i="8" s="1"/>
  <c r="A853" i="7"/>
  <c r="A853" i="3"/>
  <c r="A853" i="8" s="1"/>
  <c r="A853" i="2"/>
  <c r="Y849" i="3" l="1"/>
  <c r="AD399" i="3"/>
  <c r="I400" i="8"/>
  <c r="N400" i="8" s="1"/>
  <c r="O400" i="8" s="1"/>
  <c r="F400" i="2"/>
  <c r="AB400" i="3"/>
  <c r="Z401" i="3" s="1"/>
  <c r="AA401" i="3" s="1"/>
  <c r="U850" i="3"/>
  <c r="Y850" i="3" s="1"/>
  <c r="E852" i="7"/>
  <c r="H852" i="8" s="1"/>
  <c r="M852" i="8"/>
  <c r="M852" i="3"/>
  <c r="N852" i="3" s="1"/>
  <c r="O852" i="3" s="1"/>
  <c r="P852" i="3" s="1"/>
  <c r="D852" i="7"/>
  <c r="C852" i="7"/>
  <c r="G852" i="8"/>
  <c r="C852" i="3"/>
  <c r="E852" i="3"/>
  <c r="C853" i="2"/>
  <c r="K853" i="8" s="1"/>
  <c r="F851" i="3"/>
  <c r="L852" i="3" s="1"/>
  <c r="B851" i="3"/>
  <c r="H852" i="3" s="1"/>
  <c r="F851" i="8"/>
  <c r="D853" i="2"/>
  <c r="L853" i="8" s="1"/>
  <c r="T850" i="3"/>
  <c r="B850" i="8" s="1"/>
  <c r="E853" i="2"/>
  <c r="M853" i="8" s="1"/>
  <c r="A855" i="1"/>
  <c r="B854" i="2"/>
  <c r="J854" i="8" s="1"/>
  <c r="A854" i="7"/>
  <c r="A854" i="3"/>
  <c r="A854" i="8" s="1"/>
  <c r="A854" i="2"/>
  <c r="E853" i="7"/>
  <c r="B853" i="7"/>
  <c r="E853" i="8" s="1"/>
  <c r="G851" i="8"/>
  <c r="C851" i="3"/>
  <c r="I852" i="3" s="1"/>
  <c r="E851" i="3"/>
  <c r="K852" i="3" s="1"/>
  <c r="P851" i="3"/>
  <c r="S851" i="3"/>
  <c r="X851" i="3" s="1"/>
  <c r="R851" i="3"/>
  <c r="W851" i="3" s="1"/>
  <c r="Q851" i="3"/>
  <c r="D852" i="3" l="1"/>
  <c r="J853" i="3" s="1"/>
  <c r="G852" i="3"/>
  <c r="M853" i="3" s="1"/>
  <c r="N853" i="3" s="1"/>
  <c r="O853" i="3" s="1"/>
  <c r="C400" i="8"/>
  <c r="P400" i="8" s="1"/>
  <c r="AC400" i="3"/>
  <c r="C853" i="7"/>
  <c r="U851" i="3"/>
  <c r="Y851" i="3" s="1"/>
  <c r="S852" i="3"/>
  <c r="X852" i="3" s="1"/>
  <c r="K853" i="3"/>
  <c r="I853" i="3"/>
  <c r="S853" i="3" s="1"/>
  <c r="X853" i="3" s="1"/>
  <c r="D853" i="7"/>
  <c r="F853" i="8"/>
  <c r="B853" i="3"/>
  <c r="H854" i="3" s="1"/>
  <c r="E853" i="3"/>
  <c r="G853" i="8"/>
  <c r="C853" i="3"/>
  <c r="H853" i="8"/>
  <c r="D853" i="3"/>
  <c r="J854" i="3" s="1"/>
  <c r="F853" i="3"/>
  <c r="L854" i="3" s="1"/>
  <c r="G853" i="3"/>
  <c r="M854" i="3" s="1"/>
  <c r="N854" i="3" s="1"/>
  <c r="O854" i="3" s="1"/>
  <c r="V851" i="3"/>
  <c r="T851" i="3"/>
  <c r="B851" i="8" s="1"/>
  <c r="A856" i="1"/>
  <c r="B855" i="2"/>
  <c r="J855" i="8" s="1"/>
  <c r="A855" i="7"/>
  <c r="A855" i="2"/>
  <c r="A855" i="3"/>
  <c r="A855" i="8" s="1"/>
  <c r="B854" i="7"/>
  <c r="E854" i="8" s="1"/>
  <c r="D854" i="7"/>
  <c r="P853" i="3"/>
  <c r="C854" i="2"/>
  <c r="K854" i="8" s="1"/>
  <c r="D854" i="2"/>
  <c r="L854" i="8" s="1"/>
  <c r="F852" i="8"/>
  <c r="B852" i="3"/>
  <c r="H853" i="3" s="1"/>
  <c r="F852" i="3"/>
  <c r="L853" i="3" s="1"/>
  <c r="Q852" i="3"/>
  <c r="R852" i="3"/>
  <c r="W852" i="3" s="1"/>
  <c r="E854" i="2"/>
  <c r="I854" i="3" l="1"/>
  <c r="D400" i="8"/>
  <c r="AD400" i="3"/>
  <c r="I401" i="8"/>
  <c r="N401" i="8" s="1"/>
  <c r="O401" i="8" s="1"/>
  <c r="F401" i="2"/>
  <c r="AB401" i="3"/>
  <c r="Z402" i="3" s="1"/>
  <c r="AA402" i="3" s="1"/>
  <c r="K854" i="3"/>
  <c r="U852" i="3"/>
  <c r="Y852" i="3" s="1"/>
  <c r="E854" i="7"/>
  <c r="M854" i="8"/>
  <c r="C854" i="7"/>
  <c r="H854" i="8"/>
  <c r="D854" i="3"/>
  <c r="J855" i="3" s="1"/>
  <c r="F854" i="3"/>
  <c r="L855" i="3" s="1"/>
  <c r="G854" i="3"/>
  <c r="M855" i="3" s="1"/>
  <c r="N855" i="3" s="1"/>
  <c r="O855" i="3" s="1"/>
  <c r="F854" i="8"/>
  <c r="B854" i="3"/>
  <c r="H855" i="3" s="1"/>
  <c r="V852" i="3"/>
  <c r="T852" i="3"/>
  <c r="B852" i="8" s="1"/>
  <c r="C855" i="2"/>
  <c r="K855" i="8" s="1"/>
  <c r="Q854" i="3"/>
  <c r="R854" i="3"/>
  <c r="W854" i="3" s="1"/>
  <c r="C854" i="3"/>
  <c r="I855" i="3" s="1"/>
  <c r="G854" i="8"/>
  <c r="E854" i="3"/>
  <c r="K855" i="3" s="1"/>
  <c r="Q853" i="3"/>
  <c r="R853" i="3"/>
  <c r="W853" i="3" s="1"/>
  <c r="D855" i="2"/>
  <c r="L855" i="8" s="1"/>
  <c r="P854" i="3"/>
  <c r="S854" i="3"/>
  <c r="X854" i="3" s="1"/>
  <c r="B855" i="7"/>
  <c r="D855" i="7"/>
  <c r="C855" i="7"/>
  <c r="E855" i="2"/>
  <c r="A857" i="1"/>
  <c r="A856" i="7"/>
  <c r="B856" i="2"/>
  <c r="J856" i="8" s="1"/>
  <c r="A856" i="3"/>
  <c r="A856" i="8" s="1"/>
  <c r="A856" i="2"/>
  <c r="AC401" i="3" l="1"/>
  <c r="C401" i="8"/>
  <c r="P401" i="8" s="1"/>
  <c r="U853" i="3"/>
  <c r="U854" i="3"/>
  <c r="E855" i="7"/>
  <c r="F855" i="3" s="1"/>
  <c r="L856" i="3" s="1"/>
  <c r="M855" i="8"/>
  <c r="G855" i="8"/>
  <c r="C855" i="3"/>
  <c r="I856" i="3" s="1"/>
  <c r="E855" i="3"/>
  <c r="K856" i="3" s="1"/>
  <c r="V853" i="3"/>
  <c r="T853" i="3"/>
  <c r="B853" i="8" s="1"/>
  <c r="E856" i="2"/>
  <c r="D855" i="3"/>
  <c r="J856" i="3" s="1"/>
  <c r="E855" i="8"/>
  <c r="R855" i="3"/>
  <c r="W855" i="3" s="1"/>
  <c r="Q855" i="3"/>
  <c r="C856" i="2"/>
  <c r="K856" i="8" s="1"/>
  <c r="P855" i="3"/>
  <c r="S855" i="3"/>
  <c r="X855" i="3" s="1"/>
  <c r="B856" i="7"/>
  <c r="E856" i="8" s="1"/>
  <c r="C856" i="7"/>
  <c r="D856" i="2"/>
  <c r="L856" i="8" s="1"/>
  <c r="A858" i="1"/>
  <c r="B857" i="2"/>
  <c r="J857" i="8" s="1"/>
  <c r="A857" i="7"/>
  <c r="A857" i="3"/>
  <c r="A857" i="8" s="1"/>
  <c r="A857" i="2"/>
  <c r="V854" i="3"/>
  <c r="T854" i="3"/>
  <c r="B854" i="8" s="1"/>
  <c r="F855" i="8"/>
  <c r="B855" i="3"/>
  <c r="H856" i="3" s="1"/>
  <c r="H855" i="8" l="1"/>
  <c r="G855" i="3"/>
  <c r="M856" i="3" s="1"/>
  <c r="N856" i="3" s="1"/>
  <c r="O856" i="3" s="1"/>
  <c r="P856" i="3" s="1"/>
  <c r="Y854" i="3"/>
  <c r="Y853" i="3"/>
  <c r="D401" i="8"/>
  <c r="AD401" i="3"/>
  <c r="F402" i="2"/>
  <c r="AB402" i="3"/>
  <c r="Z403" i="3" s="1"/>
  <c r="AA403" i="3" s="1"/>
  <c r="I402" i="8"/>
  <c r="N402" i="8" s="1"/>
  <c r="O402" i="8" s="1"/>
  <c r="U855" i="3"/>
  <c r="E856" i="7"/>
  <c r="H856" i="8" s="1"/>
  <c r="M856" i="8"/>
  <c r="R856" i="3"/>
  <c r="W856" i="3" s="1"/>
  <c r="Q856" i="3"/>
  <c r="B856" i="3"/>
  <c r="H857" i="3" s="1"/>
  <c r="F856" i="8"/>
  <c r="D856" i="7"/>
  <c r="B857" i="7"/>
  <c r="E857" i="8" s="1"/>
  <c r="C857" i="2"/>
  <c r="K857" i="8" s="1"/>
  <c r="A859" i="1"/>
  <c r="A858" i="7"/>
  <c r="B858" i="2"/>
  <c r="J858" i="8" s="1"/>
  <c r="A858" i="3"/>
  <c r="A858" i="8" s="1"/>
  <c r="A858" i="2"/>
  <c r="V855" i="3"/>
  <c r="T855" i="3"/>
  <c r="B855" i="8" s="1"/>
  <c r="D857" i="2"/>
  <c r="L857" i="8" s="1"/>
  <c r="E857" i="2"/>
  <c r="S856" i="3" l="1"/>
  <c r="D856" i="3"/>
  <c r="J857" i="3" s="1"/>
  <c r="F856" i="3"/>
  <c r="L857" i="3" s="1"/>
  <c r="Y855" i="3"/>
  <c r="AC402" i="3"/>
  <c r="C402" i="8"/>
  <c r="P402" i="8" s="1"/>
  <c r="U856" i="3"/>
  <c r="E857" i="7"/>
  <c r="M857" i="8"/>
  <c r="X856" i="3"/>
  <c r="H857" i="8"/>
  <c r="D857" i="3"/>
  <c r="J858" i="3" s="1"/>
  <c r="C856" i="3"/>
  <c r="I857" i="3" s="1"/>
  <c r="G856" i="8"/>
  <c r="E856" i="3"/>
  <c r="K857" i="3" s="1"/>
  <c r="D858" i="2"/>
  <c r="L858" i="8" s="1"/>
  <c r="B858" i="7"/>
  <c r="E858" i="8" s="1"/>
  <c r="C858" i="2"/>
  <c r="K858" i="8" s="1"/>
  <c r="R857" i="3"/>
  <c r="Q857" i="3"/>
  <c r="A860" i="1"/>
  <c r="B859" i="2"/>
  <c r="J859" i="8" s="1"/>
  <c r="A859" i="7"/>
  <c r="A859" i="3"/>
  <c r="A859" i="8" s="1"/>
  <c r="A859" i="2"/>
  <c r="V856" i="3"/>
  <c r="T856" i="3"/>
  <c r="B856" i="8" s="1"/>
  <c r="D857" i="7"/>
  <c r="G857" i="3" s="1"/>
  <c r="G856" i="3"/>
  <c r="M857" i="3" s="1"/>
  <c r="N857" i="3" s="1"/>
  <c r="O857" i="3" s="1"/>
  <c r="E858" i="2"/>
  <c r="M858" i="8" s="1"/>
  <c r="C857" i="7"/>
  <c r="F857" i="3" s="1"/>
  <c r="L858" i="3" s="1"/>
  <c r="E858" i="7" l="1"/>
  <c r="M858" i="3"/>
  <c r="N858" i="3" s="1"/>
  <c r="O858" i="3" s="1"/>
  <c r="Y856" i="3"/>
  <c r="F403" i="2"/>
  <c r="AB403" i="3"/>
  <c r="Z404" i="3" s="1"/>
  <c r="AA404" i="3" s="1"/>
  <c r="I403" i="8"/>
  <c r="N403" i="8" s="1"/>
  <c r="O403" i="8" s="1"/>
  <c r="D402" i="8"/>
  <c r="AD402" i="3"/>
  <c r="D858" i="7"/>
  <c r="W857" i="3"/>
  <c r="P858" i="3"/>
  <c r="C858" i="7"/>
  <c r="G858" i="8"/>
  <c r="E858" i="3"/>
  <c r="C858" i="3"/>
  <c r="B859" i="7"/>
  <c r="E859" i="8" s="1"/>
  <c r="H858" i="8"/>
  <c r="D858" i="3"/>
  <c r="J859" i="3" s="1"/>
  <c r="G858" i="3"/>
  <c r="M859" i="3" s="1"/>
  <c r="N859" i="3" s="1"/>
  <c r="O859" i="3" s="1"/>
  <c r="P859" i="3" s="1"/>
  <c r="E859" i="2"/>
  <c r="A861" i="1"/>
  <c r="B860" i="2"/>
  <c r="J860" i="8" s="1"/>
  <c r="A860" i="7"/>
  <c r="A860" i="3"/>
  <c r="A860" i="8" s="1"/>
  <c r="A860" i="2"/>
  <c r="C859" i="2"/>
  <c r="K859" i="8" s="1"/>
  <c r="D859" i="2"/>
  <c r="L859" i="8" s="1"/>
  <c r="P857" i="3"/>
  <c r="S857" i="3"/>
  <c r="X857" i="3" s="1"/>
  <c r="E857" i="3"/>
  <c r="K858" i="3" s="1"/>
  <c r="G857" i="8"/>
  <c r="C857" i="3"/>
  <c r="I858" i="3" s="1"/>
  <c r="F857" i="8"/>
  <c r="B857" i="3"/>
  <c r="H858" i="3" s="1"/>
  <c r="V857" i="3"/>
  <c r="AC403" i="3" l="1"/>
  <c r="C403" i="8"/>
  <c r="P403" i="8" s="1"/>
  <c r="U857" i="3"/>
  <c r="Y857" i="3" s="1"/>
  <c r="E859" i="7"/>
  <c r="M859" i="8"/>
  <c r="I859" i="3"/>
  <c r="T857" i="3"/>
  <c r="B857" i="8" s="1"/>
  <c r="S858" i="3"/>
  <c r="X858" i="3" s="1"/>
  <c r="D859" i="7"/>
  <c r="H859" i="8"/>
  <c r="D859" i="3"/>
  <c r="J860" i="3" s="1"/>
  <c r="G859" i="3"/>
  <c r="M860" i="3" s="1"/>
  <c r="N860" i="3" s="1"/>
  <c r="O860" i="3" s="1"/>
  <c r="B860" i="7"/>
  <c r="Q858" i="3"/>
  <c r="R858" i="3"/>
  <c r="W858" i="3" s="1"/>
  <c r="B858" i="3"/>
  <c r="H859" i="3" s="1"/>
  <c r="F858" i="8"/>
  <c r="C860" i="2"/>
  <c r="K860" i="8" s="1"/>
  <c r="A862" i="1"/>
  <c r="B861" i="2"/>
  <c r="J861" i="8" s="1"/>
  <c r="A861" i="3"/>
  <c r="A861" i="8" s="1"/>
  <c r="A861" i="2"/>
  <c r="A861" i="7"/>
  <c r="C859" i="7"/>
  <c r="F859" i="3" s="1"/>
  <c r="L860" i="3" s="1"/>
  <c r="E860" i="2"/>
  <c r="K859" i="3"/>
  <c r="S859" i="3" s="1"/>
  <c r="D860" i="2"/>
  <c r="L860" i="8" s="1"/>
  <c r="F858" i="3"/>
  <c r="L859" i="3" s="1"/>
  <c r="AB404" i="3" l="1"/>
  <c r="Z405" i="3" s="1"/>
  <c r="AA405" i="3" s="1"/>
  <c r="I404" i="8"/>
  <c r="N404" i="8" s="1"/>
  <c r="O404" i="8" s="1"/>
  <c r="F404" i="2"/>
  <c r="D403" i="8"/>
  <c r="AD403" i="3"/>
  <c r="U858" i="3"/>
  <c r="E860" i="7"/>
  <c r="D860" i="3" s="1"/>
  <c r="J861" i="3" s="1"/>
  <c r="M860" i="8"/>
  <c r="C860" i="7"/>
  <c r="D860" i="7"/>
  <c r="E860" i="3" s="1"/>
  <c r="K861" i="3" s="1"/>
  <c r="X859" i="3"/>
  <c r="H860" i="8"/>
  <c r="R859" i="3"/>
  <c r="W859" i="3" s="1"/>
  <c r="Q859" i="3"/>
  <c r="U859" i="3" s="1"/>
  <c r="V858" i="3"/>
  <c r="T858" i="3"/>
  <c r="B858" i="8" s="1"/>
  <c r="B861" i="7"/>
  <c r="E861" i="8" s="1"/>
  <c r="D861" i="2"/>
  <c r="L861" i="8" s="1"/>
  <c r="E861" i="2"/>
  <c r="E859" i="3"/>
  <c r="K860" i="3" s="1"/>
  <c r="G859" i="8"/>
  <c r="C859" i="3"/>
  <c r="I860" i="3" s="1"/>
  <c r="F860" i="8"/>
  <c r="B860" i="3"/>
  <c r="H861" i="3" s="1"/>
  <c r="E860" i="8"/>
  <c r="C861" i="2"/>
  <c r="K861" i="8" s="1"/>
  <c r="A863" i="1"/>
  <c r="B862" i="2"/>
  <c r="J862" i="8" s="1"/>
  <c r="A862" i="7"/>
  <c r="A862" i="3"/>
  <c r="A862" i="8" s="1"/>
  <c r="A862" i="2"/>
  <c r="F859" i="8"/>
  <c r="B859" i="3"/>
  <c r="H860" i="3" s="1"/>
  <c r="P860" i="3"/>
  <c r="F860" i="3" l="1"/>
  <c r="L861" i="3" s="1"/>
  <c r="Y858" i="3"/>
  <c r="C404" i="8"/>
  <c r="P404" i="8" s="1"/>
  <c r="AC404" i="3"/>
  <c r="D404" i="8" s="1"/>
  <c r="E861" i="7"/>
  <c r="D861" i="3" s="1"/>
  <c r="J862" i="3" s="1"/>
  <c r="M861" i="8"/>
  <c r="G860" i="8"/>
  <c r="G860" i="3"/>
  <c r="M861" i="3" s="1"/>
  <c r="N861" i="3" s="1"/>
  <c r="O861" i="3" s="1"/>
  <c r="P861" i="3" s="1"/>
  <c r="C860" i="3"/>
  <c r="I861" i="3" s="1"/>
  <c r="S860" i="3"/>
  <c r="X860" i="3" s="1"/>
  <c r="E862" i="2"/>
  <c r="M862" i="8" s="1"/>
  <c r="D861" i="7"/>
  <c r="C862" i="2"/>
  <c r="K862" i="8" s="1"/>
  <c r="A864" i="1"/>
  <c r="B863" i="2"/>
  <c r="J863" i="8" s="1"/>
  <c r="A863" i="7"/>
  <c r="A863" i="3"/>
  <c r="A863" i="8" s="1"/>
  <c r="A863" i="2"/>
  <c r="R860" i="3"/>
  <c r="W860" i="3" s="1"/>
  <c r="Q860" i="3"/>
  <c r="R861" i="3"/>
  <c r="Q861" i="3"/>
  <c r="V859" i="3"/>
  <c r="Y859" i="3" s="1"/>
  <c r="T859" i="3"/>
  <c r="B859" i="8" s="1"/>
  <c r="B862" i="7"/>
  <c r="C861" i="7"/>
  <c r="F861" i="3" s="1"/>
  <c r="L862" i="3" s="1"/>
  <c r="D862" i="2"/>
  <c r="L862" i="8" s="1"/>
  <c r="E862" i="7" l="1"/>
  <c r="H861" i="8"/>
  <c r="AB405" i="3"/>
  <c r="Z406" i="3" s="1"/>
  <c r="AA406" i="3" s="1"/>
  <c r="F405" i="2"/>
  <c r="I405" i="8"/>
  <c r="N405" i="8" s="1"/>
  <c r="O405" i="8" s="1"/>
  <c r="AD404" i="3"/>
  <c r="U860" i="3"/>
  <c r="Y860" i="3" s="1"/>
  <c r="S861" i="3"/>
  <c r="U861" i="3" s="1"/>
  <c r="C862" i="7"/>
  <c r="F862" i="3" s="1"/>
  <c r="L863" i="3" s="1"/>
  <c r="D862" i="7"/>
  <c r="W861" i="3"/>
  <c r="B862" i="3"/>
  <c r="F862" i="8"/>
  <c r="G862" i="8"/>
  <c r="C862" i="3"/>
  <c r="I863" i="3" s="1"/>
  <c r="E862" i="3"/>
  <c r="K863" i="3" s="1"/>
  <c r="H862" i="8"/>
  <c r="G862" i="3"/>
  <c r="M863" i="3" s="1"/>
  <c r="N863" i="3" s="1"/>
  <c r="O863" i="3" s="1"/>
  <c r="P863" i="3" s="1"/>
  <c r="V861" i="3"/>
  <c r="B863" i="7"/>
  <c r="V860" i="3"/>
  <c r="T860" i="3"/>
  <c r="B860" i="8" s="1"/>
  <c r="E861" i="3"/>
  <c r="K862" i="3" s="1"/>
  <c r="G861" i="8"/>
  <c r="C861" i="3"/>
  <c r="I862" i="3" s="1"/>
  <c r="D863" i="2"/>
  <c r="L863" i="8" s="1"/>
  <c r="A865" i="1"/>
  <c r="B864" i="2"/>
  <c r="J864" i="8" s="1"/>
  <c r="A864" i="7"/>
  <c r="A864" i="3"/>
  <c r="A864" i="8" s="1"/>
  <c r="A864" i="2"/>
  <c r="D862" i="3"/>
  <c r="J863" i="3" s="1"/>
  <c r="E862" i="8"/>
  <c r="C863" i="2"/>
  <c r="K863" i="8" s="1"/>
  <c r="E863" i="2"/>
  <c r="M863" i="8" s="1"/>
  <c r="B861" i="3"/>
  <c r="H862" i="3" s="1"/>
  <c r="F861" i="8"/>
  <c r="G861" i="3"/>
  <c r="M862" i="3" s="1"/>
  <c r="N862" i="3" s="1"/>
  <c r="O862" i="3" s="1"/>
  <c r="X861" i="3" l="1"/>
  <c r="Y861" i="3" s="1"/>
  <c r="AC405" i="3"/>
  <c r="C405" i="8"/>
  <c r="P405" i="8" s="1"/>
  <c r="T861" i="3"/>
  <c r="B861" i="8" s="1"/>
  <c r="E863" i="7"/>
  <c r="H863" i="3"/>
  <c r="Q863" i="3" s="1"/>
  <c r="D863" i="7"/>
  <c r="G863" i="3" s="1"/>
  <c r="M864" i="3" s="1"/>
  <c r="N864" i="3" s="1"/>
  <c r="O864" i="3" s="1"/>
  <c r="C863" i="7"/>
  <c r="B863" i="3" s="1"/>
  <c r="H864" i="3" s="1"/>
  <c r="F863" i="8"/>
  <c r="A866" i="1"/>
  <c r="B865" i="2"/>
  <c r="J865" i="8" s="1"/>
  <c r="A865" i="3"/>
  <c r="A865" i="8" s="1"/>
  <c r="A865" i="7"/>
  <c r="A865" i="2"/>
  <c r="G863" i="8"/>
  <c r="C863" i="3"/>
  <c r="I864" i="3" s="1"/>
  <c r="Q862" i="3"/>
  <c r="R862" i="3"/>
  <c r="W862" i="3" s="1"/>
  <c r="D864" i="2"/>
  <c r="L864" i="8" s="1"/>
  <c r="E864" i="2"/>
  <c r="H863" i="8"/>
  <c r="F863" i="3"/>
  <c r="L864" i="3" s="1"/>
  <c r="S863" i="3"/>
  <c r="X863" i="3" s="1"/>
  <c r="C864" i="2"/>
  <c r="K864" i="8" s="1"/>
  <c r="D863" i="3"/>
  <c r="J864" i="3" s="1"/>
  <c r="E863" i="8"/>
  <c r="P862" i="3"/>
  <c r="S862" i="3"/>
  <c r="X862" i="3" s="1"/>
  <c r="B864" i="7"/>
  <c r="E864" i="8" s="1"/>
  <c r="I406" i="8" l="1"/>
  <c r="N406" i="8" s="1"/>
  <c r="O406" i="8" s="1"/>
  <c r="AB406" i="3"/>
  <c r="Z407" i="3" s="1"/>
  <c r="AA407" i="3" s="1"/>
  <c r="F406" i="2"/>
  <c r="D405" i="8"/>
  <c r="AD405" i="3"/>
  <c r="E863" i="3"/>
  <c r="K864" i="3" s="1"/>
  <c r="R863" i="3"/>
  <c r="W863" i="3" s="1"/>
  <c r="U862" i="3"/>
  <c r="E864" i="7"/>
  <c r="M864" i="8"/>
  <c r="D864" i="7"/>
  <c r="G864" i="3" s="1"/>
  <c r="M865" i="3" s="1"/>
  <c r="N865" i="3" s="1"/>
  <c r="O865" i="3" s="1"/>
  <c r="H864" i="8"/>
  <c r="D864" i="3"/>
  <c r="J865" i="3" s="1"/>
  <c r="B865" i="7"/>
  <c r="E865" i="8" s="1"/>
  <c r="V862" i="3"/>
  <c r="T862" i="3"/>
  <c r="B862" i="8" s="1"/>
  <c r="V863" i="3"/>
  <c r="D865" i="2"/>
  <c r="L865" i="8" s="1"/>
  <c r="E865" i="2"/>
  <c r="C865" i="2"/>
  <c r="K865" i="8" s="1"/>
  <c r="A867" i="1"/>
  <c r="B866" i="2"/>
  <c r="J866" i="8" s="1"/>
  <c r="A866" i="7"/>
  <c r="A866" i="3"/>
  <c r="A866" i="8" s="1"/>
  <c r="A866" i="2"/>
  <c r="C864" i="7"/>
  <c r="R864" i="3"/>
  <c r="W864" i="3" s="1"/>
  <c r="Q864" i="3"/>
  <c r="P864" i="3"/>
  <c r="S864" i="3"/>
  <c r="U863" i="3" l="1"/>
  <c r="Y863" i="3" s="1"/>
  <c r="Y862" i="3"/>
  <c r="T863" i="3"/>
  <c r="B863" i="8" s="1"/>
  <c r="AC406" i="3"/>
  <c r="C406" i="8"/>
  <c r="P406" i="8" s="1"/>
  <c r="E864" i="3"/>
  <c r="K865" i="3" s="1"/>
  <c r="U864" i="3"/>
  <c r="E865" i="7"/>
  <c r="D865" i="3" s="1"/>
  <c r="J866" i="3" s="1"/>
  <c r="M865" i="8"/>
  <c r="C864" i="3"/>
  <c r="I865" i="3" s="1"/>
  <c r="S865" i="3" s="1"/>
  <c r="G864" i="8"/>
  <c r="X864" i="3"/>
  <c r="C865" i="7"/>
  <c r="F865" i="3" s="1"/>
  <c r="L866" i="3" s="1"/>
  <c r="F864" i="3"/>
  <c r="L865" i="3" s="1"/>
  <c r="B866" i="7"/>
  <c r="E866" i="8" s="1"/>
  <c r="C866" i="2"/>
  <c r="K866" i="8" s="1"/>
  <c r="F865" i="8"/>
  <c r="B865" i="3"/>
  <c r="H866" i="3" s="1"/>
  <c r="E866" i="2"/>
  <c r="A868" i="1"/>
  <c r="B867" i="2"/>
  <c r="J867" i="8" s="1"/>
  <c r="A867" i="7"/>
  <c r="A867" i="3"/>
  <c r="A867" i="8" s="1"/>
  <c r="A867" i="2"/>
  <c r="P865" i="3"/>
  <c r="D866" i="2"/>
  <c r="L866" i="8" s="1"/>
  <c r="D865" i="7"/>
  <c r="T864" i="3"/>
  <c r="B864" i="8" s="1"/>
  <c r="V864" i="3"/>
  <c r="B864" i="3"/>
  <c r="H865" i="3" s="1"/>
  <c r="F864" i="8"/>
  <c r="H865" i="8" l="1"/>
  <c r="Y864" i="3"/>
  <c r="AD406" i="3"/>
  <c r="D406" i="8"/>
  <c r="AB407" i="3"/>
  <c r="Z408" i="3" s="1"/>
  <c r="AA408" i="3" s="1"/>
  <c r="I407" i="8"/>
  <c r="N407" i="8" s="1"/>
  <c r="O407" i="8" s="1"/>
  <c r="F407" i="2"/>
  <c r="E866" i="7"/>
  <c r="D866" i="3" s="1"/>
  <c r="J867" i="3" s="1"/>
  <c r="M866" i="8"/>
  <c r="R866" i="3"/>
  <c r="C866" i="7"/>
  <c r="F866" i="3" s="1"/>
  <c r="L867" i="3" s="1"/>
  <c r="X865" i="3"/>
  <c r="D867" i="2"/>
  <c r="L867" i="8" s="1"/>
  <c r="E867" i="2"/>
  <c r="C867" i="2"/>
  <c r="K867" i="8" s="1"/>
  <c r="D866" i="7"/>
  <c r="A869" i="1"/>
  <c r="B868" i="2"/>
  <c r="J868" i="8" s="1"/>
  <c r="A868" i="7"/>
  <c r="A868" i="3"/>
  <c r="A868" i="8" s="1"/>
  <c r="A868" i="2"/>
  <c r="B867" i="7"/>
  <c r="E867" i="8" s="1"/>
  <c r="C865" i="3"/>
  <c r="I866" i="3" s="1"/>
  <c r="Q866" i="3" s="1"/>
  <c r="E865" i="3"/>
  <c r="K866" i="3" s="1"/>
  <c r="G865" i="8"/>
  <c r="G865" i="3"/>
  <c r="M866" i="3" s="1"/>
  <c r="N866" i="3" s="1"/>
  <c r="O866" i="3" s="1"/>
  <c r="Q865" i="3"/>
  <c r="R865" i="3"/>
  <c r="W865" i="3" s="1"/>
  <c r="H866" i="8" l="1"/>
  <c r="AC407" i="3"/>
  <c r="C407" i="8"/>
  <c r="P407" i="8" s="1"/>
  <c r="U865" i="3"/>
  <c r="E867" i="7"/>
  <c r="H867" i="8" s="1"/>
  <c r="M867" i="8"/>
  <c r="G866" i="8"/>
  <c r="C866" i="3"/>
  <c r="I867" i="3" s="1"/>
  <c r="E868" i="2"/>
  <c r="M868" i="8" s="1"/>
  <c r="D868" i="2"/>
  <c r="L868" i="8" s="1"/>
  <c r="A870" i="1"/>
  <c r="B869" i="2"/>
  <c r="J869" i="8" s="1"/>
  <c r="A869" i="7"/>
  <c r="A869" i="3"/>
  <c r="A869" i="8" s="1"/>
  <c r="A869" i="2"/>
  <c r="V865" i="3"/>
  <c r="T865" i="3"/>
  <c r="B865" i="8" s="1"/>
  <c r="G866" i="3"/>
  <c r="M867" i="3" s="1"/>
  <c r="N867" i="3" s="1"/>
  <c r="O867" i="3" s="1"/>
  <c r="E866" i="3"/>
  <c r="K867" i="3" s="1"/>
  <c r="F866" i="8"/>
  <c r="B866" i="3"/>
  <c r="H867" i="3" s="1"/>
  <c r="C867" i="7"/>
  <c r="B868" i="7"/>
  <c r="E868" i="8" s="1"/>
  <c r="C868" i="7"/>
  <c r="W866" i="3"/>
  <c r="P866" i="3"/>
  <c r="S866" i="3"/>
  <c r="T866" i="3" s="1"/>
  <c r="B866" i="8" s="1"/>
  <c r="D867" i="7"/>
  <c r="C868" i="2"/>
  <c r="K868" i="8" s="1"/>
  <c r="V866" i="3"/>
  <c r="Y865" i="3" l="1"/>
  <c r="D867" i="3"/>
  <c r="J868" i="3" s="1"/>
  <c r="E868" i="7"/>
  <c r="AB408" i="3"/>
  <c r="Z409" i="3" s="1"/>
  <c r="AA409" i="3" s="1"/>
  <c r="F408" i="2"/>
  <c r="I408" i="8"/>
  <c r="N408" i="8" s="1"/>
  <c r="O408" i="8" s="1"/>
  <c r="D407" i="8"/>
  <c r="AD407" i="3"/>
  <c r="U866" i="3"/>
  <c r="D868" i="7"/>
  <c r="G868" i="8"/>
  <c r="C868" i="3"/>
  <c r="I869" i="3" s="1"/>
  <c r="E868" i="3"/>
  <c r="K869" i="3" s="1"/>
  <c r="D869" i="2"/>
  <c r="L869" i="8" s="1"/>
  <c r="B869" i="7"/>
  <c r="E869" i="8" s="1"/>
  <c r="C869" i="2"/>
  <c r="K869" i="8" s="1"/>
  <c r="P867" i="3"/>
  <c r="S867" i="3"/>
  <c r="H868" i="8"/>
  <c r="D868" i="3"/>
  <c r="J869" i="3" s="1"/>
  <c r="G868" i="3"/>
  <c r="M869" i="3" s="1"/>
  <c r="N869" i="3" s="1"/>
  <c r="O869" i="3" s="1"/>
  <c r="F868" i="3"/>
  <c r="L869" i="3" s="1"/>
  <c r="A871" i="1"/>
  <c r="B870" i="2"/>
  <c r="J870" i="8" s="1"/>
  <c r="A870" i="7"/>
  <c r="A870" i="3"/>
  <c r="A870" i="8" s="1"/>
  <c r="A870" i="2"/>
  <c r="Q867" i="3"/>
  <c r="R867" i="3"/>
  <c r="W867" i="3" s="1"/>
  <c r="X866" i="3"/>
  <c r="F868" i="8"/>
  <c r="B868" i="3"/>
  <c r="F867" i="8"/>
  <c r="B867" i="3"/>
  <c r="H868" i="3" s="1"/>
  <c r="E869" i="2"/>
  <c r="G867" i="3"/>
  <c r="M868" i="3" s="1"/>
  <c r="N868" i="3" s="1"/>
  <c r="O868" i="3" s="1"/>
  <c r="C867" i="3"/>
  <c r="I868" i="3" s="1"/>
  <c r="G867" i="8"/>
  <c r="E867" i="3"/>
  <c r="K868" i="3" s="1"/>
  <c r="F867" i="3"/>
  <c r="L868" i="3" s="1"/>
  <c r="Y866" i="3" l="1"/>
  <c r="C408" i="8"/>
  <c r="P408" i="8" s="1"/>
  <c r="AC408" i="3"/>
  <c r="U867" i="3"/>
  <c r="E869" i="7"/>
  <c r="H869" i="8" s="1"/>
  <c r="M869" i="8"/>
  <c r="H869" i="3"/>
  <c r="Q869" i="3" s="1"/>
  <c r="D869" i="7"/>
  <c r="X867" i="3"/>
  <c r="C869" i="3"/>
  <c r="I870" i="3" s="1"/>
  <c r="G869" i="8"/>
  <c r="P868" i="3"/>
  <c r="S868" i="3"/>
  <c r="C870" i="2"/>
  <c r="K870" i="8" s="1"/>
  <c r="V867" i="3"/>
  <c r="T867" i="3"/>
  <c r="B867" i="8" s="1"/>
  <c r="R868" i="3"/>
  <c r="W868" i="3" s="1"/>
  <c r="Q868" i="3"/>
  <c r="C869" i="7"/>
  <c r="B870" i="7"/>
  <c r="G869" i="3"/>
  <c r="M870" i="3" s="1"/>
  <c r="N870" i="3" s="1"/>
  <c r="O870" i="3" s="1"/>
  <c r="E870" i="2"/>
  <c r="A872" i="1"/>
  <c r="B871" i="2"/>
  <c r="J871" i="8" s="1"/>
  <c r="A871" i="7"/>
  <c r="A871" i="3"/>
  <c r="A871" i="8" s="1"/>
  <c r="A871" i="2"/>
  <c r="D870" i="2"/>
  <c r="L870" i="8" s="1"/>
  <c r="P869" i="3"/>
  <c r="S869" i="3"/>
  <c r="D869" i="3" l="1"/>
  <c r="J870" i="3" s="1"/>
  <c r="Y867" i="3"/>
  <c r="D408" i="8"/>
  <c r="AD408" i="3"/>
  <c r="F409" i="2"/>
  <c r="AB409" i="3"/>
  <c r="Z410" i="3" s="1"/>
  <c r="AA410" i="3" s="1"/>
  <c r="I409" i="8"/>
  <c r="N409" i="8" s="1"/>
  <c r="O409" i="8" s="1"/>
  <c r="U868" i="3"/>
  <c r="R869" i="3"/>
  <c r="U869" i="3" s="1"/>
  <c r="E870" i="7"/>
  <c r="G870" i="3" s="1"/>
  <c r="M871" i="3" s="1"/>
  <c r="N871" i="3" s="1"/>
  <c r="O871" i="3" s="1"/>
  <c r="M870" i="8"/>
  <c r="D870" i="7"/>
  <c r="C870" i="3" s="1"/>
  <c r="I871" i="3" s="1"/>
  <c r="H870" i="8"/>
  <c r="F869" i="3"/>
  <c r="L870" i="3" s="1"/>
  <c r="F869" i="8"/>
  <c r="B869" i="3"/>
  <c r="H870" i="3" s="1"/>
  <c r="X868" i="3"/>
  <c r="C871" i="2"/>
  <c r="K871" i="8" s="1"/>
  <c r="B871" i="7"/>
  <c r="E871" i="8" s="1"/>
  <c r="C871" i="7"/>
  <c r="A873" i="1"/>
  <c r="A872" i="7"/>
  <c r="B872" i="2"/>
  <c r="J872" i="8" s="1"/>
  <c r="A872" i="3"/>
  <c r="A872" i="8" s="1"/>
  <c r="A872" i="2"/>
  <c r="E869" i="3"/>
  <c r="K870" i="3" s="1"/>
  <c r="S870" i="3" s="1"/>
  <c r="V868" i="3"/>
  <c r="T868" i="3"/>
  <c r="B868" i="8" s="1"/>
  <c r="E871" i="2"/>
  <c r="X869" i="3"/>
  <c r="D871" i="2"/>
  <c r="L871" i="8" s="1"/>
  <c r="D870" i="3"/>
  <c r="J871" i="3" s="1"/>
  <c r="E870" i="8"/>
  <c r="P870" i="3"/>
  <c r="V869" i="3"/>
  <c r="C870" i="7"/>
  <c r="G870" i="8"/>
  <c r="Y868" i="3" l="1"/>
  <c r="AC409" i="3"/>
  <c r="D409" i="8" s="1"/>
  <c r="C409" i="8"/>
  <c r="P409" i="8" s="1"/>
  <c r="T869" i="3"/>
  <c r="B869" i="8" s="1"/>
  <c r="E870" i="3"/>
  <c r="K871" i="3" s="1"/>
  <c r="S871" i="3" s="1"/>
  <c r="W869" i="3"/>
  <c r="Y869" i="3" s="1"/>
  <c r="E871" i="7"/>
  <c r="M871" i="8"/>
  <c r="D871" i="7"/>
  <c r="C871" i="3" s="1"/>
  <c r="I872" i="3" s="1"/>
  <c r="H871" i="8"/>
  <c r="D871" i="3"/>
  <c r="J872" i="3" s="1"/>
  <c r="F871" i="3"/>
  <c r="L872" i="3" s="1"/>
  <c r="G871" i="3"/>
  <c r="M872" i="3" s="1"/>
  <c r="N872" i="3" s="1"/>
  <c r="O872" i="3" s="1"/>
  <c r="X870" i="3"/>
  <c r="E872" i="2"/>
  <c r="M872" i="8" s="1"/>
  <c r="A874" i="1"/>
  <c r="B873" i="2"/>
  <c r="J873" i="8" s="1"/>
  <c r="A873" i="3"/>
  <c r="A873" i="8" s="1"/>
  <c r="A873" i="7"/>
  <c r="A873" i="2"/>
  <c r="F870" i="8"/>
  <c r="B870" i="3"/>
  <c r="H871" i="3" s="1"/>
  <c r="E871" i="3"/>
  <c r="K872" i="3" s="1"/>
  <c r="F871" i="8"/>
  <c r="B871" i="3"/>
  <c r="B872" i="7"/>
  <c r="E872" i="8" s="1"/>
  <c r="F870" i="3"/>
  <c r="L871" i="3" s="1"/>
  <c r="Q870" i="3"/>
  <c r="R870" i="3"/>
  <c r="W870" i="3" s="1"/>
  <c r="C872" i="2"/>
  <c r="K872" i="8" s="1"/>
  <c r="P871" i="3"/>
  <c r="D872" i="2"/>
  <c r="L872" i="8" s="1"/>
  <c r="F410" i="2" l="1"/>
  <c r="I410" i="8"/>
  <c r="N410" i="8" s="1"/>
  <c r="O410" i="8" s="1"/>
  <c r="AB410" i="3"/>
  <c r="Z411" i="3" s="1"/>
  <c r="AA411" i="3" s="1"/>
  <c r="AD409" i="3"/>
  <c r="E872" i="7"/>
  <c r="G871" i="8"/>
  <c r="U870" i="3"/>
  <c r="Y870" i="3" s="1"/>
  <c r="H872" i="3"/>
  <c r="D872" i="7"/>
  <c r="G872" i="3" s="1"/>
  <c r="M873" i="3" s="1"/>
  <c r="N873" i="3" s="1"/>
  <c r="O873" i="3" s="1"/>
  <c r="G872" i="8"/>
  <c r="C873" i="2"/>
  <c r="K873" i="8" s="1"/>
  <c r="R872" i="3"/>
  <c r="Q872" i="3"/>
  <c r="D873" i="2"/>
  <c r="L873" i="8" s="1"/>
  <c r="X871" i="3"/>
  <c r="P872" i="3"/>
  <c r="S872" i="3"/>
  <c r="A875" i="1"/>
  <c r="A874" i="7"/>
  <c r="B874" i="2"/>
  <c r="J874" i="8" s="1"/>
  <c r="A874" i="3"/>
  <c r="A874" i="8" s="1"/>
  <c r="A874" i="2"/>
  <c r="V870" i="3"/>
  <c r="T870" i="3"/>
  <c r="B870" i="8" s="1"/>
  <c r="H872" i="8"/>
  <c r="D872" i="3"/>
  <c r="J873" i="3" s="1"/>
  <c r="E873" i="2"/>
  <c r="M873" i="8" s="1"/>
  <c r="Q871" i="3"/>
  <c r="R871" i="3"/>
  <c r="W871" i="3" s="1"/>
  <c r="C872" i="7"/>
  <c r="B873" i="7"/>
  <c r="E873" i="8" s="1"/>
  <c r="C410" i="8" l="1"/>
  <c r="P410" i="8" s="1"/>
  <c r="AC410" i="3"/>
  <c r="E873" i="7"/>
  <c r="C872" i="3"/>
  <c r="I873" i="3" s="1"/>
  <c r="C873" i="7"/>
  <c r="U871" i="3"/>
  <c r="Y871" i="3" s="1"/>
  <c r="U872" i="3"/>
  <c r="Y872" i="3" s="1"/>
  <c r="D873" i="7"/>
  <c r="G873" i="3"/>
  <c r="M874" i="3" s="1"/>
  <c r="N874" i="3" s="1"/>
  <c r="O874" i="3" s="1"/>
  <c r="G873" i="8"/>
  <c r="E873" i="3"/>
  <c r="C873" i="3"/>
  <c r="I874" i="3" s="1"/>
  <c r="H873" i="8"/>
  <c r="D873" i="3"/>
  <c r="J874" i="3" s="1"/>
  <c r="F873" i="3"/>
  <c r="L874" i="3" s="1"/>
  <c r="B874" i="7"/>
  <c r="E874" i="8" s="1"/>
  <c r="V871" i="3"/>
  <c r="T871" i="3"/>
  <c r="B871" i="8" s="1"/>
  <c r="W872" i="3"/>
  <c r="D874" i="2"/>
  <c r="L874" i="8" s="1"/>
  <c r="F873" i="8"/>
  <c r="B873" i="3"/>
  <c r="V872" i="3"/>
  <c r="T872" i="3"/>
  <c r="B872" i="8" s="1"/>
  <c r="E874" i="2"/>
  <c r="M874" i="8" s="1"/>
  <c r="A876" i="1"/>
  <c r="B875" i="2"/>
  <c r="J875" i="8" s="1"/>
  <c r="A875" i="7"/>
  <c r="A875" i="3"/>
  <c r="A875" i="8" s="1"/>
  <c r="A875" i="2"/>
  <c r="P873" i="3"/>
  <c r="B872" i="3"/>
  <c r="H873" i="3" s="1"/>
  <c r="F872" i="8"/>
  <c r="C874" i="2"/>
  <c r="K874" i="8" s="1"/>
  <c r="F872" i="3"/>
  <c r="L873" i="3" s="1"/>
  <c r="E872" i="3"/>
  <c r="K873" i="3" s="1"/>
  <c r="X872" i="3"/>
  <c r="I411" i="8" l="1"/>
  <c r="N411" i="8" s="1"/>
  <c r="O411" i="8" s="1"/>
  <c r="AB411" i="3"/>
  <c r="Z412" i="3" s="1"/>
  <c r="AA412" i="3" s="1"/>
  <c r="F411" i="2"/>
  <c r="D410" i="8"/>
  <c r="AD410" i="3"/>
  <c r="E874" i="7"/>
  <c r="D874" i="3" s="1"/>
  <c r="J875" i="3" s="1"/>
  <c r="D874" i="7"/>
  <c r="K874" i="3"/>
  <c r="S874" i="3" s="1"/>
  <c r="H874" i="3"/>
  <c r="Q874" i="3" s="1"/>
  <c r="C874" i="7"/>
  <c r="F874" i="3" s="1"/>
  <c r="L875" i="3" s="1"/>
  <c r="B874" i="3"/>
  <c r="H875" i="3" s="1"/>
  <c r="F874" i="8"/>
  <c r="G874" i="8"/>
  <c r="E874" i="3"/>
  <c r="K875" i="3" s="1"/>
  <c r="C874" i="3"/>
  <c r="I875" i="3" s="1"/>
  <c r="H874" i="8"/>
  <c r="D875" i="2"/>
  <c r="L875" i="8" s="1"/>
  <c r="Q873" i="3"/>
  <c r="R873" i="3"/>
  <c r="W873" i="3" s="1"/>
  <c r="P874" i="3"/>
  <c r="B875" i="7"/>
  <c r="E875" i="8" s="1"/>
  <c r="A877" i="1"/>
  <c r="B876" i="2"/>
  <c r="J876" i="8" s="1"/>
  <c r="A876" i="3"/>
  <c r="A876" i="8" s="1"/>
  <c r="A876" i="7"/>
  <c r="A876" i="2"/>
  <c r="E875" i="2"/>
  <c r="S873" i="3"/>
  <c r="C875" i="2"/>
  <c r="K875" i="8" s="1"/>
  <c r="G874" i="3" l="1"/>
  <c r="M875" i="3" s="1"/>
  <c r="N875" i="3" s="1"/>
  <c r="O875" i="3" s="1"/>
  <c r="S875" i="3" s="1"/>
  <c r="AC411" i="3"/>
  <c r="C411" i="8"/>
  <c r="P411" i="8" s="1"/>
  <c r="U873" i="3"/>
  <c r="R874" i="3"/>
  <c r="W874" i="3" s="1"/>
  <c r="E875" i="7"/>
  <c r="D875" i="3" s="1"/>
  <c r="J876" i="3" s="1"/>
  <c r="M875" i="8"/>
  <c r="H875" i="8"/>
  <c r="C875" i="7"/>
  <c r="D876" i="2"/>
  <c r="L876" i="8" s="1"/>
  <c r="D875" i="7"/>
  <c r="G875" i="3" s="1"/>
  <c r="A878" i="1"/>
  <c r="B877" i="2"/>
  <c r="J877" i="8" s="1"/>
  <c r="A877" i="3"/>
  <c r="A877" i="8" s="1"/>
  <c r="A877" i="2"/>
  <c r="A877" i="7"/>
  <c r="R875" i="3"/>
  <c r="Q875" i="3"/>
  <c r="V874" i="3"/>
  <c r="B876" i="7"/>
  <c r="E876" i="8" s="1"/>
  <c r="C876" i="2"/>
  <c r="K876" i="8" s="1"/>
  <c r="X874" i="3"/>
  <c r="V873" i="3"/>
  <c r="T873" i="3"/>
  <c r="B873" i="8" s="1"/>
  <c r="E876" i="2"/>
  <c r="X873" i="3"/>
  <c r="M876" i="3" l="1"/>
  <c r="N876" i="3" s="1"/>
  <c r="O876" i="3" s="1"/>
  <c r="P875" i="3"/>
  <c r="T874" i="3"/>
  <c r="B874" i="8" s="1"/>
  <c r="Y873" i="3"/>
  <c r="I412" i="8"/>
  <c r="N412" i="8" s="1"/>
  <c r="O412" i="8" s="1"/>
  <c r="AB412" i="3"/>
  <c r="Z413" i="3" s="1"/>
  <c r="AA413" i="3" s="1"/>
  <c r="F412" i="2"/>
  <c r="D411" i="8"/>
  <c r="AD411" i="3"/>
  <c r="U874" i="3"/>
  <c r="Y874" i="3" s="1"/>
  <c r="U875" i="3"/>
  <c r="Y875" i="3" s="1"/>
  <c r="E876" i="7"/>
  <c r="H876" i="8" s="1"/>
  <c r="M876" i="8"/>
  <c r="D876" i="7"/>
  <c r="G876" i="8" s="1"/>
  <c r="P876" i="3"/>
  <c r="E877" i="2"/>
  <c r="M877" i="8" s="1"/>
  <c r="C876" i="7"/>
  <c r="F876" i="3" s="1"/>
  <c r="A879" i="1"/>
  <c r="B878" i="2"/>
  <c r="J878" i="8" s="1"/>
  <c r="A878" i="7"/>
  <c r="A878" i="3"/>
  <c r="A878" i="8" s="1"/>
  <c r="A878" i="2"/>
  <c r="B875" i="3"/>
  <c r="H876" i="3" s="1"/>
  <c r="F875" i="8"/>
  <c r="X875" i="3"/>
  <c r="W875" i="3"/>
  <c r="G876" i="3"/>
  <c r="M877" i="3" s="1"/>
  <c r="N877" i="3" s="1"/>
  <c r="O877" i="3" s="1"/>
  <c r="F875" i="3"/>
  <c r="L876" i="3" s="1"/>
  <c r="C877" i="2"/>
  <c r="K877" i="8" s="1"/>
  <c r="B877" i="7"/>
  <c r="C877" i="7"/>
  <c r="D877" i="2"/>
  <c r="L877" i="8" s="1"/>
  <c r="C875" i="3"/>
  <c r="I876" i="3" s="1"/>
  <c r="G875" i="8"/>
  <c r="E875" i="3"/>
  <c r="K876" i="3" s="1"/>
  <c r="V875" i="3"/>
  <c r="T875" i="3"/>
  <c r="B875" i="8" s="1"/>
  <c r="L877" i="3" l="1"/>
  <c r="D876" i="3"/>
  <c r="J877" i="3" s="1"/>
  <c r="E877" i="7"/>
  <c r="C412" i="8"/>
  <c r="P412" i="8" s="1"/>
  <c r="AC412" i="3"/>
  <c r="C876" i="3"/>
  <c r="I877" i="3" s="1"/>
  <c r="D877" i="7"/>
  <c r="C877" i="3" s="1"/>
  <c r="I878" i="3" s="1"/>
  <c r="C878" i="2"/>
  <c r="K878" i="8" s="1"/>
  <c r="P877" i="3"/>
  <c r="D877" i="3"/>
  <c r="J878" i="3" s="1"/>
  <c r="E877" i="8"/>
  <c r="R876" i="3"/>
  <c r="W876" i="3" s="1"/>
  <c r="Q876" i="3"/>
  <c r="H877" i="8"/>
  <c r="B878" i="7"/>
  <c r="E878" i="8" s="1"/>
  <c r="E878" i="2"/>
  <c r="A880" i="1"/>
  <c r="B879" i="2"/>
  <c r="J879" i="8" s="1"/>
  <c r="A879" i="7"/>
  <c r="A879" i="3"/>
  <c r="A879" i="8" s="1"/>
  <c r="A879" i="2"/>
  <c r="E876" i="3"/>
  <c r="K877" i="3" s="1"/>
  <c r="F876" i="8"/>
  <c r="B876" i="3"/>
  <c r="H877" i="3" s="1"/>
  <c r="F877" i="3"/>
  <c r="L878" i="3" s="1"/>
  <c r="B877" i="3"/>
  <c r="F877" i="8"/>
  <c r="D878" i="2"/>
  <c r="L878" i="8" s="1"/>
  <c r="S876" i="3"/>
  <c r="I413" i="8" l="1"/>
  <c r="N413" i="8" s="1"/>
  <c r="O413" i="8" s="1"/>
  <c r="F413" i="2"/>
  <c r="AB413" i="3"/>
  <c r="Z414" i="3" s="1"/>
  <c r="AA414" i="3" s="1"/>
  <c r="D412" i="8"/>
  <c r="AD412" i="3"/>
  <c r="G877" i="3"/>
  <c r="M878" i="3" s="1"/>
  <c r="N878" i="3" s="1"/>
  <c r="O878" i="3" s="1"/>
  <c r="P878" i="3" s="1"/>
  <c r="U876" i="3"/>
  <c r="E877" i="3"/>
  <c r="K878" i="3" s="1"/>
  <c r="G877" i="8"/>
  <c r="E878" i="7"/>
  <c r="M878" i="8"/>
  <c r="H878" i="3"/>
  <c r="Q878" i="3" s="1"/>
  <c r="C878" i="7"/>
  <c r="B878" i="3" s="1"/>
  <c r="H879" i="3" s="1"/>
  <c r="H878" i="8"/>
  <c r="D878" i="3"/>
  <c r="J879" i="3" s="1"/>
  <c r="F878" i="3"/>
  <c r="L879" i="3" s="1"/>
  <c r="S877" i="3"/>
  <c r="D879" i="2"/>
  <c r="L879" i="8" s="1"/>
  <c r="D878" i="7"/>
  <c r="E879" i="2"/>
  <c r="V876" i="3"/>
  <c r="T876" i="3"/>
  <c r="B876" i="8" s="1"/>
  <c r="B879" i="7"/>
  <c r="E879" i="8" s="1"/>
  <c r="C879" i="7"/>
  <c r="X876" i="3"/>
  <c r="A881" i="1"/>
  <c r="B880" i="2"/>
  <c r="J880" i="8" s="1"/>
  <c r="A880" i="7"/>
  <c r="A880" i="3"/>
  <c r="A880" i="8" s="1"/>
  <c r="A880" i="2"/>
  <c r="Q877" i="3"/>
  <c r="R877" i="3"/>
  <c r="W877" i="3" s="1"/>
  <c r="C879" i="2"/>
  <c r="K879" i="8" s="1"/>
  <c r="Y876" i="3" l="1"/>
  <c r="S878" i="3"/>
  <c r="C413" i="8"/>
  <c r="P413" i="8" s="1"/>
  <c r="AC413" i="3"/>
  <c r="D413" i="8" s="1"/>
  <c r="F878" i="8"/>
  <c r="U877" i="3"/>
  <c r="R878" i="3"/>
  <c r="W878" i="3" s="1"/>
  <c r="E879" i="7"/>
  <c r="M879" i="8"/>
  <c r="D879" i="7"/>
  <c r="C879" i="3" s="1"/>
  <c r="H879" i="8"/>
  <c r="D879" i="3"/>
  <c r="J880" i="3" s="1"/>
  <c r="G879" i="3"/>
  <c r="F879" i="3"/>
  <c r="L880" i="3" s="1"/>
  <c r="G878" i="8"/>
  <c r="E878" i="3"/>
  <c r="K879" i="3" s="1"/>
  <c r="C878" i="3"/>
  <c r="I879" i="3" s="1"/>
  <c r="A882" i="1"/>
  <c r="B881" i="2"/>
  <c r="J881" i="8" s="1"/>
  <c r="A881" i="3"/>
  <c r="A881" i="8" s="1"/>
  <c r="A881" i="7"/>
  <c r="A881" i="2"/>
  <c r="G879" i="8"/>
  <c r="E880" i="2"/>
  <c r="M880" i="8" s="1"/>
  <c r="X877" i="3"/>
  <c r="C880" i="2"/>
  <c r="K880" i="8" s="1"/>
  <c r="X878" i="3"/>
  <c r="D880" i="2"/>
  <c r="L880" i="8" s="1"/>
  <c r="V877" i="3"/>
  <c r="T877" i="3"/>
  <c r="B877" i="8" s="1"/>
  <c r="G878" i="3"/>
  <c r="M879" i="3" s="1"/>
  <c r="N879" i="3" s="1"/>
  <c r="O879" i="3" s="1"/>
  <c r="F879" i="8"/>
  <c r="B879" i="3"/>
  <c r="H880" i="3" s="1"/>
  <c r="V878" i="3"/>
  <c r="R879" i="3"/>
  <c r="W879" i="3" s="1"/>
  <c r="B880" i="7"/>
  <c r="E880" i="8" s="1"/>
  <c r="M880" i="3" l="1"/>
  <c r="N880" i="3" s="1"/>
  <c r="O880" i="3" s="1"/>
  <c r="Y877" i="3"/>
  <c r="AB414" i="3"/>
  <c r="Z415" i="3" s="1"/>
  <c r="AA415" i="3" s="1"/>
  <c r="F414" i="2"/>
  <c r="I414" i="8"/>
  <c r="N414" i="8" s="1"/>
  <c r="O414" i="8" s="1"/>
  <c r="AD413" i="3"/>
  <c r="T878" i="3"/>
  <c r="B878" i="8" s="1"/>
  <c r="I880" i="3"/>
  <c r="E879" i="3"/>
  <c r="K880" i="3" s="1"/>
  <c r="U878" i="3"/>
  <c r="Y878" i="3" s="1"/>
  <c r="E880" i="7"/>
  <c r="G880" i="3" s="1"/>
  <c r="M881" i="3" s="1"/>
  <c r="N881" i="3" s="1"/>
  <c r="O881" i="3" s="1"/>
  <c r="Q879" i="3"/>
  <c r="V879" i="3" s="1"/>
  <c r="D880" i="7"/>
  <c r="C880" i="3" s="1"/>
  <c r="I881" i="3" s="1"/>
  <c r="C880" i="7"/>
  <c r="F880" i="3" s="1"/>
  <c r="L881" i="3" s="1"/>
  <c r="B881" i="7"/>
  <c r="E881" i="8" s="1"/>
  <c r="H880" i="8"/>
  <c r="F880" i="8"/>
  <c r="B880" i="3"/>
  <c r="H881" i="3" s="1"/>
  <c r="P879" i="3"/>
  <c r="S879" i="3"/>
  <c r="D881" i="2"/>
  <c r="L881" i="8" s="1"/>
  <c r="A883" i="1"/>
  <c r="A882" i="7"/>
  <c r="A882" i="3"/>
  <c r="A882" i="8" s="1"/>
  <c r="A882" i="2"/>
  <c r="E881" i="2"/>
  <c r="P880" i="3"/>
  <c r="Q880" i="3"/>
  <c r="R880" i="3"/>
  <c r="C881" i="2"/>
  <c r="K881" i="8" s="1"/>
  <c r="D880" i="3" l="1"/>
  <c r="J881" i="3" s="1"/>
  <c r="AC414" i="3"/>
  <c r="C414" i="8"/>
  <c r="P414" i="8" s="1"/>
  <c r="S880" i="3"/>
  <c r="X880" i="3" s="1"/>
  <c r="G880" i="8"/>
  <c r="T879" i="3"/>
  <c r="B879" i="8" s="1"/>
  <c r="E880" i="3"/>
  <c r="K881" i="3" s="1"/>
  <c r="S881" i="3" s="1"/>
  <c r="U879" i="3"/>
  <c r="U880" i="3"/>
  <c r="E881" i="7"/>
  <c r="M881" i="8"/>
  <c r="W880" i="3"/>
  <c r="H881" i="8"/>
  <c r="D881" i="3"/>
  <c r="J882" i="3" s="1"/>
  <c r="D882" i="2"/>
  <c r="L882" i="8" s="1"/>
  <c r="Q881" i="3"/>
  <c r="R881" i="3"/>
  <c r="V880" i="3"/>
  <c r="P881" i="3"/>
  <c r="C881" i="7"/>
  <c r="B882" i="2"/>
  <c r="B882" i="7" s="1"/>
  <c r="E882" i="8" s="1"/>
  <c r="E882" i="2"/>
  <c r="D881" i="7"/>
  <c r="A884" i="1"/>
  <c r="B883" i="2"/>
  <c r="J883" i="8" s="1"/>
  <c r="A883" i="7"/>
  <c r="A883" i="3"/>
  <c r="A883" i="8" s="1"/>
  <c r="A883" i="2"/>
  <c r="X879" i="3"/>
  <c r="C882" i="2"/>
  <c r="K882" i="8" s="1"/>
  <c r="Y880" i="3" l="1"/>
  <c r="Y879" i="3"/>
  <c r="F415" i="2"/>
  <c r="I415" i="8"/>
  <c r="N415" i="8" s="1"/>
  <c r="O415" i="8" s="1"/>
  <c r="AB415" i="3"/>
  <c r="Z416" i="3" s="1"/>
  <c r="AA416" i="3" s="1"/>
  <c r="D414" i="8"/>
  <c r="AD414" i="3"/>
  <c r="T880" i="3"/>
  <c r="B880" i="8" s="1"/>
  <c r="F881" i="3"/>
  <c r="L882" i="3" s="1"/>
  <c r="U881" i="3"/>
  <c r="E882" i="7"/>
  <c r="H882" i="8" s="1"/>
  <c r="M882" i="8"/>
  <c r="W881" i="3"/>
  <c r="D883" i="2"/>
  <c r="L883" i="8" s="1"/>
  <c r="E883" i="2"/>
  <c r="A885" i="1"/>
  <c r="B884" i="2"/>
  <c r="J884" i="8" s="1"/>
  <c r="A884" i="7"/>
  <c r="A884" i="3"/>
  <c r="A884" i="8" s="1"/>
  <c r="A884" i="2"/>
  <c r="G881" i="8"/>
  <c r="C881" i="3"/>
  <c r="I882" i="3" s="1"/>
  <c r="C883" i="2"/>
  <c r="K883" i="8" s="1"/>
  <c r="X881" i="3"/>
  <c r="C882" i="7"/>
  <c r="V881" i="3"/>
  <c r="T881" i="3"/>
  <c r="B881" i="8" s="1"/>
  <c r="J882" i="8"/>
  <c r="G881" i="3"/>
  <c r="M882" i="3" s="1"/>
  <c r="N882" i="3" s="1"/>
  <c r="O882" i="3" s="1"/>
  <c r="D882" i="7"/>
  <c r="G882" i="3" s="1"/>
  <c r="B883" i="7"/>
  <c r="E881" i="3"/>
  <c r="K882" i="3" s="1"/>
  <c r="F881" i="8"/>
  <c r="B881" i="3"/>
  <c r="H882" i="3" s="1"/>
  <c r="Y881" i="3" l="1"/>
  <c r="M883" i="3"/>
  <c r="N883" i="3" s="1"/>
  <c r="O883" i="3" s="1"/>
  <c r="D882" i="3"/>
  <c r="J883" i="3" s="1"/>
  <c r="C415" i="8"/>
  <c r="P415" i="8" s="1"/>
  <c r="AC415" i="3"/>
  <c r="C883" i="7"/>
  <c r="E883" i="7"/>
  <c r="F883" i="3" s="1"/>
  <c r="M883" i="8"/>
  <c r="P883" i="3"/>
  <c r="S882" i="3"/>
  <c r="P882" i="3"/>
  <c r="C884" i="2"/>
  <c r="K884" i="8" s="1"/>
  <c r="F882" i="8"/>
  <c r="B882" i="3"/>
  <c r="H883" i="3" s="1"/>
  <c r="A886" i="1"/>
  <c r="B885" i="2"/>
  <c r="J885" i="8" s="1"/>
  <c r="A885" i="7"/>
  <c r="A885" i="3"/>
  <c r="A885" i="8" s="1"/>
  <c r="A885" i="2"/>
  <c r="R882" i="3"/>
  <c r="W882" i="3" s="1"/>
  <c r="Q882" i="3"/>
  <c r="D883" i="7"/>
  <c r="B884" i="7"/>
  <c r="E884" i="8" s="1"/>
  <c r="D884" i="2"/>
  <c r="L884" i="8" s="1"/>
  <c r="D883" i="3"/>
  <c r="J884" i="3" s="1"/>
  <c r="E883" i="8"/>
  <c r="H883" i="8"/>
  <c r="G883" i="3"/>
  <c r="M884" i="3" s="1"/>
  <c r="N884" i="3" s="1"/>
  <c r="O884" i="3" s="1"/>
  <c r="F882" i="3"/>
  <c r="L883" i="3" s="1"/>
  <c r="E884" i="2"/>
  <c r="G882" i="8"/>
  <c r="C882" i="3"/>
  <c r="I883" i="3" s="1"/>
  <c r="E882" i="3"/>
  <c r="K883" i="3" s="1"/>
  <c r="F883" i="8"/>
  <c r="B883" i="3"/>
  <c r="L884" i="3" l="1"/>
  <c r="D415" i="8"/>
  <c r="AD415" i="3"/>
  <c r="AB416" i="3"/>
  <c r="Z417" i="3" s="1"/>
  <c r="AA417" i="3" s="1"/>
  <c r="I416" i="8"/>
  <c r="N416" i="8" s="1"/>
  <c r="O416" i="8" s="1"/>
  <c r="F416" i="2"/>
  <c r="U882" i="3"/>
  <c r="E884" i="7"/>
  <c r="F884" i="3" s="1"/>
  <c r="L885" i="3" s="1"/>
  <c r="M884" i="8"/>
  <c r="H884" i="3"/>
  <c r="R884" i="3" s="1"/>
  <c r="W884" i="3" s="1"/>
  <c r="C884" i="7"/>
  <c r="F884" i="8" s="1"/>
  <c r="D884" i="7"/>
  <c r="G884" i="3"/>
  <c r="M885" i="3" s="1"/>
  <c r="N885" i="3" s="1"/>
  <c r="O885" i="3" s="1"/>
  <c r="P884" i="3"/>
  <c r="C885" i="2"/>
  <c r="K885" i="8" s="1"/>
  <c r="Q883" i="3"/>
  <c r="R883" i="3"/>
  <c r="W883" i="3" s="1"/>
  <c r="B884" i="3"/>
  <c r="H885" i="3" s="1"/>
  <c r="B885" i="7"/>
  <c r="D885" i="2"/>
  <c r="L885" i="8" s="1"/>
  <c r="A887" i="1"/>
  <c r="B886" i="2"/>
  <c r="J886" i="8" s="1"/>
  <c r="A886" i="7"/>
  <c r="A886" i="3"/>
  <c r="A886" i="8" s="1"/>
  <c r="A886" i="2"/>
  <c r="G884" i="8"/>
  <c r="C884" i="3"/>
  <c r="E884" i="3"/>
  <c r="E883" i="3"/>
  <c r="K884" i="3" s="1"/>
  <c r="K885" i="3" s="1"/>
  <c r="G883" i="8"/>
  <c r="C883" i="3"/>
  <c r="I884" i="3" s="1"/>
  <c r="X882" i="3"/>
  <c r="E885" i="2"/>
  <c r="V882" i="3"/>
  <c r="T882" i="3"/>
  <c r="B882" i="8" s="1"/>
  <c r="S883" i="3"/>
  <c r="Y882" i="3" l="1"/>
  <c r="H884" i="8"/>
  <c r="D884" i="3"/>
  <c r="J885" i="3" s="1"/>
  <c r="C416" i="8"/>
  <c r="P416" i="8" s="1"/>
  <c r="AC416" i="3"/>
  <c r="U883" i="3"/>
  <c r="E885" i="7"/>
  <c r="H885" i="8" s="1"/>
  <c r="M885" i="8"/>
  <c r="Q884" i="3"/>
  <c r="V884" i="3" s="1"/>
  <c r="I885" i="3"/>
  <c r="S885" i="3" s="1"/>
  <c r="S884" i="3"/>
  <c r="Q885" i="3"/>
  <c r="R885" i="3"/>
  <c r="B886" i="7"/>
  <c r="E886" i="8" s="1"/>
  <c r="C886" i="2"/>
  <c r="K886" i="8" s="1"/>
  <c r="D886" i="2"/>
  <c r="L886" i="8" s="1"/>
  <c r="A888" i="1"/>
  <c r="B887" i="2"/>
  <c r="J887" i="8" s="1"/>
  <c r="A887" i="7"/>
  <c r="A887" i="3"/>
  <c r="A887" i="8" s="1"/>
  <c r="A887" i="2"/>
  <c r="V883" i="3"/>
  <c r="T883" i="3"/>
  <c r="B883" i="8" s="1"/>
  <c r="C885" i="7"/>
  <c r="P885" i="3"/>
  <c r="E886" i="2"/>
  <c r="D885" i="3"/>
  <c r="J886" i="3" s="1"/>
  <c r="E885" i="8"/>
  <c r="D885" i="7"/>
  <c r="X883" i="3"/>
  <c r="T884" i="3" l="1"/>
  <c r="B884" i="8" s="1"/>
  <c r="Y883" i="3"/>
  <c r="D416" i="8"/>
  <c r="AD416" i="3"/>
  <c r="AB417" i="3"/>
  <c r="Z418" i="3" s="1"/>
  <c r="AA418" i="3" s="1"/>
  <c r="I417" i="8"/>
  <c r="N417" i="8" s="1"/>
  <c r="O417" i="8" s="1"/>
  <c r="F417" i="2"/>
  <c r="U885" i="3"/>
  <c r="U884" i="3"/>
  <c r="Y884" i="3" s="1"/>
  <c r="E886" i="7"/>
  <c r="M886" i="8"/>
  <c r="X885" i="3"/>
  <c r="C886" i="7"/>
  <c r="F886" i="3" s="1"/>
  <c r="H886" i="8"/>
  <c r="D886" i="3"/>
  <c r="J887" i="3" s="1"/>
  <c r="E887" i="2"/>
  <c r="W885" i="3"/>
  <c r="V885" i="3"/>
  <c r="T885" i="3"/>
  <c r="B885" i="8" s="1"/>
  <c r="C887" i="2"/>
  <c r="K887" i="8" s="1"/>
  <c r="X884" i="3"/>
  <c r="A889" i="1"/>
  <c r="A888" i="7"/>
  <c r="B888" i="2"/>
  <c r="J888" i="8" s="1"/>
  <c r="A888" i="3"/>
  <c r="A888" i="8" s="1"/>
  <c r="A888" i="2"/>
  <c r="F885" i="3"/>
  <c r="L886" i="3" s="1"/>
  <c r="F885" i="8"/>
  <c r="B885" i="3"/>
  <c r="H886" i="3" s="1"/>
  <c r="D886" i="7"/>
  <c r="G886" i="3" s="1"/>
  <c r="G885" i="3"/>
  <c r="M886" i="3" s="1"/>
  <c r="N886" i="3" s="1"/>
  <c r="O886" i="3" s="1"/>
  <c r="E885" i="3"/>
  <c r="K886" i="3" s="1"/>
  <c r="G885" i="8"/>
  <c r="C885" i="3"/>
  <c r="I886" i="3" s="1"/>
  <c r="B887" i="7"/>
  <c r="C887" i="7"/>
  <c r="D887" i="2"/>
  <c r="L887" i="8" s="1"/>
  <c r="L887" i="3" l="1"/>
  <c r="M887" i="3"/>
  <c r="N887" i="3" s="1"/>
  <c r="O887" i="3" s="1"/>
  <c r="P887" i="3" s="1"/>
  <c r="Y885" i="3"/>
  <c r="AC417" i="3"/>
  <c r="C417" i="8"/>
  <c r="P417" i="8" s="1"/>
  <c r="E887" i="7"/>
  <c r="D887" i="3" s="1"/>
  <c r="J888" i="3" s="1"/>
  <c r="M887" i="8"/>
  <c r="F887" i="3"/>
  <c r="L888" i="3" s="1"/>
  <c r="Q886" i="3"/>
  <c r="R886" i="3"/>
  <c r="W886" i="3" s="1"/>
  <c r="C888" i="2"/>
  <c r="K888" i="8" s="1"/>
  <c r="A890" i="1"/>
  <c r="B889" i="2"/>
  <c r="J889" i="8" s="1"/>
  <c r="A889" i="7"/>
  <c r="A889" i="3"/>
  <c r="A889" i="8" s="1"/>
  <c r="A889" i="2"/>
  <c r="F886" i="8"/>
  <c r="B886" i="3"/>
  <c r="H887" i="3" s="1"/>
  <c r="E888" i="2"/>
  <c r="B888" i="7"/>
  <c r="E888" i="8" s="1"/>
  <c r="F887" i="8"/>
  <c r="B887" i="3"/>
  <c r="H888" i="3" s="1"/>
  <c r="D887" i="7"/>
  <c r="G887" i="3" s="1"/>
  <c r="M888" i="3" s="1"/>
  <c r="N888" i="3" s="1"/>
  <c r="O888" i="3" s="1"/>
  <c r="D888" i="2"/>
  <c r="L888" i="8" s="1"/>
  <c r="P886" i="3"/>
  <c r="S886" i="3"/>
  <c r="E887" i="8"/>
  <c r="G886" i="8"/>
  <c r="C886" i="3"/>
  <c r="I887" i="3" s="1"/>
  <c r="E886" i="3"/>
  <c r="K887" i="3" s="1"/>
  <c r="H887" i="8" l="1"/>
  <c r="F418" i="2"/>
  <c r="AB418" i="3"/>
  <c r="Z419" i="3" s="1"/>
  <c r="AA419" i="3" s="1"/>
  <c r="I418" i="8"/>
  <c r="N418" i="8" s="1"/>
  <c r="O418" i="8" s="1"/>
  <c r="D417" i="8"/>
  <c r="AD417" i="3"/>
  <c r="U886" i="3"/>
  <c r="E888" i="7"/>
  <c r="M888" i="8"/>
  <c r="S887" i="3"/>
  <c r="X887" i="3" s="1"/>
  <c r="P888" i="3"/>
  <c r="H888" i="8"/>
  <c r="D888" i="3"/>
  <c r="J889" i="3" s="1"/>
  <c r="C889" i="2"/>
  <c r="K889" i="8" s="1"/>
  <c r="X886" i="3"/>
  <c r="R887" i="3"/>
  <c r="W887" i="3" s="1"/>
  <c r="Q887" i="3"/>
  <c r="A891" i="1"/>
  <c r="A890" i="7"/>
  <c r="B890" i="2"/>
  <c r="J890" i="8" s="1"/>
  <c r="A890" i="3"/>
  <c r="A890" i="8" s="1"/>
  <c r="A890" i="2"/>
  <c r="V886" i="3"/>
  <c r="T886" i="3"/>
  <c r="B886" i="8" s="1"/>
  <c r="D889" i="2"/>
  <c r="L889" i="8" s="1"/>
  <c r="E889" i="2"/>
  <c r="G887" i="8"/>
  <c r="C887" i="3"/>
  <c r="I888" i="3" s="1"/>
  <c r="Q888" i="3" s="1"/>
  <c r="E887" i="3"/>
  <c r="K888" i="3" s="1"/>
  <c r="R888" i="3"/>
  <c r="D888" i="7"/>
  <c r="C888" i="7"/>
  <c r="F888" i="3" s="1"/>
  <c r="L889" i="3" s="1"/>
  <c r="B889" i="7"/>
  <c r="Y886" i="3" l="1"/>
  <c r="C418" i="8"/>
  <c r="P418" i="8" s="1"/>
  <c r="AC418" i="3"/>
  <c r="U887" i="3"/>
  <c r="E889" i="7"/>
  <c r="H889" i="8" s="1"/>
  <c r="M889" i="8"/>
  <c r="C889" i="7"/>
  <c r="S888" i="3"/>
  <c r="U888" i="3" s="1"/>
  <c r="D889" i="7"/>
  <c r="G889" i="3" s="1"/>
  <c r="C889" i="3"/>
  <c r="G889" i="8"/>
  <c r="F889" i="8"/>
  <c r="B889" i="3"/>
  <c r="H890" i="3" s="1"/>
  <c r="C888" i="3"/>
  <c r="I889" i="3" s="1"/>
  <c r="G888" i="8"/>
  <c r="E888" i="3"/>
  <c r="K889" i="3" s="1"/>
  <c r="B890" i="7"/>
  <c r="E890" i="8" s="1"/>
  <c r="W888" i="3"/>
  <c r="A892" i="1"/>
  <c r="B891" i="2"/>
  <c r="J891" i="8" s="1"/>
  <c r="A891" i="7"/>
  <c r="A891" i="3"/>
  <c r="A891" i="8" s="1"/>
  <c r="A891" i="2"/>
  <c r="D889" i="3"/>
  <c r="J890" i="3" s="1"/>
  <c r="E889" i="8"/>
  <c r="D890" i="2"/>
  <c r="L890" i="8" s="1"/>
  <c r="V888" i="3"/>
  <c r="G888" i="3"/>
  <c r="M889" i="3" s="1"/>
  <c r="N889" i="3" s="1"/>
  <c r="O889" i="3" s="1"/>
  <c r="V887" i="3"/>
  <c r="T887" i="3"/>
  <c r="B887" i="8" s="1"/>
  <c r="F888" i="8"/>
  <c r="B888" i="3"/>
  <c r="H889" i="3" s="1"/>
  <c r="C890" i="2"/>
  <c r="K890" i="8" s="1"/>
  <c r="E890" i="2"/>
  <c r="M890" i="3" l="1"/>
  <c r="N890" i="3" s="1"/>
  <c r="O890" i="3" s="1"/>
  <c r="F889" i="3"/>
  <c r="L890" i="3" s="1"/>
  <c r="Y887" i="3"/>
  <c r="I419" i="8"/>
  <c r="N419" i="8" s="1"/>
  <c r="O419" i="8" s="1"/>
  <c r="AB419" i="3"/>
  <c r="Z420" i="3" s="1"/>
  <c r="AA420" i="3" s="1"/>
  <c r="F419" i="2"/>
  <c r="D418" i="8"/>
  <c r="AD418" i="3"/>
  <c r="T888" i="3"/>
  <c r="B888" i="8" s="1"/>
  <c r="E889" i="3"/>
  <c r="K890" i="3" s="1"/>
  <c r="X888" i="3"/>
  <c r="Y888" i="3" s="1"/>
  <c r="E890" i="7"/>
  <c r="M890" i="8"/>
  <c r="I890" i="3"/>
  <c r="H890" i="8"/>
  <c r="D890" i="3"/>
  <c r="J891" i="3" s="1"/>
  <c r="P890" i="3"/>
  <c r="Q890" i="3"/>
  <c r="R890" i="3"/>
  <c r="D891" i="2"/>
  <c r="L891" i="8" s="1"/>
  <c r="A893" i="1"/>
  <c r="B892" i="2"/>
  <c r="J892" i="8" s="1"/>
  <c r="A892" i="3"/>
  <c r="A892" i="8" s="1"/>
  <c r="A892" i="7"/>
  <c r="A892" i="2"/>
  <c r="B891" i="7"/>
  <c r="E891" i="8" s="1"/>
  <c r="Q889" i="3"/>
  <c r="R889" i="3"/>
  <c r="W889" i="3" s="1"/>
  <c r="P889" i="3"/>
  <c r="S889" i="3"/>
  <c r="C890" i="7"/>
  <c r="F890" i="3" s="1"/>
  <c r="L891" i="3" s="1"/>
  <c r="C891" i="2"/>
  <c r="K891" i="8" s="1"/>
  <c r="E891" i="2"/>
  <c r="D890" i="7"/>
  <c r="S890" i="3" l="1"/>
  <c r="U890" i="3" s="1"/>
  <c r="AC419" i="3"/>
  <c r="C419" i="8"/>
  <c r="P419" i="8" s="1"/>
  <c r="U889" i="3"/>
  <c r="E891" i="7"/>
  <c r="M891" i="8"/>
  <c r="W890" i="3"/>
  <c r="C891" i="7"/>
  <c r="F891" i="3" s="1"/>
  <c r="L892" i="3" s="1"/>
  <c r="D892" i="2"/>
  <c r="L892" i="8" s="1"/>
  <c r="F891" i="8"/>
  <c r="B891" i="3"/>
  <c r="H892" i="3" s="1"/>
  <c r="E892" i="2"/>
  <c r="M892" i="8" s="1"/>
  <c r="A894" i="1"/>
  <c r="B893" i="2"/>
  <c r="J893" i="8" s="1"/>
  <c r="A893" i="3"/>
  <c r="A893" i="8" s="1"/>
  <c r="A893" i="7"/>
  <c r="A893" i="2"/>
  <c r="C890" i="3"/>
  <c r="I891" i="3" s="1"/>
  <c r="E890" i="3"/>
  <c r="K891" i="3" s="1"/>
  <c r="G890" i="8"/>
  <c r="H891" i="8"/>
  <c r="D891" i="3"/>
  <c r="J892" i="3" s="1"/>
  <c r="G890" i="3"/>
  <c r="M891" i="3" s="1"/>
  <c r="N891" i="3" s="1"/>
  <c r="O891" i="3" s="1"/>
  <c r="V889" i="3"/>
  <c r="T889" i="3"/>
  <c r="B889" i="8" s="1"/>
  <c r="V890" i="3"/>
  <c r="B892" i="7"/>
  <c r="D891" i="7"/>
  <c r="G891" i="3" s="1"/>
  <c r="M892" i="3" s="1"/>
  <c r="N892" i="3" s="1"/>
  <c r="O892" i="3" s="1"/>
  <c r="B890" i="3"/>
  <c r="H891" i="3" s="1"/>
  <c r="F890" i="8"/>
  <c r="X889" i="3"/>
  <c r="C892" i="2"/>
  <c r="K892" i="8" s="1"/>
  <c r="T890" i="3" l="1"/>
  <c r="B890" i="8" s="1"/>
  <c r="X890" i="3"/>
  <c r="Y889" i="3"/>
  <c r="Y890" i="3"/>
  <c r="D419" i="8"/>
  <c r="AD419" i="3"/>
  <c r="F420" i="2"/>
  <c r="I420" i="8"/>
  <c r="N420" i="8" s="1"/>
  <c r="O420" i="8" s="1"/>
  <c r="AB420" i="3"/>
  <c r="Z421" i="3" s="1"/>
  <c r="AA421" i="3" s="1"/>
  <c r="E892" i="7"/>
  <c r="D892" i="3" s="1"/>
  <c r="J893" i="3" s="1"/>
  <c r="D892" i="7"/>
  <c r="G892" i="8" s="1"/>
  <c r="H892" i="8"/>
  <c r="G892" i="3"/>
  <c r="M893" i="3" s="1"/>
  <c r="N893" i="3" s="1"/>
  <c r="O893" i="3" s="1"/>
  <c r="B893" i="7"/>
  <c r="E893" i="8" s="1"/>
  <c r="S891" i="3"/>
  <c r="P891" i="3"/>
  <c r="D893" i="2"/>
  <c r="L893" i="8" s="1"/>
  <c r="A895" i="1"/>
  <c r="B894" i="2"/>
  <c r="J894" i="8" s="1"/>
  <c r="A894" i="7"/>
  <c r="A894" i="3"/>
  <c r="A894" i="8" s="1"/>
  <c r="A894" i="2"/>
  <c r="E893" i="2"/>
  <c r="C891" i="3"/>
  <c r="I892" i="3" s="1"/>
  <c r="G891" i="8"/>
  <c r="E891" i="3"/>
  <c r="K892" i="3" s="1"/>
  <c r="C893" i="2"/>
  <c r="K893" i="8" s="1"/>
  <c r="Q891" i="3"/>
  <c r="R891" i="3"/>
  <c r="W891" i="3" s="1"/>
  <c r="C892" i="7"/>
  <c r="E892" i="3" s="1"/>
  <c r="K893" i="3" s="1"/>
  <c r="P892" i="3"/>
  <c r="Q892" i="3"/>
  <c r="R892" i="3"/>
  <c r="E892" i="8"/>
  <c r="C420" i="8" l="1"/>
  <c r="P420" i="8" s="1"/>
  <c r="AC420" i="3"/>
  <c r="C892" i="3"/>
  <c r="I893" i="3" s="1"/>
  <c r="S893" i="3" s="1"/>
  <c r="U891" i="3"/>
  <c r="Y891" i="3" s="1"/>
  <c r="E893" i="7"/>
  <c r="M893" i="8"/>
  <c r="S892" i="3"/>
  <c r="X892" i="3" s="1"/>
  <c r="W892" i="3"/>
  <c r="H893" i="8"/>
  <c r="D893" i="3"/>
  <c r="J894" i="3" s="1"/>
  <c r="A896" i="1"/>
  <c r="B895" i="2"/>
  <c r="J895" i="8" s="1"/>
  <c r="A895" i="7"/>
  <c r="A895" i="3"/>
  <c r="A895" i="8" s="1"/>
  <c r="A895" i="2"/>
  <c r="E894" i="2"/>
  <c r="X891" i="3"/>
  <c r="V891" i="3"/>
  <c r="T891" i="3"/>
  <c r="B891" i="8" s="1"/>
  <c r="C893" i="7"/>
  <c r="D893" i="7"/>
  <c r="F892" i="3"/>
  <c r="L893" i="3" s="1"/>
  <c r="F892" i="8"/>
  <c r="B892" i="3"/>
  <c r="H893" i="3" s="1"/>
  <c r="B894" i="7"/>
  <c r="C894" i="2"/>
  <c r="K894" i="8" s="1"/>
  <c r="P893" i="3"/>
  <c r="V892" i="3"/>
  <c r="D894" i="2"/>
  <c r="L894" i="8" s="1"/>
  <c r="AB421" i="3" l="1"/>
  <c r="Z422" i="3" s="1"/>
  <c r="AA422" i="3" s="1"/>
  <c r="I421" i="8"/>
  <c r="N421" i="8" s="1"/>
  <c r="O421" i="8" s="1"/>
  <c r="F421" i="2"/>
  <c r="D420" i="8"/>
  <c r="AD420" i="3"/>
  <c r="U892" i="3"/>
  <c r="Y892" i="3" s="1"/>
  <c r="E894" i="7"/>
  <c r="D894" i="3" s="1"/>
  <c r="J895" i="3" s="1"/>
  <c r="M894" i="8"/>
  <c r="T892" i="3"/>
  <c r="B892" i="8" s="1"/>
  <c r="H894" i="8"/>
  <c r="B895" i="7"/>
  <c r="E895" i="8" s="1"/>
  <c r="X893" i="3"/>
  <c r="R893" i="3"/>
  <c r="W893" i="3" s="1"/>
  <c r="Q893" i="3"/>
  <c r="C893" i="3"/>
  <c r="I894" i="3" s="1"/>
  <c r="E893" i="3"/>
  <c r="K894" i="3" s="1"/>
  <c r="G893" i="8"/>
  <c r="B893" i="3"/>
  <c r="H894" i="3" s="1"/>
  <c r="F893" i="8"/>
  <c r="G893" i="3"/>
  <c r="M894" i="3" s="1"/>
  <c r="N894" i="3" s="1"/>
  <c r="O894" i="3" s="1"/>
  <c r="E894" i="8"/>
  <c r="D895" i="2"/>
  <c r="L895" i="8" s="1"/>
  <c r="C895" i="2"/>
  <c r="K895" i="8" s="1"/>
  <c r="A897" i="1"/>
  <c r="B896" i="2"/>
  <c r="J896" i="8" s="1"/>
  <c r="A896" i="7"/>
  <c r="A896" i="3"/>
  <c r="A896" i="8" s="1"/>
  <c r="A896" i="2"/>
  <c r="F893" i="3"/>
  <c r="L894" i="3" s="1"/>
  <c r="E895" i="2"/>
  <c r="C894" i="7"/>
  <c r="D894" i="7"/>
  <c r="G894" i="3" l="1"/>
  <c r="M895" i="3" s="1"/>
  <c r="N895" i="3" s="1"/>
  <c r="O895" i="3" s="1"/>
  <c r="AC421" i="3"/>
  <c r="D421" i="8" s="1"/>
  <c r="C421" i="8"/>
  <c r="P421" i="8" s="1"/>
  <c r="U893" i="3"/>
  <c r="Y893" i="3" s="1"/>
  <c r="E895" i="7"/>
  <c r="M895" i="8"/>
  <c r="D895" i="7"/>
  <c r="H895" i="8"/>
  <c r="D895" i="3"/>
  <c r="J896" i="3" s="1"/>
  <c r="G895" i="3"/>
  <c r="M896" i="3" s="1"/>
  <c r="N896" i="3" s="1"/>
  <c r="O896" i="3" s="1"/>
  <c r="P895" i="3"/>
  <c r="S894" i="3"/>
  <c r="X894" i="3" s="1"/>
  <c r="P894" i="3"/>
  <c r="E896" i="7"/>
  <c r="B896" i="7"/>
  <c r="D896" i="2"/>
  <c r="L896" i="8" s="1"/>
  <c r="V893" i="3"/>
  <c r="T893" i="3"/>
  <c r="B893" i="8" s="1"/>
  <c r="E894" i="3"/>
  <c r="K895" i="3" s="1"/>
  <c r="F894" i="8"/>
  <c r="B894" i="3"/>
  <c r="H895" i="3" s="1"/>
  <c r="R894" i="3"/>
  <c r="W894" i="3" s="1"/>
  <c r="Q894" i="3"/>
  <c r="E896" i="2"/>
  <c r="M896" i="8" s="1"/>
  <c r="C895" i="7"/>
  <c r="E895" i="3" s="1"/>
  <c r="G895" i="8"/>
  <c r="C895" i="3"/>
  <c r="F894" i="3"/>
  <c r="L895" i="3" s="1"/>
  <c r="G894" i="8"/>
  <c r="C894" i="3"/>
  <c r="I895" i="3" s="1"/>
  <c r="C896" i="2"/>
  <c r="K896" i="8" s="1"/>
  <c r="A898" i="1"/>
  <c r="B897" i="2"/>
  <c r="J897" i="8" s="1"/>
  <c r="A897" i="3"/>
  <c r="A897" i="8" s="1"/>
  <c r="A897" i="7"/>
  <c r="A897" i="2"/>
  <c r="AB422" i="3" l="1"/>
  <c r="Z423" i="3" s="1"/>
  <c r="AA423" i="3" s="1"/>
  <c r="F422" i="2"/>
  <c r="I422" i="8"/>
  <c r="N422" i="8" s="1"/>
  <c r="O422" i="8" s="1"/>
  <c r="AD421" i="3"/>
  <c r="U894" i="3"/>
  <c r="I896" i="3"/>
  <c r="K896" i="3"/>
  <c r="S895" i="3"/>
  <c r="X895" i="3" s="1"/>
  <c r="C896" i="7"/>
  <c r="F896" i="8"/>
  <c r="B896" i="3"/>
  <c r="C897" i="2"/>
  <c r="K897" i="8" s="1"/>
  <c r="D896" i="7"/>
  <c r="V894" i="3"/>
  <c r="T894" i="3"/>
  <c r="B894" i="8" s="1"/>
  <c r="E897" i="2"/>
  <c r="F895" i="3"/>
  <c r="L896" i="3" s="1"/>
  <c r="H896" i="8"/>
  <c r="F896" i="3"/>
  <c r="L897" i="3" s="1"/>
  <c r="R895" i="3"/>
  <c r="W895" i="3" s="1"/>
  <c r="Q895" i="3"/>
  <c r="P896" i="3"/>
  <c r="B897" i="7"/>
  <c r="E897" i="8" s="1"/>
  <c r="D897" i="2"/>
  <c r="L897" i="8" s="1"/>
  <c r="D896" i="3"/>
  <c r="J897" i="3" s="1"/>
  <c r="E896" i="8"/>
  <c r="B895" i="3"/>
  <c r="H896" i="3" s="1"/>
  <c r="F895" i="8"/>
  <c r="A899" i="1"/>
  <c r="A898" i="7"/>
  <c r="A898" i="3"/>
  <c r="A898" i="8" s="1"/>
  <c r="A898" i="2"/>
  <c r="Y894" i="3" l="1"/>
  <c r="AC422" i="3"/>
  <c r="C422" i="8"/>
  <c r="P422" i="8" s="1"/>
  <c r="S896" i="3"/>
  <c r="X896" i="3" s="1"/>
  <c r="U895" i="3"/>
  <c r="E897" i="7"/>
  <c r="M897" i="8"/>
  <c r="H897" i="3"/>
  <c r="R897" i="3" s="1"/>
  <c r="W897" i="3" s="1"/>
  <c r="C897" i="7"/>
  <c r="F897" i="8" s="1"/>
  <c r="H897" i="8"/>
  <c r="D897" i="3"/>
  <c r="J898" i="3" s="1"/>
  <c r="E898" i="2"/>
  <c r="A900" i="1"/>
  <c r="B899" i="2"/>
  <c r="J899" i="8" s="1"/>
  <c r="A899" i="7"/>
  <c r="A899" i="3"/>
  <c r="A899" i="8" s="1"/>
  <c r="A899" i="2"/>
  <c r="R896" i="3"/>
  <c r="W896" i="3" s="1"/>
  <c r="Q896" i="3"/>
  <c r="D897" i="7"/>
  <c r="G896" i="3"/>
  <c r="M897" i="3" s="1"/>
  <c r="N897" i="3" s="1"/>
  <c r="O897" i="3" s="1"/>
  <c r="C896" i="3"/>
  <c r="I897" i="3" s="1"/>
  <c r="G896" i="8"/>
  <c r="E896" i="3"/>
  <c r="K897" i="3" s="1"/>
  <c r="B898" i="2"/>
  <c r="J898" i="8" s="1"/>
  <c r="C898" i="2"/>
  <c r="K898" i="8" s="1"/>
  <c r="D898" i="2"/>
  <c r="L898" i="8" s="1"/>
  <c r="V895" i="3"/>
  <c r="T895" i="3"/>
  <c r="B895" i="8" s="1"/>
  <c r="Y895" i="3" l="1"/>
  <c r="D422" i="8"/>
  <c r="AD422" i="3"/>
  <c r="F423" i="2"/>
  <c r="AB423" i="3"/>
  <c r="Z424" i="3" s="1"/>
  <c r="AA424" i="3" s="1"/>
  <c r="I423" i="8"/>
  <c r="N423" i="8" s="1"/>
  <c r="O423" i="8" s="1"/>
  <c r="Q897" i="3"/>
  <c r="V897" i="3" s="1"/>
  <c r="F897" i="3"/>
  <c r="L898" i="3" s="1"/>
  <c r="U896" i="3"/>
  <c r="E898" i="7"/>
  <c r="M898" i="8"/>
  <c r="B897" i="3"/>
  <c r="H898" i="3" s="1"/>
  <c r="R898" i="3" s="1"/>
  <c r="B898" i="7"/>
  <c r="E898" i="8" s="1"/>
  <c r="D898" i="7"/>
  <c r="V896" i="3"/>
  <c r="T896" i="3"/>
  <c r="B896" i="8" s="1"/>
  <c r="C899" i="2"/>
  <c r="K899" i="8" s="1"/>
  <c r="B899" i="7"/>
  <c r="C899" i="7"/>
  <c r="C898" i="3"/>
  <c r="G898" i="8"/>
  <c r="P897" i="3"/>
  <c r="S897" i="3"/>
  <c r="X897" i="3" s="1"/>
  <c r="A901" i="1"/>
  <c r="B900" i="2"/>
  <c r="J900" i="8" s="1"/>
  <c r="A900" i="7"/>
  <c r="A900" i="3"/>
  <c r="A900" i="8" s="1"/>
  <c r="A900" i="2"/>
  <c r="H898" i="8"/>
  <c r="D898" i="3"/>
  <c r="J899" i="3" s="1"/>
  <c r="G898" i="3"/>
  <c r="E899" i="2"/>
  <c r="G897" i="8"/>
  <c r="C897" i="3"/>
  <c r="I898" i="3" s="1"/>
  <c r="E897" i="3"/>
  <c r="K898" i="3" s="1"/>
  <c r="G897" i="3"/>
  <c r="M898" i="3" s="1"/>
  <c r="N898" i="3" s="1"/>
  <c r="O898" i="3" s="1"/>
  <c r="D899" i="2"/>
  <c r="L899" i="8" s="1"/>
  <c r="C898" i="7"/>
  <c r="F898" i="3" l="1"/>
  <c r="L899" i="3" s="1"/>
  <c r="Y896" i="3"/>
  <c r="AC423" i="3"/>
  <c r="D423" i="8" s="1"/>
  <c r="C423" i="8"/>
  <c r="P423" i="8" s="1"/>
  <c r="U897" i="3"/>
  <c r="Y897" i="3" s="1"/>
  <c r="E899" i="7"/>
  <c r="D899" i="3" s="1"/>
  <c r="J900" i="3" s="1"/>
  <c r="M899" i="8"/>
  <c r="Q898" i="3"/>
  <c r="I899" i="3"/>
  <c r="M899" i="3"/>
  <c r="N899" i="3" s="1"/>
  <c r="O899" i="3" s="1"/>
  <c r="P899" i="3" s="1"/>
  <c r="H899" i="8"/>
  <c r="F899" i="3"/>
  <c r="L900" i="3" s="1"/>
  <c r="V898" i="3"/>
  <c r="W898" i="3"/>
  <c r="T897" i="3"/>
  <c r="B897" i="8" s="1"/>
  <c r="E898" i="3"/>
  <c r="K899" i="3" s="1"/>
  <c r="E899" i="8"/>
  <c r="B900" i="7"/>
  <c r="E900" i="8" s="1"/>
  <c r="F899" i="8"/>
  <c r="B899" i="3"/>
  <c r="C900" i="2"/>
  <c r="K900" i="8" s="1"/>
  <c r="F898" i="8"/>
  <c r="B898" i="3"/>
  <c r="H899" i="3" s="1"/>
  <c r="D899" i="7"/>
  <c r="D900" i="2"/>
  <c r="L900" i="8" s="1"/>
  <c r="S898" i="3"/>
  <c r="X898" i="3" s="1"/>
  <c r="P898" i="3"/>
  <c r="E900" i="2"/>
  <c r="M900" i="8" s="1"/>
  <c r="A902" i="1"/>
  <c r="B901" i="2"/>
  <c r="J901" i="8" s="1"/>
  <c r="A901" i="7"/>
  <c r="A901" i="3"/>
  <c r="A901" i="8" s="1"/>
  <c r="A901" i="2"/>
  <c r="F424" i="2" l="1"/>
  <c r="AB424" i="3"/>
  <c r="Z425" i="3" s="1"/>
  <c r="AA425" i="3" s="1"/>
  <c r="I424" i="8"/>
  <c r="N424" i="8" s="1"/>
  <c r="O424" i="8" s="1"/>
  <c r="AD423" i="3"/>
  <c r="U898" i="3"/>
  <c r="Y898" i="3" s="1"/>
  <c r="E900" i="7"/>
  <c r="H900" i="3"/>
  <c r="R900" i="3" s="1"/>
  <c r="D900" i="7"/>
  <c r="G900" i="8" s="1"/>
  <c r="B901" i="7"/>
  <c r="E901" i="8" s="1"/>
  <c r="E901" i="2"/>
  <c r="H900" i="8"/>
  <c r="D900" i="3"/>
  <c r="J901" i="3" s="1"/>
  <c r="G900" i="3"/>
  <c r="C901" i="2"/>
  <c r="K901" i="8" s="1"/>
  <c r="C899" i="3"/>
  <c r="I900" i="3" s="1"/>
  <c r="Q900" i="3" s="1"/>
  <c r="G899" i="8"/>
  <c r="E899" i="3"/>
  <c r="K900" i="3" s="1"/>
  <c r="A903" i="1"/>
  <c r="B902" i="2"/>
  <c r="J902" i="8" s="1"/>
  <c r="A902" i="7"/>
  <c r="A902" i="3"/>
  <c r="A902" i="8" s="1"/>
  <c r="A902" i="2"/>
  <c r="T898" i="3"/>
  <c r="B898" i="8" s="1"/>
  <c r="Q899" i="3"/>
  <c r="R899" i="3"/>
  <c r="W899" i="3" s="1"/>
  <c r="C900" i="7"/>
  <c r="E900" i="3" s="1"/>
  <c r="G899" i="3"/>
  <c r="M900" i="3" s="1"/>
  <c r="N900" i="3" s="1"/>
  <c r="O900" i="3" s="1"/>
  <c r="S899" i="3"/>
  <c r="X899" i="3" s="1"/>
  <c r="D901" i="2"/>
  <c r="L901" i="8" s="1"/>
  <c r="AC424" i="3" l="1"/>
  <c r="C424" i="8"/>
  <c r="P424" i="8" s="1"/>
  <c r="U899" i="3"/>
  <c r="E901" i="7"/>
  <c r="M901" i="8"/>
  <c r="C900" i="3"/>
  <c r="I901" i="3" s="1"/>
  <c r="M901" i="3"/>
  <c r="N901" i="3" s="1"/>
  <c r="O901" i="3" s="1"/>
  <c r="P901" i="3" s="1"/>
  <c r="F900" i="3"/>
  <c r="L901" i="3" s="1"/>
  <c r="W900" i="3"/>
  <c r="K901" i="3"/>
  <c r="H901" i="8"/>
  <c r="D901" i="3"/>
  <c r="J902" i="3" s="1"/>
  <c r="V900" i="3"/>
  <c r="C902" i="2"/>
  <c r="K902" i="8" s="1"/>
  <c r="B902" i="7"/>
  <c r="E902" i="8" s="1"/>
  <c r="E902" i="2"/>
  <c r="M902" i="8" s="1"/>
  <c r="C901" i="7"/>
  <c r="P900" i="3"/>
  <c r="S900" i="3"/>
  <c r="X900" i="3" s="1"/>
  <c r="B900" i="3"/>
  <c r="H901" i="3" s="1"/>
  <c r="F900" i="8"/>
  <c r="A904" i="1"/>
  <c r="B903" i="2"/>
  <c r="J903" i="8" s="1"/>
  <c r="A903" i="7"/>
  <c r="A903" i="2"/>
  <c r="A903" i="3"/>
  <c r="A903" i="8" s="1"/>
  <c r="D901" i="7"/>
  <c r="G901" i="3" s="1"/>
  <c r="D902" i="2"/>
  <c r="L902" i="8" s="1"/>
  <c r="V899" i="3"/>
  <c r="T899" i="3"/>
  <c r="B899" i="8" s="1"/>
  <c r="M902" i="3" l="1"/>
  <c r="N902" i="3" s="1"/>
  <c r="O902" i="3" s="1"/>
  <c r="Y899" i="3"/>
  <c r="F425" i="2"/>
  <c r="AB425" i="3"/>
  <c r="Z426" i="3" s="1"/>
  <c r="AA426" i="3" s="1"/>
  <c r="I425" i="8"/>
  <c r="N425" i="8" s="1"/>
  <c r="O425" i="8" s="1"/>
  <c r="D424" i="8"/>
  <c r="AD424" i="3"/>
  <c r="E902" i="7"/>
  <c r="S901" i="3"/>
  <c r="X901" i="3" s="1"/>
  <c r="C902" i="7"/>
  <c r="U900" i="3"/>
  <c r="Y900" i="3" s="1"/>
  <c r="D902" i="7"/>
  <c r="P902" i="3"/>
  <c r="G902" i="3"/>
  <c r="M903" i="3" s="1"/>
  <c r="N903" i="3" s="1"/>
  <c r="O903" i="3" s="1"/>
  <c r="G902" i="8"/>
  <c r="E902" i="3"/>
  <c r="C902" i="3"/>
  <c r="C903" i="2"/>
  <c r="K903" i="8" s="1"/>
  <c r="E903" i="2"/>
  <c r="M903" i="8" s="1"/>
  <c r="D903" i="2"/>
  <c r="L903" i="8" s="1"/>
  <c r="E903" i="7"/>
  <c r="B903" i="7"/>
  <c r="E903" i="8" s="1"/>
  <c r="F902" i="8"/>
  <c r="B902" i="3"/>
  <c r="H903" i="3" s="1"/>
  <c r="H902" i="8"/>
  <c r="D902" i="3"/>
  <c r="J903" i="3" s="1"/>
  <c r="F902" i="3"/>
  <c r="L903" i="3" s="1"/>
  <c r="T900" i="3"/>
  <c r="B900" i="8" s="1"/>
  <c r="B901" i="3"/>
  <c r="H902" i="3" s="1"/>
  <c r="F901" i="8"/>
  <c r="F901" i="3"/>
  <c r="L902" i="3" s="1"/>
  <c r="Q901" i="3"/>
  <c r="R901" i="3"/>
  <c r="W901" i="3" s="1"/>
  <c r="C901" i="3"/>
  <c r="I902" i="3" s="1"/>
  <c r="G901" i="8"/>
  <c r="E901" i="3"/>
  <c r="K902" i="3" s="1"/>
  <c r="A905" i="1"/>
  <c r="B904" i="2"/>
  <c r="J904" i="8" s="1"/>
  <c r="A904" i="7"/>
  <c r="A904" i="3"/>
  <c r="A904" i="8" s="1"/>
  <c r="A904" i="2"/>
  <c r="C425" i="8" l="1"/>
  <c r="P425" i="8" s="1"/>
  <c r="AC425" i="3"/>
  <c r="D903" i="7"/>
  <c r="U901" i="3"/>
  <c r="C903" i="7"/>
  <c r="I903" i="3"/>
  <c r="S902" i="3"/>
  <c r="X902" i="3" s="1"/>
  <c r="H903" i="8"/>
  <c r="D903" i="3"/>
  <c r="J904" i="3" s="1"/>
  <c r="G903" i="3"/>
  <c r="M904" i="3" s="1"/>
  <c r="N904" i="3" s="1"/>
  <c r="O904" i="3" s="1"/>
  <c r="F903" i="3"/>
  <c r="L904" i="3" s="1"/>
  <c r="G903" i="8"/>
  <c r="E903" i="3"/>
  <c r="C903" i="3"/>
  <c r="I904" i="3" s="1"/>
  <c r="Q902" i="3"/>
  <c r="R902" i="3"/>
  <c r="W902" i="3" s="1"/>
  <c r="E904" i="2"/>
  <c r="M904" i="8" s="1"/>
  <c r="B904" i="7"/>
  <c r="E904" i="8" s="1"/>
  <c r="P903" i="3"/>
  <c r="B903" i="3"/>
  <c r="H904" i="3" s="1"/>
  <c r="F903" i="8"/>
  <c r="V901" i="3"/>
  <c r="T901" i="3"/>
  <c r="B901" i="8" s="1"/>
  <c r="C904" i="2"/>
  <c r="K904" i="8" s="1"/>
  <c r="D904" i="2"/>
  <c r="L904" i="8" s="1"/>
  <c r="A906" i="1"/>
  <c r="A905" i="7"/>
  <c r="B905" i="2"/>
  <c r="J905" i="8" s="1"/>
  <c r="A905" i="3"/>
  <c r="A905" i="8" s="1"/>
  <c r="A905" i="2"/>
  <c r="R903" i="3"/>
  <c r="W903" i="3" s="1"/>
  <c r="Q903" i="3"/>
  <c r="K903" i="3"/>
  <c r="Y901" i="3" l="1"/>
  <c r="D425" i="8"/>
  <c r="AD425" i="3"/>
  <c r="I426" i="8"/>
  <c r="N426" i="8" s="1"/>
  <c r="O426" i="8" s="1"/>
  <c r="AB426" i="3"/>
  <c r="Z427" i="3" s="1"/>
  <c r="AA427" i="3" s="1"/>
  <c r="F426" i="2"/>
  <c r="U902" i="3"/>
  <c r="E904" i="7"/>
  <c r="K904" i="3"/>
  <c r="S904" i="3" s="1"/>
  <c r="E905" i="2"/>
  <c r="M905" i="8" s="1"/>
  <c r="V903" i="3"/>
  <c r="A907" i="1"/>
  <c r="A906" i="7"/>
  <c r="B906" i="2"/>
  <c r="J906" i="8" s="1"/>
  <c r="A906" i="3"/>
  <c r="A906" i="8" s="1"/>
  <c r="A906" i="2"/>
  <c r="V902" i="3"/>
  <c r="T902" i="3"/>
  <c r="B902" i="8" s="1"/>
  <c r="R904" i="3"/>
  <c r="Q904" i="3"/>
  <c r="P904" i="3"/>
  <c r="S903" i="3"/>
  <c r="X903" i="3" s="1"/>
  <c r="B905" i="7"/>
  <c r="E905" i="8" s="1"/>
  <c r="C904" i="7"/>
  <c r="H904" i="8"/>
  <c r="D904" i="3"/>
  <c r="J905" i="3" s="1"/>
  <c r="C905" i="2"/>
  <c r="K905" i="8" s="1"/>
  <c r="D904" i="7"/>
  <c r="D905" i="2"/>
  <c r="L905" i="8" s="1"/>
  <c r="Y902" i="3" l="1"/>
  <c r="E905" i="7"/>
  <c r="H905" i="8" s="1"/>
  <c r="AC426" i="3"/>
  <c r="C426" i="8"/>
  <c r="P426" i="8" s="1"/>
  <c r="U904" i="3"/>
  <c r="U903" i="3"/>
  <c r="Y903" i="3" s="1"/>
  <c r="D905" i="7"/>
  <c r="C905" i="7"/>
  <c r="F904" i="8"/>
  <c r="B904" i="3"/>
  <c r="H905" i="3" s="1"/>
  <c r="F905" i="8"/>
  <c r="B905" i="3"/>
  <c r="G905" i="8"/>
  <c r="E905" i="3"/>
  <c r="C905" i="3"/>
  <c r="X904" i="3"/>
  <c r="D906" i="2"/>
  <c r="L906" i="8" s="1"/>
  <c r="A908" i="1"/>
  <c r="B907" i="2"/>
  <c r="J907" i="8" s="1"/>
  <c r="A907" i="7"/>
  <c r="A907" i="3"/>
  <c r="A907" i="8" s="1"/>
  <c r="A907" i="2"/>
  <c r="G904" i="8"/>
  <c r="C904" i="3"/>
  <c r="I905" i="3" s="1"/>
  <c r="E904" i="3"/>
  <c r="K905" i="3" s="1"/>
  <c r="T903" i="3"/>
  <c r="B903" i="8" s="1"/>
  <c r="E906" i="2"/>
  <c r="V904" i="3"/>
  <c r="T904" i="3"/>
  <c r="B904" i="8" s="1"/>
  <c r="G904" i="3"/>
  <c r="M905" i="3" s="1"/>
  <c r="N905" i="3" s="1"/>
  <c r="O905" i="3" s="1"/>
  <c r="W904" i="3"/>
  <c r="B906" i="7"/>
  <c r="E906" i="8" s="1"/>
  <c r="C906" i="2"/>
  <c r="K906" i="8" s="1"/>
  <c r="F904" i="3"/>
  <c r="L905" i="3" s="1"/>
  <c r="K906" i="3" l="1"/>
  <c r="G905" i="3"/>
  <c r="F905" i="3"/>
  <c r="L906" i="3" s="1"/>
  <c r="D905" i="3"/>
  <c r="J906" i="3" s="1"/>
  <c r="Y904" i="3"/>
  <c r="F427" i="2"/>
  <c r="I427" i="8"/>
  <c r="N427" i="8" s="1"/>
  <c r="O427" i="8" s="1"/>
  <c r="AB427" i="3"/>
  <c r="Z428" i="3" s="1"/>
  <c r="AA428" i="3" s="1"/>
  <c r="D426" i="8"/>
  <c r="AD426" i="3"/>
  <c r="M906" i="3"/>
  <c r="N906" i="3" s="1"/>
  <c r="O906" i="3" s="1"/>
  <c r="P906" i="3" s="1"/>
  <c r="E906" i="7"/>
  <c r="M906" i="8"/>
  <c r="I906" i="3"/>
  <c r="H906" i="3"/>
  <c r="R906" i="3" s="1"/>
  <c r="W906" i="3" s="1"/>
  <c r="H906" i="8"/>
  <c r="D906" i="3"/>
  <c r="A909" i="1"/>
  <c r="B908" i="2"/>
  <c r="J908" i="8" s="1"/>
  <c r="A908" i="7"/>
  <c r="A908" i="3"/>
  <c r="A908" i="8" s="1"/>
  <c r="A908" i="2"/>
  <c r="D907" i="2"/>
  <c r="L907" i="8" s="1"/>
  <c r="D906" i="7"/>
  <c r="C906" i="7"/>
  <c r="B907" i="7"/>
  <c r="E907" i="8" s="1"/>
  <c r="D907" i="7"/>
  <c r="P905" i="3"/>
  <c r="S905" i="3"/>
  <c r="X905" i="3" s="1"/>
  <c r="E907" i="2"/>
  <c r="M907" i="8" s="1"/>
  <c r="Q905" i="3"/>
  <c r="R905" i="3"/>
  <c r="W905" i="3" s="1"/>
  <c r="C907" i="2"/>
  <c r="K907" i="8" s="1"/>
  <c r="J907" i="3" l="1"/>
  <c r="AC427" i="3"/>
  <c r="C427" i="8"/>
  <c r="P427" i="8" s="1"/>
  <c r="S906" i="3"/>
  <c r="X906" i="3" s="1"/>
  <c r="Q906" i="3"/>
  <c r="E907" i="7"/>
  <c r="F907" i="3" s="1"/>
  <c r="L908" i="3" s="1"/>
  <c r="G906" i="3"/>
  <c r="M907" i="3" s="1"/>
  <c r="N907" i="3" s="1"/>
  <c r="O907" i="3" s="1"/>
  <c r="P907" i="3" s="1"/>
  <c r="U906" i="3"/>
  <c r="U905" i="3"/>
  <c r="C907" i="7"/>
  <c r="V906" i="3"/>
  <c r="T906" i="3"/>
  <c r="B906" i="8" s="1"/>
  <c r="B908" i="7"/>
  <c r="D908" i="2"/>
  <c r="L908" i="8" s="1"/>
  <c r="H907" i="8"/>
  <c r="D907" i="3"/>
  <c r="J908" i="3" s="1"/>
  <c r="F906" i="8"/>
  <c r="B906" i="3"/>
  <c r="H907" i="3" s="1"/>
  <c r="F906" i="3"/>
  <c r="L907" i="3" s="1"/>
  <c r="F907" i="8"/>
  <c r="B907" i="3"/>
  <c r="C907" i="3"/>
  <c r="I908" i="3" s="1"/>
  <c r="E907" i="3"/>
  <c r="G907" i="8"/>
  <c r="C908" i="2"/>
  <c r="K908" i="8" s="1"/>
  <c r="E908" i="2"/>
  <c r="V905" i="3"/>
  <c r="T905" i="3"/>
  <c r="B905" i="8" s="1"/>
  <c r="A910" i="1"/>
  <c r="B909" i="2"/>
  <c r="J909" i="8" s="1"/>
  <c r="A909" i="7"/>
  <c r="A909" i="3"/>
  <c r="A909" i="8" s="1"/>
  <c r="A909" i="2"/>
  <c r="C906" i="3"/>
  <c r="I907" i="3" s="1"/>
  <c r="G906" i="8"/>
  <c r="E906" i="3"/>
  <c r="K907" i="3" s="1"/>
  <c r="G907" i="3" l="1"/>
  <c r="Y905" i="3"/>
  <c r="Y906" i="3"/>
  <c r="I428" i="8"/>
  <c r="N428" i="8" s="1"/>
  <c r="O428" i="8" s="1"/>
  <c r="F428" i="2"/>
  <c r="AB428" i="3"/>
  <c r="Z429" i="3" s="1"/>
  <c r="AA429" i="3" s="1"/>
  <c r="D427" i="8"/>
  <c r="AD427" i="3"/>
  <c r="M908" i="3"/>
  <c r="N908" i="3" s="1"/>
  <c r="O908" i="3" s="1"/>
  <c r="P908" i="3" s="1"/>
  <c r="K908" i="3"/>
  <c r="E908" i="7"/>
  <c r="D908" i="3" s="1"/>
  <c r="J909" i="3" s="1"/>
  <c r="M908" i="8"/>
  <c r="H908" i="3"/>
  <c r="R908" i="3" s="1"/>
  <c r="W908" i="3" s="1"/>
  <c r="C908" i="7"/>
  <c r="F908" i="8" s="1"/>
  <c r="S907" i="3"/>
  <c r="X907" i="3" s="1"/>
  <c r="H908" i="8"/>
  <c r="B908" i="3"/>
  <c r="D908" i="7"/>
  <c r="B909" i="7"/>
  <c r="E909" i="8" s="1"/>
  <c r="E908" i="8"/>
  <c r="D909" i="2"/>
  <c r="L909" i="8" s="1"/>
  <c r="E909" i="2"/>
  <c r="M909" i="8" s="1"/>
  <c r="A911" i="1"/>
  <c r="B910" i="2"/>
  <c r="J910" i="8" s="1"/>
  <c r="A910" i="7"/>
  <c r="A910" i="3"/>
  <c r="A910" i="8" s="1"/>
  <c r="A910" i="2"/>
  <c r="C909" i="2"/>
  <c r="K909" i="8" s="1"/>
  <c r="R907" i="3"/>
  <c r="W907" i="3" s="1"/>
  <c r="Q907" i="3"/>
  <c r="H909" i="3" l="1"/>
  <c r="F908" i="3"/>
  <c r="L909" i="3" s="1"/>
  <c r="S908" i="3"/>
  <c r="AC428" i="3"/>
  <c r="C428" i="8"/>
  <c r="P428" i="8" s="1"/>
  <c r="Q908" i="3"/>
  <c r="V908" i="3" s="1"/>
  <c r="U908" i="3"/>
  <c r="Y908" i="3" s="1"/>
  <c r="U907" i="3"/>
  <c r="Y907" i="3" s="1"/>
  <c r="E909" i="7"/>
  <c r="H909" i="8" s="1"/>
  <c r="C909" i="7"/>
  <c r="F909" i="8" s="1"/>
  <c r="D909" i="3"/>
  <c r="J910" i="3" s="1"/>
  <c r="G908" i="8"/>
  <c r="C908" i="3"/>
  <c r="I909" i="3" s="1"/>
  <c r="E908" i="3"/>
  <c r="K909" i="3" s="1"/>
  <c r="D910" i="2"/>
  <c r="L910" i="8" s="1"/>
  <c r="C910" i="2"/>
  <c r="K910" i="8" s="1"/>
  <c r="A912" i="1"/>
  <c r="B911" i="2"/>
  <c r="J911" i="8" s="1"/>
  <c r="A911" i="7"/>
  <c r="A911" i="3"/>
  <c r="A911" i="8" s="1"/>
  <c r="A911" i="2"/>
  <c r="X908" i="3"/>
  <c r="E910" i="2"/>
  <c r="M910" i="8" s="1"/>
  <c r="V907" i="3"/>
  <c r="T907" i="3"/>
  <c r="B907" i="8" s="1"/>
  <c r="B910" i="7"/>
  <c r="R909" i="3"/>
  <c r="Q909" i="3"/>
  <c r="G908" i="3"/>
  <c r="M909" i="3" s="1"/>
  <c r="N909" i="3" s="1"/>
  <c r="O909" i="3" s="1"/>
  <c r="D909" i="7"/>
  <c r="F429" i="2" l="1"/>
  <c r="AB429" i="3"/>
  <c r="Z430" i="3" s="1"/>
  <c r="AA430" i="3" s="1"/>
  <c r="I429" i="8"/>
  <c r="N429" i="8" s="1"/>
  <c r="O429" i="8" s="1"/>
  <c r="D428" i="8"/>
  <c r="AD428" i="3"/>
  <c r="T908" i="3"/>
  <c r="B908" i="8" s="1"/>
  <c r="F909" i="3"/>
  <c r="L910" i="3" s="1"/>
  <c r="E910" i="7"/>
  <c r="B909" i="3"/>
  <c r="H910" i="3" s="1"/>
  <c r="R910" i="3" s="1"/>
  <c r="W909" i="3"/>
  <c r="H910" i="8"/>
  <c r="E911" i="2"/>
  <c r="G909" i="8"/>
  <c r="C909" i="3"/>
  <c r="I910" i="3" s="1"/>
  <c r="E909" i="3"/>
  <c r="K910" i="3" s="1"/>
  <c r="S909" i="3"/>
  <c r="X909" i="3" s="1"/>
  <c r="P909" i="3"/>
  <c r="B911" i="7"/>
  <c r="G909" i="3"/>
  <c r="M910" i="3" s="1"/>
  <c r="N910" i="3" s="1"/>
  <c r="O910" i="3" s="1"/>
  <c r="C910" i="7"/>
  <c r="A913" i="1"/>
  <c r="B912" i="2"/>
  <c r="J912" i="8" s="1"/>
  <c r="A912" i="7"/>
  <c r="A912" i="3"/>
  <c r="A912" i="8" s="1"/>
  <c r="A912" i="2"/>
  <c r="V909" i="3"/>
  <c r="D910" i="7"/>
  <c r="G910" i="3" s="1"/>
  <c r="D911" i="2"/>
  <c r="L911" i="8" s="1"/>
  <c r="D910" i="3"/>
  <c r="J911" i="3" s="1"/>
  <c r="E910" i="8"/>
  <c r="C911" i="2"/>
  <c r="K911" i="8" s="1"/>
  <c r="C429" i="8" l="1"/>
  <c r="P429" i="8" s="1"/>
  <c r="AC429" i="3"/>
  <c r="Q910" i="3"/>
  <c r="U909" i="3"/>
  <c r="Y909" i="3" s="1"/>
  <c r="E911" i="7"/>
  <c r="M911" i="8"/>
  <c r="M911" i="3"/>
  <c r="N911" i="3" s="1"/>
  <c r="O911" i="3" s="1"/>
  <c r="P911" i="3" s="1"/>
  <c r="H911" i="8"/>
  <c r="D912" i="2"/>
  <c r="L912" i="8" s="1"/>
  <c r="C912" i="2"/>
  <c r="K912" i="8" s="1"/>
  <c r="F910" i="3"/>
  <c r="L911" i="3" s="1"/>
  <c r="F910" i="8"/>
  <c r="B910" i="3"/>
  <c r="H911" i="3" s="1"/>
  <c r="P910" i="3"/>
  <c r="S910" i="3"/>
  <c r="X910" i="3" s="1"/>
  <c r="B912" i="7"/>
  <c r="E912" i="8" s="1"/>
  <c r="E912" i="2"/>
  <c r="A914" i="1"/>
  <c r="B913" i="2"/>
  <c r="J913" i="8" s="1"/>
  <c r="A913" i="3"/>
  <c r="A913" i="8" s="1"/>
  <c r="A913" i="7"/>
  <c r="A913" i="2"/>
  <c r="D911" i="7"/>
  <c r="G911" i="3" s="1"/>
  <c r="C911" i="7"/>
  <c r="F911" i="3" s="1"/>
  <c r="D911" i="3"/>
  <c r="J912" i="3" s="1"/>
  <c r="E911" i="8"/>
  <c r="V910" i="3"/>
  <c r="E910" i="3"/>
  <c r="K911" i="3" s="1"/>
  <c r="G910" i="8"/>
  <c r="C910" i="3"/>
  <c r="I911" i="3" s="1"/>
  <c r="T909" i="3"/>
  <c r="B909" i="8" s="1"/>
  <c r="W910" i="3"/>
  <c r="L912" i="3" l="1"/>
  <c r="M912" i="3"/>
  <c r="N912" i="3" s="1"/>
  <c r="O912" i="3" s="1"/>
  <c r="P912" i="3" s="1"/>
  <c r="I430" i="8"/>
  <c r="N430" i="8" s="1"/>
  <c r="O430" i="8" s="1"/>
  <c r="AB430" i="3"/>
  <c r="Z431" i="3" s="1"/>
  <c r="AA431" i="3" s="1"/>
  <c r="F430" i="2"/>
  <c r="D429" i="8"/>
  <c r="AD429" i="3"/>
  <c r="U910" i="3"/>
  <c r="Y910" i="3" s="1"/>
  <c r="E912" i="7"/>
  <c r="M912" i="8"/>
  <c r="S911" i="3"/>
  <c r="X911" i="3" s="1"/>
  <c r="T910" i="3"/>
  <c r="B910" i="8" s="1"/>
  <c r="D912" i="7"/>
  <c r="C912" i="3" s="1"/>
  <c r="H912" i="8"/>
  <c r="D912" i="3"/>
  <c r="J913" i="3" s="1"/>
  <c r="A915" i="1"/>
  <c r="A914" i="7"/>
  <c r="A914" i="3"/>
  <c r="A914" i="8" s="1"/>
  <c r="A914" i="2"/>
  <c r="D913" i="2"/>
  <c r="L913" i="8" s="1"/>
  <c r="E913" i="2"/>
  <c r="C912" i="7"/>
  <c r="C913" i="2"/>
  <c r="K913" i="8" s="1"/>
  <c r="C911" i="3"/>
  <c r="I912" i="3" s="1"/>
  <c r="E911" i="3"/>
  <c r="K912" i="3" s="1"/>
  <c r="G911" i="8"/>
  <c r="B911" i="3"/>
  <c r="H912" i="3" s="1"/>
  <c r="F911" i="8"/>
  <c r="Q911" i="3"/>
  <c r="R911" i="3"/>
  <c r="W911" i="3" s="1"/>
  <c r="B913" i="7"/>
  <c r="F912" i="3" l="1"/>
  <c r="L913" i="3" s="1"/>
  <c r="AC430" i="3"/>
  <c r="C430" i="8"/>
  <c r="P430" i="8" s="1"/>
  <c r="U911" i="3"/>
  <c r="Y911" i="3" s="1"/>
  <c r="E913" i="7"/>
  <c r="M913" i="8"/>
  <c r="I913" i="3"/>
  <c r="G912" i="3"/>
  <c r="M913" i="3" s="1"/>
  <c r="N913" i="3" s="1"/>
  <c r="O913" i="3" s="1"/>
  <c r="P913" i="3" s="1"/>
  <c r="G912" i="8"/>
  <c r="H913" i="8"/>
  <c r="B914" i="2"/>
  <c r="J914" i="8" s="1"/>
  <c r="S912" i="3"/>
  <c r="X912" i="3" s="1"/>
  <c r="D914" i="2"/>
  <c r="L914" i="8" s="1"/>
  <c r="D913" i="7"/>
  <c r="D913" i="3"/>
  <c r="J914" i="3" s="1"/>
  <c r="E913" i="8"/>
  <c r="V911" i="3"/>
  <c r="T911" i="3"/>
  <c r="B911" i="8" s="1"/>
  <c r="C913" i="7"/>
  <c r="A916" i="1"/>
  <c r="B915" i="2"/>
  <c r="J915" i="8" s="1"/>
  <c r="A915" i="7"/>
  <c r="A915" i="2"/>
  <c r="A915" i="3"/>
  <c r="A915" i="8" s="1"/>
  <c r="C914" i="2"/>
  <c r="K914" i="8" s="1"/>
  <c r="F912" i="8"/>
  <c r="B912" i="3"/>
  <c r="H913" i="3" s="1"/>
  <c r="E914" i="2"/>
  <c r="Q912" i="3"/>
  <c r="R912" i="3"/>
  <c r="W912" i="3" s="1"/>
  <c r="E912" i="3"/>
  <c r="K913" i="3" s="1"/>
  <c r="F431" i="2" l="1"/>
  <c r="AB431" i="3"/>
  <c r="Z432" i="3" s="1"/>
  <c r="AA432" i="3" s="1"/>
  <c r="I431" i="8"/>
  <c r="N431" i="8" s="1"/>
  <c r="O431" i="8" s="1"/>
  <c r="D430" i="8"/>
  <c r="AD430" i="3"/>
  <c r="S913" i="3"/>
  <c r="X913" i="3" s="1"/>
  <c r="U912" i="3"/>
  <c r="Y912" i="3" s="1"/>
  <c r="E914" i="7"/>
  <c r="M914" i="8"/>
  <c r="D914" i="7"/>
  <c r="B914" i="7"/>
  <c r="E914" i="8" s="1"/>
  <c r="C914" i="3"/>
  <c r="G914" i="8"/>
  <c r="H914" i="8"/>
  <c r="D914" i="3"/>
  <c r="J915" i="3" s="1"/>
  <c r="G914" i="3"/>
  <c r="D915" i="2"/>
  <c r="L915" i="8" s="1"/>
  <c r="G913" i="8"/>
  <c r="C913" i="3"/>
  <c r="I914" i="3" s="1"/>
  <c r="E913" i="3"/>
  <c r="K914" i="3" s="1"/>
  <c r="C915" i="2"/>
  <c r="K915" i="8" s="1"/>
  <c r="E915" i="2"/>
  <c r="A917" i="1"/>
  <c r="B916" i="2"/>
  <c r="J916" i="8" s="1"/>
  <c r="A916" i="7"/>
  <c r="A916" i="2"/>
  <c r="A916" i="3"/>
  <c r="A916" i="8" s="1"/>
  <c r="F913" i="3"/>
  <c r="L914" i="3" s="1"/>
  <c r="B913" i="3"/>
  <c r="H914" i="3" s="1"/>
  <c r="F913" i="8"/>
  <c r="G913" i="3"/>
  <c r="M914" i="3" s="1"/>
  <c r="N914" i="3" s="1"/>
  <c r="O914" i="3" s="1"/>
  <c r="Q913" i="3"/>
  <c r="R913" i="3"/>
  <c r="W913" i="3" s="1"/>
  <c r="V912" i="3"/>
  <c r="T912" i="3"/>
  <c r="B912" i="8" s="1"/>
  <c r="B915" i="7"/>
  <c r="C914" i="7"/>
  <c r="M915" i="3" l="1"/>
  <c r="N915" i="3" s="1"/>
  <c r="O915" i="3" s="1"/>
  <c r="C431" i="8"/>
  <c r="P431" i="8" s="1"/>
  <c r="AC431" i="3"/>
  <c r="U913" i="3"/>
  <c r="E915" i="7"/>
  <c r="H915" i="8" s="1"/>
  <c r="M915" i="8"/>
  <c r="I915" i="3"/>
  <c r="T913" i="3"/>
  <c r="B913" i="8" s="1"/>
  <c r="V913" i="3"/>
  <c r="P914" i="3"/>
  <c r="S914" i="3"/>
  <c r="X914" i="3" s="1"/>
  <c r="Q914" i="3"/>
  <c r="R914" i="3"/>
  <c r="W914" i="3" s="1"/>
  <c r="P915" i="3"/>
  <c r="D915" i="3"/>
  <c r="J916" i="3" s="1"/>
  <c r="E915" i="8"/>
  <c r="E916" i="2"/>
  <c r="A918" i="1"/>
  <c r="B917" i="2"/>
  <c r="J917" i="8" s="1"/>
  <c r="A917" i="7"/>
  <c r="A917" i="3"/>
  <c r="A917" i="8" s="1"/>
  <c r="A917" i="2"/>
  <c r="F914" i="8"/>
  <c r="B914" i="3"/>
  <c r="H915" i="3" s="1"/>
  <c r="F914" i="3"/>
  <c r="L915" i="3" s="1"/>
  <c r="C916" i="2"/>
  <c r="K916" i="8" s="1"/>
  <c r="D916" i="2"/>
  <c r="L916" i="8" s="1"/>
  <c r="B916" i="7"/>
  <c r="E916" i="8" s="1"/>
  <c r="C915" i="7"/>
  <c r="D915" i="7"/>
  <c r="E914" i="3"/>
  <c r="K915" i="3" s="1"/>
  <c r="Y913" i="3" l="1"/>
  <c r="F432" i="2"/>
  <c r="I432" i="8"/>
  <c r="N432" i="8" s="1"/>
  <c r="O432" i="8" s="1"/>
  <c r="AB432" i="3"/>
  <c r="Z433" i="3" s="1"/>
  <c r="AA433" i="3" s="1"/>
  <c r="D431" i="8"/>
  <c r="AD431" i="3"/>
  <c r="U914" i="3"/>
  <c r="Y914" i="3" s="1"/>
  <c r="E916" i="7"/>
  <c r="M916" i="8"/>
  <c r="C916" i="7"/>
  <c r="D916" i="7"/>
  <c r="G916" i="8" s="1"/>
  <c r="H916" i="8"/>
  <c r="D916" i="3"/>
  <c r="J917" i="3" s="1"/>
  <c r="F916" i="3"/>
  <c r="L917" i="3" s="1"/>
  <c r="G915" i="8"/>
  <c r="C915" i="3"/>
  <c r="I916" i="3" s="1"/>
  <c r="E915" i="3"/>
  <c r="K916" i="3" s="1"/>
  <c r="S915" i="3"/>
  <c r="X915" i="3" s="1"/>
  <c r="R915" i="3"/>
  <c r="W915" i="3" s="1"/>
  <c r="Q915" i="3"/>
  <c r="F915" i="8"/>
  <c r="B915" i="3"/>
  <c r="H916" i="3" s="1"/>
  <c r="D917" i="2"/>
  <c r="L917" i="8" s="1"/>
  <c r="V914" i="3"/>
  <c r="T914" i="3"/>
  <c r="B914" i="8" s="1"/>
  <c r="C916" i="3"/>
  <c r="E916" i="3"/>
  <c r="E917" i="2"/>
  <c r="M917" i="8" s="1"/>
  <c r="F916" i="8"/>
  <c r="B916" i="3"/>
  <c r="H917" i="3" s="1"/>
  <c r="E917" i="7"/>
  <c r="B917" i="7"/>
  <c r="A919" i="1"/>
  <c r="B918" i="2"/>
  <c r="J918" i="8" s="1"/>
  <c r="A918" i="7"/>
  <c r="A918" i="3"/>
  <c r="A918" i="8" s="1"/>
  <c r="A918" i="2"/>
  <c r="C917" i="2"/>
  <c r="K917" i="8" s="1"/>
  <c r="F915" i="3"/>
  <c r="L916" i="3" s="1"/>
  <c r="G915" i="3"/>
  <c r="M916" i="3" s="1"/>
  <c r="N916" i="3" s="1"/>
  <c r="O916" i="3" s="1"/>
  <c r="AC432" i="3" l="1"/>
  <c r="C432" i="8"/>
  <c r="P432" i="8" s="1"/>
  <c r="G916" i="3"/>
  <c r="M917" i="3" s="1"/>
  <c r="N917" i="3" s="1"/>
  <c r="O917" i="3" s="1"/>
  <c r="P917" i="3" s="1"/>
  <c r="U915" i="3"/>
  <c r="K917" i="3"/>
  <c r="I917" i="3"/>
  <c r="D917" i="7"/>
  <c r="G917" i="3" s="1"/>
  <c r="M918" i="3" s="1"/>
  <c r="N918" i="3" s="1"/>
  <c r="O918" i="3" s="1"/>
  <c r="G917" i="8"/>
  <c r="D917" i="3"/>
  <c r="J918" i="3" s="1"/>
  <c r="E917" i="8"/>
  <c r="Q917" i="3"/>
  <c r="R917" i="3"/>
  <c r="T915" i="3"/>
  <c r="B915" i="8" s="1"/>
  <c r="V915" i="3"/>
  <c r="C918" i="2"/>
  <c r="K918" i="8" s="1"/>
  <c r="H917" i="8"/>
  <c r="B918" i="7"/>
  <c r="E918" i="8" s="1"/>
  <c r="D918" i="2"/>
  <c r="L918" i="8" s="1"/>
  <c r="E918" i="2"/>
  <c r="A920" i="1"/>
  <c r="B919" i="2"/>
  <c r="J919" i="8" s="1"/>
  <c r="A919" i="7"/>
  <c r="A919" i="2"/>
  <c r="A919" i="3"/>
  <c r="A919" i="8" s="1"/>
  <c r="S916" i="3"/>
  <c r="X916" i="3" s="1"/>
  <c r="P916" i="3"/>
  <c r="C917" i="7"/>
  <c r="Q916" i="3"/>
  <c r="R916" i="3"/>
  <c r="W916" i="3" s="1"/>
  <c r="Y915" i="3" l="1"/>
  <c r="I433" i="8"/>
  <c r="N433" i="8" s="1"/>
  <c r="O433" i="8" s="1"/>
  <c r="F433" i="2"/>
  <c r="AB433" i="3"/>
  <c r="Z434" i="3" s="1"/>
  <c r="AA434" i="3" s="1"/>
  <c r="D432" i="8"/>
  <c r="AD432" i="3"/>
  <c r="C917" i="3"/>
  <c r="I918" i="3" s="1"/>
  <c r="E917" i="3"/>
  <c r="K918" i="3" s="1"/>
  <c r="S917" i="3"/>
  <c r="U917" i="3" s="1"/>
  <c r="U916" i="3"/>
  <c r="E918" i="7"/>
  <c r="M918" i="8"/>
  <c r="X917" i="3"/>
  <c r="H918" i="8"/>
  <c r="D918" i="3"/>
  <c r="J919" i="3" s="1"/>
  <c r="E919" i="2"/>
  <c r="M919" i="8" s="1"/>
  <c r="A921" i="1"/>
  <c r="A920" i="7"/>
  <c r="B920" i="2"/>
  <c r="J920" i="8" s="1"/>
  <c r="A920" i="3"/>
  <c r="A920" i="8" s="1"/>
  <c r="A920" i="2"/>
  <c r="D919" i="2"/>
  <c r="L919" i="8" s="1"/>
  <c r="C919" i="2"/>
  <c r="K919" i="8" s="1"/>
  <c r="C918" i="7"/>
  <c r="D918" i="7"/>
  <c r="T916" i="3"/>
  <c r="B916" i="8" s="1"/>
  <c r="V916" i="3"/>
  <c r="W917" i="3"/>
  <c r="T917" i="3"/>
  <c r="B917" i="8" s="1"/>
  <c r="V917" i="3"/>
  <c r="F917" i="3"/>
  <c r="L918" i="3" s="1"/>
  <c r="F917" i="8"/>
  <c r="B917" i="3"/>
  <c r="H918" i="3" s="1"/>
  <c r="P918" i="3"/>
  <c r="B919" i="7"/>
  <c r="Y916" i="3" l="1"/>
  <c r="Y917" i="3"/>
  <c r="AC433" i="3"/>
  <c r="D433" i="8" s="1"/>
  <c r="C433" i="8"/>
  <c r="P433" i="8" s="1"/>
  <c r="S918" i="3"/>
  <c r="X918" i="3" s="1"/>
  <c r="G918" i="3"/>
  <c r="M919" i="3" s="1"/>
  <c r="N919" i="3" s="1"/>
  <c r="O919" i="3" s="1"/>
  <c r="P919" i="3" s="1"/>
  <c r="F918" i="3"/>
  <c r="L919" i="3" s="1"/>
  <c r="E919" i="7"/>
  <c r="G919" i="3" s="1"/>
  <c r="M920" i="3" s="1"/>
  <c r="N920" i="3" s="1"/>
  <c r="O920" i="3" s="1"/>
  <c r="C919" i="7"/>
  <c r="F919" i="3" s="1"/>
  <c r="L920" i="3" s="1"/>
  <c r="D919" i="7"/>
  <c r="B920" i="7"/>
  <c r="D920" i="7"/>
  <c r="G919" i="8"/>
  <c r="C919" i="3"/>
  <c r="I920" i="3" s="1"/>
  <c r="E919" i="3"/>
  <c r="C920" i="2"/>
  <c r="K920" i="8" s="1"/>
  <c r="E920" i="2"/>
  <c r="D920" i="2"/>
  <c r="L920" i="8" s="1"/>
  <c r="R918" i="3"/>
  <c r="W918" i="3" s="1"/>
  <c r="Q918" i="3"/>
  <c r="E919" i="8"/>
  <c r="F919" i="8"/>
  <c r="B919" i="3"/>
  <c r="A922" i="1"/>
  <c r="B921" i="2"/>
  <c r="J921" i="8" s="1"/>
  <c r="A921" i="7"/>
  <c r="A921" i="3"/>
  <c r="A921" i="8" s="1"/>
  <c r="A921" i="2"/>
  <c r="C918" i="3"/>
  <c r="I919" i="3" s="1"/>
  <c r="E918" i="3"/>
  <c r="K919" i="3" s="1"/>
  <c r="G918" i="8"/>
  <c r="F918" i="8"/>
  <c r="B918" i="3"/>
  <c r="H919" i="3" s="1"/>
  <c r="AD433" i="3" l="1"/>
  <c r="D919" i="3"/>
  <c r="J920" i="3" s="1"/>
  <c r="H919" i="8"/>
  <c r="AB434" i="3"/>
  <c r="Z435" i="3" s="1"/>
  <c r="AA435" i="3" s="1"/>
  <c r="I434" i="8"/>
  <c r="N434" i="8" s="1"/>
  <c r="O434" i="8" s="1"/>
  <c r="F434" i="2"/>
  <c r="U918" i="3"/>
  <c r="E920" i="7"/>
  <c r="G920" i="3" s="1"/>
  <c r="M921" i="3" s="1"/>
  <c r="N921" i="3" s="1"/>
  <c r="O921" i="3" s="1"/>
  <c r="M920" i="8"/>
  <c r="K920" i="3"/>
  <c r="S920" i="3" s="1"/>
  <c r="X920" i="3" s="1"/>
  <c r="S919" i="3"/>
  <c r="X919" i="3" s="1"/>
  <c r="H920" i="8"/>
  <c r="A923" i="1"/>
  <c r="A922" i="7"/>
  <c r="B922" i="2"/>
  <c r="J922" i="8" s="1"/>
  <c r="A922" i="3"/>
  <c r="A922" i="8" s="1"/>
  <c r="A922" i="2"/>
  <c r="C921" i="2"/>
  <c r="K921" i="8" s="1"/>
  <c r="Q919" i="3"/>
  <c r="R919" i="3"/>
  <c r="W919" i="3" s="1"/>
  <c r="P920" i="3"/>
  <c r="C920" i="7"/>
  <c r="D921" i="2"/>
  <c r="L921" i="8" s="1"/>
  <c r="G920" i="8"/>
  <c r="C920" i="3"/>
  <c r="I921" i="3" s="1"/>
  <c r="D920" i="3"/>
  <c r="J921" i="3" s="1"/>
  <c r="E920" i="8"/>
  <c r="E921" i="2"/>
  <c r="H920" i="3"/>
  <c r="T918" i="3"/>
  <c r="B918" i="8" s="1"/>
  <c r="V918" i="3"/>
  <c r="B921" i="7"/>
  <c r="F920" i="3" l="1"/>
  <c r="L921" i="3" s="1"/>
  <c r="Y918" i="3"/>
  <c r="AC434" i="3"/>
  <c r="C434" i="8"/>
  <c r="P434" i="8" s="1"/>
  <c r="U919" i="3"/>
  <c r="E921" i="7"/>
  <c r="M921" i="8"/>
  <c r="E920" i="3"/>
  <c r="K921" i="3" s="1"/>
  <c r="D921" i="7"/>
  <c r="G921" i="3" s="1"/>
  <c r="M922" i="3" s="1"/>
  <c r="N922" i="3" s="1"/>
  <c r="O922" i="3" s="1"/>
  <c r="H921" i="8"/>
  <c r="V919" i="3"/>
  <c r="T919" i="3"/>
  <c r="B919" i="8" s="1"/>
  <c r="P921" i="3"/>
  <c r="S921" i="3"/>
  <c r="X921" i="3" s="1"/>
  <c r="B922" i="7"/>
  <c r="E922" i="8" s="1"/>
  <c r="G921" i="8"/>
  <c r="C921" i="3"/>
  <c r="I922" i="3" s="1"/>
  <c r="D922" i="2"/>
  <c r="L922" i="8" s="1"/>
  <c r="C922" i="2"/>
  <c r="K922" i="8" s="1"/>
  <c r="A924" i="1"/>
  <c r="B923" i="2"/>
  <c r="J923" i="8" s="1"/>
  <c r="A923" i="7"/>
  <c r="A923" i="3"/>
  <c r="A923" i="8" s="1"/>
  <c r="A923" i="2"/>
  <c r="D921" i="3"/>
  <c r="J922" i="3" s="1"/>
  <c r="E921" i="8"/>
  <c r="C921" i="7"/>
  <c r="F921" i="3" s="1"/>
  <c r="L922" i="3" s="1"/>
  <c r="E922" i="2"/>
  <c r="R920" i="3"/>
  <c r="W920" i="3" s="1"/>
  <c r="Q920" i="3"/>
  <c r="U920" i="3" s="1"/>
  <c r="B920" i="3"/>
  <c r="H921" i="3" s="1"/>
  <c r="F920" i="8"/>
  <c r="Y919" i="3" l="1"/>
  <c r="AB435" i="3"/>
  <c r="Z436" i="3" s="1"/>
  <c r="AA436" i="3" s="1"/>
  <c r="I435" i="8"/>
  <c r="N435" i="8" s="1"/>
  <c r="O435" i="8" s="1"/>
  <c r="F435" i="2"/>
  <c r="D434" i="8"/>
  <c r="AD434" i="3"/>
  <c r="E922" i="7"/>
  <c r="F922" i="3" s="1"/>
  <c r="L923" i="3" s="1"/>
  <c r="M922" i="8"/>
  <c r="C922" i="7"/>
  <c r="B922" i="3" s="1"/>
  <c r="D922" i="7"/>
  <c r="E921" i="3"/>
  <c r="K922" i="3" s="1"/>
  <c r="S922" i="3" s="1"/>
  <c r="X922" i="3" s="1"/>
  <c r="E922" i="3"/>
  <c r="K923" i="3" s="1"/>
  <c r="G922" i="8"/>
  <c r="C922" i="3"/>
  <c r="I923" i="3" s="1"/>
  <c r="H922" i="8"/>
  <c r="D922" i="3"/>
  <c r="J923" i="3" s="1"/>
  <c r="C923" i="2"/>
  <c r="K923" i="8" s="1"/>
  <c r="B923" i="7"/>
  <c r="E923" i="8" s="1"/>
  <c r="E923" i="2"/>
  <c r="D923" i="2"/>
  <c r="L923" i="8" s="1"/>
  <c r="A925" i="1"/>
  <c r="B924" i="2"/>
  <c r="J924" i="8" s="1"/>
  <c r="A924" i="7"/>
  <c r="A924" i="3"/>
  <c r="A924" i="8" s="1"/>
  <c r="A924" i="2"/>
  <c r="T920" i="3"/>
  <c r="B920" i="8" s="1"/>
  <c r="V920" i="3"/>
  <c r="Y920" i="3" s="1"/>
  <c r="P922" i="3"/>
  <c r="Q921" i="3"/>
  <c r="R921" i="3"/>
  <c r="W921" i="3" s="1"/>
  <c r="F921" i="8"/>
  <c r="B921" i="3"/>
  <c r="H922" i="3" s="1"/>
  <c r="G922" i="3" l="1"/>
  <c r="M923" i="3" s="1"/>
  <c r="N923" i="3" s="1"/>
  <c r="O923" i="3" s="1"/>
  <c r="C435" i="8"/>
  <c r="P435" i="8" s="1"/>
  <c r="AC435" i="3"/>
  <c r="U921" i="3"/>
  <c r="H923" i="3"/>
  <c r="E923" i="7"/>
  <c r="M923" i="8"/>
  <c r="F922" i="8"/>
  <c r="H923" i="8"/>
  <c r="D923" i="3"/>
  <c r="J924" i="3" s="1"/>
  <c r="Q922" i="3"/>
  <c r="R922" i="3"/>
  <c r="W922" i="3" s="1"/>
  <c r="R923" i="3"/>
  <c r="Q923" i="3"/>
  <c r="C924" i="2"/>
  <c r="K924" i="8" s="1"/>
  <c r="A926" i="1"/>
  <c r="B925" i="2"/>
  <c r="J925" i="8" s="1"/>
  <c r="A925" i="3"/>
  <c r="A925" i="8" s="1"/>
  <c r="A925" i="2"/>
  <c r="A925" i="7"/>
  <c r="S923" i="3"/>
  <c r="P923" i="3"/>
  <c r="D923" i="7"/>
  <c r="E924" i="2"/>
  <c r="M924" i="8" s="1"/>
  <c r="C923" i="7"/>
  <c r="B924" i="7"/>
  <c r="E924" i="8" s="1"/>
  <c r="D924" i="2"/>
  <c r="L924" i="8" s="1"/>
  <c r="V921" i="3"/>
  <c r="T921" i="3"/>
  <c r="B921" i="8" s="1"/>
  <c r="E924" i="7" l="1"/>
  <c r="Y921" i="3"/>
  <c r="I436" i="8"/>
  <c r="N436" i="8" s="1"/>
  <c r="O436" i="8" s="1"/>
  <c r="F436" i="2"/>
  <c r="AB436" i="3"/>
  <c r="Z437" i="3" s="1"/>
  <c r="AA437" i="3" s="1"/>
  <c r="D435" i="8"/>
  <c r="AD435" i="3"/>
  <c r="U923" i="3"/>
  <c r="U922" i="3"/>
  <c r="D924" i="7"/>
  <c r="C924" i="7"/>
  <c r="D925" i="2"/>
  <c r="L925" i="8" s="1"/>
  <c r="G924" i="8"/>
  <c r="C924" i="3"/>
  <c r="E924" i="3"/>
  <c r="F924" i="8"/>
  <c r="B924" i="3"/>
  <c r="E925" i="2"/>
  <c r="A927" i="1"/>
  <c r="B926" i="2"/>
  <c r="J926" i="8" s="1"/>
  <c r="A926" i="7"/>
  <c r="A926" i="3"/>
  <c r="A926" i="8" s="1"/>
  <c r="A926" i="2"/>
  <c r="V923" i="3"/>
  <c r="T923" i="3"/>
  <c r="B923" i="8" s="1"/>
  <c r="B923" i="3"/>
  <c r="H924" i="3" s="1"/>
  <c r="F923" i="8"/>
  <c r="X923" i="3"/>
  <c r="T922" i="3"/>
  <c r="B922" i="8" s="1"/>
  <c r="V922" i="3"/>
  <c r="B925" i="7"/>
  <c r="E925" i="8" s="1"/>
  <c r="D925" i="7"/>
  <c r="F923" i="3"/>
  <c r="L924" i="3" s="1"/>
  <c r="C923" i="3"/>
  <c r="I924" i="3" s="1"/>
  <c r="G923" i="8"/>
  <c r="E923" i="3"/>
  <c r="K924" i="3" s="1"/>
  <c r="G923" i="3"/>
  <c r="M924" i="3" s="1"/>
  <c r="N924" i="3" s="1"/>
  <c r="O924" i="3" s="1"/>
  <c r="H924" i="8"/>
  <c r="D924" i="3"/>
  <c r="J925" i="3" s="1"/>
  <c r="F924" i="3"/>
  <c r="L925" i="3" s="1"/>
  <c r="G924" i="3"/>
  <c r="M925" i="3" s="1"/>
  <c r="N925" i="3" s="1"/>
  <c r="O925" i="3" s="1"/>
  <c r="W923" i="3"/>
  <c r="C925" i="2"/>
  <c r="K925" i="8" s="1"/>
  <c r="Y922" i="3" l="1"/>
  <c r="Y923" i="3"/>
  <c r="C436" i="8"/>
  <c r="P436" i="8" s="1"/>
  <c r="AC436" i="3"/>
  <c r="E925" i="7"/>
  <c r="M925" i="8"/>
  <c r="I925" i="3"/>
  <c r="K925" i="3"/>
  <c r="C925" i="7"/>
  <c r="H925" i="8"/>
  <c r="D925" i="3"/>
  <c r="J926" i="3" s="1"/>
  <c r="F925" i="3"/>
  <c r="L926" i="3" s="1"/>
  <c r="G925" i="3"/>
  <c r="M926" i="3" s="1"/>
  <c r="N926" i="3" s="1"/>
  <c r="O926" i="3" s="1"/>
  <c r="P925" i="3"/>
  <c r="C925" i="3"/>
  <c r="I926" i="3" s="1"/>
  <c r="E925" i="3"/>
  <c r="K926" i="3" s="1"/>
  <c r="G925" i="8"/>
  <c r="A928" i="1"/>
  <c r="B927" i="2"/>
  <c r="J927" i="8" s="1"/>
  <c r="A927" i="7"/>
  <c r="A927" i="3"/>
  <c r="A927" i="8" s="1"/>
  <c r="A927" i="2"/>
  <c r="B926" i="7"/>
  <c r="E926" i="8" s="1"/>
  <c r="E926" i="2"/>
  <c r="B925" i="3"/>
  <c r="F925" i="8"/>
  <c r="C926" i="2"/>
  <c r="K926" i="8" s="1"/>
  <c r="D926" i="2"/>
  <c r="L926" i="8" s="1"/>
  <c r="H925" i="3"/>
  <c r="S924" i="3"/>
  <c r="X924" i="3" s="1"/>
  <c r="P924" i="3"/>
  <c r="R924" i="3"/>
  <c r="W924" i="3" s="1"/>
  <c r="Q924" i="3"/>
  <c r="S925" i="3" l="1"/>
  <c r="X925" i="3" s="1"/>
  <c r="D436" i="8"/>
  <c r="AD436" i="3"/>
  <c r="I437" i="8"/>
  <c r="N437" i="8" s="1"/>
  <c r="O437" i="8" s="1"/>
  <c r="F437" i="2"/>
  <c r="AB437" i="3"/>
  <c r="Z438" i="3" s="1"/>
  <c r="AA438" i="3" s="1"/>
  <c r="U924" i="3"/>
  <c r="Y924" i="3" s="1"/>
  <c r="E926" i="7"/>
  <c r="M926" i="8"/>
  <c r="H926" i="3"/>
  <c r="Q926" i="3" s="1"/>
  <c r="C926" i="7"/>
  <c r="B926" i="3" s="1"/>
  <c r="H926" i="8"/>
  <c r="D926" i="3"/>
  <c r="J927" i="3" s="1"/>
  <c r="F926" i="3"/>
  <c r="L927" i="3" s="1"/>
  <c r="D927" i="2"/>
  <c r="L927" i="8" s="1"/>
  <c r="B927" i="7"/>
  <c r="C927" i="2"/>
  <c r="K927" i="8" s="1"/>
  <c r="V924" i="3"/>
  <c r="T924" i="3"/>
  <c r="B924" i="8" s="1"/>
  <c r="F926" i="8"/>
  <c r="P926" i="3"/>
  <c r="S926" i="3"/>
  <c r="A929" i="1"/>
  <c r="B928" i="2"/>
  <c r="J928" i="8" s="1"/>
  <c r="A928" i="7"/>
  <c r="A928" i="3"/>
  <c r="A928" i="8" s="1"/>
  <c r="A928" i="2"/>
  <c r="D926" i="7"/>
  <c r="G926" i="3" s="1"/>
  <c r="M927" i="3" s="1"/>
  <c r="N927" i="3" s="1"/>
  <c r="O927" i="3" s="1"/>
  <c r="E927" i="2"/>
  <c r="Q925" i="3"/>
  <c r="R925" i="3"/>
  <c r="W925" i="3" s="1"/>
  <c r="R926" i="3" l="1"/>
  <c r="W926" i="3" s="1"/>
  <c r="C437" i="8"/>
  <c r="P437" i="8" s="1"/>
  <c r="AC437" i="3"/>
  <c r="D437" i="8" s="1"/>
  <c r="U925" i="3"/>
  <c r="Y925" i="3" s="1"/>
  <c r="U926" i="3"/>
  <c r="E927" i="7"/>
  <c r="H927" i="8" s="1"/>
  <c r="M927" i="8"/>
  <c r="D927" i="7"/>
  <c r="G927" i="3" s="1"/>
  <c r="M928" i="3" s="1"/>
  <c r="N928" i="3" s="1"/>
  <c r="O928" i="3" s="1"/>
  <c r="H927" i="3"/>
  <c r="R927" i="3" s="1"/>
  <c r="W927" i="3" s="1"/>
  <c r="C927" i="7"/>
  <c r="P927" i="3"/>
  <c r="B928" i="7"/>
  <c r="F927" i="3"/>
  <c r="L928" i="3" s="1"/>
  <c r="B927" i="3"/>
  <c r="F927" i="8"/>
  <c r="D928" i="2"/>
  <c r="L928" i="8" s="1"/>
  <c r="E927" i="8"/>
  <c r="C928" i="2"/>
  <c r="K928" i="8" s="1"/>
  <c r="V925" i="3"/>
  <c r="T925" i="3"/>
  <c r="B925" i="8" s="1"/>
  <c r="G926" i="8"/>
  <c r="C926" i="3"/>
  <c r="I927" i="3" s="1"/>
  <c r="V926" i="3"/>
  <c r="T926" i="3"/>
  <c r="B926" i="8" s="1"/>
  <c r="C927" i="3"/>
  <c r="E927" i="3"/>
  <c r="G927" i="8"/>
  <c r="A930" i="1"/>
  <c r="B929" i="2"/>
  <c r="J929" i="8" s="1"/>
  <c r="A929" i="3"/>
  <c r="A929" i="8" s="1"/>
  <c r="A929" i="7"/>
  <c r="A929" i="2"/>
  <c r="E928" i="2"/>
  <c r="X926" i="3"/>
  <c r="E926" i="3"/>
  <c r="K927" i="3" s="1"/>
  <c r="D927" i="3" l="1"/>
  <c r="J928" i="3" s="1"/>
  <c r="Y926" i="3"/>
  <c r="AB438" i="3"/>
  <c r="Z439" i="3" s="1"/>
  <c r="AA439" i="3" s="1"/>
  <c r="F438" i="2"/>
  <c r="I438" i="8"/>
  <c r="N438" i="8" s="1"/>
  <c r="O438" i="8" s="1"/>
  <c r="AD437" i="3"/>
  <c r="H928" i="3"/>
  <c r="Q927" i="3"/>
  <c r="V927" i="3" s="1"/>
  <c r="E928" i="7"/>
  <c r="D928" i="3" s="1"/>
  <c r="J929" i="3" s="1"/>
  <c r="M928" i="8"/>
  <c r="K928" i="3"/>
  <c r="S927" i="3"/>
  <c r="X927" i="3" s="1"/>
  <c r="H928" i="8"/>
  <c r="B929" i="7"/>
  <c r="C928" i="7"/>
  <c r="D928" i="7"/>
  <c r="P928" i="3"/>
  <c r="E928" i="8"/>
  <c r="D929" i="2"/>
  <c r="L929" i="8" s="1"/>
  <c r="E929" i="2"/>
  <c r="I928" i="3"/>
  <c r="C929" i="2"/>
  <c r="K929" i="8" s="1"/>
  <c r="A931" i="1"/>
  <c r="B930" i="2"/>
  <c r="J930" i="8" s="1"/>
  <c r="A930" i="7"/>
  <c r="A930" i="3"/>
  <c r="A930" i="8" s="1"/>
  <c r="A930" i="2"/>
  <c r="R928" i="3" l="1"/>
  <c r="Q928" i="3"/>
  <c r="AC438" i="3"/>
  <c r="C438" i="8"/>
  <c r="P438" i="8" s="1"/>
  <c r="T927" i="3"/>
  <c r="B927" i="8" s="1"/>
  <c r="U927" i="3"/>
  <c r="Y927" i="3" s="1"/>
  <c r="E929" i="7"/>
  <c r="M929" i="8"/>
  <c r="H929" i="8"/>
  <c r="G928" i="8"/>
  <c r="E928" i="3"/>
  <c r="K929" i="3" s="1"/>
  <c r="C928" i="3"/>
  <c r="I929" i="3" s="1"/>
  <c r="V928" i="3"/>
  <c r="F928" i="8"/>
  <c r="B928" i="3"/>
  <c r="H929" i="3" s="1"/>
  <c r="D929" i="7"/>
  <c r="G929" i="3" s="1"/>
  <c r="M930" i="3" s="1"/>
  <c r="N930" i="3" s="1"/>
  <c r="O930" i="3" s="1"/>
  <c r="B930" i="7"/>
  <c r="E930" i="8" s="1"/>
  <c r="G928" i="3"/>
  <c r="M929" i="3" s="1"/>
  <c r="N929" i="3" s="1"/>
  <c r="O929" i="3" s="1"/>
  <c r="A932" i="1"/>
  <c r="B931" i="2"/>
  <c r="J931" i="8" s="1"/>
  <c r="A931" i="7"/>
  <c r="A931" i="3"/>
  <c r="A931" i="8" s="1"/>
  <c r="A931" i="2"/>
  <c r="C929" i="7"/>
  <c r="D929" i="3"/>
  <c r="J930" i="3" s="1"/>
  <c r="E929" i="8"/>
  <c r="D930" i="2"/>
  <c r="L930" i="8" s="1"/>
  <c r="C930" i="2"/>
  <c r="K930" i="8" s="1"/>
  <c r="S928" i="3"/>
  <c r="X928" i="3" s="1"/>
  <c r="F928" i="3"/>
  <c r="L929" i="3" s="1"/>
  <c r="E930" i="2"/>
  <c r="W928" i="3"/>
  <c r="I439" i="8" l="1"/>
  <c r="N439" i="8" s="1"/>
  <c r="O439" i="8" s="1"/>
  <c r="F439" i="2"/>
  <c r="AB439" i="3"/>
  <c r="Z440" i="3" s="1"/>
  <c r="AA440" i="3" s="1"/>
  <c r="D438" i="8"/>
  <c r="AD438" i="3"/>
  <c r="U928" i="3"/>
  <c r="Y928" i="3" s="1"/>
  <c r="E930" i="7"/>
  <c r="H930" i="8" s="1"/>
  <c r="M930" i="8"/>
  <c r="D930" i="7"/>
  <c r="D930" i="3"/>
  <c r="J931" i="3" s="1"/>
  <c r="G930" i="3"/>
  <c r="M931" i="3" s="1"/>
  <c r="N931" i="3" s="1"/>
  <c r="O931" i="3" s="1"/>
  <c r="D931" i="2"/>
  <c r="L931" i="8" s="1"/>
  <c r="E931" i="2"/>
  <c r="C931" i="2"/>
  <c r="K931" i="8" s="1"/>
  <c r="S929" i="3"/>
  <c r="X929" i="3" s="1"/>
  <c r="P929" i="3"/>
  <c r="G930" i="8"/>
  <c r="C930" i="3"/>
  <c r="I931" i="3" s="1"/>
  <c r="C930" i="7"/>
  <c r="A933" i="1"/>
  <c r="B932" i="2"/>
  <c r="J932" i="8" s="1"/>
  <c r="A932" i="7"/>
  <c r="A932" i="3"/>
  <c r="A932" i="8" s="1"/>
  <c r="A932" i="2"/>
  <c r="F929" i="8"/>
  <c r="B929" i="3"/>
  <c r="H930" i="3" s="1"/>
  <c r="P930" i="3"/>
  <c r="Q929" i="3"/>
  <c r="R929" i="3"/>
  <c r="W929" i="3" s="1"/>
  <c r="T928" i="3"/>
  <c r="B928" i="8" s="1"/>
  <c r="F929" i="3"/>
  <c r="L930" i="3" s="1"/>
  <c r="G929" i="8"/>
  <c r="E929" i="3"/>
  <c r="K930" i="3" s="1"/>
  <c r="C929" i="3"/>
  <c r="I930" i="3" s="1"/>
  <c r="B931" i="7"/>
  <c r="C439" i="8" l="1"/>
  <c r="P439" i="8" s="1"/>
  <c r="AC439" i="3"/>
  <c r="D931" i="7"/>
  <c r="U929" i="3"/>
  <c r="Y929" i="3" s="1"/>
  <c r="E931" i="7"/>
  <c r="M931" i="8"/>
  <c r="E930" i="3"/>
  <c r="K931" i="3" s="1"/>
  <c r="C931" i="7"/>
  <c r="B931" i="3" s="1"/>
  <c r="S930" i="3"/>
  <c r="X930" i="3" s="1"/>
  <c r="H931" i="8"/>
  <c r="G931" i="3"/>
  <c r="M932" i="3" s="1"/>
  <c r="N932" i="3" s="1"/>
  <c r="O932" i="3" s="1"/>
  <c r="F931" i="3"/>
  <c r="C931" i="3"/>
  <c r="I932" i="3" s="1"/>
  <c r="G931" i="8"/>
  <c r="E931" i="3"/>
  <c r="F931" i="8"/>
  <c r="Q930" i="3"/>
  <c r="R930" i="3"/>
  <c r="W930" i="3" s="1"/>
  <c r="E932" i="2"/>
  <c r="C932" i="2"/>
  <c r="K932" i="8" s="1"/>
  <c r="A934" i="1"/>
  <c r="B933" i="2"/>
  <c r="J933" i="8" s="1"/>
  <c r="A933" i="7"/>
  <c r="A933" i="3"/>
  <c r="A933" i="8" s="1"/>
  <c r="A933" i="2"/>
  <c r="F930" i="3"/>
  <c r="L931" i="3" s="1"/>
  <c r="D931" i="3"/>
  <c r="J932" i="3" s="1"/>
  <c r="E931" i="8"/>
  <c r="P931" i="3"/>
  <c r="B932" i="7"/>
  <c r="D932" i="2"/>
  <c r="L932" i="8" s="1"/>
  <c r="B930" i="3"/>
  <c r="H931" i="3" s="1"/>
  <c r="F930" i="8"/>
  <c r="T929" i="3"/>
  <c r="B929" i="8" s="1"/>
  <c r="V929" i="3"/>
  <c r="L932" i="3" l="1"/>
  <c r="D439" i="8"/>
  <c r="AD439" i="3"/>
  <c r="F440" i="2"/>
  <c r="AB440" i="3"/>
  <c r="Z441" i="3" s="1"/>
  <c r="AA441" i="3" s="1"/>
  <c r="Y442" i="3" s="1"/>
  <c r="I440" i="8"/>
  <c r="N440" i="8" s="1"/>
  <c r="O440" i="8" s="1"/>
  <c r="K932" i="3"/>
  <c r="S932" i="3" s="1"/>
  <c r="U930" i="3"/>
  <c r="Y930" i="3" s="1"/>
  <c r="H932" i="3"/>
  <c r="E932" i="7"/>
  <c r="H932" i="8" s="1"/>
  <c r="M932" i="8"/>
  <c r="C932" i="7"/>
  <c r="S931" i="3"/>
  <c r="X931" i="3" s="1"/>
  <c r="R931" i="3"/>
  <c r="W931" i="3" s="1"/>
  <c r="Q931" i="3"/>
  <c r="C933" i="2"/>
  <c r="K933" i="8" s="1"/>
  <c r="D933" i="2"/>
  <c r="L933" i="8" s="1"/>
  <c r="B933" i="7"/>
  <c r="E933" i="2"/>
  <c r="D932" i="7"/>
  <c r="T930" i="3"/>
  <c r="B930" i="8" s="1"/>
  <c r="V930" i="3"/>
  <c r="E932" i="8"/>
  <c r="P932" i="3"/>
  <c r="A935" i="1"/>
  <c r="B934" i="2"/>
  <c r="J934" i="8" s="1"/>
  <c r="A934" i="7"/>
  <c r="A934" i="3"/>
  <c r="A934" i="8" s="1"/>
  <c r="A934" i="2"/>
  <c r="R932" i="3" l="1"/>
  <c r="W932" i="3" s="1"/>
  <c r="U931" i="3"/>
  <c r="F932" i="3"/>
  <c r="L933" i="3" s="1"/>
  <c r="D932" i="3"/>
  <c r="J933" i="3" s="1"/>
  <c r="C440" i="8"/>
  <c r="P440" i="8" s="1"/>
  <c r="AC440" i="3"/>
  <c r="Q932" i="3"/>
  <c r="B932" i="3"/>
  <c r="H933" i="3" s="1"/>
  <c r="U932" i="3"/>
  <c r="F932" i="8"/>
  <c r="E933" i="7"/>
  <c r="H933" i="8" s="1"/>
  <c r="M933" i="8"/>
  <c r="D933" i="3"/>
  <c r="J934" i="3" s="1"/>
  <c r="E933" i="8"/>
  <c r="T932" i="3"/>
  <c r="B932" i="8" s="1"/>
  <c r="V932" i="3"/>
  <c r="B934" i="7"/>
  <c r="D934" i="2"/>
  <c r="L934" i="8" s="1"/>
  <c r="C934" i="2"/>
  <c r="K934" i="8" s="1"/>
  <c r="E934" i="2"/>
  <c r="T931" i="3"/>
  <c r="B931" i="8" s="1"/>
  <c r="V931" i="3"/>
  <c r="Y931" i="3" s="1"/>
  <c r="A936" i="1"/>
  <c r="B935" i="2"/>
  <c r="J935" i="8" s="1"/>
  <c r="A935" i="7"/>
  <c r="A935" i="2"/>
  <c r="A935" i="3"/>
  <c r="A935" i="8" s="1"/>
  <c r="X932" i="3"/>
  <c r="C933" i="7"/>
  <c r="G932" i="8"/>
  <c r="C932" i="3"/>
  <c r="I933" i="3" s="1"/>
  <c r="E932" i="3"/>
  <c r="K933" i="3" s="1"/>
  <c r="G932" i="3"/>
  <c r="M933" i="3" s="1"/>
  <c r="N933" i="3" s="1"/>
  <c r="O933" i="3" s="1"/>
  <c r="D933" i="7"/>
  <c r="R933" i="3" l="1"/>
  <c r="Y932" i="3"/>
  <c r="AB441" i="3"/>
  <c r="Z442" i="3" s="1"/>
  <c r="AA442" i="3" s="1"/>
  <c r="Y443" i="3" s="1"/>
  <c r="F441" i="2"/>
  <c r="I441" i="8"/>
  <c r="N441" i="8" s="1"/>
  <c r="O441" i="8" s="1"/>
  <c r="D440" i="8"/>
  <c r="AD440" i="3"/>
  <c r="Q933" i="3"/>
  <c r="V933" i="3" s="1"/>
  <c r="E934" i="7"/>
  <c r="D934" i="3" s="1"/>
  <c r="J935" i="3" s="1"/>
  <c r="M934" i="8"/>
  <c r="B935" i="7"/>
  <c r="E935" i="8" s="1"/>
  <c r="C934" i="7"/>
  <c r="F934" i="3" s="1"/>
  <c r="L935" i="3" s="1"/>
  <c r="H934" i="8"/>
  <c r="G933" i="8"/>
  <c r="C933" i="3"/>
  <c r="I934" i="3" s="1"/>
  <c r="E933" i="3"/>
  <c r="K934" i="3" s="1"/>
  <c r="D934" i="7"/>
  <c r="D935" i="2"/>
  <c r="L935" i="8" s="1"/>
  <c r="E935" i="2"/>
  <c r="A937" i="1"/>
  <c r="A936" i="7"/>
  <c r="B936" i="2"/>
  <c r="J936" i="8" s="1"/>
  <c r="A936" i="3"/>
  <c r="A936" i="8" s="1"/>
  <c r="A936" i="2"/>
  <c r="E934" i="8"/>
  <c r="F933" i="3"/>
  <c r="L934" i="3" s="1"/>
  <c r="B933" i="3"/>
  <c r="H934" i="3" s="1"/>
  <c r="F933" i="8"/>
  <c r="W933" i="3"/>
  <c r="G933" i="3"/>
  <c r="M934" i="3" s="1"/>
  <c r="N934" i="3" s="1"/>
  <c r="O934" i="3" s="1"/>
  <c r="C935" i="2"/>
  <c r="K935" i="8" s="1"/>
  <c r="P933" i="3"/>
  <c r="S933" i="3"/>
  <c r="X933" i="3" s="1"/>
  <c r="AC441" i="3" l="1"/>
  <c r="C441" i="8"/>
  <c r="P441" i="8" s="1"/>
  <c r="U933" i="3"/>
  <c r="Y933" i="3" s="1"/>
  <c r="E935" i="7"/>
  <c r="M935" i="8"/>
  <c r="D935" i="7"/>
  <c r="G935" i="8" s="1"/>
  <c r="H935" i="8"/>
  <c r="D935" i="3"/>
  <c r="J936" i="3" s="1"/>
  <c r="G935" i="3"/>
  <c r="M936" i="3" s="1"/>
  <c r="N936" i="3" s="1"/>
  <c r="O936" i="3" s="1"/>
  <c r="E936" i="2"/>
  <c r="E934" i="3"/>
  <c r="K935" i="3" s="1"/>
  <c r="B934" i="3"/>
  <c r="H935" i="3" s="1"/>
  <c r="F934" i="8"/>
  <c r="C935" i="7"/>
  <c r="G934" i="8"/>
  <c r="C934" i="3"/>
  <c r="I935" i="3" s="1"/>
  <c r="Q934" i="3"/>
  <c r="R934" i="3"/>
  <c r="W934" i="3" s="1"/>
  <c r="A938" i="1"/>
  <c r="A937" i="7"/>
  <c r="B937" i="2"/>
  <c r="J937" i="8" s="1"/>
  <c r="A937" i="3"/>
  <c r="A937" i="8" s="1"/>
  <c r="A937" i="2"/>
  <c r="T933" i="3"/>
  <c r="B933" i="8" s="1"/>
  <c r="C935" i="3"/>
  <c r="I936" i="3" s="1"/>
  <c r="B936" i="7"/>
  <c r="E936" i="8" s="1"/>
  <c r="C936" i="2"/>
  <c r="K936" i="8" s="1"/>
  <c r="D936" i="2"/>
  <c r="L936" i="8" s="1"/>
  <c r="P934" i="3"/>
  <c r="S934" i="3"/>
  <c r="X934" i="3" s="1"/>
  <c r="G934" i="3"/>
  <c r="M935" i="3" s="1"/>
  <c r="N935" i="3" s="1"/>
  <c r="O935" i="3" s="1"/>
  <c r="AB442" i="3" l="1"/>
  <c r="Z443" i="3" s="1"/>
  <c r="AA443" i="3" s="1"/>
  <c r="Y444" i="3" s="1"/>
  <c r="F442" i="2"/>
  <c r="I442" i="8"/>
  <c r="N442" i="8" s="1"/>
  <c r="O442" i="8" s="1"/>
  <c r="D441" i="8"/>
  <c r="AD441" i="3"/>
  <c r="U934" i="3"/>
  <c r="E936" i="7"/>
  <c r="H936" i="8" s="1"/>
  <c r="M936" i="8"/>
  <c r="E935" i="3"/>
  <c r="K936" i="3" s="1"/>
  <c r="S936" i="3" s="1"/>
  <c r="D936" i="3"/>
  <c r="J937" i="3" s="1"/>
  <c r="F935" i="8"/>
  <c r="B935" i="3"/>
  <c r="H936" i="3" s="1"/>
  <c r="S935" i="3"/>
  <c r="X935" i="3" s="1"/>
  <c r="P935" i="3"/>
  <c r="F935" i="3"/>
  <c r="L936" i="3" s="1"/>
  <c r="R935" i="3"/>
  <c r="W935" i="3" s="1"/>
  <c r="Q935" i="3"/>
  <c r="B937" i="7"/>
  <c r="E937" i="8" s="1"/>
  <c r="E937" i="2"/>
  <c r="C937" i="2"/>
  <c r="K937" i="8" s="1"/>
  <c r="A939" i="1"/>
  <c r="A938" i="7"/>
  <c r="B938" i="2"/>
  <c r="J938" i="8" s="1"/>
  <c r="A938" i="3"/>
  <c r="A938" i="8" s="1"/>
  <c r="A938" i="2"/>
  <c r="C936" i="7"/>
  <c r="D936" i="7"/>
  <c r="G936" i="3" s="1"/>
  <c r="M937" i="3" s="1"/>
  <c r="N937" i="3" s="1"/>
  <c r="O937" i="3" s="1"/>
  <c r="D937" i="2"/>
  <c r="L937" i="8" s="1"/>
  <c r="P936" i="3"/>
  <c r="V934" i="3"/>
  <c r="T934" i="3"/>
  <c r="B934" i="8" s="1"/>
  <c r="Y934" i="3" l="1"/>
  <c r="C442" i="8"/>
  <c r="P442" i="8" s="1"/>
  <c r="AC442" i="3"/>
  <c r="D442" i="8" s="1"/>
  <c r="U935" i="3"/>
  <c r="E937" i="7"/>
  <c r="M937" i="8"/>
  <c r="D937" i="7"/>
  <c r="P937" i="3"/>
  <c r="H937" i="8"/>
  <c r="D937" i="3"/>
  <c r="J938" i="3" s="1"/>
  <c r="G937" i="3"/>
  <c r="M938" i="3" s="1"/>
  <c r="N938" i="3" s="1"/>
  <c r="O938" i="3" s="1"/>
  <c r="G937" i="8"/>
  <c r="C937" i="3"/>
  <c r="B936" i="3"/>
  <c r="H937" i="3" s="1"/>
  <c r="F936" i="8"/>
  <c r="V935" i="3"/>
  <c r="T935" i="3"/>
  <c r="B935" i="8" s="1"/>
  <c r="C938" i="2"/>
  <c r="K938" i="8" s="1"/>
  <c r="X936" i="3"/>
  <c r="E938" i="2"/>
  <c r="M938" i="8" s="1"/>
  <c r="F936" i="3"/>
  <c r="L937" i="3" s="1"/>
  <c r="E938" i="7"/>
  <c r="B938" i="7"/>
  <c r="E938" i="8" s="1"/>
  <c r="A940" i="1"/>
  <c r="A939" i="7"/>
  <c r="B939" i="2"/>
  <c r="J939" i="8" s="1"/>
  <c r="A939" i="3"/>
  <c r="A939" i="8" s="1"/>
  <c r="A939" i="2"/>
  <c r="C936" i="3"/>
  <c r="I937" i="3" s="1"/>
  <c r="G936" i="8"/>
  <c r="E936" i="3"/>
  <c r="K937" i="3" s="1"/>
  <c r="D938" i="2"/>
  <c r="L938" i="8" s="1"/>
  <c r="R936" i="3"/>
  <c r="W936" i="3" s="1"/>
  <c r="Q936" i="3"/>
  <c r="C937" i="7"/>
  <c r="Y935" i="3" l="1"/>
  <c r="F443" i="2"/>
  <c r="AB443" i="3"/>
  <c r="Z444" i="3" s="1"/>
  <c r="AA444" i="3" s="1"/>
  <c r="Y445" i="3" s="1"/>
  <c r="I443" i="8"/>
  <c r="N443" i="8" s="1"/>
  <c r="O443" i="8" s="1"/>
  <c r="AD442" i="3"/>
  <c r="D938" i="7"/>
  <c r="U936" i="3"/>
  <c r="I938" i="3"/>
  <c r="C938" i="7"/>
  <c r="E938" i="3" s="1"/>
  <c r="S937" i="3"/>
  <c r="X937" i="3" s="1"/>
  <c r="F937" i="8"/>
  <c r="B937" i="3"/>
  <c r="H938" i="3" s="1"/>
  <c r="B939" i="7"/>
  <c r="G938" i="8"/>
  <c r="C938" i="3"/>
  <c r="I939" i="3" s="1"/>
  <c r="C939" i="2"/>
  <c r="K939" i="8" s="1"/>
  <c r="D939" i="2"/>
  <c r="L939" i="8" s="1"/>
  <c r="H938" i="8"/>
  <c r="D938" i="3"/>
  <c r="J939" i="3" s="1"/>
  <c r="G938" i="3"/>
  <c r="M939" i="3" s="1"/>
  <c r="N939" i="3" s="1"/>
  <c r="O939" i="3" s="1"/>
  <c r="E939" i="2"/>
  <c r="R937" i="3"/>
  <c r="W937" i="3" s="1"/>
  <c r="Q937" i="3"/>
  <c r="F937" i="3"/>
  <c r="L938" i="3" s="1"/>
  <c r="F938" i="3"/>
  <c r="L939" i="3" s="1"/>
  <c r="B938" i="3"/>
  <c r="F938" i="8"/>
  <c r="V936" i="3"/>
  <c r="T936" i="3"/>
  <c r="B936" i="8" s="1"/>
  <c r="E937" i="3"/>
  <c r="K938" i="3" s="1"/>
  <c r="A941" i="1"/>
  <c r="A940" i="7"/>
  <c r="B940" i="2"/>
  <c r="J940" i="8" s="1"/>
  <c r="A940" i="3"/>
  <c r="A940" i="8" s="1"/>
  <c r="A940" i="2"/>
  <c r="P938" i="3"/>
  <c r="Y936" i="3" l="1"/>
  <c r="U937" i="3"/>
  <c r="C443" i="8"/>
  <c r="P443" i="8" s="1"/>
  <c r="AC443" i="3"/>
  <c r="E939" i="7"/>
  <c r="D939" i="3" s="1"/>
  <c r="J940" i="3" s="1"/>
  <c r="M939" i="8"/>
  <c r="H939" i="3"/>
  <c r="D939" i="7"/>
  <c r="K939" i="3"/>
  <c r="S939" i="3" s="1"/>
  <c r="X939" i="3" s="1"/>
  <c r="S938" i="3"/>
  <c r="X938" i="3" s="1"/>
  <c r="H939" i="8"/>
  <c r="G939" i="3"/>
  <c r="M940" i="3" s="1"/>
  <c r="N940" i="3" s="1"/>
  <c r="O940" i="3" s="1"/>
  <c r="R939" i="3"/>
  <c r="Q939" i="3"/>
  <c r="T937" i="3"/>
  <c r="B937" i="8" s="1"/>
  <c r="V937" i="3"/>
  <c r="C940" i="2"/>
  <c r="K940" i="8" s="1"/>
  <c r="E939" i="8"/>
  <c r="P939" i="3"/>
  <c r="B940" i="7"/>
  <c r="C939" i="3"/>
  <c r="I940" i="3" s="1"/>
  <c r="G939" i="8"/>
  <c r="Q938" i="3"/>
  <c r="R938" i="3"/>
  <c r="W938" i="3" s="1"/>
  <c r="C939" i="7"/>
  <c r="E939" i="3" s="1"/>
  <c r="D940" i="2"/>
  <c r="L940" i="8" s="1"/>
  <c r="E940" i="2"/>
  <c r="A942" i="1"/>
  <c r="B941" i="2"/>
  <c r="J941" i="8" s="1"/>
  <c r="A941" i="3"/>
  <c r="A941" i="8" s="1"/>
  <c r="A941" i="7"/>
  <c r="A941" i="2"/>
  <c r="Y937" i="3" l="1"/>
  <c r="AB444" i="3"/>
  <c r="Z445" i="3" s="1"/>
  <c r="AA445" i="3" s="1"/>
  <c r="Y446" i="3" s="1"/>
  <c r="F444" i="2"/>
  <c r="I444" i="8"/>
  <c r="N444" i="8" s="1"/>
  <c r="O444" i="8" s="1"/>
  <c r="D443" i="8"/>
  <c r="AD443" i="3"/>
  <c r="U939" i="3"/>
  <c r="U938" i="3"/>
  <c r="E940" i="7"/>
  <c r="H940" i="8" s="1"/>
  <c r="M940" i="8"/>
  <c r="B941" i="7"/>
  <c r="V938" i="3"/>
  <c r="T938" i="3"/>
  <c r="B938" i="8" s="1"/>
  <c r="C941" i="2"/>
  <c r="K941" i="8" s="1"/>
  <c r="D940" i="3"/>
  <c r="J941" i="3" s="1"/>
  <c r="E940" i="8"/>
  <c r="C940" i="7"/>
  <c r="W939" i="3"/>
  <c r="E941" i="2"/>
  <c r="P940" i="3"/>
  <c r="D940" i="7"/>
  <c r="A943" i="1"/>
  <c r="B942" i="2"/>
  <c r="J942" i="8" s="1"/>
  <c r="A942" i="7"/>
  <c r="A942" i="3"/>
  <c r="A942" i="8" s="1"/>
  <c r="A942" i="2"/>
  <c r="F939" i="3"/>
  <c r="L940" i="3" s="1"/>
  <c r="F939" i="8"/>
  <c r="B939" i="3"/>
  <c r="H940" i="3" s="1"/>
  <c r="D941" i="2"/>
  <c r="L941" i="8" s="1"/>
  <c r="V939" i="3"/>
  <c r="T939" i="3"/>
  <c r="B939" i="8" s="1"/>
  <c r="K940" i="3"/>
  <c r="Y938" i="3" l="1"/>
  <c r="G940" i="3"/>
  <c r="M941" i="3" s="1"/>
  <c r="N941" i="3" s="1"/>
  <c r="O941" i="3" s="1"/>
  <c r="AC444" i="3"/>
  <c r="C444" i="8"/>
  <c r="P444" i="8" s="1"/>
  <c r="F940" i="3"/>
  <c r="L941" i="3" s="1"/>
  <c r="E941" i="7"/>
  <c r="D941" i="3" s="1"/>
  <c r="J942" i="3" s="1"/>
  <c r="M941" i="8"/>
  <c r="D941" i="7"/>
  <c r="D942" i="2"/>
  <c r="L942" i="8" s="1"/>
  <c r="B942" i="7"/>
  <c r="E942" i="8" s="1"/>
  <c r="D942" i="7"/>
  <c r="K941" i="3"/>
  <c r="A944" i="1"/>
  <c r="A943" i="7"/>
  <c r="B943" i="2"/>
  <c r="J943" i="8" s="1"/>
  <c r="A943" i="3"/>
  <c r="A943" i="8" s="1"/>
  <c r="A943" i="2"/>
  <c r="G940" i="8"/>
  <c r="C940" i="3"/>
  <c r="I941" i="3" s="1"/>
  <c r="E940" i="3"/>
  <c r="S940" i="3"/>
  <c r="X940" i="3" s="1"/>
  <c r="G941" i="8"/>
  <c r="C941" i="3"/>
  <c r="I942" i="3" s="1"/>
  <c r="H941" i="8"/>
  <c r="P941" i="3"/>
  <c r="C942" i="2"/>
  <c r="K942" i="8" s="1"/>
  <c r="E942" i="2"/>
  <c r="E941" i="8"/>
  <c r="B940" i="3"/>
  <c r="H941" i="3" s="1"/>
  <c r="F940" i="8"/>
  <c r="C941" i="7"/>
  <c r="Q940" i="3"/>
  <c r="R940" i="3"/>
  <c r="W940" i="3" s="1"/>
  <c r="G941" i="3" l="1"/>
  <c r="M942" i="3" s="1"/>
  <c r="N942" i="3" s="1"/>
  <c r="O942" i="3" s="1"/>
  <c r="P942" i="3" s="1"/>
  <c r="D444" i="8"/>
  <c r="AD444" i="3"/>
  <c r="F445" i="2"/>
  <c r="I445" i="8"/>
  <c r="N445" i="8" s="1"/>
  <c r="O445" i="8" s="1"/>
  <c r="AB445" i="3"/>
  <c r="Z446" i="3" s="1"/>
  <c r="AA446" i="3" s="1"/>
  <c r="Y447" i="3" s="1"/>
  <c r="U940" i="3"/>
  <c r="E942" i="7"/>
  <c r="M942" i="8"/>
  <c r="C942" i="7"/>
  <c r="S941" i="3"/>
  <c r="X941" i="3" s="1"/>
  <c r="H942" i="8"/>
  <c r="D942" i="3"/>
  <c r="J943" i="3" s="1"/>
  <c r="F942" i="3"/>
  <c r="L943" i="3" s="1"/>
  <c r="G942" i="3"/>
  <c r="M943" i="3" s="1"/>
  <c r="N943" i="3" s="1"/>
  <c r="O943" i="3" s="1"/>
  <c r="F941" i="8"/>
  <c r="B941" i="3"/>
  <c r="H942" i="3" s="1"/>
  <c r="D943" i="2"/>
  <c r="L943" i="8" s="1"/>
  <c r="C943" i="2"/>
  <c r="K943" i="8" s="1"/>
  <c r="A945" i="1"/>
  <c r="B944" i="2"/>
  <c r="J944" i="8" s="1"/>
  <c r="A944" i="7"/>
  <c r="A944" i="3"/>
  <c r="A944" i="8" s="1"/>
  <c r="A944" i="2"/>
  <c r="F942" i="8"/>
  <c r="B942" i="3"/>
  <c r="E943" i="2"/>
  <c r="F941" i="3"/>
  <c r="L942" i="3" s="1"/>
  <c r="V940" i="3"/>
  <c r="T940" i="3"/>
  <c r="B940" i="8" s="1"/>
  <c r="E941" i="3"/>
  <c r="K942" i="3" s="1"/>
  <c r="S942" i="3" s="1"/>
  <c r="X942" i="3" s="1"/>
  <c r="E942" i="3"/>
  <c r="G942" i="8"/>
  <c r="C942" i="3"/>
  <c r="I943" i="3" s="1"/>
  <c r="B943" i="7"/>
  <c r="E943" i="8" s="1"/>
  <c r="R941" i="3"/>
  <c r="W941" i="3" s="1"/>
  <c r="Q941" i="3"/>
  <c r="AC445" i="3" l="1"/>
  <c r="C445" i="8"/>
  <c r="P445" i="8" s="1"/>
  <c r="U941" i="3"/>
  <c r="E943" i="7"/>
  <c r="M943" i="8"/>
  <c r="H943" i="8"/>
  <c r="D943" i="3"/>
  <c r="J944" i="3" s="1"/>
  <c r="K943" i="3"/>
  <c r="S943" i="3" s="1"/>
  <c r="X943" i="3" s="1"/>
  <c r="E944" i="2"/>
  <c r="V941" i="3"/>
  <c r="T941" i="3"/>
  <c r="B941" i="8" s="1"/>
  <c r="Q942" i="3"/>
  <c r="R942" i="3"/>
  <c r="W942" i="3" s="1"/>
  <c r="D943" i="7"/>
  <c r="P943" i="3"/>
  <c r="D944" i="2"/>
  <c r="L944" i="8" s="1"/>
  <c r="C944" i="2"/>
  <c r="K944" i="8" s="1"/>
  <c r="B944" i="7"/>
  <c r="D944" i="7"/>
  <c r="C944" i="7"/>
  <c r="A946" i="1"/>
  <c r="B945" i="2"/>
  <c r="J945" i="8" s="1"/>
  <c r="A945" i="3"/>
  <c r="A945" i="8" s="1"/>
  <c r="A945" i="7"/>
  <c r="A945" i="2"/>
  <c r="H943" i="3"/>
  <c r="C943" i="7"/>
  <c r="F943" i="3" s="1"/>
  <c r="L944" i="3" s="1"/>
  <c r="AB446" i="3" l="1"/>
  <c r="Z447" i="3" s="1"/>
  <c r="AA447" i="3" s="1"/>
  <c r="Y448" i="3" s="1"/>
  <c r="F446" i="2"/>
  <c r="I446" i="8"/>
  <c r="N446" i="8" s="1"/>
  <c r="O446" i="8" s="1"/>
  <c r="D445" i="8"/>
  <c r="AD445" i="3"/>
  <c r="G943" i="3"/>
  <c r="M944" i="3" s="1"/>
  <c r="N944" i="3" s="1"/>
  <c r="O944" i="3" s="1"/>
  <c r="P944" i="3" s="1"/>
  <c r="U942" i="3"/>
  <c r="E944" i="7"/>
  <c r="F944" i="3" s="1"/>
  <c r="L945" i="3" s="1"/>
  <c r="M944" i="8"/>
  <c r="H944" i="8"/>
  <c r="G944" i="3"/>
  <c r="A947" i="1"/>
  <c r="A946" i="3"/>
  <c r="A946" i="8" s="1"/>
  <c r="A946" i="2"/>
  <c r="A946" i="7"/>
  <c r="C945" i="2"/>
  <c r="K945" i="8" s="1"/>
  <c r="V942" i="3"/>
  <c r="T942" i="3"/>
  <c r="B942" i="8" s="1"/>
  <c r="D945" i="2"/>
  <c r="L945" i="8" s="1"/>
  <c r="B944" i="3"/>
  <c r="F944" i="8"/>
  <c r="R943" i="3"/>
  <c r="W943" i="3" s="1"/>
  <c r="Q943" i="3"/>
  <c r="E945" i="2"/>
  <c r="G944" i="8"/>
  <c r="C944" i="3"/>
  <c r="I945" i="3" s="1"/>
  <c r="E944" i="3"/>
  <c r="D944" i="3"/>
  <c r="J945" i="3" s="1"/>
  <c r="E944" i="8"/>
  <c r="F943" i="8"/>
  <c r="B943" i="3"/>
  <c r="H944" i="3" s="1"/>
  <c r="B945" i="7"/>
  <c r="E945" i="8" s="1"/>
  <c r="D945" i="7"/>
  <c r="G943" i="8"/>
  <c r="C943" i="3"/>
  <c r="I944" i="3" s="1"/>
  <c r="E943" i="3"/>
  <c r="K944" i="3" s="1"/>
  <c r="M945" i="3" l="1"/>
  <c r="N945" i="3" s="1"/>
  <c r="O945" i="3" s="1"/>
  <c r="AC446" i="3"/>
  <c r="C446" i="8"/>
  <c r="P446" i="8" s="1"/>
  <c r="U943" i="3"/>
  <c r="E945" i="7"/>
  <c r="M945" i="8"/>
  <c r="S944" i="3"/>
  <c r="X944" i="3" s="1"/>
  <c r="K945" i="3"/>
  <c r="S945" i="3" s="1"/>
  <c r="X945" i="3" s="1"/>
  <c r="H945" i="8"/>
  <c r="D945" i="3"/>
  <c r="J946" i="3" s="1"/>
  <c r="G945" i="3"/>
  <c r="M946" i="3" s="1"/>
  <c r="N946" i="3" s="1"/>
  <c r="O946" i="3" s="1"/>
  <c r="T943" i="3"/>
  <c r="B943" i="8" s="1"/>
  <c r="V943" i="3"/>
  <c r="G945" i="8"/>
  <c r="C945" i="3"/>
  <c r="I946" i="3" s="1"/>
  <c r="B946" i="2"/>
  <c r="J946" i="8" s="1"/>
  <c r="E946" i="2"/>
  <c r="C945" i="7"/>
  <c r="E945" i="3" s="1"/>
  <c r="H945" i="3"/>
  <c r="R944" i="3"/>
  <c r="W944" i="3" s="1"/>
  <c r="Q944" i="3"/>
  <c r="D946" i="2"/>
  <c r="L946" i="8" s="1"/>
  <c r="C946" i="2"/>
  <c r="K946" i="8" s="1"/>
  <c r="A948" i="1"/>
  <c r="B947" i="2"/>
  <c r="J947" i="8" s="1"/>
  <c r="A947" i="7"/>
  <c r="A947" i="3"/>
  <c r="A947" i="8" s="1"/>
  <c r="A947" i="2"/>
  <c r="P945" i="3"/>
  <c r="F447" i="2" l="1"/>
  <c r="I447" i="8"/>
  <c r="N447" i="8" s="1"/>
  <c r="O447" i="8" s="1"/>
  <c r="AB447" i="3"/>
  <c r="Z448" i="3" s="1"/>
  <c r="AA448" i="3" s="1"/>
  <c r="Y449" i="3" s="1"/>
  <c r="D446" i="8"/>
  <c r="AD446" i="3"/>
  <c r="U944" i="3"/>
  <c r="K946" i="3"/>
  <c r="S946" i="3" s="1"/>
  <c r="X946" i="3" s="1"/>
  <c r="E946" i="7"/>
  <c r="M946" i="8"/>
  <c r="D946" i="7"/>
  <c r="B946" i="7"/>
  <c r="E946" i="8" s="1"/>
  <c r="E947" i="2"/>
  <c r="M947" i="8" s="1"/>
  <c r="H946" i="8"/>
  <c r="D946" i="3"/>
  <c r="J947" i="3" s="1"/>
  <c r="G946" i="3"/>
  <c r="M947" i="3" s="1"/>
  <c r="N947" i="3" s="1"/>
  <c r="O947" i="3" s="1"/>
  <c r="V944" i="3"/>
  <c r="T944" i="3"/>
  <c r="B944" i="8" s="1"/>
  <c r="A949" i="1"/>
  <c r="B948" i="2"/>
  <c r="J948" i="8" s="1"/>
  <c r="A948" i="7"/>
  <c r="A948" i="3"/>
  <c r="A948" i="8" s="1"/>
  <c r="A948" i="2"/>
  <c r="C946" i="3"/>
  <c r="I947" i="3" s="1"/>
  <c r="G946" i="8"/>
  <c r="P946" i="3"/>
  <c r="F945" i="8"/>
  <c r="B945" i="3"/>
  <c r="H946" i="3" s="1"/>
  <c r="C947" i="2"/>
  <c r="K947" i="8" s="1"/>
  <c r="F945" i="3"/>
  <c r="L946" i="3" s="1"/>
  <c r="R945" i="3"/>
  <c r="W945" i="3" s="1"/>
  <c r="Q945" i="3"/>
  <c r="B947" i="7"/>
  <c r="E947" i="8" s="1"/>
  <c r="D947" i="2"/>
  <c r="L947" i="8" s="1"/>
  <c r="C946" i="7"/>
  <c r="E946" i="3" s="1"/>
  <c r="AC447" i="3" l="1"/>
  <c r="C447" i="8"/>
  <c r="P447" i="8" s="1"/>
  <c r="K947" i="3"/>
  <c r="U945" i="3"/>
  <c r="E947" i="7"/>
  <c r="R946" i="3"/>
  <c r="W946" i="3" s="1"/>
  <c r="Q946" i="3"/>
  <c r="E948" i="2"/>
  <c r="M948" i="8" s="1"/>
  <c r="C947" i="7"/>
  <c r="F947" i="3" s="1"/>
  <c r="L948" i="3" s="1"/>
  <c r="F946" i="3"/>
  <c r="L947" i="3" s="1"/>
  <c r="D948" i="2"/>
  <c r="L948" i="8" s="1"/>
  <c r="F946" i="8"/>
  <c r="B946" i="3"/>
  <c r="H947" i="3" s="1"/>
  <c r="A950" i="1"/>
  <c r="B949" i="2"/>
  <c r="J949" i="8" s="1"/>
  <c r="A949" i="7"/>
  <c r="A949" i="3"/>
  <c r="A949" i="8" s="1"/>
  <c r="A949" i="2"/>
  <c r="P947" i="3"/>
  <c r="S947" i="3"/>
  <c r="X947" i="3" s="1"/>
  <c r="D947" i="7"/>
  <c r="B948" i="7"/>
  <c r="E948" i="8" s="1"/>
  <c r="V945" i="3"/>
  <c r="T945" i="3"/>
  <c r="B945" i="8" s="1"/>
  <c r="C948" i="2"/>
  <c r="K948" i="8" s="1"/>
  <c r="H947" i="8"/>
  <c r="D947" i="3"/>
  <c r="J948" i="3" s="1"/>
  <c r="E948" i="7" l="1"/>
  <c r="F448" i="2"/>
  <c r="AB448" i="3"/>
  <c r="Z449" i="3" s="1"/>
  <c r="AA449" i="3" s="1"/>
  <c r="Y450" i="3" s="1"/>
  <c r="I448" i="8"/>
  <c r="N448" i="8" s="1"/>
  <c r="O448" i="8" s="1"/>
  <c r="D447" i="8"/>
  <c r="AD447" i="3"/>
  <c r="U946" i="3"/>
  <c r="C948" i="7"/>
  <c r="E949" i="2"/>
  <c r="M949" i="8" s="1"/>
  <c r="D948" i="7"/>
  <c r="H948" i="8"/>
  <c r="D948" i="3"/>
  <c r="J949" i="3" s="1"/>
  <c r="F948" i="3"/>
  <c r="L949" i="3" s="1"/>
  <c r="G948" i="3"/>
  <c r="F947" i="8"/>
  <c r="B947" i="3"/>
  <c r="H948" i="3" s="1"/>
  <c r="Q947" i="3"/>
  <c r="R947" i="3"/>
  <c r="W947" i="3" s="1"/>
  <c r="G947" i="3"/>
  <c r="M948" i="3" s="1"/>
  <c r="N948" i="3" s="1"/>
  <c r="O948" i="3" s="1"/>
  <c r="G947" i="8"/>
  <c r="E947" i="3"/>
  <c r="K948" i="3" s="1"/>
  <c r="C947" i="3"/>
  <c r="I948" i="3" s="1"/>
  <c r="A951" i="1"/>
  <c r="B950" i="2"/>
  <c r="J950" i="8" s="1"/>
  <c r="A950" i="7"/>
  <c r="A950" i="3"/>
  <c r="A950" i="8" s="1"/>
  <c r="A950" i="2"/>
  <c r="E949" i="7"/>
  <c r="B949" i="7"/>
  <c r="T946" i="3"/>
  <c r="B946" i="8" s="1"/>
  <c r="V946" i="3"/>
  <c r="C949" i="2"/>
  <c r="K949" i="8" s="1"/>
  <c r="F948" i="8"/>
  <c r="B948" i="3"/>
  <c r="D949" i="2"/>
  <c r="L949" i="8" s="1"/>
  <c r="U947" i="3" l="1"/>
  <c r="AC448" i="3"/>
  <c r="C448" i="8"/>
  <c r="P448" i="8" s="1"/>
  <c r="H949" i="8"/>
  <c r="S948" i="3"/>
  <c r="X948" i="3" s="1"/>
  <c r="P948" i="3"/>
  <c r="B950" i="7"/>
  <c r="E950" i="8" s="1"/>
  <c r="D949" i="3"/>
  <c r="J950" i="3" s="1"/>
  <c r="E949" i="8"/>
  <c r="M949" i="3"/>
  <c r="N949" i="3" s="1"/>
  <c r="O949" i="3" s="1"/>
  <c r="A952" i="1"/>
  <c r="B951" i="2"/>
  <c r="J951" i="8" s="1"/>
  <c r="A951" i="7"/>
  <c r="A951" i="3"/>
  <c r="A951" i="8" s="1"/>
  <c r="A951" i="2"/>
  <c r="D950" i="2"/>
  <c r="L950" i="8" s="1"/>
  <c r="V947" i="3"/>
  <c r="T947" i="3"/>
  <c r="B947" i="8" s="1"/>
  <c r="E950" i="2"/>
  <c r="H949" i="3"/>
  <c r="E948" i="3"/>
  <c r="K949" i="3" s="1"/>
  <c r="G948" i="8"/>
  <c r="C948" i="3"/>
  <c r="I949" i="3" s="1"/>
  <c r="Q948" i="3"/>
  <c r="R948" i="3"/>
  <c r="W948" i="3" s="1"/>
  <c r="C950" i="2"/>
  <c r="K950" i="8" s="1"/>
  <c r="C949" i="7"/>
  <c r="D949" i="7"/>
  <c r="AB449" i="3" l="1"/>
  <c r="Z450" i="3" s="1"/>
  <c r="AA450" i="3" s="1"/>
  <c r="Y451" i="3" s="1"/>
  <c r="F449" i="2"/>
  <c r="I449" i="8"/>
  <c r="N449" i="8" s="1"/>
  <c r="O449" i="8" s="1"/>
  <c r="D448" i="8"/>
  <c r="AD448" i="3"/>
  <c r="U948" i="3"/>
  <c r="E950" i="7"/>
  <c r="M950" i="8"/>
  <c r="D950" i="7"/>
  <c r="G950" i="8" s="1"/>
  <c r="H950" i="8"/>
  <c r="D950" i="3"/>
  <c r="J951" i="3" s="1"/>
  <c r="G950" i="3"/>
  <c r="D951" i="2"/>
  <c r="L951" i="8" s="1"/>
  <c r="C951" i="2"/>
  <c r="K951" i="8" s="1"/>
  <c r="F949" i="3"/>
  <c r="L950" i="3" s="1"/>
  <c r="F949" i="8"/>
  <c r="B949" i="3"/>
  <c r="H950" i="3" s="1"/>
  <c r="C949" i="3"/>
  <c r="I950" i="3" s="1"/>
  <c r="G949" i="8"/>
  <c r="E949" i="3"/>
  <c r="K950" i="3" s="1"/>
  <c r="A953" i="1"/>
  <c r="B952" i="2"/>
  <c r="J952" i="8" s="1"/>
  <c r="A952" i="7"/>
  <c r="A952" i="3"/>
  <c r="A952" i="8" s="1"/>
  <c r="A952" i="2"/>
  <c r="Q949" i="3"/>
  <c r="R949" i="3"/>
  <c r="W949" i="3" s="1"/>
  <c r="E951" i="2"/>
  <c r="P949" i="3"/>
  <c r="S949" i="3"/>
  <c r="X949" i="3" s="1"/>
  <c r="C950" i="7"/>
  <c r="T948" i="3"/>
  <c r="B948" i="8" s="1"/>
  <c r="V948" i="3"/>
  <c r="G949" i="3"/>
  <c r="M950" i="3" s="1"/>
  <c r="N950" i="3" s="1"/>
  <c r="O950" i="3" s="1"/>
  <c r="B951" i="7"/>
  <c r="E951" i="8" s="1"/>
  <c r="D951" i="7"/>
  <c r="C449" i="8" l="1"/>
  <c r="P449" i="8" s="1"/>
  <c r="AC449" i="3"/>
  <c r="C951" i="7"/>
  <c r="U949" i="3"/>
  <c r="E951" i="7"/>
  <c r="H951" i="8" s="1"/>
  <c r="M951" i="8"/>
  <c r="C950" i="3"/>
  <c r="I951" i="3" s="1"/>
  <c r="D951" i="3"/>
  <c r="J952" i="3" s="1"/>
  <c r="F951" i="3"/>
  <c r="L952" i="3" s="1"/>
  <c r="G951" i="3"/>
  <c r="F951" i="8"/>
  <c r="B951" i="3"/>
  <c r="H952" i="3" s="1"/>
  <c r="S950" i="3"/>
  <c r="X950" i="3" s="1"/>
  <c r="P950" i="3"/>
  <c r="Q950" i="3"/>
  <c r="R950" i="3"/>
  <c r="W950" i="3" s="1"/>
  <c r="E951" i="3"/>
  <c r="G951" i="8"/>
  <c r="C951" i="3"/>
  <c r="I952" i="3" s="1"/>
  <c r="B952" i="7"/>
  <c r="E952" i="8" s="1"/>
  <c r="F950" i="3"/>
  <c r="L951" i="3" s="1"/>
  <c r="B950" i="3"/>
  <c r="H951" i="3" s="1"/>
  <c r="F950" i="8"/>
  <c r="T949" i="3"/>
  <c r="B949" i="8" s="1"/>
  <c r="V949" i="3"/>
  <c r="E952" i="2"/>
  <c r="M952" i="8" s="1"/>
  <c r="C952" i="2"/>
  <c r="K952" i="8" s="1"/>
  <c r="A954" i="1"/>
  <c r="B953" i="2"/>
  <c r="J953" i="8" s="1"/>
  <c r="A953" i="7"/>
  <c r="A953" i="3"/>
  <c r="A953" i="8" s="1"/>
  <c r="A953" i="2"/>
  <c r="M951" i="3"/>
  <c r="N951" i="3" s="1"/>
  <c r="O951" i="3" s="1"/>
  <c r="E950" i="3"/>
  <c r="K951" i="3" s="1"/>
  <c r="D952" i="2"/>
  <c r="L952" i="8" s="1"/>
  <c r="D449" i="8" l="1"/>
  <c r="AD449" i="3"/>
  <c r="F450" i="2"/>
  <c r="AB450" i="3"/>
  <c r="Z451" i="3" s="1"/>
  <c r="AA451" i="3" s="1"/>
  <c r="Y452" i="3" s="1"/>
  <c r="I450" i="8"/>
  <c r="N450" i="8" s="1"/>
  <c r="O450" i="8" s="1"/>
  <c r="U950" i="3"/>
  <c r="D952" i="7"/>
  <c r="E952" i="7"/>
  <c r="H952" i="8" s="1"/>
  <c r="K952" i="3"/>
  <c r="C952" i="3"/>
  <c r="I953" i="3" s="1"/>
  <c r="G952" i="8"/>
  <c r="D953" i="2"/>
  <c r="L953" i="8" s="1"/>
  <c r="A955" i="1"/>
  <c r="A954" i="7"/>
  <c r="B954" i="2"/>
  <c r="J954" i="8" s="1"/>
  <c r="A954" i="3"/>
  <c r="A954" i="8" s="1"/>
  <c r="A954" i="2"/>
  <c r="T950" i="3"/>
  <c r="B950" i="8" s="1"/>
  <c r="V950" i="3"/>
  <c r="E953" i="2"/>
  <c r="M952" i="3"/>
  <c r="N952" i="3" s="1"/>
  <c r="O952" i="3" s="1"/>
  <c r="Q952" i="3" s="1"/>
  <c r="R951" i="3"/>
  <c r="W951" i="3" s="1"/>
  <c r="Q951" i="3"/>
  <c r="S951" i="3"/>
  <c r="X951" i="3" s="1"/>
  <c r="P951" i="3"/>
  <c r="C953" i="2"/>
  <c r="K953" i="8" s="1"/>
  <c r="B953" i="7"/>
  <c r="E953" i="8" s="1"/>
  <c r="C952" i="7"/>
  <c r="E952" i="3" s="1"/>
  <c r="R952" i="3" l="1"/>
  <c r="G952" i="3"/>
  <c r="D952" i="3"/>
  <c r="J953" i="3" s="1"/>
  <c r="C450" i="8"/>
  <c r="P450" i="8" s="1"/>
  <c r="AC450" i="3"/>
  <c r="K953" i="3"/>
  <c r="C953" i="7"/>
  <c r="U951" i="3"/>
  <c r="E953" i="7"/>
  <c r="D953" i="3" s="1"/>
  <c r="J954" i="3" s="1"/>
  <c r="M953" i="8"/>
  <c r="D953" i="7"/>
  <c r="F953" i="3"/>
  <c r="L954" i="3" s="1"/>
  <c r="V951" i="3"/>
  <c r="T951" i="3"/>
  <c r="B951" i="8" s="1"/>
  <c r="C954" i="2"/>
  <c r="K954" i="8" s="1"/>
  <c r="F953" i="8"/>
  <c r="B953" i="3"/>
  <c r="S952" i="3"/>
  <c r="X952" i="3" s="1"/>
  <c r="P952" i="3"/>
  <c r="A956" i="1"/>
  <c r="A955" i="7"/>
  <c r="B955" i="2"/>
  <c r="J955" i="8" s="1"/>
  <c r="A955" i="3"/>
  <c r="A955" i="8" s="1"/>
  <c r="A955" i="2"/>
  <c r="D954" i="2"/>
  <c r="L954" i="8" s="1"/>
  <c r="C953" i="3"/>
  <c r="I954" i="3" s="1"/>
  <c r="G953" i="8"/>
  <c r="E953" i="3"/>
  <c r="W952" i="3"/>
  <c r="F952" i="3"/>
  <c r="L953" i="3" s="1"/>
  <c r="F952" i="8"/>
  <c r="B952" i="3"/>
  <c r="H953" i="3" s="1"/>
  <c r="V952" i="3"/>
  <c r="E954" i="2"/>
  <c r="M953" i="3"/>
  <c r="N953" i="3" s="1"/>
  <c r="O953" i="3" s="1"/>
  <c r="B954" i="7"/>
  <c r="E954" i="8" s="1"/>
  <c r="K954" i="3" l="1"/>
  <c r="G953" i="3"/>
  <c r="H953" i="8"/>
  <c r="I451" i="8"/>
  <c r="N451" i="8" s="1"/>
  <c r="O451" i="8" s="1"/>
  <c r="F451" i="2"/>
  <c r="AB451" i="3"/>
  <c r="Z452" i="3" s="1"/>
  <c r="AA452" i="3" s="1"/>
  <c r="Y453" i="3" s="1"/>
  <c r="D450" i="8"/>
  <c r="AD450" i="3"/>
  <c r="D954" i="7"/>
  <c r="U952" i="3"/>
  <c r="E954" i="7"/>
  <c r="G954" i="3" s="1"/>
  <c r="M954" i="8"/>
  <c r="H954" i="3"/>
  <c r="M954" i="3"/>
  <c r="N954" i="3" s="1"/>
  <c r="O954" i="3" s="1"/>
  <c r="S954" i="3" s="1"/>
  <c r="X954" i="3" s="1"/>
  <c r="C954" i="7"/>
  <c r="F954" i="8" s="1"/>
  <c r="D955" i="2"/>
  <c r="L955" i="8" s="1"/>
  <c r="R953" i="3"/>
  <c r="W953" i="3" s="1"/>
  <c r="Q953" i="3"/>
  <c r="C954" i="3"/>
  <c r="I955" i="3" s="1"/>
  <c r="G954" i="8"/>
  <c r="E954" i="3"/>
  <c r="K955" i="3" s="1"/>
  <c r="S953" i="3"/>
  <c r="X953" i="3" s="1"/>
  <c r="P953" i="3"/>
  <c r="B955" i="7"/>
  <c r="E955" i="8" s="1"/>
  <c r="D955" i="7"/>
  <c r="C955" i="7"/>
  <c r="A957" i="1"/>
  <c r="A956" i="7"/>
  <c r="B956" i="2"/>
  <c r="J956" i="8" s="1"/>
  <c r="A956" i="3"/>
  <c r="A956" i="8" s="1"/>
  <c r="A956" i="2"/>
  <c r="C955" i="2"/>
  <c r="K955" i="8" s="1"/>
  <c r="T952" i="3"/>
  <c r="B952" i="8" s="1"/>
  <c r="E955" i="2"/>
  <c r="Q954" i="3" l="1"/>
  <c r="D954" i="3"/>
  <c r="J955" i="3" s="1"/>
  <c r="H954" i="8"/>
  <c r="U953" i="3"/>
  <c r="AC451" i="3"/>
  <c r="C451" i="8"/>
  <c r="P451" i="8" s="1"/>
  <c r="P954" i="3"/>
  <c r="M955" i="3"/>
  <c r="N955" i="3" s="1"/>
  <c r="O955" i="3" s="1"/>
  <c r="S955" i="3" s="1"/>
  <c r="X955" i="3" s="1"/>
  <c r="R954" i="3"/>
  <c r="U954" i="3" s="1"/>
  <c r="F954" i="3"/>
  <c r="L955" i="3" s="1"/>
  <c r="E955" i="7"/>
  <c r="H955" i="8" s="1"/>
  <c r="M955" i="8"/>
  <c r="B954" i="3"/>
  <c r="H955" i="3" s="1"/>
  <c r="Q955" i="3" s="1"/>
  <c r="B956" i="7"/>
  <c r="E956" i="8" s="1"/>
  <c r="D956" i="2"/>
  <c r="L956" i="8" s="1"/>
  <c r="E956" i="2"/>
  <c r="B955" i="3"/>
  <c r="F955" i="8"/>
  <c r="A958" i="1"/>
  <c r="B957" i="2"/>
  <c r="J957" i="8" s="1"/>
  <c r="A957" i="7"/>
  <c r="A957" i="3"/>
  <c r="A957" i="8" s="1"/>
  <c r="A957" i="2"/>
  <c r="C956" i="2"/>
  <c r="K956" i="8" s="1"/>
  <c r="E955" i="3"/>
  <c r="K956" i="3" s="1"/>
  <c r="G955" i="8"/>
  <c r="C955" i="3"/>
  <c r="I956" i="3" s="1"/>
  <c r="V953" i="3"/>
  <c r="T953" i="3"/>
  <c r="B953" i="8" s="1"/>
  <c r="V954" i="3"/>
  <c r="H956" i="3" l="1"/>
  <c r="P955" i="3"/>
  <c r="F452" i="2"/>
  <c r="I452" i="8"/>
  <c r="N452" i="8" s="1"/>
  <c r="O452" i="8" s="1"/>
  <c r="AB452" i="3"/>
  <c r="Z453" i="3" s="1"/>
  <c r="AA453" i="3" s="1"/>
  <c r="Y454" i="3" s="1"/>
  <c r="D451" i="8"/>
  <c r="AD451" i="3"/>
  <c r="W954" i="3"/>
  <c r="T954" i="3"/>
  <c r="B954" i="8" s="1"/>
  <c r="F955" i="3"/>
  <c r="L956" i="3" s="1"/>
  <c r="G955" i="3"/>
  <c r="M956" i="3" s="1"/>
  <c r="N956" i="3" s="1"/>
  <c r="O956" i="3" s="1"/>
  <c r="P956" i="3" s="1"/>
  <c r="D955" i="3"/>
  <c r="J956" i="3" s="1"/>
  <c r="R955" i="3"/>
  <c r="W955" i="3" s="1"/>
  <c r="E956" i="7"/>
  <c r="D956" i="3" s="1"/>
  <c r="J957" i="3" s="1"/>
  <c r="M956" i="8"/>
  <c r="A959" i="1"/>
  <c r="B958" i="2"/>
  <c r="J958" i="8" s="1"/>
  <c r="A958" i="7"/>
  <c r="A958" i="3"/>
  <c r="A958" i="8" s="1"/>
  <c r="A958" i="2"/>
  <c r="C956" i="7"/>
  <c r="B957" i="7"/>
  <c r="D956" i="7"/>
  <c r="E957" i="2"/>
  <c r="V955" i="3"/>
  <c r="C957" i="2"/>
  <c r="K957" i="8" s="1"/>
  <c r="D957" i="2"/>
  <c r="L957" i="8" s="1"/>
  <c r="Q956" i="3" l="1"/>
  <c r="R956" i="3"/>
  <c r="W956" i="3" s="1"/>
  <c r="H956" i="8"/>
  <c r="G956" i="3"/>
  <c r="M957" i="3" s="1"/>
  <c r="N957" i="3" s="1"/>
  <c r="O957" i="3" s="1"/>
  <c r="P957" i="3" s="1"/>
  <c r="C452" i="8"/>
  <c r="P452" i="8" s="1"/>
  <c r="AC452" i="3"/>
  <c r="S956" i="3"/>
  <c r="T956" i="3" s="1"/>
  <c r="B956" i="8" s="1"/>
  <c r="C957" i="7"/>
  <c r="T955" i="3"/>
  <c r="B955" i="8" s="1"/>
  <c r="U955" i="3"/>
  <c r="E957" i="7"/>
  <c r="D957" i="3" s="1"/>
  <c r="J958" i="3" s="1"/>
  <c r="M957" i="8"/>
  <c r="X956" i="3"/>
  <c r="D957" i="7"/>
  <c r="G957" i="3" s="1"/>
  <c r="M958" i="3" s="1"/>
  <c r="N958" i="3" s="1"/>
  <c r="O958" i="3" s="1"/>
  <c r="H957" i="8"/>
  <c r="F957" i="3"/>
  <c r="L958" i="3" s="1"/>
  <c r="V956" i="3"/>
  <c r="F957" i="8"/>
  <c r="B957" i="3"/>
  <c r="H958" i="3" s="1"/>
  <c r="E957" i="8"/>
  <c r="D958" i="2"/>
  <c r="L958" i="8" s="1"/>
  <c r="B956" i="3"/>
  <c r="H957" i="3" s="1"/>
  <c r="F956" i="8"/>
  <c r="C958" i="2"/>
  <c r="K958" i="8" s="1"/>
  <c r="G956" i="8"/>
  <c r="E956" i="3"/>
  <c r="K957" i="3" s="1"/>
  <c r="C956" i="3"/>
  <c r="I957" i="3" s="1"/>
  <c r="A960" i="1"/>
  <c r="A959" i="7"/>
  <c r="B959" i="2"/>
  <c r="J959" i="8" s="1"/>
  <c r="A959" i="3"/>
  <c r="A959" i="8" s="1"/>
  <c r="A959" i="2"/>
  <c r="F956" i="3"/>
  <c r="L957" i="3" s="1"/>
  <c r="B958" i="7"/>
  <c r="E958" i="8" s="1"/>
  <c r="E958" i="2"/>
  <c r="U956" i="3" l="1"/>
  <c r="D452" i="8"/>
  <c r="AD452" i="3"/>
  <c r="AB453" i="3"/>
  <c r="Z454" i="3" s="1"/>
  <c r="AA454" i="3" s="1"/>
  <c r="Y455" i="3" s="1"/>
  <c r="I453" i="8"/>
  <c r="N453" i="8" s="1"/>
  <c r="O453" i="8" s="1"/>
  <c r="F453" i="2"/>
  <c r="C958" i="7"/>
  <c r="F958" i="8" s="1"/>
  <c r="C957" i="3"/>
  <c r="I958" i="3" s="1"/>
  <c r="E957" i="3"/>
  <c r="G957" i="8"/>
  <c r="E958" i="7"/>
  <c r="M958" i="8"/>
  <c r="S957" i="3"/>
  <c r="X957" i="3" s="1"/>
  <c r="K958" i="3"/>
  <c r="H958" i="8"/>
  <c r="D958" i="3"/>
  <c r="J959" i="3" s="1"/>
  <c r="E959" i="2"/>
  <c r="M959" i="8" s="1"/>
  <c r="A961" i="1"/>
  <c r="B960" i="2"/>
  <c r="J960" i="8" s="1"/>
  <c r="A960" i="7"/>
  <c r="A960" i="3"/>
  <c r="A960" i="8" s="1"/>
  <c r="A960" i="2"/>
  <c r="Q958" i="3"/>
  <c r="R958" i="3"/>
  <c r="W958" i="3" s="1"/>
  <c r="D958" i="7"/>
  <c r="P958" i="3"/>
  <c r="D959" i="2"/>
  <c r="L959" i="8" s="1"/>
  <c r="B959" i="7"/>
  <c r="Q957" i="3"/>
  <c r="R957" i="3"/>
  <c r="W957" i="3" s="1"/>
  <c r="C959" i="2"/>
  <c r="K959" i="8" s="1"/>
  <c r="AC453" i="3" l="1"/>
  <c r="C453" i="8"/>
  <c r="P453" i="8" s="1"/>
  <c r="D959" i="7"/>
  <c r="F958" i="3"/>
  <c r="L959" i="3" s="1"/>
  <c r="B958" i="3"/>
  <c r="H959" i="3" s="1"/>
  <c r="R959" i="3" s="1"/>
  <c r="S958" i="3"/>
  <c r="X958" i="3" s="1"/>
  <c r="U957" i="3"/>
  <c r="E959" i="7"/>
  <c r="H959" i="8"/>
  <c r="G959" i="3"/>
  <c r="M960" i="3" s="1"/>
  <c r="N960" i="3" s="1"/>
  <c r="O960" i="3" s="1"/>
  <c r="B960" i="7"/>
  <c r="E959" i="3"/>
  <c r="K960" i="3" s="1"/>
  <c r="G959" i="8"/>
  <c r="C959" i="3"/>
  <c r="I960" i="3" s="1"/>
  <c r="C960" i="2"/>
  <c r="K960" i="8" s="1"/>
  <c r="E960" i="2"/>
  <c r="D960" i="2"/>
  <c r="L960" i="8" s="1"/>
  <c r="A962" i="1"/>
  <c r="B961" i="2"/>
  <c r="J961" i="8" s="1"/>
  <c r="A961" i="7"/>
  <c r="A961" i="3"/>
  <c r="A961" i="8" s="1"/>
  <c r="A961" i="2"/>
  <c r="G958" i="8"/>
  <c r="C958" i="3"/>
  <c r="I959" i="3" s="1"/>
  <c r="Q959" i="3" s="1"/>
  <c r="E958" i="3"/>
  <c r="K959" i="3" s="1"/>
  <c r="G958" i="3"/>
  <c r="M959" i="3" s="1"/>
  <c r="N959" i="3" s="1"/>
  <c r="O959" i="3" s="1"/>
  <c r="P959" i="3" s="1"/>
  <c r="V957" i="3"/>
  <c r="T957" i="3"/>
  <c r="B957" i="8" s="1"/>
  <c r="D959" i="3"/>
  <c r="J960" i="3" s="1"/>
  <c r="E959" i="8"/>
  <c r="C959" i="7"/>
  <c r="V958" i="3"/>
  <c r="F454" i="2" l="1"/>
  <c r="AB454" i="3"/>
  <c r="Z455" i="3" s="1"/>
  <c r="AA455" i="3" s="1"/>
  <c r="Y456" i="3" s="1"/>
  <c r="I454" i="8"/>
  <c r="N454" i="8" s="1"/>
  <c r="O454" i="8" s="1"/>
  <c r="D453" i="8"/>
  <c r="AD453" i="3"/>
  <c r="T958" i="3"/>
  <c r="B958" i="8" s="1"/>
  <c r="U958" i="3"/>
  <c r="Y958" i="3" s="1"/>
  <c r="E960" i="7"/>
  <c r="D960" i="3" s="1"/>
  <c r="J961" i="3" s="1"/>
  <c r="M960" i="8"/>
  <c r="D960" i="7"/>
  <c r="C960" i="3" s="1"/>
  <c r="I961" i="3" s="1"/>
  <c r="H960" i="8"/>
  <c r="G960" i="3"/>
  <c r="M961" i="3" s="1"/>
  <c r="N961" i="3" s="1"/>
  <c r="O961" i="3" s="1"/>
  <c r="P961" i="3" s="1"/>
  <c r="C960" i="7"/>
  <c r="D961" i="2"/>
  <c r="L961" i="8" s="1"/>
  <c r="F959" i="3"/>
  <c r="L960" i="3" s="1"/>
  <c r="F959" i="8"/>
  <c r="B959" i="3"/>
  <c r="H960" i="3" s="1"/>
  <c r="E960" i="8"/>
  <c r="E961" i="2"/>
  <c r="B961" i="7"/>
  <c r="P960" i="3"/>
  <c r="S960" i="3"/>
  <c r="V959" i="3"/>
  <c r="S959" i="3"/>
  <c r="X959" i="3" s="1"/>
  <c r="C961" i="2"/>
  <c r="K961" i="8" s="1"/>
  <c r="A963" i="1"/>
  <c r="A962" i="7"/>
  <c r="A962" i="3"/>
  <c r="A962" i="8" s="1"/>
  <c r="A962" i="2"/>
  <c r="W959" i="3"/>
  <c r="C454" i="8" l="1"/>
  <c r="P454" i="8" s="1"/>
  <c r="AC454" i="3"/>
  <c r="X960" i="3"/>
  <c r="G960" i="8"/>
  <c r="U959" i="3"/>
  <c r="Y959" i="3" s="1"/>
  <c r="E961" i="7"/>
  <c r="D961" i="3" s="1"/>
  <c r="J962" i="3" s="1"/>
  <c r="M961" i="8"/>
  <c r="T959" i="3"/>
  <c r="B959" i="8" s="1"/>
  <c r="C961" i="7"/>
  <c r="H961" i="8"/>
  <c r="F961" i="3"/>
  <c r="L962" i="3" s="1"/>
  <c r="R960" i="3"/>
  <c r="W960" i="3" s="1"/>
  <c r="Q960" i="3"/>
  <c r="D962" i="2"/>
  <c r="L962" i="8" s="1"/>
  <c r="E960" i="3"/>
  <c r="K961" i="3" s="1"/>
  <c r="S961" i="3" s="1"/>
  <c r="B960" i="3"/>
  <c r="H961" i="3" s="1"/>
  <c r="F960" i="8"/>
  <c r="B962" i="2"/>
  <c r="J962" i="8" s="1"/>
  <c r="A964" i="1"/>
  <c r="B963" i="2"/>
  <c r="J963" i="8" s="1"/>
  <c r="A963" i="7"/>
  <c r="A963" i="3"/>
  <c r="A963" i="8" s="1"/>
  <c r="A963" i="2"/>
  <c r="D961" i="7"/>
  <c r="F960" i="3"/>
  <c r="L961" i="3" s="1"/>
  <c r="E962" i="2"/>
  <c r="B961" i="3"/>
  <c r="F961" i="8"/>
  <c r="E961" i="8"/>
  <c r="C962" i="2"/>
  <c r="K962" i="8" s="1"/>
  <c r="D454" i="8" l="1"/>
  <c r="AD454" i="3"/>
  <c r="F455" i="2"/>
  <c r="I455" i="8"/>
  <c r="N455" i="8" s="1"/>
  <c r="O455" i="8" s="1"/>
  <c r="AB455" i="3"/>
  <c r="Z456" i="3" s="1"/>
  <c r="AA456" i="3" s="1"/>
  <c r="Y457" i="3" s="1"/>
  <c r="X961" i="3"/>
  <c r="U960" i="3"/>
  <c r="E962" i="7"/>
  <c r="M962" i="8"/>
  <c r="B962" i="7"/>
  <c r="E962" i="8" s="1"/>
  <c r="H962" i="3"/>
  <c r="R962" i="3" s="1"/>
  <c r="H962" i="8"/>
  <c r="D962" i="3"/>
  <c r="J963" i="3" s="1"/>
  <c r="C963" i="2"/>
  <c r="K963" i="8" s="1"/>
  <c r="E963" i="2"/>
  <c r="M963" i="8" s="1"/>
  <c r="B963" i="7"/>
  <c r="E963" i="8" s="1"/>
  <c r="C963" i="7"/>
  <c r="D962" i="7"/>
  <c r="A965" i="1"/>
  <c r="B964" i="2"/>
  <c r="J964" i="8" s="1"/>
  <c r="A964" i="7"/>
  <c r="A964" i="3"/>
  <c r="A964" i="8" s="1"/>
  <c r="A964" i="2"/>
  <c r="C962" i="7"/>
  <c r="G961" i="8"/>
  <c r="E961" i="3"/>
  <c r="K962" i="3" s="1"/>
  <c r="C961" i="3"/>
  <c r="I962" i="3" s="1"/>
  <c r="V960" i="3"/>
  <c r="T960" i="3"/>
  <c r="B960" i="8" s="1"/>
  <c r="G961" i="3"/>
  <c r="M962" i="3" s="1"/>
  <c r="N962" i="3" s="1"/>
  <c r="O962" i="3" s="1"/>
  <c r="D963" i="2"/>
  <c r="L963" i="8" s="1"/>
  <c r="Q961" i="3"/>
  <c r="R961" i="3"/>
  <c r="W961" i="3" s="1"/>
  <c r="Y960" i="3" l="1"/>
  <c r="E963" i="7"/>
  <c r="F963" i="3" s="1"/>
  <c r="L964" i="3" s="1"/>
  <c r="C455" i="8"/>
  <c r="P455" i="8" s="1"/>
  <c r="AC455" i="3"/>
  <c r="D455" i="8" s="1"/>
  <c r="U961" i="3"/>
  <c r="Y961" i="3" s="1"/>
  <c r="Q962" i="3"/>
  <c r="V962" i="3" s="1"/>
  <c r="D963" i="7"/>
  <c r="G962" i="3"/>
  <c r="M963" i="3" s="1"/>
  <c r="N963" i="3" s="1"/>
  <c r="O963" i="3" s="1"/>
  <c r="E962" i="3"/>
  <c r="K963" i="3" s="1"/>
  <c r="C962" i="3"/>
  <c r="I963" i="3" s="1"/>
  <c r="G962" i="8"/>
  <c r="H963" i="8"/>
  <c r="D963" i="3"/>
  <c r="J964" i="3" s="1"/>
  <c r="G963" i="3"/>
  <c r="M964" i="3" s="1"/>
  <c r="N964" i="3" s="1"/>
  <c r="O964" i="3" s="1"/>
  <c r="P962" i="3"/>
  <c r="S962" i="3"/>
  <c r="X962" i="3" s="1"/>
  <c r="F963" i="8"/>
  <c r="B963" i="3"/>
  <c r="F962" i="8"/>
  <c r="B962" i="3"/>
  <c r="H963" i="3" s="1"/>
  <c r="V961" i="3"/>
  <c r="T961" i="3"/>
  <c r="B961" i="8" s="1"/>
  <c r="B964" i="7"/>
  <c r="E964" i="8" s="1"/>
  <c r="D964" i="2"/>
  <c r="L964" i="8" s="1"/>
  <c r="F962" i="3"/>
  <c r="L963" i="3" s="1"/>
  <c r="G963" i="8"/>
  <c r="E963" i="3"/>
  <c r="K964" i="3" s="1"/>
  <c r="C963" i="3"/>
  <c r="I964" i="3" s="1"/>
  <c r="C964" i="2"/>
  <c r="K964" i="8" s="1"/>
  <c r="E964" i="2"/>
  <c r="W962" i="3"/>
  <c r="A966" i="1"/>
  <c r="B965" i="2"/>
  <c r="J965" i="8" s="1"/>
  <c r="A965" i="7"/>
  <c r="A965" i="3"/>
  <c r="A965" i="8" s="1"/>
  <c r="A965" i="2"/>
  <c r="U962" i="3" l="1"/>
  <c r="Y962" i="3" s="1"/>
  <c r="AD455" i="3"/>
  <c r="AB456" i="3"/>
  <c r="Z457" i="3" s="1"/>
  <c r="AA457" i="3" s="1"/>
  <c r="F456" i="2"/>
  <c r="I456" i="8"/>
  <c r="N456" i="8" s="1"/>
  <c r="O456" i="8" s="1"/>
  <c r="E964" i="7"/>
  <c r="M964" i="8"/>
  <c r="H964" i="3"/>
  <c r="Q964" i="3" s="1"/>
  <c r="C964" i="7"/>
  <c r="D964" i="7"/>
  <c r="G964" i="8" s="1"/>
  <c r="H964" i="8"/>
  <c r="D964" i="3"/>
  <c r="J965" i="3" s="1"/>
  <c r="G964" i="3"/>
  <c r="M965" i="3" s="1"/>
  <c r="N965" i="3" s="1"/>
  <c r="O965" i="3" s="1"/>
  <c r="B965" i="7"/>
  <c r="E965" i="8" s="1"/>
  <c r="C965" i="2"/>
  <c r="K965" i="8" s="1"/>
  <c r="P964" i="3"/>
  <c r="S964" i="3"/>
  <c r="X964" i="3" s="1"/>
  <c r="A967" i="1"/>
  <c r="B966" i="2"/>
  <c r="J966" i="8" s="1"/>
  <c r="A966" i="7"/>
  <c r="A966" i="3"/>
  <c r="A966" i="8" s="1"/>
  <c r="A966" i="2"/>
  <c r="D965" i="2"/>
  <c r="L965" i="8" s="1"/>
  <c r="T962" i="3"/>
  <c r="B962" i="8" s="1"/>
  <c r="F964" i="3"/>
  <c r="L965" i="3" s="1"/>
  <c r="B964" i="3"/>
  <c r="H965" i="3" s="1"/>
  <c r="F964" i="8"/>
  <c r="C964" i="3"/>
  <c r="I965" i="3" s="1"/>
  <c r="E964" i="3"/>
  <c r="K965" i="3" s="1"/>
  <c r="E965" i="2"/>
  <c r="R963" i="3"/>
  <c r="W963" i="3" s="1"/>
  <c r="Q963" i="3"/>
  <c r="P963" i="3"/>
  <c r="S963" i="3"/>
  <c r="X963" i="3" s="1"/>
  <c r="AC456" i="3" l="1"/>
  <c r="C456" i="8"/>
  <c r="P456" i="8" s="1"/>
  <c r="U963" i="3"/>
  <c r="R964" i="3"/>
  <c r="W964" i="3" s="1"/>
  <c r="E965" i="7"/>
  <c r="M965" i="8"/>
  <c r="D965" i="7"/>
  <c r="G965" i="8" s="1"/>
  <c r="H965" i="8"/>
  <c r="D965" i="3"/>
  <c r="J966" i="3" s="1"/>
  <c r="G965" i="3"/>
  <c r="M966" i="3" s="1"/>
  <c r="N966" i="3" s="1"/>
  <c r="O966" i="3" s="1"/>
  <c r="B966" i="7"/>
  <c r="D966" i="2"/>
  <c r="L966" i="8" s="1"/>
  <c r="V963" i="3"/>
  <c r="T963" i="3"/>
  <c r="B963" i="8" s="1"/>
  <c r="E966" i="2"/>
  <c r="A968" i="1"/>
  <c r="B967" i="2"/>
  <c r="J967" i="8" s="1"/>
  <c r="A967" i="7"/>
  <c r="A967" i="3"/>
  <c r="A967" i="8" s="1"/>
  <c r="A967" i="2"/>
  <c r="C965" i="7"/>
  <c r="C965" i="3"/>
  <c r="I966" i="3" s="1"/>
  <c r="P965" i="3"/>
  <c r="S965" i="3"/>
  <c r="Q965" i="3"/>
  <c r="R965" i="3"/>
  <c r="V964" i="3"/>
  <c r="T964" i="3"/>
  <c r="B964" i="8" s="1"/>
  <c r="C966" i="2"/>
  <c r="K966" i="8" s="1"/>
  <c r="Y963" i="3" l="1"/>
  <c r="D456" i="8"/>
  <c r="AD456" i="3"/>
  <c r="F457" i="2"/>
  <c r="I457" i="8"/>
  <c r="N457" i="8" s="1"/>
  <c r="O457" i="8" s="1"/>
  <c r="AB457" i="3"/>
  <c r="Z458" i="3" s="1"/>
  <c r="AA458" i="3" s="1"/>
  <c r="E965" i="3"/>
  <c r="K966" i="3" s="1"/>
  <c r="U964" i="3"/>
  <c r="Y964" i="3" s="1"/>
  <c r="U965" i="3"/>
  <c r="E966" i="7"/>
  <c r="D966" i="3" s="1"/>
  <c r="J967" i="3" s="1"/>
  <c r="M966" i="8"/>
  <c r="H966" i="8"/>
  <c r="X965" i="3"/>
  <c r="V965" i="3"/>
  <c r="T965" i="3"/>
  <c r="B965" i="8" s="1"/>
  <c r="F965" i="3"/>
  <c r="L966" i="3" s="1"/>
  <c r="F965" i="8"/>
  <c r="B965" i="3"/>
  <c r="H966" i="3" s="1"/>
  <c r="C966" i="7"/>
  <c r="B967" i="7"/>
  <c r="E967" i="8" s="1"/>
  <c r="C967" i="2"/>
  <c r="K967" i="8" s="1"/>
  <c r="E966" i="8"/>
  <c r="D966" i="7"/>
  <c r="P966" i="3"/>
  <c r="S966" i="3"/>
  <c r="D967" i="2"/>
  <c r="L967" i="8" s="1"/>
  <c r="A969" i="1"/>
  <c r="B968" i="2"/>
  <c r="J968" i="8" s="1"/>
  <c r="A968" i="7"/>
  <c r="A968" i="3"/>
  <c r="A968" i="8" s="1"/>
  <c r="A968" i="2"/>
  <c r="E967" i="2"/>
  <c r="W965" i="3"/>
  <c r="Y965" i="3" l="1"/>
  <c r="C457" i="8"/>
  <c r="P457" i="8" s="1"/>
  <c r="AC457" i="3"/>
  <c r="E967" i="7"/>
  <c r="M967" i="8"/>
  <c r="C967" i="7"/>
  <c r="E968" i="2"/>
  <c r="M968" i="8" s="1"/>
  <c r="X966" i="3"/>
  <c r="B966" i="3"/>
  <c r="H967" i="3" s="1"/>
  <c r="F966" i="8"/>
  <c r="C968" i="2"/>
  <c r="K968" i="8" s="1"/>
  <c r="H967" i="8"/>
  <c r="D967" i="3"/>
  <c r="J968" i="3" s="1"/>
  <c r="F967" i="3"/>
  <c r="L968" i="3" s="1"/>
  <c r="R966" i="3"/>
  <c r="W966" i="3" s="1"/>
  <c r="Q966" i="3"/>
  <c r="G966" i="8"/>
  <c r="C966" i="3"/>
  <c r="I967" i="3" s="1"/>
  <c r="E966" i="3"/>
  <c r="K967" i="3" s="1"/>
  <c r="A970" i="1"/>
  <c r="A969" i="7"/>
  <c r="B969" i="2"/>
  <c r="J969" i="8" s="1"/>
  <c r="A969" i="3"/>
  <c r="A969" i="8" s="1"/>
  <c r="A969" i="2"/>
  <c r="F966" i="3"/>
  <c r="L967" i="3" s="1"/>
  <c r="E968" i="7"/>
  <c r="B968" i="7"/>
  <c r="E968" i="8" s="1"/>
  <c r="G966" i="3"/>
  <c r="M967" i="3" s="1"/>
  <c r="N967" i="3" s="1"/>
  <c r="O967" i="3" s="1"/>
  <c r="D968" i="2"/>
  <c r="L968" i="8" s="1"/>
  <c r="D967" i="7"/>
  <c r="G967" i="3" s="1"/>
  <c r="M968" i="3" s="1"/>
  <c r="N968" i="3" s="1"/>
  <c r="O968" i="3" s="1"/>
  <c r="D457" i="8" l="1"/>
  <c r="AD457" i="3"/>
  <c r="AB458" i="3"/>
  <c r="Z459" i="3" s="1"/>
  <c r="AA459" i="3" s="1"/>
  <c r="I458" i="8"/>
  <c r="N458" i="8" s="1"/>
  <c r="O458" i="8" s="1"/>
  <c r="F458" i="2"/>
  <c r="U966" i="3"/>
  <c r="Y966" i="3" s="1"/>
  <c r="H968" i="8"/>
  <c r="D968" i="3"/>
  <c r="J969" i="3" s="1"/>
  <c r="C969" i="2"/>
  <c r="K969" i="8" s="1"/>
  <c r="Q967" i="3"/>
  <c r="R967" i="3"/>
  <c r="W967" i="3" s="1"/>
  <c r="B969" i="7"/>
  <c r="C969" i="7"/>
  <c r="G967" i="8"/>
  <c r="E967" i="3"/>
  <c r="K968" i="3" s="1"/>
  <c r="C967" i="3"/>
  <c r="I968" i="3" s="1"/>
  <c r="P968" i="3"/>
  <c r="E969" i="2"/>
  <c r="P967" i="3"/>
  <c r="S967" i="3"/>
  <c r="C968" i="7"/>
  <c r="V966" i="3"/>
  <c r="T966" i="3"/>
  <c r="B966" i="8" s="1"/>
  <c r="D969" i="2"/>
  <c r="L969" i="8" s="1"/>
  <c r="A971" i="1"/>
  <c r="A970" i="7"/>
  <c r="B970" i="2"/>
  <c r="J970" i="8" s="1"/>
  <c r="A970" i="3"/>
  <c r="A970" i="8" s="1"/>
  <c r="A970" i="2"/>
  <c r="D968" i="7"/>
  <c r="B967" i="3"/>
  <c r="H968" i="3" s="1"/>
  <c r="F967" i="8"/>
  <c r="C458" i="8" l="1"/>
  <c r="P458" i="8" s="1"/>
  <c r="AC458" i="3"/>
  <c r="U967" i="3"/>
  <c r="E969" i="7"/>
  <c r="D969" i="3" s="1"/>
  <c r="J970" i="3" s="1"/>
  <c r="M969" i="8"/>
  <c r="S968" i="3"/>
  <c r="X968" i="3" s="1"/>
  <c r="D970" i="2"/>
  <c r="L970" i="8" s="1"/>
  <c r="Q968" i="3"/>
  <c r="R968" i="3"/>
  <c r="W968" i="3" s="1"/>
  <c r="D969" i="7"/>
  <c r="E969" i="3" s="1"/>
  <c r="K970" i="3" s="1"/>
  <c r="F969" i="8"/>
  <c r="B969" i="3"/>
  <c r="H970" i="3" s="1"/>
  <c r="V967" i="3"/>
  <c r="T967" i="3"/>
  <c r="B967" i="8" s="1"/>
  <c r="F968" i="8"/>
  <c r="B968" i="3"/>
  <c r="H969" i="3" s="1"/>
  <c r="A972" i="1"/>
  <c r="A971" i="7"/>
  <c r="B971" i="2"/>
  <c r="J971" i="8" s="1"/>
  <c r="A971" i="3"/>
  <c r="A971" i="8" s="1"/>
  <c r="A971" i="2"/>
  <c r="F968" i="3"/>
  <c r="L969" i="3" s="1"/>
  <c r="H969" i="8"/>
  <c r="F969" i="3"/>
  <c r="L970" i="3" s="1"/>
  <c r="G968" i="3"/>
  <c r="M969" i="3" s="1"/>
  <c r="N969" i="3" s="1"/>
  <c r="O969" i="3" s="1"/>
  <c r="E968" i="3"/>
  <c r="K969" i="3" s="1"/>
  <c r="G968" i="8"/>
  <c r="C968" i="3"/>
  <c r="I969" i="3" s="1"/>
  <c r="X967" i="3"/>
  <c r="C970" i="2"/>
  <c r="K970" i="8" s="1"/>
  <c r="B970" i="7"/>
  <c r="E970" i="8" s="1"/>
  <c r="C970" i="7"/>
  <c r="E969" i="8"/>
  <c r="E970" i="2"/>
  <c r="Y967" i="3" l="1"/>
  <c r="D458" i="8"/>
  <c r="AD458" i="3"/>
  <c r="I459" i="8"/>
  <c r="N459" i="8" s="1"/>
  <c r="O459" i="8" s="1"/>
  <c r="F459" i="2"/>
  <c r="AB459" i="3"/>
  <c r="Z460" i="3" s="1"/>
  <c r="AA460" i="3" s="1"/>
  <c r="U968" i="3"/>
  <c r="E970" i="7"/>
  <c r="M970" i="8"/>
  <c r="D970" i="7"/>
  <c r="H970" i="8"/>
  <c r="D970" i="3"/>
  <c r="J971" i="3" s="1"/>
  <c r="F970" i="3"/>
  <c r="L971" i="3" s="1"/>
  <c r="G970" i="3"/>
  <c r="M971" i="3" s="1"/>
  <c r="N971" i="3" s="1"/>
  <c r="O971" i="3" s="1"/>
  <c r="G969" i="3"/>
  <c r="M970" i="3" s="1"/>
  <c r="N970" i="3" s="1"/>
  <c r="O970" i="3" s="1"/>
  <c r="S969" i="3"/>
  <c r="P969" i="3"/>
  <c r="G970" i="8"/>
  <c r="C970" i="3"/>
  <c r="I971" i="3" s="1"/>
  <c r="E970" i="3"/>
  <c r="K971" i="3" s="1"/>
  <c r="Q970" i="3"/>
  <c r="R970" i="3"/>
  <c r="W970" i="3" s="1"/>
  <c r="B971" i="7"/>
  <c r="E971" i="8" s="1"/>
  <c r="D971" i="2"/>
  <c r="L971" i="8" s="1"/>
  <c r="F970" i="8"/>
  <c r="B970" i="3"/>
  <c r="H971" i="3" s="1"/>
  <c r="G969" i="8"/>
  <c r="C969" i="3"/>
  <c r="I970" i="3" s="1"/>
  <c r="C971" i="2"/>
  <c r="K971" i="8" s="1"/>
  <c r="R969" i="3"/>
  <c r="W969" i="3" s="1"/>
  <c r="Q969" i="3"/>
  <c r="V968" i="3"/>
  <c r="T968" i="3"/>
  <c r="B968" i="8" s="1"/>
  <c r="E971" i="2"/>
  <c r="A973" i="1"/>
  <c r="A972" i="7"/>
  <c r="B972" i="2"/>
  <c r="J972" i="8" s="1"/>
  <c r="A972" i="3"/>
  <c r="A972" i="8" s="1"/>
  <c r="A972" i="2"/>
  <c r="Y968" i="3" l="1"/>
  <c r="C459" i="8"/>
  <c r="P459" i="8" s="1"/>
  <c r="AC459" i="3"/>
  <c r="D459" i="8" s="1"/>
  <c r="U969" i="3"/>
  <c r="E971" i="7"/>
  <c r="M971" i="8"/>
  <c r="H971" i="8"/>
  <c r="D971" i="3"/>
  <c r="J972" i="3" s="1"/>
  <c r="V969" i="3"/>
  <c r="T969" i="3"/>
  <c r="B969" i="8" s="1"/>
  <c r="P970" i="3"/>
  <c r="S970" i="3"/>
  <c r="U970" i="3" s="1"/>
  <c r="X969" i="3"/>
  <c r="R971" i="3"/>
  <c r="Q971" i="3"/>
  <c r="S971" i="3"/>
  <c r="P971" i="3"/>
  <c r="V970" i="3"/>
  <c r="B972" i="7"/>
  <c r="E972" i="8" s="1"/>
  <c r="D972" i="2"/>
  <c r="L972" i="8" s="1"/>
  <c r="E972" i="2"/>
  <c r="C971" i="7"/>
  <c r="C972" i="2"/>
  <c r="K972" i="8" s="1"/>
  <c r="A974" i="1"/>
  <c r="A973" i="7"/>
  <c r="B973" i="2"/>
  <c r="J973" i="8" s="1"/>
  <c r="A973" i="3"/>
  <c r="A973" i="8" s="1"/>
  <c r="A973" i="2"/>
  <c r="D971" i="7"/>
  <c r="Y969" i="3" l="1"/>
  <c r="AD459" i="3"/>
  <c r="F460" i="2"/>
  <c r="I460" i="8"/>
  <c r="N460" i="8" s="1"/>
  <c r="O460" i="8" s="1"/>
  <c r="AB460" i="3"/>
  <c r="Z461" i="3" s="1"/>
  <c r="AA461" i="3" s="1"/>
  <c r="U971" i="3"/>
  <c r="E972" i="7"/>
  <c r="H972" i="8" s="1"/>
  <c r="M972" i="8"/>
  <c r="C972" i="7"/>
  <c r="F972" i="8" s="1"/>
  <c r="D972" i="3"/>
  <c r="J973" i="3" s="1"/>
  <c r="F972" i="3"/>
  <c r="L973" i="3" s="1"/>
  <c r="F971" i="8"/>
  <c r="B971" i="3"/>
  <c r="H972" i="3" s="1"/>
  <c r="G971" i="8"/>
  <c r="C971" i="3"/>
  <c r="I972" i="3" s="1"/>
  <c r="E971" i="3"/>
  <c r="K972" i="3" s="1"/>
  <c r="D972" i="7"/>
  <c r="C973" i="2"/>
  <c r="K973" i="8" s="1"/>
  <c r="D973" i="2"/>
  <c r="L973" i="8" s="1"/>
  <c r="E973" i="2"/>
  <c r="M973" i="8" s="1"/>
  <c r="G971" i="3"/>
  <c r="M972" i="3" s="1"/>
  <c r="N972" i="3" s="1"/>
  <c r="O972" i="3" s="1"/>
  <c r="A975" i="1"/>
  <c r="B974" i="2"/>
  <c r="J974" i="8" s="1"/>
  <c r="A974" i="7"/>
  <c r="A974" i="3"/>
  <c r="A974" i="8" s="1"/>
  <c r="A974" i="2"/>
  <c r="V971" i="3"/>
  <c r="T971" i="3"/>
  <c r="B971" i="8" s="1"/>
  <c r="W971" i="3"/>
  <c r="X970" i="3"/>
  <c r="Y970" i="3" s="1"/>
  <c r="B973" i="7"/>
  <c r="E973" i="8" s="1"/>
  <c r="T970" i="3"/>
  <c r="B970" i="8" s="1"/>
  <c r="F971" i="3"/>
  <c r="L972" i="3" s="1"/>
  <c r="X971" i="3"/>
  <c r="Y971" i="3" l="1"/>
  <c r="C460" i="8"/>
  <c r="P460" i="8" s="1"/>
  <c r="AC460" i="3"/>
  <c r="B972" i="3"/>
  <c r="H973" i="3" s="1"/>
  <c r="R973" i="3" s="1"/>
  <c r="E973" i="7"/>
  <c r="B974" i="7"/>
  <c r="R972" i="3"/>
  <c r="W972" i="3" s="1"/>
  <c r="Q972" i="3"/>
  <c r="E974" i="2"/>
  <c r="C973" i="7"/>
  <c r="A976" i="1"/>
  <c r="A975" i="7"/>
  <c r="B975" i="2"/>
  <c r="J975" i="8" s="1"/>
  <c r="A975" i="3"/>
  <c r="A975" i="8" s="1"/>
  <c r="A975" i="2"/>
  <c r="D973" i="7"/>
  <c r="G972" i="3"/>
  <c r="M973" i="3" s="1"/>
  <c r="N973" i="3" s="1"/>
  <c r="O973" i="3" s="1"/>
  <c r="G972" i="8"/>
  <c r="E972" i="3"/>
  <c r="K973" i="3" s="1"/>
  <c r="C972" i="3"/>
  <c r="I973" i="3" s="1"/>
  <c r="S972" i="3"/>
  <c r="P972" i="3"/>
  <c r="H973" i="8"/>
  <c r="D973" i="3"/>
  <c r="J974" i="3" s="1"/>
  <c r="D974" i="2"/>
  <c r="L974" i="8" s="1"/>
  <c r="C974" i="2"/>
  <c r="K974" i="8" s="1"/>
  <c r="Q973" i="3" l="1"/>
  <c r="V973" i="3" s="1"/>
  <c r="AB461" i="3"/>
  <c r="Z462" i="3" s="1"/>
  <c r="AA462" i="3" s="1"/>
  <c r="F461" i="2"/>
  <c r="I461" i="8"/>
  <c r="N461" i="8" s="1"/>
  <c r="O461" i="8" s="1"/>
  <c r="D460" i="8"/>
  <c r="AD460" i="3"/>
  <c r="U972" i="3"/>
  <c r="E974" i="7"/>
  <c r="D974" i="3" s="1"/>
  <c r="J975" i="3" s="1"/>
  <c r="M974" i="8"/>
  <c r="W973" i="3"/>
  <c r="X972" i="3"/>
  <c r="S973" i="3"/>
  <c r="U973" i="3" s="1"/>
  <c r="P973" i="3"/>
  <c r="F973" i="8"/>
  <c r="B973" i="3"/>
  <c r="H974" i="3" s="1"/>
  <c r="B975" i="7"/>
  <c r="C975" i="2"/>
  <c r="K975" i="8" s="1"/>
  <c r="C974" i="7"/>
  <c r="D974" i="7"/>
  <c r="A977" i="1"/>
  <c r="B976" i="2"/>
  <c r="J976" i="8" s="1"/>
  <c r="A976" i="3"/>
  <c r="A976" i="8" s="1"/>
  <c r="A976" i="7"/>
  <c r="A976" i="2"/>
  <c r="V972" i="3"/>
  <c r="T972" i="3"/>
  <c r="B972" i="8" s="1"/>
  <c r="C973" i="3"/>
  <c r="I974" i="3" s="1"/>
  <c r="G973" i="8"/>
  <c r="E973" i="3"/>
  <c r="K974" i="3" s="1"/>
  <c r="G973" i="3"/>
  <c r="M974" i="3" s="1"/>
  <c r="N974" i="3" s="1"/>
  <c r="O974" i="3" s="1"/>
  <c r="F973" i="3"/>
  <c r="L974" i="3" s="1"/>
  <c r="E974" i="8"/>
  <c r="E975" i="2"/>
  <c r="D975" i="2"/>
  <c r="L975" i="8" s="1"/>
  <c r="Y972" i="3" l="1"/>
  <c r="H974" i="8"/>
  <c r="AC461" i="3"/>
  <c r="C461" i="8"/>
  <c r="P461" i="8" s="1"/>
  <c r="E975" i="7"/>
  <c r="M975" i="8"/>
  <c r="D975" i="7"/>
  <c r="H975" i="8"/>
  <c r="B976" i="7"/>
  <c r="E976" i="8" s="1"/>
  <c r="D976" i="2"/>
  <c r="L976" i="8" s="1"/>
  <c r="E976" i="2"/>
  <c r="R974" i="3"/>
  <c r="W974" i="3" s="1"/>
  <c r="Q974" i="3"/>
  <c r="X973" i="3"/>
  <c r="Y973" i="3" s="1"/>
  <c r="S974" i="3"/>
  <c r="P974" i="3"/>
  <c r="B974" i="3"/>
  <c r="H975" i="3" s="1"/>
  <c r="F974" i="8"/>
  <c r="F974" i="3"/>
  <c r="L975" i="3" s="1"/>
  <c r="A978" i="1"/>
  <c r="B977" i="2"/>
  <c r="J977" i="8" s="1"/>
  <c r="A977" i="7"/>
  <c r="A977" i="3"/>
  <c r="A977" i="8" s="1"/>
  <c r="A977" i="2"/>
  <c r="G974" i="8"/>
  <c r="C974" i="3"/>
  <c r="I975" i="3" s="1"/>
  <c r="E974" i="3"/>
  <c r="K975" i="3" s="1"/>
  <c r="T973" i="3"/>
  <c r="B973" i="8" s="1"/>
  <c r="G974" i="3"/>
  <c r="M975" i="3" s="1"/>
  <c r="N975" i="3" s="1"/>
  <c r="O975" i="3" s="1"/>
  <c r="C975" i="7"/>
  <c r="D975" i="3"/>
  <c r="J976" i="3" s="1"/>
  <c r="E975" i="8"/>
  <c r="C976" i="2"/>
  <c r="K976" i="8" s="1"/>
  <c r="F462" i="2" l="1"/>
  <c r="AB462" i="3"/>
  <c r="Z463" i="3" s="1"/>
  <c r="AA463" i="3" s="1"/>
  <c r="I462" i="8"/>
  <c r="N462" i="8" s="1"/>
  <c r="O462" i="8" s="1"/>
  <c r="D461" i="8"/>
  <c r="AD461" i="3"/>
  <c r="U974" i="3"/>
  <c r="E976" i="7"/>
  <c r="M976" i="8"/>
  <c r="D976" i="7"/>
  <c r="G976" i="8" s="1"/>
  <c r="H976" i="8"/>
  <c r="D976" i="3"/>
  <c r="J977" i="3" s="1"/>
  <c r="G976" i="3"/>
  <c r="B977" i="7"/>
  <c r="A979" i="1"/>
  <c r="A978" i="7"/>
  <c r="A978" i="3"/>
  <c r="A978" i="8" s="1"/>
  <c r="A978" i="2"/>
  <c r="C977" i="2"/>
  <c r="K977" i="8" s="1"/>
  <c r="F975" i="8"/>
  <c r="B975" i="3"/>
  <c r="H976" i="3" s="1"/>
  <c r="S975" i="3"/>
  <c r="P975" i="3"/>
  <c r="X974" i="3"/>
  <c r="G975" i="3"/>
  <c r="M976" i="3" s="1"/>
  <c r="N976" i="3" s="1"/>
  <c r="O976" i="3" s="1"/>
  <c r="C975" i="3"/>
  <c r="I976" i="3" s="1"/>
  <c r="G975" i="8"/>
  <c r="E975" i="3"/>
  <c r="K976" i="3" s="1"/>
  <c r="D977" i="2"/>
  <c r="L977" i="8" s="1"/>
  <c r="E977" i="2"/>
  <c r="C976" i="7"/>
  <c r="F976" i="3" s="1"/>
  <c r="L977" i="3" s="1"/>
  <c r="R975" i="3"/>
  <c r="W975" i="3" s="1"/>
  <c r="Q975" i="3"/>
  <c r="F975" i="3"/>
  <c r="L976" i="3" s="1"/>
  <c r="V974" i="3"/>
  <c r="T974" i="3"/>
  <c r="B974" i="8" s="1"/>
  <c r="M977" i="3" l="1"/>
  <c r="N977" i="3" s="1"/>
  <c r="O977" i="3" s="1"/>
  <c r="Y974" i="3"/>
  <c r="AC462" i="3"/>
  <c r="C462" i="8"/>
  <c r="P462" i="8" s="1"/>
  <c r="C976" i="3"/>
  <c r="I977" i="3"/>
  <c r="U975" i="3"/>
  <c r="E977" i="7"/>
  <c r="D977" i="3" s="1"/>
  <c r="J978" i="3" s="1"/>
  <c r="M977" i="8"/>
  <c r="C977" i="7"/>
  <c r="D977" i="7"/>
  <c r="C978" i="2"/>
  <c r="K978" i="8" s="1"/>
  <c r="B978" i="2"/>
  <c r="J978" i="8" s="1"/>
  <c r="D978" i="2"/>
  <c r="L978" i="8" s="1"/>
  <c r="A980" i="1"/>
  <c r="B979" i="2"/>
  <c r="J979" i="8" s="1"/>
  <c r="A979" i="7"/>
  <c r="A979" i="3"/>
  <c r="A979" i="8" s="1"/>
  <c r="A979" i="2"/>
  <c r="E976" i="3"/>
  <c r="K977" i="3" s="1"/>
  <c r="V975" i="3"/>
  <c r="T975" i="3"/>
  <c r="B975" i="8" s="1"/>
  <c r="F977" i="8"/>
  <c r="B977" i="3"/>
  <c r="R976" i="3"/>
  <c r="W976" i="3" s="1"/>
  <c r="Q976" i="3"/>
  <c r="G977" i="3"/>
  <c r="M978" i="3" s="1"/>
  <c r="N978" i="3" s="1"/>
  <c r="O978" i="3" s="1"/>
  <c r="E977" i="3"/>
  <c r="G977" i="8"/>
  <c r="C977" i="3"/>
  <c r="I978" i="3" s="1"/>
  <c r="S976" i="3"/>
  <c r="P976" i="3"/>
  <c r="E978" i="2"/>
  <c r="X975" i="3"/>
  <c r="P977" i="3"/>
  <c r="B976" i="3"/>
  <c r="H977" i="3" s="1"/>
  <c r="F976" i="8"/>
  <c r="E977" i="8"/>
  <c r="F977" i="3"/>
  <c r="L978" i="3" s="1"/>
  <c r="Y975" i="3" l="1"/>
  <c r="H977" i="8"/>
  <c r="D462" i="8"/>
  <c r="AD462" i="3"/>
  <c r="AB463" i="3"/>
  <c r="Z464" i="3" s="1"/>
  <c r="AA464" i="3" s="1"/>
  <c r="F463" i="2"/>
  <c r="I463" i="8"/>
  <c r="N463" i="8" s="1"/>
  <c r="O463" i="8" s="1"/>
  <c r="U976" i="3"/>
  <c r="E978" i="7"/>
  <c r="H978" i="8" s="1"/>
  <c r="M978" i="8"/>
  <c r="C978" i="7"/>
  <c r="H978" i="3"/>
  <c r="R978" i="3" s="1"/>
  <c r="W978" i="3" s="1"/>
  <c r="D978" i="7"/>
  <c r="B978" i="7"/>
  <c r="E978" i="8" s="1"/>
  <c r="K978" i="3"/>
  <c r="S978" i="3" s="1"/>
  <c r="S977" i="3"/>
  <c r="X976" i="3"/>
  <c r="C979" i="2"/>
  <c r="K979" i="8" s="1"/>
  <c r="D979" i="2"/>
  <c r="L979" i="8" s="1"/>
  <c r="F978" i="8"/>
  <c r="B978" i="3"/>
  <c r="H979" i="3" s="1"/>
  <c r="A981" i="1"/>
  <c r="B980" i="2"/>
  <c r="J980" i="8" s="1"/>
  <c r="A980" i="7"/>
  <c r="A980" i="3"/>
  <c r="A980" i="8" s="1"/>
  <c r="A980" i="2"/>
  <c r="Q977" i="3"/>
  <c r="R977" i="3"/>
  <c r="W977" i="3" s="1"/>
  <c r="G978" i="3"/>
  <c r="M979" i="3" s="1"/>
  <c r="N979" i="3" s="1"/>
  <c r="O979" i="3" s="1"/>
  <c r="E978" i="3"/>
  <c r="C978" i="3"/>
  <c r="I979" i="3" s="1"/>
  <c r="G978" i="8"/>
  <c r="E979" i="2"/>
  <c r="V976" i="3"/>
  <c r="T976" i="3"/>
  <c r="B976" i="8" s="1"/>
  <c r="P978" i="3"/>
  <c r="B979" i="7"/>
  <c r="E979" i="8" s="1"/>
  <c r="F978" i="3" l="1"/>
  <c r="L979" i="3" s="1"/>
  <c r="Y976" i="3"/>
  <c r="AC463" i="3"/>
  <c r="D463" i="8" s="1"/>
  <c r="C463" i="8"/>
  <c r="P463" i="8" s="1"/>
  <c r="Q978" i="3"/>
  <c r="V978" i="3" s="1"/>
  <c r="D978" i="3"/>
  <c r="J979" i="3" s="1"/>
  <c r="U977" i="3"/>
  <c r="U978" i="3"/>
  <c r="D979" i="7"/>
  <c r="C979" i="7"/>
  <c r="E979" i="7"/>
  <c r="H979" i="8" s="1"/>
  <c r="M979" i="8"/>
  <c r="G979" i="8"/>
  <c r="C979" i="3"/>
  <c r="I980" i="3" s="1"/>
  <c r="E979" i="3"/>
  <c r="B980" i="7"/>
  <c r="D980" i="2"/>
  <c r="L980" i="8" s="1"/>
  <c r="F979" i="8"/>
  <c r="B979" i="3"/>
  <c r="H980" i="3" s="1"/>
  <c r="E980" i="2"/>
  <c r="C980" i="2"/>
  <c r="K980" i="8" s="1"/>
  <c r="R979" i="3"/>
  <c r="Q979" i="3"/>
  <c r="P979" i="3"/>
  <c r="X978" i="3"/>
  <c r="V977" i="3"/>
  <c r="T977" i="3"/>
  <c r="B977" i="8" s="1"/>
  <c r="A982" i="1"/>
  <c r="B981" i="2"/>
  <c r="J981" i="8" s="1"/>
  <c r="A981" i="7"/>
  <c r="A981" i="3"/>
  <c r="A981" i="8" s="1"/>
  <c r="A981" i="2"/>
  <c r="X977" i="3"/>
  <c r="K979" i="3"/>
  <c r="S979" i="3" s="1"/>
  <c r="AD463" i="3" l="1"/>
  <c r="F979" i="3"/>
  <c r="L980" i="3" s="1"/>
  <c r="D979" i="3"/>
  <c r="J980" i="3" s="1"/>
  <c r="G979" i="3"/>
  <c r="M980" i="3" s="1"/>
  <c r="N980" i="3" s="1"/>
  <c r="O980" i="3" s="1"/>
  <c r="P980" i="3" s="1"/>
  <c r="Y978" i="3"/>
  <c r="Y977" i="3"/>
  <c r="T978" i="3"/>
  <c r="B978" i="8" s="1"/>
  <c r="F464" i="2"/>
  <c r="I464" i="8"/>
  <c r="N464" i="8" s="1"/>
  <c r="O464" i="8" s="1"/>
  <c r="AB464" i="3"/>
  <c r="Z465" i="3" s="1"/>
  <c r="AA465" i="3" s="1"/>
  <c r="W979" i="3"/>
  <c r="U979" i="3"/>
  <c r="C980" i="7"/>
  <c r="B980" i="3" s="1"/>
  <c r="H981" i="3" s="1"/>
  <c r="E980" i="7"/>
  <c r="H980" i="8" s="1"/>
  <c r="M980" i="8"/>
  <c r="D980" i="7"/>
  <c r="X979" i="3"/>
  <c r="C980" i="3"/>
  <c r="I981" i="3" s="1"/>
  <c r="E980" i="3"/>
  <c r="G980" i="8"/>
  <c r="B981" i="7"/>
  <c r="D981" i="2"/>
  <c r="L981" i="8" s="1"/>
  <c r="F980" i="8"/>
  <c r="C981" i="2"/>
  <c r="K981" i="8" s="1"/>
  <c r="A983" i="1"/>
  <c r="B982" i="2"/>
  <c r="J982" i="8" s="1"/>
  <c r="A982" i="7"/>
  <c r="A982" i="3"/>
  <c r="A982" i="8" s="1"/>
  <c r="A982" i="2"/>
  <c r="E981" i="2"/>
  <c r="E980" i="8"/>
  <c r="Q980" i="3"/>
  <c r="R980" i="3"/>
  <c r="W980" i="3" s="1"/>
  <c r="K980" i="3"/>
  <c r="V979" i="3"/>
  <c r="T979" i="3"/>
  <c r="B979" i="8" s="1"/>
  <c r="S980" i="3" l="1"/>
  <c r="F980" i="3"/>
  <c r="L981" i="3" s="1"/>
  <c r="G980" i="3"/>
  <c r="M981" i="3" s="1"/>
  <c r="N981" i="3" s="1"/>
  <c r="O981" i="3" s="1"/>
  <c r="D980" i="3"/>
  <c r="J981" i="3" s="1"/>
  <c r="Y979" i="3"/>
  <c r="AC464" i="3"/>
  <c r="C464" i="8"/>
  <c r="P464" i="8" s="1"/>
  <c r="C981" i="7"/>
  <c r="U980" i="3"/>
  <c r="E981" i="7"/>
  <c r="H981" i="8" s="1"/>
  <c r="M981" i="8"/>
  <c r="K981" i="3"/>
  <c r="S981" i="3" s="1"/>
  <c r="B982" i="7"/>
  <c r="D981" i="3"/>
  <c r="J982" i="3" s="1"/>
  <c r="E981" i="8"/>
  <c r="E982" i="2"/>
  <c r="A984" i="1"/>
  <c r="B983" i="2"/>
  <c r="J983" i="8" s="1"/>
  <c r="A983" i="7"/>
  <c r="A983" i="3"/>
  <c r="A983" i="8" s="1"/>
  <c r="A983" i="2"/>
  <c r="D982" i="2"/>
  <c r="L982" i="8" s="1"/>
  <c r="D981" i="7"/>
  <c r="C982" i="2"/>
  <c r="K982" i="8" s="1"/>
  <c r="P981" i="3"/>
  <c r="F981" i="8"/>
  <c r="B981" i="3"/>
  <c r="H982" i="3" s="1"/>
  <c r="V980" i="3"/>
  <c r="T980" i="3"/>
  <c r="B980" i="8" s="1"/>
  <c r="X980" i="3"/>
  <c r="Q981" i="3"/>
  <c r="R981" i="3"/>
  <c r="W981" i="3" s="1"/>
  <c r="F981" i="3" l="1"/>
  <c r="L982" i="3" s="1"/>
  <c r="Y980" i="3"/>
  <c r="F465" i="2"/>
  <c r="AB465" i="3"/>
  <c r="Z466" i="3" s="1"/>
  <c r="AA466" i="3" s="1"/>
  <c r="I465" i="8"/>
  <c r="N465" i="8" s="1"/>
  <c r="O465" i="8" s="1"/>
  <c r="AD464" i="3"/>
  <c r="D464" i="8"/>
  <c r="U981" i="3"/>
  <c r="E982" i="7"/>
  <c r="H982" i="8" s="1"/>
  <c r="M982" i="8"/>
  <c r="D983" i="2"/>
  <c r="L983" i="8" s="1"/>
  <c r="E983" i="2"/>
  <c r="M983" i="8" s="1"/>
  <c r="G981" i="3"/>
  <c r="M982" i="3" s="1"/>
  <c r="N982" i="3" s="1"/>
  <c r="O982" i="3" s="1"/>
  <c r="G981" i="8"/>
  <c r="E981" i="3"/>
  <c r="K982" i="3" s="1"/>
  <c r="C981" i="3"/>
  <c r="I982" i="3" s="1"/>
  <c r="A985" i="1"/>
  <c r="A984" i="7"/>
  <c r="B984" i="2"/>
  <c r="J984" i="8" s="1"/>
  <c r="A984" i="3"/>
  <c r="A984" i="8" s="1"/>
  <c r="A984" i="2"/>
  <c r="V981" i="3"/>
  <c r="T981" i="3"/>
  <c r="B981" i="8" s="1"/>
  <c r="D982" i="7"/>
  <c r="D982" i="3"/>
  <c r="J983" i="3" s="1"/>
  <c r="E982" i="8"/>
  <c r="E983" i="7"/>
  <c r="B983" i="7"/>
  <c r="C982" i="7"/>
  <c r="Q982" i="3"/>
  <c r="R982" i="3"/>
  <c r="X981" i="3"/>
  <c r="C983" i="2"/>
  <c r="K983" i="8" s="1"/>
  <c r="Y981" i="3" l="1"/>
  <c r="C465" i="8"/>
  <c r="P465" i="8" s="1"/>
  <c r="AC465" i="3"/>
  <c r="D984" i="2"/>
  <c r="L984" i="8" s="1"/>
  <c r="A986" i="1"/>
  <c r="B985" i="2"/>
  <c r="J985" i="8" s="1"/>
  <c r="A985" i="7"/>
  <c r="A985" i="3"/>
  <c r="A985" i="8" s="1"/>
  <c r="A985" i="2"/>
  <c r="H983" i="8"/>
  <c r="W982" i="3"/>
  <c r="E984" i="2"/>
  <c r="M984" i="8" s="1"/>
  <c r="G982" i="8"/>
  <c r="C982" i="3"/>
  <c r="I983" i="3" s="1"/>
  <c r="E982" i="3"/>
  <c r="K983" i="3" s="1"/>
  <c r="V982" i="3"/>
  <c r="F982" i="3"/>
  <c r="L983" i="3" s="1"/>
  <c r="F982" i="8"/>
  <c r="B982" i="3"/>
  <c r="H983" i="3" s="1"/>
  <c r="S982" i="3"/>
  <c r="U982" i="3" s="1"/>
  <c r="P982" i="3"/>
  <c r="C983" i="7"/>
  <c r="F983" i="3" s="1"/>
  <c r="L984" i="3" s="1"/>
  <c r="D983" i="7"/>
  <c r="B984" i="7"/>
  <c r="E984" i="8" s="1"/>
  <c r="G982" i="3"/>
  <c r="M983" i="3" s="1"/>
  <c r="N983" i="3" s="1"/>
  <c r="O983" i="3" s="1"/>
  <c r="D983" i="3"/>
  <c r="J984" i="3" s="1"/>
  <c r="E983" i="8"/>
  <c r="C984" i="2"/>
  <c r="K984" i="8" s="1"/>
  <c r="D465" i="8" l="1"/>
  <c r="AD465" i="3"/>
  <c r="AB466" i="3"/>
  <c r="Z467" i="3" s="1"/>
  <c r="AA467" i="3" s="1"/>
  <c r="I466" i="8"/>
  <c r="N466" i="8" s="1"/>
  <c r="O466" i="8" s="1"/>
  <c r="F466" i="2"/>
  <c r="E984" i="7"/>
  <c r="D984" i="7"/>
  <c r="S983" i="3"/>
  <c r="P983" i="3"/>
  <c r="X982" i="3"/>
  <c r="Y982" i="3" s="1"/>
  <c r="C984" i="7"/>
  <c r="H984" i="8"/>
  <c r="D984" i="3"/>
  <c r="J985" i="3" s="1"/>
  <c r="G984" i="3"/>
  <c r="M985" i="3" s="1"/>
  <c r="N985" i="3" s="1"/>
  <c r="O985" i="3" s="1"/>
  <c r="F984" i="3"/>
  <c r="L985" i="3" s="1"/>
  <c r="B985" i="7"/>
  <c r="D985" i="7"/>
  <c r="T982" i="3"/>
  <c r="B982" i="8" s="1"/>
  <c r="G984" i="8"/>
  <c r="C984" i="3"/>
  <c r="A987" i="1"/>
  <c r="A986" i="7"/>
  <c r="B986" i="2"/>
  <c r="J986" i="8" s="1"/>
  <c r="A986" i="3"/>
  <c r="A986" i="8" s="1"/>
  <c r="A986" i="2"/>
  <c r="D985" i="2"/>
  <c r="L985" i="8" s="1"/>
  <c r="K984" i="3"/>
  <c r="R983" i="3"/>
  <c r="W983" i="3" s="1"/>
  <c r="Q983" i="3"/>
  <c r="U983" i="3" s="1"/>
  <c r="C985" i="2"/>
  <c r="K985" i="8" s="1"/>
  <c r="E985" i="2"/>
  <c r="C983" i="3"/>
  <c r="I984" i="3" s="1"/>
  <c r="G983" i="8"/>
  <c r="E983" i="3"/>
  <c r="B983" i="3"/>
  <c r="H984" i="3" s="1"/>
  <c r="F983" i="8"/>
  <c r="G983" i="3"/>
  <c r="M984" i="3" s="1"/>
  <c r="N984" i="3" s="1"/>
  <c r="O984" i="3" s="1"/>
  <c r="C466" i="8" l="1"/>
  <c r="P466" i="8" s="1"/>
  <c r="AC466" i="3"/>
  <c r="E985" i="7"/>
  <c r="M985" i="8"/>
  <c r="C985" i="7"/>
  <c r="F985" i="8" s="1"/>
  <c r="I985" i="3"/>
  <c r="V983" i="3"/>
  <c r="Y983" i="3" s="1"/>
  <c r="T983" i="3"/>
  <c r="B983" i="8" s="1"/>
  <c r="G985" i="3"/>
  <c r="M986" i="3" s="1"/>
  <c r="N986" i="3" s="1"/>
  <c r="O986" i="3" s="1"/>
  <c r="G985" i="8"/>
  <c r="C985" i="3"/>
  <c r="I986" i="3" s="1"/>
  <c r="E985" i="3"/>
  <c r="H985" i="8"/>
  <c r="F985" i="3"/>
  <c r="L986" i="3" s="1"/>
  <c r="D985" i="3"/>
  <c r="J986" i="3" s="1"/>
  <c r="E985" i="8"/>
  <c r="B985" i="3"/>
  <c r="H986" i="3" s="1"/>
  <c r="B986" i="7"/>
  <c r="E986" i="8" s="1"/>
  <c r="C986" i="2"/>
  <c r="K986" i="8" s="1"/>
  <c r="F984" i="8"/>
  <c r="B984" i="3"/>
  <c r="H985" i="3" s="1"/>
  <c r="P985" i="3"/>
  <c r="D986" i="2"/>
  <c r="L986" i="8" s="1"/>
  <c r="E986" i="2"/>
  <c r="A988" i="1"/>
  <c r="A987" i="7"/>
  <c r="B987" i="2"/>
  <c r="J987" i="8" s="1"/>
  <c r="A987" i="3"/>
  <c r="A987" i="8" s="1"/>
  <c r="A987" i="2"/>
  <c r="R984" i="3"/>
  <c r="W984" i="3" s="1"/>
  <c r="Q984" i="3"/>
  <c r="E984" i="3"/>
  <c r="K985" i="3" s="1"/>
  <c r="P984" i="3"/>
  <c r="S984" i="3"/>
  <c r="X983" i="3"/>
  <c r="D466" i="8" l="1"/>
  <c r="AD466" i="3"/>
  <c r="F467" i="2"/>
  <c r="I467" i="8"/>
  <c r="N467" i="8" s="1"/>
  <c r="O467" i="8" s="1"/>
  <c r="AB467" i="3"/>
  <c r="Z468" i="3" s="1"/>
  <c r="AA468" i="3" s="1"/>
  <c r="U984" i="3"/>
  <c r="E986" i="7"/>
  <c r="M986" i="8"/>
  <c r="K986" i="3"/>
  <c r="S986" i="3" s="1"/>
  <c r="H986" i="8"/>
  <c r="D986" i="3"/>
  <c r="J987" i="3" s="1"/>
  <c r="X984" i="3"/>
  <c r="V984" i="3"/>
  <c r="T984" i="3"/>
  <c r="B984" i="8" s="1"/>
  <c r="E987" i="2"/>
  <c r="R986" i="3"/>
  <c r="W986" i="3" s="1"/>
  <c r="Q986" i="3"/>
  <c r="C987" i="2"/>
  <c r="K987" i="8" s="1"/>
  <c r="P986" i="3"/>
  <c r="S985" i="3"/>
  <c r="R985" i="3"/>
  <c r="W985" i="3" s="1"/>
  <c r="Q985" i="3"/>
  <c r="B987" i="7"/>
  <c r="E987" i="8" s="1"/>
  <c r="D987" i="2"/>
  <c r="L987" i="8" s="1"/>
  <c r="C986" i="7"/>
  <c r="F986" i="3" s="1"/>
  <c r="L987" i="3" s="1"/>
  <c r="A989" i="1"/>
  <c r="A988" i="7"/>
  <c r="B988" i="2"/>
  <c r="J988" i="8" s="1"/>
  <c r="A988" i="3"/>
  <c r="A988" i="8" s="1"/>
  <c r="A988" i="2"/>
  <c r="D986" i="7"/>
  <c r="G986" i="3" s="1"/>
  <c r="M987" i="3" s="1"/>
  <c r="N987" i="3" s="1"/>
  <c r="O987" i="3" s="1"/>
  <c r="Y984" i="3" l="1"/>
  <c r="AC467" i="3"/>
  <c r="C467" i="8"/>
  <c r="P467" i="8" s="1"/>
  <c r="U986" i="3"/>
  <c r="U985" i="3"/>
  <c r="E987" i="7"/>
  <c r="M987" i="8"/>
  <c r="P987" i="3"/>
  <c r="H987" i="8"/>
  <c r="D987" i="3"/>
  <c r="J988" i="3" s="1"/>
  <c r="E988" i="2"/>
  <c r="C988" i="2"/>
  <c r="K988" i="8" s="1"/>
  <c r="C987" i="7"/>
  <c r="D988" i="2"/>
  <c r="L988" i="8" s="1"/>
  <c r="A990" i="1"/>
  <c r="B989" i="2"/>
  <c r="J989" i="8" s="1"/>
  <c r="A989" i="7"/>
  <c r="A989" i="3"/>
  <c r="A989" i="8" s="1"/>
  <c r="A989" i="2"/>
  <c r="D987" i="7"/>
  <c r="X985" i="3"/>
  <c r="V986" i="3"/>
  <c r="T986" i="3"/>
  <c r="B986" i="8" s="1"/>
  <c r="F986" i="8"/>
  <c r="B986" i="3"/>
  <c r="H987" i="3" s="1"/>
  <c r="E986" i="3"/>
  <c r="K987" i="3" s="1"/>
  <c r="G986" i="8"/>
  <c r="C986" i="3"/>
  <c r="I987" i="3" s="1"/>
  <c r="V985" i="3"/>
  <c r="T985" i="3"/>
  <c r="B985" i="8" s="1"/>
  <c r="X986" i="3"/>
  <c r="B988" i="7"/>
  <c r="E988" i="8" s="1"/>
  <c r="G987" i="3" l="1"/>
  <c r="M988" i="3" s="1"/>
  <c r="N988" i="3" s="1"/>
  <c r="O988" i="3" s="1"/>
  <c r="Y986" i="3"/>
  <c r="Y985" i="3"/>
  <c r="D467" i="8"/>
  <c r="AD467" i="3"/>
  <c r="F468" i="2"/>
  <c r="AB468" i="3"/>
  <c r="Z469" i="3" s="1"/>
  <c r="AA469" i="3" s="1"/>
  <c r="I468" i="8"/>
  <c r="N468" i="8" s="1"/>
  <c r="O468" i="8" s="1"/>
  <c r="E988" i="7"/>
  <c r="F988" i="3" s="1"/>
  <c r="L989" i="3" s="1"/>
  <c r="M988" i="8"/>
  <c r="C988" i="7"/>
  <c r="S987" i="3"/>
  <c r="X987" i="3" s="1"/>
  <c r="D988" i="7"/>
  <c r="G988" i="3" s="1"/>
  <c r="M989" i="3" s="1"/>
  <c r="N989" i="3" s="1"/>
  <c r="O989" i="3" s="1"/>
  <c r="P988" i="3"/>
  <c r="G988" i="8"/>
  <c r="E988" i="3"/>
  <c r="K989" i="3" s="1"/>
  <c r="C988" i="3"/>
  <c r="F988" i="8"/>
  <c r="B988" i="3"/>
  <c r="C989" i="2"/>
  <c r="K989" i="8" s="1"/>
  <c r="E989" i="2"/>
  <c r="M989" i="8" s="1"/>
  <c r="R987" i="3"/>
  <c r="W987" i="3" s="1"/>
  <c r="Q987" i="3"/>
  <c r="F987" i="8"/>
  <c r="B987" i="3"/>
  <c r="H988" i="3" s="1"/>
  <c r="G987" i="8"/>
  <c r="E987" i="3"/>
  <c r="K988" i="3" s="1"/>
  <c r="C987" i="3"/>
  <c r="I988" i="3" s="1"/>
  <c r="E989" i="7"/>
  <c r="B989" i="7"/>
  <c r="E989" i="8" s="1"/>
  <c r="F987" i="3"/>
  <c r="L988" i="3" s="1"/>
  <c r="D989" i="2"/>
  <c r="L989" i="8" s="1"/>
  <c r="A991" i="1"/>
  <c r="B990" i="2"/>
  <c r="J990" i="8" s="1"/>
  <c r="A990" i="7"/>
  <c r="A990" i="3"/>
  <c r="A990" i="8" s="1"/>
  <c r="A990" i="2"/>
  <c r="D988" i="3" l="1"/>
  <c r="J989" i="3" s="1"/>
  <c r="H988" i="8"/>
  <c r="U987" i="3"/>
  <c r="AC468" i="3"/>
  <c r="C468" i="8"/>
  <c r="P468" i="8" s="1"/>
  <c r="I989" i="3"/>
  <c r="S989" i="3" s="1"/>
  <c r="H989" i="3"/>
  <c r="R989" i="3" s="1"/>
  <c r="S988" i="3"/>
  <c r="X988" i="3" s="1"/>
  <c r="H989" i="8"/>
  <c r="D989" i="3"/>
  <c r="J990" i="3" s="1"/>
  <c r="D990" i="2"/>
  <c r="L990" i="8" s="1"/>
  <c r="C990" i="2"/>
  <c r="K990" i="8" s="1"/>
  <c r="A992" i="1"/>
  <c r="A991" i="7"/>
  <c r="B991" i="2"/>
  <c r="J991" i="8" s="1"/>
  <c r="A991" i="3"/>
  <c r="A991" i="8" s="1"/>
  <c r="A991" i="2"/>
  <c r="Q988" i="3"/>
  <c r="R988" i="3"/>
  <c r="W988" i="3" s="1"/>
  <c r="E990" i="2"/>
  <c r="M990" i="8" s="1"/>
  <c r="E990" i="7"/>
  <c r="B990" i="7"/>
  <c r="E990" i="8" s="1"/>
  <c r="P989" i="3"/>
  <c r="V987" i="3"/>
  <c r="T987" i="3"/>
  <c r="B987" i="8" s="1"/>
  <c r="C989" i="7"/>
  <c r="F989" i="3" s="1"/>
  <c r="L990" i="3" s="1"/>
  <c r="D989" i="7"/>
  <c r="G989" i="3" s="1"/>
  <c r="M990" i="3" s="1"/>
  <c r="N990" i="3" s="1"/>
  <c r="O990" i="3" s="1"/>
  <c r="Q989" i="3" l="1"/>
  <c r="Y987" i="3"/>
  <c r="D468" i="8"/>
  <c r="AD468" i="3"/>
  <c r="F469" i="2"/>
  <c r="AB469" i="3"/>
  <c r="Z470" i="3" s="1"/>
  <c r="AA470" i="3" s="1"/>
  <c r="I469" i="8"/>
  <c r="N469" i="8" s="1"/>
  <c r="O469" i="8" s="1"/>
  <c r="U989" i="3"/>
  <c r="U988" i="3"/>
  <c r="D990" i="7"/>
  <c r="C990" i="7"/>
  <c r="W989" i="3"/>
  <c r="P990" i="3"/>
  <c r="C991" i="2"/>
  <c r="K991" i="8" s="1"/>
  <c r="X989" i="3"/>
  <c r="A993" i="1"/>
  <c r="B992" i="2"/>
  <c r="J992" i="8" s="1"/>
  <c r="A992" i="3"/>
  <c r="A992" i="8" s="1"/>
  <c r="A992" i="7"/>
  <c r="A992" i="2"/>
  <c r="V989" i="3"/>
  <c r="T989" i="3"/>
  <c r="B989" i="8" s="1"/>
  <c r="E991" i="2"/>
  <c r="B991" i="7"/>
  <c r="F990" i="3"/>
  <c r="L991" i="3" s="1"/>
  <c r="F990" i="8"/>
  <c r="B990" i="3"/>
  <c r="H991" i="3" s="1"/>
  <c r="V988" i="3"/>
  <c r="T988" i="3"/>
  <c r="B988" i="8" s="1"/>
  <c r="H990" i="8"/>
  <c r="D990" i="3"/>
  <c r="J991" i="3" s="1"/>
  <c r="G990" i="3"/>
  <c r="M991" i="3" s="1"/>
  <c r="N991" i="3" s="1"/>
  <c r="O991" i="3" s="1"/>
  <c r="E990" i="3"/>
  <c r="K991" i="3" s="1"/>
  <c r="C990" i="3"/>
  <c r="G990" i="8"/>
  <c r="F989" i="8"/>
  <c r="B989" i="3"/>
  <c r="H990" i="3" s="1"/>
  <c r="G989" i="8"/>
  <c r="E989" i="3"/>
  <c r="K990" i="3" s="1"/>
  <c r="C989" i="3"/>
  <c r="I990" i="3" s="1"/>
  <c r="D991" i="2"/>
  <c r="L991" i="8" s="1"/>
  <c r="Y988" i="3" l="1"/>
  <c r="Y989" i="3"/>
  <c r="C469" i="8"/>
  <c r="P469" i="8" s="1"/>
  <c r="AC469" i="3"/>
  <c r="C991" i="7"/>
  <c r="E991" i="7"/>
  <c r="M991" i="8"/>
  <c r="I991" i="3"/>
  <c r="S991" i="3" s="1"/>
  <c r="S990" i="3"/>
  <c r="X990" i="3" s="1"/>
  <c r="H991" i="8"/>
  <c r="F991" i="3"/>
  <c r="L992" i="3" s="1"/>
  <c r="B992" i="7"/>
  <c r="D991" i="7"/>
  <c r="Q990" i="3"/>
  <c r="R990" i="3"/>
  <c r="W990" i="3" s="1"/>
  <c r="A994" i="1"/>
  <c r="B993" i="2"/>
  <c r="J993" i="8" s="1"/>
  <c r="A993" i="3"/>
  <c r="A993" i="8" s="1"/>
  <c r="A993" i="7"/>
  <c r="A993" i="2"/>
  <c r="R991" i="3"/>
  <c r="W991" i="3" s="1"/>
  <c r="Q991" i="3"/>
  <c r="D992" i="2"/>
  <c r="L992" i="8" s="1"/>
  <c r="E992" i="2"/>
  <c r="D991" i="3"/>
  <c r="J992" i="3" s="1"/>
  <c r="E991" i="8"/>
  <c r="B991" i="3"/>
  <c r="H992" i="3" s="1"/>
  <c r="F991" i="8"/>
  <c r="P991" i="3"/>
  <c r="C992" i="2"/>
  <c r="K992" i="8" s="1"/>
  <c r="F470" i="2" l="1"/>
  <c r="AB470" i="3"/>
  <c r="Z471" i="3" s="1"/>
  <c r="AA471" i="3" s="1"/>
  <c r="I470" i="8"/>
  <c r="N470" i="8" s="1"/>
  <c r="O470" i="8" s="1"/>
  <c r="D469" i="8"/>
  <c r="AD469" i="3"/>
  <c r="U990" i="3"/>
  <c r="U991" i="3"/>
  <c r="E992" i="7"/>
  <c r="D992" i="3" s="1"/>
  <c r="J993" i="3" s="1"/>
  <c r="M992" i="8"/>
  <c r="H992" i="8"/>
  <c r="R992" i="3"/>
  <c r="V990" i="3"/>
  <c r="T990" i="3"/>
  <c r="B990" i="8" s="1"/>
  <c r="G991" i="3"/>
  <c r="M992" i="3" s="1"/>
  <c r="N992" i="3" s="1"/>
  <c r="O992" i="3" s="1"/>
  <c r="C991" i="3"/>
  <c r="I992" i="3" s="1"/>
  <c r="Q992" i="3" s="1"/>
  <c r="G991" i="8"/>
  <c r="E991" i="3"/>
  <c r="K992" i="3" s="1"/>
  <c r="D992" i="7"/>
  <c r="E992" i="8"/>
  <c r="A995" i="1"/>
  <c r="B994" i="2"/>
  <c r="J994" i="8" s="1"/>
  <c r="A994" i="7"/>
  <c r="A994" i="3"/>
  <c r="A994" i="8" s="1"/>
  <c r="A994" i="2"/>
  <c r="V991" i="3"/>
  <c r="T991" i="3"/>
  <c r="B991" i="8" s="1"/>
  <c r="C992" i="7"/>
  <c r="B993" i="7"/>
  <c r="E993" i="8" s="1"/>
  <c r="D993" i="7"/>
  <c r="E993" i="2"/>
  <c r="M993" i="8" s="1"/>
  <c r="D993" i="2"/>
  <c r="L993" i="8" s="1"/>
  <c r="X991" i="3"/>
  <c r="C993" i="2"/>
  <c r="K993" i="8" s="1"/>
  <c r="Y991" i="3" l="1"/>
  <c r="Y990" i="3"/>
  <c r="AC470" i="3"/>
  <c r="C470" i="8"/>
  <c r="P470" i="8" s="1"/>
  <c r="E993" i="7"/>
  <c r="F993" i="3" s="1"/>
  <c r="L994" i="3" s="1"/>
  <c r="C993" i="7"/>
  <c r="E993" i="3" s="1"/>
  <c r="H993" i="8"/>
  <c r="D993" i="3"/>
  <c r="J994" i="3" s="1"/>
  <c r="G993" i="3"/>
  <c r="F992" i="8"/>
  <c r="B992" i="3"/>
  <c r="H993" i="3" s="1"/>
  <c r="P992" i="3"/>
  <c r="S992" i="3"/>
  <c r="X992" i="3" s="1"/>
  <c r="G992" i="3"/>
  <c r="M993" i="3" s="1"/>
  <c r="N993" i="3" s="1"/>
  <c r="O993" i="3" s="1"/>
  <c r="C992" i="3"/>
  <c r="I993" i="3" s="1"/>
  <c r="G992" i="8"/>
  <c r="E992" i="3"/>
  <c r="K993" i="3" s="1"/>
  <c r="B994" i="7"/>
  <c r="E994" i="8" s="1"/>
  <c r="V992" i="3"/>
  <c r="F993" i="8"/>
  <c r="B993" i="3"/>
  <c r="W992" i="3"/>
  <c r="C994" i="2"/>
  <c r="K994" i="8" s="1"/>
  <c r="E994" i="2"/>
  <c r="F992" i="3"/>
  <c r="L993" i="3" s="1"/>
  <c r="C993" i="3"/>
  <c r="G993" i="8"/>
  <c r="D994" i="2"/>
  <c r="L994" i="8" s="1"/>
  <c r="A996" i="1"/>
  <c r="B995" i="2"/>
  <c r="J995" i="8" s="1"/>
  <c r="A995" i="7"/>
  <c r="A995" i="3"/>
  <c r="A995" i="8" s="1"/>
  <c r="A995" i="2"/>
  <c r="M994" i="3" l="1"/>
  <c r="N994" i="3" s="1"/>
  <c r="O994" i="3" s="1"/>
  <c r="I471" i="8"/>
  <c r="N471" i="8" s="1"/>
  <c r="O471" i="8" s="1"/>
  <c r="AB471" i="3"/>
  <c r="Z472" i="3" s="1"/>
  <c r="AA472" i="3" s="1"/>
  <c r="F471" i="2"/>
  <c r="D470" i="8"/>
  <c r="AD470" i="3"/>
  <c r="U992" i="3"/>
  <c r="Y992" i="3" s="1"/>
  <c r="E994" i="7"/>
  <c r="M994" i="8"/>
  <c r="H994" i="3"/>
  <c r="R994" i="3" s="1"/>
  <c r="T992" i="3"/>
  <c r="B992" i="8" s="1"/>
  <c r="B995" i="7"/>
  <c r="H994" i="8"/>
  <c r="D994" i="3"/>
  <c r="J995" i="3" s="1"/>
  <c r="D995" i="2"/>
  <c r="L995" i="8" s="1"/>
  <c r="C995" i="2"/>
  <c r="K995" i="8" s="1"/>
  <c r="S993" i="3"/>
  <c r="X993" i="3" s="1"/>
  <c r="P993" i="3"/>
  <c r="P994" i="3"/>
  <c r="E995" i="2"/>
  <c r="R993" i="3"/>
  <c r="W993" i="3" s="1"/>
  <c r="Q993" i="3"/>
  <c r="A997" i="1"/>
  <c r="B996" i="2"/>
  <c r="J996" i="8" s="1"/>
  <c r="A996" i="7"/>
  <c r="A996" i="3"/>
  <c r="A996" i="8" s="1"/>
  <c r="A996" i="2"/>
  <c r="I994" i="3"/>
  <c r="C994" i="7"/>
  <c r="F994" i="3" s="1"/>
  <c r="L995" i="3" s="1"/>
  <c r="D994" i="7"/>
  <c r="G994" i="3" s="1"/>
  <c r="M995" i="3" s="1"/>
  <c r="N995" i="3" s="1"/>
  <c r="O995" i="3" s="1"/>
  <c r="K994" i="3"/>
  <c r="Q994" i="3" l="1"/>
  <c r="C471" i="8"/>
  <c r="P471" i="8" s="1"/>
  <c r="AC471" i="3"/>
  <c r="U993" i="3"/>
  <c r="E995" i="7"/>
  <c r="M995" i="8"/>
  <c r="W994" i="3"/>
  <c r="H995" i="8"/>
  <c r="B996" i="7"/>
  <c r="C996" i="2"/>
  <c r="K996" i="8" s="1"/>
  <c r="V994" i="3"/>
  <c r="P995" i="3"/>
  <c r="C995" i="7"/>
  <c r="F995" i="3" s="1"/>
  <c r="L996" i="3" s="1"/>
  <c r="D995" i="7"/>
  <c r="D996" i="2"/>
  <c r="L996" i="8" s="1"/>
  <c r="E996" i="2"/>
  <c r="A998" i="1"/>
  <c r="B997" i="2"/>
  <c r="J997" i="8" s="1"/>
  <c r="A997" i="7"/>
  <c r="A997" i="3"/>
  <c r="A997" i="8" s="1"/>
  <c r="A997" i="2"/>
  <c r="V993" i="3"/>
  <c r="T993" i="3"/>
  <c r="B993" i="8" s="1"/>
  <c r="C994" i="3"/>
  <c r="I995" i="3" s="1"/>
  <c r="E994" i="3"/>
  <c r="K995" i="3" s="1"/>
  <c r="G994" i="8"/>
  <c r="D995" i="3"/>
  <c r="J996" i="3" s="1"/>
  <c r="E995" i="8"/>
  <c r="F994" i="8"/>
  <c r="B994" i="3"/>
  <c r="H995" i="3" s="1"/>
  <c r="S994" i="3"/>
  <c r="X994" i="3" s="1"/>
  <c r="Y993" i="3" l="1"/>
  <c r="F472" i="2"/>
  <c r="AB472" i="3"/>
  <c r="Z473" i="3" s="1"/>
  <c r="AA473" i="3" s="1"/>
  <c r="I472" i="8"/>
  <c r="N472" i="8" s="1"/>
  <c r="O472" i="8" s="1"/>
  <c r="D471" i="8"/>
  <c r="AD471" i="3"/>
  <c r="U994" i="3"/>
  <c r="Y994" i="3" s="1"/>
  <c r="E996" i="7"/>
  <c r="M996" i="8"/>
  <c r="D996" i="7"/>
  <c r="C996" i="3" s="1"/>
  <c r="T994" i="3"/>
  <c r="B994" i="8" s="1"/>
  <c r="H996" i="8"/>
  <c r="S995" i="3"/>
  <c r="X995" i="3" s="1"/>
  <c r="B997" i="7"/>
  <c r="Q995" i="3"/>
  <c r="R995" i="3"/>
  <c r="W995" i="3" s="1"/>
  <c r="C997" i="2"/>
  <c r="K997" i="8" s="1"/>
  <c r="A999" i="1"/>
  <c r="B998" i="2"/>
  <c r="J998" i="8" s="1"/>
  <c r="A998" i="7"/>
  <c r="A998" i="3"/>
  <c r="A998" i="8" s="1"/>
  <c r="A998" i="2"/>
  <c r="E997" i="2"/>
  <c r="C995" i="3"/>
  <c r="I996" i="3" s="1"/>
  <c r="E995" i="3"/>
  <c r="K996" i="3" s="1"/>
  <c r="G995" i="8"/>
  <c r="G995" i="3"/>
  <c r="M996" i="3" s="1"/>
  <c r="N996" i="3" s="1"/>
  <c r="O996" i="3" s="1"/>
  <c r="D996" i="3"/>
  <c r="J997" i="3" s="1"/>
  <c r="E996" i="8"/>
  <c r="D997" i="2"/>
  <c r="L997" i="8" s="1"/>
  <c r="C996" i="7"/>
  <c r="F995" i="8"/>
  <c r="B995" i="3"/>
  <c r="H996" i="3" s="1"/>
  <c r="AC472" i="3" l="1"/>
  <c r="C472" i="8"/>
  <c r="P472" i="8" s="1"/>
  <c r="G996" i="8"/>
  <c r="I997" i="3"/>
  <c r="G996" i="3"/>
  <c r="U995" i="3"/>
  <c r="Y995" i="3" s="1"/>
  <c r="E997" i="7"/>
  <c r="M997" i="8"/>
  <c r="M997" i="3"/>
  <c r="N997" i="3" s="1"/>
  <c r="O997" i="3" s="1"/>
  <c r="P997" i="3" s="1"/>
  <c r="H997" i="8"/>
  <c r="Q996" i="3"/>
  <c r="R996" i="3"/>
  <c r="W996" i="3" s="1"/>
  <c r="E998" i="2"/>
  <c r="M998" i="8" s="1"/>
  <c r="D997" i="7"/>
  <c r="D997" i="3"/>
  <c r="J998" i="3" s="1"/>
  <c r="E997" i="8"/>
  <c r="V995" i="3"/>
  <c r="T995" i="3"/>
  <c r="B995" i="8" s="1"/>
  <c r="A1000" i="1"/>
  <c r="B999" i="2"/>
  <c r="J999" i="8" s="1"/>
  <c r="A999" i="7"/>
  <c r="A999" i="2"/>
  <c r="A999" i="3"/>
  <c r="A999" i="8" s="1"/>
  <c r="F996" i="8"/>
  <c r="B996" i="3"/>
  <c r="H997" i="3" s="1"/>
  <c r="C997" i="7"/>
  <c r="B998" i="7"/>
  <c r="E998" i="8" s="1"/>
  <c r="D998" i="2"/>
  <c r="L998" i="8" s="1"/>
  <c r="E996" i="3"/>
  <c r="K997" i="3" s="1"/>
  <c r="P996" i="3"/>
  <c r="S996" i="3"/>
  <c r="X996" i="3" s="1"/>
  <c r="C998" i="2"/>
  <c r="K998" i="8" s="1"/>
  <c r="F996" i="3"/>
  <c r="L997" i="3" s="1"/>
  <c r="E998" i="7" l="1"/>
  <c r="F473" i="2"/>
  <c r="I473" i="8"/>
  <c r="N473" i="8" s="1"/>
  <c r="O473" i="8" s="1"/>
  <c r="AB473" i="3"/>
  <c r="Z474" i="3" s="1"/>
  <c r="AA474" i="3" s="1"/>
  <c r="D472" i="8"/>
  <c r="AD472" i="3"/>
  <c r="U996" i="3"/>
  <c r="D998" i="7"/>
  <c r="S997" i="3"/>
  <c r="X997" i="3" s="1"/>
  <c r="G998" i="8"/>
  <c r="C998" i="3"/>
  <c r="F997" i="8"/>
  <c r="B997" i="3"/>
  <c r="H998" i="3" s="1"/>
  <c r="Q997" i="3"/>
  <c r="R997" i="3"/>
  <c r="W997" i="3" s="1"/>
  <c r="H998" i="8"/>
  <c r="D998" i="3"/>
  <c r="J999" i="3" s="1"/>
  <c r="G998" i="3"/>
  <c r="G997" i="8"/>
  <c r="E997" i="3"/>
  <c r="K998" i="3" s="1"/>
  <c r="C997" i="3"/>
  <c r="I998" i="3" s="1"/>
  <c r="F997" i="3"/>
  <c r="L998" i="3" s="1"/>
  <c r="C999" i="2"/>
  <c r="K999" i="8" s="1"/>
  <c r="G997" i="3"/>
  <c r="M998" i="3" s="1"/>
  <c r="N998" i="3" s="1"/>
  <c r="O998" i="3" s="1"/>
  <c r="B999" i="7"/>
  <c r="E999" i="8" s="1"/>
  <c r="C999" i="7"/>
  <c r="V996" i="3"/>
  <c r="T996" i="3"/>
  <c r="B996" i="8" s="1"/>
  <c r="D999" i="2"/>
  <c r="L999" i="8" s="1"/>
  <c r="E999" i="2"/>
  <c r="A1001" i="1"/>
  <c r="A1000" i="7"/>
  <c r="B1000" i="2"/>
  <c r="J1000" i="8" s="1"/>
  <c r="A1000" i="3"/>
  <c r="A1000" i="8" s="1"/>
  <c r="A1000" i="2"/>
  <c r="C998" i="7"/>
  <c r="F998" i="3" s="1"/>
  <c r="L999" i="3" s="1"/>
  <c r="Y996" i="3" l="1"/>
  <c r="M999" i="3"/>
  <c r="N999" i="3" s="1"/>
  <c r="O999" i="3" s="1"/>
  <c r="P999" i="3" s="1"/>
  <c r="AC473" i="3"/>
  <c r="C473" i="8"/>
  <c r="P473" i="8" s="1"/>
  <c r="U997" i="3"/>
  <c r="Y997" i="3" s="1"/>
  <c r="E999" i="7"/>
  <c r="M999" i="8"/>
  <c r="O21" i="4"/>
  <c r="O20" i="4"/>
  <c r="O22" i="4"/>
  <c r="H999" i="8"/>
  <c r="D999" i="3"/>
  <c r="J1000" i="3" s="1"/>
  <c r="F999" i="3"/>
  <c r="L1000" i="3" s="1"/>
  <c r="F998" i="8"/>
  <c r="B998" i="3"/>
  <c r="H999" i="3" s="1"/>
  <c r="E998" i="3"/>
  <c r="K999" i="3" s="1"/>
  <c r="D999" i="7"/>
  <c r="B1000" i="7"/>
  <c r="E1000" i="8" s="1"/>
  <c r="C1000" i="2"/>
  <c r="D1000" i="2"/>
  <c r="D1000" i="7" s="1"/>
  <c r="V997" i="3"/>
  <c r="T997" i="3"/>
  <c r="B997" i="8" s="1"/>
  <c r="Q998" i="3"/>
  <c r="R998" i="3"/>
  <c r="W998" i="3" s="1"/>
  <c r="E1000" i="2"/>
  <c r="M1000" i="8" s="1"/>
  <c r="R21" i="4" s="1"/>
  <c r="B999" i="3"/>
  <c r="H1000" i="3" s="1"/>
  <c r="F999" i="8"/>
  <c r="S998" i="3"/>
  <c r="X998" i="3" s="1"/>
  <c r="P998" i="3"/>
  <c r="A1001" i="7"/>
  <c r="I999" i="3"/>
  <c r="F474" i="2" l="1"/>
  <c r="AB474" i="3"/>
  <c r="Z475" i="3" s="1"/>
  <c r="AA475" i="3" s="1"/>
  <c r="I474" i="8"/>
  <c r="N474" i="8" s="1"/>
  <c r="O474" i="8" s="1"/>
  <c r="D473" i="8"/>
  <c r="AD473" i="3"/>
  <c r="U998" i="3"/>
  <c r="R1000" i="3"/>
  <c r="R20" i="4"/>
  <c r="R22" i="4"/>
  <c r="G1000" i="8"/>
  <c r="C1000" i="3"/>
  <c r="K1000" i="8"/>
  <c r="P21" i="4" s="1"/>
  <c r="C1000" i="7"/>
  <c r="E1000" i="3" s="1"/>
  <c r="D1001" i="7"/>
  <c r="E1001" i="7"/>
  <c r="B1001" i="7"/>
  <c r="C1001" i="7"/>
  <c r="S999" i="3"/>
  <c r="X999" i="3" s="1"/>
  <c r="G999" i="3"/>
  <c r="M1000" i="3" s="1"/>
  <c r="N1000" i="3" s="1"/>
  <c r="O1000" i="3" s="1"/>
  <c r="L25" i="4" s="1"/>
  <c r="E999" i="3"/>
  <c r="K1000" i="3" s="1"/>
  <c r="G999" i="8"/>
  <c r="C999" i="3"/>
  <c r="I1000" i="3" s="1"/>
  <c r="Q1000" i="3" s="1"/>
  <c r="R999" i="3"/>
  <c r="W999" i="3" s="1"/>
  <c r="Q999" i="3"/>
  <c r="E1000" i="7"/>
  <c r="V998" i="3"/>
  <c r="T998" i="3"/>
  <c r="B998" i="8" s="1"/>
  <c r="L1000" i="8"/>
  <c r="Q21" i="4" s="1"/>
  <c r="Y998" i="3" l="1"/>
  <c r="AC474" i="3"/>
  <c r="C474" i="8"/>
  <c r="P474" i="8" s="1"/>
  <c r="U999" i="3"/>
  <c r="V999" i="3"/>
  <c r="T999" i="3"/>
  <c r="B999" i="8" s="1"/>
  <c r="P20" i="4"/>
  <c r="P22" i="4"/>
  <c r="W1000" i="3"/>
  <c r="H1000" i="8"/>
  <c r="D1000" i="3"/>
  <c r="F1000" i="3"/>
  <c r="G1000" i="3"/>
  <c r="B1000" i="3"/>
  <c r="F1000" i="8"/>
  <c r="S1000" i="3"/>
  <c r="X1000" i="3" s="1"/>
  <c r="P1000" i="3"/>
  <c r="Q22" i="4"/>
  <c r="Q20" i="4"/>
  <c r="V1000" i="3"/>
  <c r="Y999" i="3" l="1"/>
  <c r="D474" i="8"/>
  <c r="AD474" i="3"/>
  <c r="F475" i="2"/>
  <c r="I475" i="8"/>
  <c r="N475" i="8" s="1"/>
  <c r="O475" i="8" s="1"/>
  <c r="AB475" i="3"/>
  <c r="Z476" i="3" s="1"/>
  <c r="AA476" i="3" s="1"/>
  <c r="T1000" i="3"/>
  <c r="B1000" i="8" s="1"/>
  <c r="L23" i="4" s="1"/>
  <c r="U1000" i="3"/>
  <c r="Y1000" i="3" s="1"/>
  <c r="C475" i="8" l="1"/>
  <c r="P475" i="8" s="1"/>
  <c r="AC475" i="3"/>
  <c r="D475" i="8" l="1"/>
  <c r="AD475" i="3"/>
  <c r="F476" i="2"/>
  <c r="I476" i="8"/>
  <c r="N476" i="8" s="1"/>
  <c r="O476" i="8" s="1"/>
  <c r="AB476" i="3"/>
  <c r="Z477" i="3" s="1"/>
  <c r="AA477" i="3" s="1"/>
  <c r="AC476" i="3" l="1"/>
  <c r="C476" i="8"/>
  <c r="P476" i="8" s="1"/>
  <c r="F477" i="2" l="1"/>
  <c r="AB477" i="3"/>
  <c r="Z478" i="3" s="1"/>
  <c r="AA478" i="3" s="1"/>
  <c r="I477" i="8"/>
  <c r="N477" i="8" s="1"/>
  <c r="D476" i="8"/>
  <c r="AD476" i="3"/>
  <c r="C477" i="8" l="1"/>
  <c r="P477" i="8" s="1"/>
  <c r="AC477" i="3"/>
  <c r="O477" i="8"/>
  <c r="D477" i="8" l="1"/>
  <c r="AD477" i="3"/>
  <c r="AB478" i="3"/>
  <c r="Z479" i="3" s="1"/>
  <c r="AA479" i="3" s="1"/>
  <c r="I478" i="8"/>
  <c r="N478" i="8" s="1"/>
  <c r="F478" i="2"/>
  <c r="AC478" i="3" l="1"/>
  <c r="C478" i="8"/>
  <c r="P478" i="8" s="1"/>
  <c r="O478" i="8"/>
  <c r="AD478" i="3" l="1"/>
  <c r="D478" i="8"/>
  <c r="I479" i="8"/>
  <c r="N479" i="8" s="1"/>
  <c r="F479" i="2"/>
  <c r="AB479" i="3"/>
  <c r="Z480" i="3" s="1"/>
  <c r="AA480" i="3" s="1"/>
  <c r="AC479" i="3" l="1"/>
  <c r="C479" i="8"/>
  <c r="P479" i="8" s="1"/>
  <c r="O479" i="8"/>
  <c r="D479" i="8" l="1"/>
  <c r="AD479" i="3"/>
  <c r="AB480" i="3"/>
  <c r="Z481" i="3" s="1"/>
  <c r="AA481" i="3" s="1"/>
  <c r="F480" i="2"/>
  <c r="I480" i="8"/>
  <c r="N480" i="8" s="1"/>
  <c r="O480" i="8" l="1"/>
  <c r="AC480" i="3"/>
  <c r="C480" i="8"/>
  <c r="P480" i="8" s="1"/>
  <c r="D480" i="8" l="1"/>
  <c r="AD480" i="3"/>
  <c r="AB481" i="3"/>
  <c r="Z482" i="3" s="1"/>
  <c r="AA482" i="3" s="1"/>
  <c r="F481" i="2"/>
  <c r="I481" i="8"/>
  <c r="N481" i="8" s="1"/>
  <c r="O481" i="8" l="1"/>
  <c r="AC481" i="3"/>
  <c r="D481" i="8" s="1"/>
  <c r="C481" i="8"/>
  <c r="P481" i="8" s="1"/>
  <c r="AD481" i="3" l="1"/>
  <c r="AB482" i="3"/>
  <c r="Z483" i="3" s="1"/>
  <c r="AA483" i="3" s="1"/>
  <c r="F482" i="2"/>
  <c r="I482" i="8"/>
  <c r="N482" i="8" s="1"/>
  <c r="O482" i="8" s="1"/>
  <c r="AC482" i="3" l="1"/>
  <c r="C482" i="8"/>
  <c r="P482" i="8" s="1"/>
  <c r="D482" i="8" l="1"/>
  <c r="AD482" i="3"/>
  <c r="I483" i="8"/>
  <c r="N483" i="8" s="1"/>
  <c r="O483" i="8" s="1"/>
  <c r="AB483" i="3"/>
  <c r="Z484" i="3" s="1"/>
  <c r="AA484" i="3" s="1"/>
  <c r="F483" i="2"/>
  <c r="C483" i="8" l="1"/>
  <c r="P483" i="8" s="1"/>
  <c r="AC483" i="3"/>
  <c r="AD483" i="3" l="1"/>
  <c r="D483" i="8"/>
  <c r="F484" i="2"/>
  <c r="I484" i="8"/>
  <c r="N484" i="8" s="1"/>
  <c r="O484" i="8" s="1"/>
  <c r="AB484" i="3"/>
  <c r="Z485" i="3" s="1"/>
  <c r="AA485" i="3" s="1"/>
  <c r="C484" i="8" l="1"/>
  <c r="P484" i="8" s="1"/>
  <c r="AC484" i="3"/>
  <c r="D484" i="8" l="1"/>
  <c r="AD484" i="3"/>
  <c r="F485" i="2"/>
  <c r="AB485" i="3"/>
  <c r="Z486" i="3" s="1"/>
  <c r="AA486" i="3" s="1"/>
  <c r="I485" i="8"/>
  <c r="N485" i="8" s="1"/>
  <c r="O485" i="8" s="1"/>
  <c r="AC485" i="3" l="1"/>
  <c r="D485" i="8" s="1"/>
  <c r="C485" i="8"/>
  <c r="P485" i="8" s="1"/>
  <c r="AD485" i="3" l="1"/>
  <c r="F486" i="2"/>
  <c r="AB486" i="3"/>
  <c r="Z487" i="3" s="1"/>
  <c r="AA487" i="3" s="1"/>
  <c r="I486" i="8"/>
  <c r="N486" i="8" s="1"/>
  <c r="O486" i="8" s="1"/>
  <c r="AC486" i="3" l="1"/>
  <c r="C486" i="8"/>
  <c r="P486" i="8" s="1"/>
  <c r="D486" i="8" l="1"/>
  <c r="AD486" i="3"/>
  <c r="AB487" i="3"/>
  <c r="Z488" i="3" s="1"/>
  <c r="AA488" i="3" s="1"/>
  <c r="F487" i="2"/>
  <c r="I487" i="8"/>
  <c r="N487" i="8" s="1"/>
  <c r="O487" i="8" s="1"/>
  <c r="C487" i="8" l="1"/>
  <c r="P487" i="8" s="1"/>
  <c r="AC487" i="3"/>
  <c r="D487" i="8" s="1"/>
  <c r="AD487" i="3" l="1"/>
  <c r="F488" i="2"/>
  <c r="I488" i="8"/>
  <c r="N488" i="8" s="1"/>
  <c r="O488" i="8" s="1"/>
  <c r="AB488" i="3"/>
  <c r="Z489" i="3" s="1"/>
  <c r="AA489" i="3" s="1"/>
  <c r="AC488" i="3" l="1"/>
  <c r="C488" i="8"/>
  <c r="P488" i="8" s="1"/>
  <c r="AB489" i="3" l="1"/>
  <c r="Z490" i="3" s="1"/>
  <c r="AA490" i="3" s="1"/>
  <c r="I489" i="8"/>
  <c r="N489" i="8" s="1"/>
  <c r="O489" i="8" s="1"/>
  <c r="F489" i="2"/>
  <c r="D488" i="8"/>
  <c r="AD488" i="3"/>
  <c r="C489" i="8" l="1"/>
  <c r="P489" i="8" s="1"/>
  <c r="AC489" i="3"/>
  <c r="AD489" i="3" l="1"/>
  <c r="D489" i="8"/>
  <c r="F490" i="2"/>
  <c r="AB490" i="3"/>
  <c r="Z491" i="3" s="1"/>
  <c r="AA491" i="3" s="1"/>
  <c r="I490" i="8"/>
  <c r="N490" i="8" s="1"/>
  <c r="O490" i="8" s="1"/>
  <c r="AC490" i="3" l="1"/>
  <c r="C490" i="8"/>
  <c r="P490" i="8" s="1"/>
  <c r="D490" i="8" l="1"/>
  <c r="AD490" i="3"/>
  <c r="I491" i="8"/>
  <c r="N491" i="8" s="1"/>
  <c r="O491" i="8" s="1"/>
  <c r="AB491" i="3"/>
  <c r="Z492" i="3" s="1"/>
  <c r="AA492" i="3" s="1"/>
  <c r="F491" i="2"/>
  <c r="C491" i="8" l="1"/>
  <c r="P491" i="8" s="1"/>
  <c r="AC491" i="3"/>
  <c r="D491" i="8" l="1"/>
  <c r="AD491" i="3"/>
  <c r="I492" i="8"/>
  <c r="N492" i="8" s="1"/>
  <c r="O492" i="8" s="1"/>
  <c r="F492" i="2"/>
  <c r="AB492" i="3"/>
  <c r="Z493" i="3" s="1"/>
  <c r="AA493" i="3" s="1"/>
  <c r="AC492" i="3" l="1"/>
  <c r="D492" i="8" s="1"/>
  <c r="C492" i="8"/>
  <c r="P492" i="8" s="1"/>
  <c r="AD492" i="3" l="1"/>
  <c r="AB493" i="3"/>
  <c r="Z494" i="3" s="1"/>
  <c r="AA494" i="3" s="1"/>
  <c r="I493" i="8"/>
  <c r="N493" i="8" s="1"/>
  <c r="O493" i="8" s="1"/>
  <c r="F493" i="2"/>
  <c r="C493" i="8" l="1"/>
  <c r="P493" i="8" s="1"/>
  <c r="AC493" i="3"/>
  <c r="D493" i="8" l="1"/>
  <c r="AD493" i="3"/>
  <c r="F494" i="2"/>
  <c r="AB494" i="3"/>
  <c r="Z495" i="3" s="1"/>
  <c r="AA495" i="3" s="1"/>
  <c r="I494" i="8"/>
  <c r="N494" i="8" s="1"/>
  <c r="O494" i="8" s="1"/>
  <c r="AC494" i="3" l="1"/>
  <c r="C494" i="8"/>
  <c r="P494" i="8" s="1"/>
  <c r="D494" i="8" l="1"/>
  <c r="AD494" i="3"/>
  <c r="AB495" i="3"/>
  <c r="Z496" i="3" s="1"/>
  <c r="AA496" i="3" s="1"/>
  <c r="I495" i="8"/>
  <c r="N495" i="8" s="1"/>
  <c r="O495" i="8" s="1"/>
  <c r="F495" i="2"/>
  <c r="C495" i="8" l="1"/>
  <c r="P495" i="8" s="1"/>
  <c r="AC495" i="3"/>
  <c r="D495" i="8" s="1"/>
  <c r="AD495" i="3" l="1"/>
  <c r="F496" i="2"/>
  <c r="AB496" i="3"/>
  <c r="Z497" i="3" s="1"/>
  <c r="AA497" i="3" s="1"/>
  <c r="I496" i="8"/>
  <c r="N496" i="8" s="1"/>
  <c r="O496" i="8" s="1"/>
  <c r="C496" i="8" l="1"/>
  <c r="P496" i="8" s="1"/>
  <c r="AC496" i="3"/>
  <c r="I497" i="8" l="1"/>
  <c r="N497" i="8" s="1"/>
  <c r="O497" i="8" s="1"/>
  <c r="AB497" i="3"/>
  <c r="Z498" i="3" s="1"/>
  <c r="AA498" i="3" s="1"/>
  <c r="F497" i="2"/>
  <c r="AD496" i="3"/>
  <c r="D496" i="8"/>
  <c r="AC497" i="3" l="1"/>
  <c r="C497" i="8"/>
  <c r="P497" i="8" s="1"/>
  <c r="F498" i="2" l="1"/>
  <c r="AB498" i="3"/>
  <c r="Z499" i="3" s="1"/>
  <c r="AA499" i="3" s="1"/>
  <c r="I498" i="8"/>
  <c r="N498" i="8" s="1"/>
  <c r="O498" i="8" s="1"/>
  <c r="D497" i="8"/>
  <c r="AD497" i="3"/>
  <c r="AC498" i="3" l="1"/>
  <c r="C498" i="8"/>
  <c r="P498" i="8" s="1"/>
  <c r="F499" i="2" l="1"/>
  <c r="I499" i="8"/>
  <c r="N499" i="8" s="1"/>
  <c r="O499" i="8" s="1"/>
  <c r="AB499" i="3"/>
  <c r="Z500" i="3" s="1"/>
  <c r="AA500" i="3" s="1"/>
  <c r="D498" i="8"/>
  <c r="AD498" i="3"/>
  <c r="AC499" i="3" l="1"/>
  <c r="C499" i="8"/>
  <c r="P499" i="8" s="1"/>
  <c r="I500" i="8" l="1"/>
  <c r="N500" i="8" s="1"/>
  <c r="O500" i="8" s="1"/>
  <c r="AB500" i="3"/>
  <c r="Z501" i="3" s="1"/>
  <c r="AA501" i="3" s="1"/>
  <c r="F500" i="2"/>
  <c r="D499" i="8"/>
  <c r="AD499" i="3"/>
  <c r="C500" i="8" l="1"/>
  <c r="P500" i="8" s="1"/>
  <c r="AC500" i="3"/>
  <c r="F501" i="2" l="1"/>
  <c r="AB501" i="3"/>
  <c r="Z502" i="3" s="1"/>
  <c r="AA502" i="3" s="1"/>
  <c r="I501" i="8"/>
  <c r="N501" i="8" s="1"/>
  <c r="O501" i="8" s="1"/>
  <c r="D500" i="8"/>
  <c r="AD500" i="3"/>
  <c r="AC501" i="3" l="1"/>
  <c r="C501" i="8"/>
  <c r="P501" i="8" s="1"/>
  <c r="F502" i="2" l="1"/>
  <c r="I502" i="8"/>
  <c r="N502" i="8" s="1"/>
  <c r="O502" i="8" s="1"/>
  <c r="AB502" i="3"/>
  <c r="Z503" i="3" s="1"/>
  <c r="AA503" i="3" s="1"/>
  <c r="D501" i="8"/>
  <c r="AD501" i="3"/>
  <c r="C502" i="8" l="1"/>
  <c r="P502" i="8" s="1"/>
  <c r="AC502" i="3"/>
  <c r="F503" i="2" l="1"/>
  <c r="AB503" i="3"/>
  <c r="Z504" i="3" s="1"/>
  <c r="AA504" i="3" s="1"/>
  <c r="I503" i="8"/>
  <c r="N503" i="8" s="1"/>
  <c r="O503" i="8" s="1"/>
  <c r="D502" i="8"/>
  <c r="AD502" i="3"/>
  <c r="AC503" i="3" l="1"/>
  <c r="C503" i="8"/>
  <c r="P503" i="8" s="1"/>
  <c r="AB504" i="3" l="1"/>
  <c r="Z505" i="3" s="1"/>
  <c r="AA505" i="3" s="1"/>
  <c r="I504" i="8"/>
  <c r="N504" i="8" s="1"/>
  <c r="O504" i="8" s="1"/>
  <c r="F504" i="2"/>
  <c r="D503" i="8"/>
  <c r="AD503" i="3"/>
  <c r="AC504" i="3" l="1"/>
  <c r="C504" i="8"/>
  <c r="P504" i="8" s="1"/>
  <c r="AB505" i="3" l="1"/>
  <c r="Z506" i="3" s="1"/>
  <c r="AA506" i="3" s="1"/>
  <c r="I505" i="8"/>
  <c r="N505" i="8" s="1"/>
  <c r="O505" i="8" s="1"/>
  <c r="F505" i="2"/>
  <c r="D504" i="8"/>
  <c r="AD504" i="3"/>
  <c r="C505" i="8" l="1"/>
  <c r="P505" i="8" s="1"/>
  <c r="AC505" i="3"/>
  <c r="D505" i="8" l="1"/>
  <c r="AD505" i="3"/>
  <c r="F506" i="2"/>
  <c r="I506" i="8"/>
  <c r="N506" i="8" s="1"/>
  <c r="O506" i="8" s="1"/>
  <c r="AB506" i="3"/>
  <c r="Z507" i="3" s="1"/>
  <c r="AA507" i="3" s="1"/>
  <c r="C506" i="8" l="1"/>
  <c r="P506" i="8" s="1"/>
  <c r="AC506" i="3"/>
  <c r="D506" i="8" s="1"/>
  <c r="AD506" i="3" l="1"/>
  <c r="AB507" i="3"/>
  <c r="Z508" i="3" s="1"/>
  <c r="AA508" i="3" s="1"/>
  <c r="F507" i="2"/>
  <c r="I507" i="8"/>
  <c r="N507" i="8" s="1"/>
  <c r="O507" i="8" s="1"/>
  <c r="AC507" i="3" l="1"/>
  <c r="C507" i="8"/>
  <c r="P507" i="8" s="1"/>
  <c r="I508" i="8" l="1"/>
  <c r="N508" i="8" s="1"/>
  <c r="O508" i="8" s="1"/>
  <c r="F508" i="2"/>
  <c r="AB508" i="3"/>
  <c r="Z509" i="3" s="1"/>
  <c r="AA509" i="3" s="1"/>
  <c r="D507" i="8"/>
  <c r="AD507" i="3"/>
  <c r="AC508" i="3" l="1"/>
  <c r="C508" i="8"/>
  <c r="P508" i="8" s="1"/>
  <c r="D508" i="8" l="1"/>
  <c r="AD508" i="3"/>
  <c r="F509" i="2"/>
  <c r="I509" i="8"/>
  <c r="N509" i="8" s="1"/>
  <c r="O509" i="8" s="1"/>
  <c r="AB509" i="3"/>
  <c r="Z510" i="3" s="1"/>
  <c r="AA510" i="3" s="1"/>
  <c r="C509" i="8" l="1"/>
  <c r="P509" i="8" s="1"/>
  <c r="AC509" i="3"/>
  <c r="D509" i="8" l="1"/>
  <c r="AD509" i="3"/>
  <c r="I510" i="8"/>
  <c r="N510" i="8" s="1"/>
  <c r="O510" i="8" s="1"/>
  <c r="AB510" i="3"/>
  <c r="Z511" i="3" s="1"/>
  <c r="AA511" i="3" s="1"/>
  <c r="F510" i="2"/>
  <c r="AC510" i="3" l="1"/>
  <c r="C510" i="8"/>
  <c r="P510" i="8" s="1"/>
  <c r="F511" i="2" l="1"/>
  <c r="AB511" i="3"/>
  <c r="Z512" i="3" s="1"/>
  <c r="AA512" i="3" s="1"/>
  <c r="I511" i="8"/>
  <c r="N511" i="8" s="1"/>
  <c r="O511" i="8" s="1"/>
  <c r="D510" i="8"/>
  <c r="AD510" i="3"/>
  <c r="AC511" i="3" l="1"/>
  <c r="D511" i="8" s="1"/>
  <c r="C511" i="8"/>
  <c r="P511" i="8" s="1"/>
  <c r="AD511" i="3" l="1"/>
  <c r="F512" i="2"/>
  <c r="AB512" i="3"/>
  <c r="Z513" i="3" s="1"/>
  <c r="AA513" i="3" s="1"/>
  <c r="I512" i="8"/>
  <c r="N512" i="8" s="1"/>
  <c r="O512" i="8" s="1"/>
  <c r="C512" i="8" l="1"/>
  <c r="P512" i="8" s="1"/>
  <c r="AC512" i="3"/>
  <c r="AB513" i="3" l="1"/>
  <c r="Z514" i="3" s="1"/>
  <c r="AA514" i="3" s="1"/>
  <c r="F513" i="2"/>
  <c r="I513" i="8"/>
  <c r="N513" i="8" s="1"/>
  <c r="O513" i="8" s="1"/>
  <c r="D512" i="8"/>
  <c r="AD512" i="3"/>
  <c r="C513" i="8" l="1"/>
  <c r="P513" i="8" s="1"/>
  <c r="AC513" i="3"/>
  <c r="I514" i="8" l="1"/>
  <c r="N514" i="8" s="1"/>
  <c r="O514" i="8" s="1"/>
  <c r="AB514" i="3"/>
  <c r="Z515" i="3" s="1"/>
  <c r="AA515" i="3" s="1"/>
  <c r="F514" i="2"/>
  <c r="D513" i="8"/>
  <c r="AD513" i="3"/>
  <c r="AC514" i="3" l="1"/>
  <c r="C514" i="8"/>
  <c r="P514" i="8" s="1"/>
  <c r="I515" i="8" l="1"/>
  <c r="N515" i="8" s="1"/>
  <c r="O515" i="8" s="1"/>
  <c r="F515" i="2"/>
  <c r="AB515" i="3"/>
  <c r="Z516" i="3" s="1"/>
  <c r="AA516" i="3" s="1"/>
  <c r="D514" i="8"/>
  <c r="AD514" i="3"/>
  <c r="C515" i="8" l="1"/>
  <c r="P515" i="8" s="1"/>
  <c r="AC515" i="3"/>
  <c r="D515" i="8" l="1"/>
  <c r="AD515" i="3"/>
  <c r="F516" i="2"/>
  <c r="AB516" i="3"/>
  <c r="Z517" i="3" s="1"/>
  <c r="AA517" i="3" s="1"/>
  <c r="I516" i="8"/>
  <c r="N516" i="8" s="1"/>
  <c r="O516" i="8" s="1"/>
  <c r="C516" i="8" l="1"/>
  <c r="P516" i="8" s="1"/>
  <c r="AC516" i="3"/>
  <c r="D516" i="8" s="1"/>
  <c r="AD516" i="3" l="1"/>
  <c r="F517" i="2"/>
  <c r="AB517" i="3"/>
  <c r="Z518" i="3" s="1"/>
  <c r="AA518" i="3" s="1"/>
  <c r="I517" i="8"/>
  <c r="N517" i="8" s="1"/>
  <c r="O517" i="8" s="1"/>
  <c r="C517" i="8" l="1"/>
  <c r="P517" i="8" s="1"/>
  <c r="AC517" i="3"/>
  <c r="I518" i="8" l="1"/>
  <c r="N518" i="8" s="1"/>
  <c r="O518" i="8" s="1"/>
  <c r="AB518" i="3"/>
  <c r="Z519" i="3" s="1"/>
  <c r="AA519" i="3" s="1"/>
  <c r="F518" i="2"/>
  <c r="D517" i="8"/>
  <c r="AD517" i="3"/>
  <c r="C518" i="8" l="1"/>
  <c r="P518" i="8" s="1"/>
  <c r="AC518" i="3"/>
  <c r="D518" i="8" l="1"/>
  <c r="AD518" i="3"/>
  <c r="F519" i="2"/>
  <c r="I519" i="8"/>
  <c r="N519" i="8" s="1"/>
  <c r="O519" i="8" s="1"/>
  <c r="AB519" i="3"/>
  <c r="Z520" i="3" s="1"/>
  <c r="AA520" i="3" s="1"/>
  <c r="AC519" i="3" l="1"/>
  <c r="D519" i="8" s="1"/>
  <c r="C519" i="8"/>
  <c r="P519" i="8" s="1"/>
  <c r="AD519" i="3" l="1"/>
  <c r="F520" i="2"/>
  <c r="AB520" i="3"/>
  <c r="Z521" i="3" s="1"/>
  <c r="AA521" i="3" s="1"/>
  <c r="I520" i="8"/>
  <c r="N520" i="8" s="1"/>
  <c r="O520" i="8" s="1"/>
  <c r="AC520" i="3" l="1"/>
  <c r="C520" i="8"/>
  <c r="P520" i="8" s="1"/>
  <c r="AB521" i="3" l="1"/>
  <c r="Z522" i="3" s="1"/>
  <c r="AA522" i="3" s="1"/>
  <c r="I521" i="8"/>
  <c r="N521" i="8" s="1"/>
  <c r="O521" i="8" s="1"/>
  <c r="F521" i="2"/>
  <c r="D520" i="8"/>
  <c r="AD520" i="3"/>
  <c r="AC521" i="3" l="1"/>
  <c r="C521" i="8"/>
  <c r="P521" i="8" s="1"/>
  <c r="D521" i="8" l="1"/>
  <c r="AD521" i="3"/>
  <c r="F522" i="2"/>
  <c r="I522" i="8"/>
  <c r="N522" i="8" s="1"/>
  <c r="O522" i="8" s="1"/>
  <c r="AB522" i="3"/>
  <c r="Z523" i="3" s="1"/>
  <c r="AA523" i="3" s="1"/>
  <c r="C522" i="8" l="1"/>
  <c r="P522" i="8" s="1"/>
  <c r="AC522" i="3"/>
  <c r="D522" i="8" l="1"/>
  <c r="AD522" i="3"/>
  <c r="F523" i="2"/>
  <c r="AB523" i="3"/>
  <c r="Z524" i="3" s="1"/>
  <c r="AA524" i="3" s="1"/>
  <c r="I523" i="8"/>
  <c r="N523" i="8" s="1"/>
  <c r="O523" i="8" s="1"/>
  <c r="C523" i="8" l="1"/>
  <c r="P523" i="8" s="1"/>
  <c r="AC523" i="3"/>
  <c r="D523" i="8" l="1"/>
  <c r="AD523" i="3"/>
  <c r="F524" i="2"/>
  <c r="I524" i="8"/>
  <c r="N524" i="8" s="1"/>
  <c r="O524" i="8" s="1"/>
  <c r="AB524" i="3"/>
  <c r="Z525" i="3" s="1"/>
  <c r="AA525" i="3" s="1"/>
  <c r="AC524" i="3" l="1"/>
  <c r="D524" i="8" s="1"/>
  <c r="C524" i="8"/>
  <c r="P524" i="8" s="1"/>
  <c r="AD524" i="3" l="1"/>
  <c r="F525" i="2"/>
  <c r="AB525" i="3"/>
  <c r="Z526" i="3" s="1"/>
  <c r="AA526" i="3" s="1"/>
  <c r="I525" i="8"/>
  <c r="N525" i="8" s="1"/>
  <c r="O525" i="8" s="1"/>
  <c r="C525" i="8" l="1"/>
  <c r="P525" i="8" s="1"/>
  <c r="AC525" i="3"/>
  <c r="F526" i="2" l="1"/>
  <c r="AB526" i="3"/>
  <c r="Z527" i="3" s="1"/>
  <c r="AA527" i="3" s="1"/>
  <c r="I526" i="8"/>
  <c r="N526" i="8" s="1"/>
  <c r="O526" i="8" s="1"/>
  <c r="D525" i="8"/>
  <c r="AD525" i="3"/>
  <c r="AC526" i="3" l="1"/>
  <c r="C526" i="8"/>
  <c r="P526" i="8" s="1"/>
  <c r="D526" i="8" l="1"/>
  <c r="AD526" i="3"/>
  <c r="I527" i="8"/>
  <c r="N527" i="8" s="1"/>
  <c r="O527" i="8" s="1"/>
  <c r="AB527" i="3"/>
  <c r="Z528" i="3" s="1"/>
  <c r="AA528" i="3" s="1"/>
  <c r="F527" i="2"/>
  <c r="AC527" i="3" l="1"/>
  <c r="D527" i="8" s="1"/>
  <c r="C527" i="8"/>
  <c r="P527" i="8" s="1"/>
  <c r="AD527" i="3" l="1"/>
  <c r="F528" i="2"/>
  <c r="AB528" i="3"/>
  <c r="Z529" i="3" s="1"/>
  <c r="AA529" i="3" s="1"/>
  <c r="I528" i="8"/>
  <c r="N528" i="8" s="1"/>
  <c r="O528" i="8" s="1"/>
  <c r="C528" i="8" l="1"/>
  <c r="P528" i="8" s="1"/>
  <c r="AC528" i="3"/>
  <c r="D528" i="8" l="1"/>
  <c r="AD528" i="3"/>
  <c r="AB529" i="3"/>
  <c r="Z530" i="3" s="1"/>
  <c r="AA530" i="3" s="1"/>
  <c r="I529" i="8"/>
  <c r="N529" i="8" s="1"/>
  <c r="O529" i="8" s="1"/>
  <c r="F529" i="2"/>
  <c r="AC529" i="3" l="1"/>
  <c r="D529" i="8" s="1"/>
  <c r="C529" i="8"/>
  <c r="P529" i="8" s="1"/>
  <c r="AD529" i="3" l="1"/>
  <c r="AB530" i="3"/>
  <c r="Z531" i="3" s="1"/>
  <c r="AA531" i="3" s="1"/>
  <c r="I530" i="8"/>
  <c r="N530" i="8" s="1"/>
  <c r="O530" i="8" s="1"/>
  <c r="F530" i="2"/>
  <c r="AC530" i="3" l="1"/>
  <c r="C530" i="8"/>
  <c r="P530" i="8" s="1"/>
  <c r="AB531" i="3" l="1"/>
  <c r="Z532" i="3" s="1"/>
  <c r="AA532" i="3" s="1"/>
  <c r="F531" i="2"/>
  <c r="I531" i="8"/>
  <c r="N531" i="8" s="1"/>
  <c r="O531" i="8" s="1"/>
  <c r="D530" i="8"/>
  <c r="AD530" i="3"/>
  <c r="C531" i="8" l="1"/>
  <c r="P531" i="8" s="1"/>
  <c r="AC531" i="3"/>
  <c r="D531" i="8" l="1"/>
  <c r="AD531" i="3"/>
  <c r="AB532" i="3"/>
  <c r="Z533" i="3" s="1"/>
  <c r="AA533" i="3" s="1"/>
  <c r="F532" i="2"/>
  <c r="I532" i="8"/>
  <c r="N532" i="8" s="1"/>
  <c r="O532" i="8" s="1"/>
  <c r="AC532" i="3" l="1"/>
  <c r="D532" i="8" s="1"/>
  <c r="C532" i="8"/>
  <c r="P532" i="8" s="1"/>
  <c r="AD532" i="3"/>
  <c r="AB533" i="3" l="1"/>
  <c r="Z534" i="3" s="1"/>
  <c r="AA534" i="3" s="1"/>
  <c r="I533" i="8"/>
  <c r="N533" i="8" s="1"/>
  <c r="O533" i="8" s="1"/>
  <c r="F533" i="2"/>
  <c r="C533" i="8" l="1"/>
  <c r="P533" i="8" s="1"/>
  <c r="AC533" i="3"/>
  <c r="D533" i="8" l="1"/>
  <c r="AD533" i="3"/>
  <c r="AB534" i="3"/>
  <c r="Z535" i="3" s="1"/>
  <c r="AA535" i="3" s="1"/>
  <c r="I534" i="8"/>
  <c r="N534" i="8" s="1"/>
  <c r="O534" i="8" s="1"/>
  <c r="F534" i="2"/>
  <c r="AC534" i="3" l="1"/>
  <c r="C534" i="8"/>
  <c r="P534" i="8" s="1"/>
  <c r="AB535" i="3" l="1"/>
  <c r="Z536" i="3" s="1"/>
  <c r="AA536" i="3" s="1"/>
  <c r="I535" i="8"/>
  <c r="N535" i="8" s="1"/>
  <c r="O535" i="8" s="1"/>
  <c r="F535" i="2"/>
  <c r="D534" i="8"/>
  <c r="AD534" i="3"/>
  <c r="AC535" i="3" l="1"/>
  <c r="C535" i="8"/>
  <c r="P535" i="8" s="1"/>
  <c r="AB536" i="3" l="1"/>
  <c r="Z537" i="3" s="1"/>
  <c r="AA537" i="3" s="1"/>
  <c r="F536" i="2"/>
  <c r="I536" i="8"/>
  <c r="N536" i="8" s="1"/>
  <c r="O536" i="8" s="1"/>
  <c r="D535" i="8"/>
  <c r="AD535" i="3"/>
  <c r="AC536" i="3" l="1"/>
  <c r="C536" i="8"/>
  <c r="P536" i="8" s="1"/>
  <c r="D536" i="8" l="1"/>
  <c r="AD536" i="3"/>
  <c r="F537" i="2"/>
  <c r="I537" i="8"/>
  <c r="N537" i="8" s="1"/>
  <c r="O537" i="8" s="1"/>
  <c r="AB537" i="3"/>
  <c r="Z538" i="3" s="1"/>
  <c r="AA538" i="3" s="1"/>
  <c r="AC537" i="3" l="1"/>
  <c r="D537" i="8" s="1"/>
  <c r="C537" i="8"/>
  <c r="P537" i="8" s="1"/>
  <c r="AD537" i="3"/>
  <c r="F538" i="2" l="1"/>
  <c r="I538" i="8"/>
  <c r="N538" i="8" s="1"/>
  <c r="O538" i="8" s="1"/>
  <c r="AB538" i="3"/>
  <c r="Z539" i="3" s="1"/>
  <c r="AA539" i="3" s="1"/>
  <c r="C538" i="8" l="1"/>
  <c r="P538" i="8" s="1"/>
  <c r="AC538" i="3"/>
  <c r="D538" i="8" l="1"/>
  <c r="AD538" i="3"/>
  <c r="F539" i="2"/>
  <c r="AB539" i="3"/>
  <c r="Z540" i="3" s="1"/>
  <c r="AA540" i="3" s="1"/>
  <c r="I539" i="8"/>
  <c r="N539" i="8" s="1"/>
  <c r="O539" i="8" s="1"/>
  <c r="AC539" i="3" l="1"/>
  <c r="D539" i="8" s="1"/>
  <c r="C539" i="8"/>
  <c r="P539" i="8" s="1"/>
  <c r="AD539" i="3"/>
  <c r="F540" i="2" l="1"/>
  <c r="AB540" i="3"/>
  <c r="Z541" i="3" s="1"/>
  <c r="AA541" i="3" s="1"/>
  <c r="I540" i="8"/>
  <c r="N540" i="8" s="1"/>
  <c r="O540" i="8" s="1"/>
  <c r="C540" i="8" l="1"/>
  <c r="P540" i="8" s="1"/>
  <c r="AC540" i="3"/>
  <c r="D540" i="8" l="1"/>
  <c r="AD540" i="3"/>
  <c r="AB541" i="3"/>
  <c r="Z542" i="3" s="1"/>
  <c r="AA542" i="3" s="1"/>
  <c r="I541" i="8"/>
  <c r="N541" i="8" s="1"/>
  <c r="O541" i="8" s="1"/>
  <c r="F541" i="2"/>
  <c r="AC541" i="3" l="1"/>
  <c r="C541" i="8"/>
  <c r="P541" i="8" s="1"/>
  <c r="D541" i="8" l="1"/>
  <c r="AD541" i="3"/>
  <c r="I542" i="8"/>
  <c r="N542" i="8" s="1"/>
  <c r="O542" i="8" s="1"/>
  <c r="F542" i="2"/>
  <c r="AB542" i="3"/>
  <c r="Z543" i="3" s="1"/>
  <c r="AA543" i="3" s="1"/>
  <c r="C542" i="8" l="1"/>
  <c r="P542" i="8" s="1"/>
  <c r="AC542" i="3"/>
  <c r="D542" i="8" s="1"/>
  <c r="AD542" i="3" l="1"/>
  <c r="AB543" i="3"/>
  <c r="Z544" i="3" s="1"/>
  <c r="AA544" i="3" s="1"/>
  <c r="I543" i="8"/>
  <c r="N543" i="8" s="1"/>
  <c r="O543" i="8" s="1"/>
  <c r="F543" i="2"/>
  <c r="AC543" i="3" l="1"/>
  <c r="C543" i="8"/>
  <c r="P543" i="8" s="1"/>
  <c r="F544" i="2" l="1"/>
  <c r="AB544" i="3"/>
  <c r="Z545" i="3" s="1"/>
  <c r="AA545" i="3" s="1"/>
  <c r="I544" i="8"/>
  <c r="N544" i="8" s="1"/>
  <c r="O544" i="8" s="1"/>
  <c r="D543" i="8"/>
  <c r="AD543" i="3"/>
  <c r="AC544" i="3" l="1"/>
  <c r="D544" i="8" s="1"/>
  <c r="C544" i="8"/>
  <c r="P544" i="8" s="1"/>
  <c r="AD544" i="3"/>
  <c r="F545" i="2" l="1"/>
  <c r="I545" i="8"/>
  <c r="N545" i="8" s="1"/>
  <c r="O545" i="8" s="1"/>
  <c r="AB545" i="3"/>
  <c r="Z546" i="3" s="1"/>
  <c r="AA546" i="3" s="1"/>
  <c r="AC545" i="3" l="1"/>
  <c r="C545" i="8"/>
  <c r="P545" i="8" s="1"/>
  <c r="AB546" i="3" l="1"/>
  <c r="Z547" i="3" s="1"/>
  <c r="AA547" i="3" s="1"/>
  <c r="F546" i="2"/>
  <c r="I546" i="8"/>
  <c r="N546" i="8" s="1"/>
  <c r="O546" i="8" s="1"/>
  <c r="D545" i="8"/>
  <c r="AD545" i="3"/>
  <c r="C546" i="8" l="1"/>
  <c r="P546" i="8" s="1"/>
  <c r="AC546" i="3"/>
  <c r="F547" i="2" l="1"/>
  <c r="AB547" i="3"/>
  <c r="Z548" i="3" s="1"/>
  <c r="AA548" i="3" s="1"/>
  <c r="I547" i="8"/>
  <c r="N547" i="8" s="1"/>
  <c r="O547" i="8" s="1"/>
  <c r="D546" i="8"/>
  <c r="AD546" i="3"/>
  <c r="AC547" i="3" l="1"/>
  <c r="C547" i="8"/>
  <c r="P547" i="8" s="1"/>
  <c r="AB548" i="3" l="1"/>
  <c r="Z549" i="3" s="1"/>
  <c r="AA549" i="3" s="1"/>
  <c r="F548" i="2"/>
  <c r="I548" i="8"/>
  <c r="N548" i="8" s="1"/>
  <c r="O548" i="8" s="1"/>
  <c r="D547" i="8"/>
  <c r="AD547" i="3"/>
  <c r="C548" i="8" l="1"/>
  <c r="P548" i="8" s="1"/>
  <c r="AC548" i="3"/>
  <c r="F549" i="2" l="1"/>
  <c r="I549" i="8"/>
  <c r="N549" i="8" s="1"/>
  <c r="O549" i="8" s="1"/>
  <c r="AB549" i="3"/>
  <c r="Z550" i="3" s="1"/>
  <c r="AA550" i="3" s="1"/>
  <c r="D548" i="8"/>
  <c r="AD548" i="3"/>
  <c r="AC549" i="3" l="1"/>
  <c r="C549" i="8"/>
  <c r="P549" i="8" s="1"/>
  <c r="I550" i="8" l="1"/>
  <c r="N550" i="8" s="1"/>
  <c r="O550" i="8" s="1"/>
  <c r="F550" i="2"/>
  <c r="AB550" i="3"/>
  <c r="Z551" i="3" s="1"/>
  <c r="AA551" i="3" s="1"/>
  <c r="D549" i="8"/>
  <c r="AD549" i="3"/>
  <c r="AC550" i="3" l="1"/>
  <c r="C550" i="8"/>
  <c r="P550" i="8" s="1"/>
  <c r="AB551" i="3" l="1"/>
  <c r="Z552" i="3" s="1"/>
  <c r="AA552" i="3" s="1"/>
  <c r="I551" i="8"/>
  <c r="N551" i="8" s="1"/>
  <c r="O551" i="8" s="1"/>
  <c r="F551" i="2"/>
  <c r="D550" i="8"/>
  <c r="AD550" i="3"/>
  <c r="C551" i="8" l="1"/>
  <c r="P551" i="8" s="1"/>
  <c r="AC551" i="3"/>
  <c r="D551" i="8" l="1"/>
  <c r="AD551" i="3"/>
  <c r="F552" i="2"/>
  <c r="AB552" i="3"/>
  <c r="Z553" i="3" s="1"/>
  <c r="AA553" i="3" s="1"/>
  <c r="I552" i="8"/>
  <c r="N552" i="8" s="1"/>
  <c r="O552" i="8" s="1"/>
  <c r="AC552" i="3" l="1"/>
  <c r="D552" i="8" s="1"/>
  <c r="C552" i="8"/>
  <c r="P552" i="8" s="1"/>
  <c r="AD552" i="3"/>
  <c r="I553" i="8" l="1"/>
  <c r="N553" i="8" s="1"/>
  <c r="O553" i="8" s="1"/>
  <c r="F553" i="2"/>
  <c r="AB553" i="3"/>
  <c r="Z554" i="3" s="1"/>
  <c r="AA554" i="3" s="1"/>
  <c r="C553" i="8" l="1"/>
  <c r="P553" i="8" s="1"/>
  <c r="AC553" i="3"/>
  <c r="D553" i="8" l="1"/>
  <c r="AD553" i="3"/>
  <c r="F554" i="2"/>
  <c r="I554" i="8"/>
  <c r="N554" i="8" s="1"/>
  <c r="O554" i="8" s="1"/>
  <c r="AB554" i="3"/>
  <c r="Z555" i="3" s="1"/>
  <c r="AA555" i="3" s="1"/>
  <c r="C554" i="8" l="1"/>
  <c r="P554" i="8" s="1"/>
  <c r="AC554" i="3"/>
  <c r="D554" i="8" l="1"/>
  <c r="AD554" i="3"/>
  <c r="AB555" i="3"/>
  <c r="Z556" i="3" s="1"/>
  <c r="AA556" i="3" s="1"/>
  <c r="F555" i="2"/>
  <c r="I555" i="8"/>
  <c r="N555" i="8" s="1"/>
  <c r="O555" i="8" s="1"/>
  <c r="C555" i="8" l="1"/>
  <c r="P555" i="8" s="1"/>
  <c r="AC555" i="3"/>
  <c r="D555" i="8" s="1"/>
  <c r="AD555" i="3" l="1"/>
  <c r="F556" i="2"/>
  <c r="I556" i="8"/>
  <c r="N556" i="8" s="1"/>
  <c r="O556" i="8" s="1"/>
  <c r="AB556" i="3"/>
  <c r="Z557" i="3" s="1"/>
  <c r="AA557" i="3" s="1"/>
  <c r="AC556" i="3" l="1"/>
  <c r="C556" i="8"/>
  <c r="P556" i="8" s="1"/>
  <c r="AB557" i="3" l="1"/>
  <c r="Z558" i="3" s="1"/>
  <c r="AA558" i="3" s="1"/>
  <c r="I557" i="8"/>
  <c r="N557" i="8" s="1"/>
  <c r="O557" i="8" s="1"/>
  <c r="F557" i="2"/>
  <c r="D556" i="8"/>
  <c r="AD556" i="3"/>
  <c r="C557" i="8" l="1"/>
  <c r="P557" i="8" s="1"/>
  <c r="AC557" i="3"/>
  <c r="D557" i="8" l="1"/>
  <c r="AD557" i="3"/>
  <c r="AB558" i="3"/>
  <c r="Z559" i="3" s="1"/>
  <c r="AA559" i="3" s="1"/>
  <c r="F558" i="2"/>
  <c r="I558" i="8"/>
  <c r="N558" i="8" s="1"/>
  <c r="O558" i="8" s="1"/>
  <c r="AC558" i="3" l="1"/>
  <c r="C558" i="8"/>
  <c r="P558" i="8" s="1"/>
  <c r="I559" i="8" l="1"/>
  <c r="N559" i="8" s="1"/>
  <c r="O559" i="8" s="1"/>
  <c r="AB559" i="3"/>
  <c r="Z560" i="3" s="1"/>
  <c r="AA560" i="3" s="1"/>
  <c r="F559" i="2"/>
  <c r="AD558" i="3"/>
  <c r="D558" i="8"/>
  <c r="C559" i="8" l="1"/>
  <c r="P559" i="8" s="1"/>
  <c r="AC559" i="3"/>
  <c r="D559" i="8" s="1"/>
  <c r="AD559" i="3" l="1"/>
  <c r="F560" i="2"/>
  <c r="I560" i="8"/>
  <c r="N560" i="8" s="1"/>
  <c r="O560" i="8" s="1"/>
  <c r="AB560" i="3"/>
  <c r="Z561" i="3" s="1"/>
  <c r="AA561" i="3" s="1"/>
  <c r="C560" i="8" l="1"/>
  <c r="P560" i="8" s="1"/>
  <c r="AC560" i="3"/>
  <c r="D560" i="8" l="1"/>
  <c r="AD560" i="3"/>
  <c r="F561" i="2"/>
  <c r="I561" i="8"/>
  <c r="N561" i="8" s="1"/>
  <c r="O561" i="8" s="1"/>
  <c r="AB561" i="3"/>
  <c r="Z562" i="3" s="1"/>
  <c r="AA562" i="3" s="1"/>
  <c r="AC561" i="3" l="1"/>
  <c r="C561" i="8"/>
  <c r="P561" i="8" s="1"/>
  <c r="D561" i="8" l="1"/>
  <c r="AD561" i="3"/>
  <c r="AB562" i="3"/>
  <c r="Z563" i="3" s="1"/>
  <c r="AA563" i="3" s="1"/>
  <c r="I562" i="8"/>
  <c r="N562" i="8" s="1"/>
  <c r="O562" i="8" s="1"/>
  <c r="F562" i="2"/>
  <c r="C562" i="8" l="1"/>
  <c r="P562" i="8" s="1"/>
  <c r="AC562" i="3"/>
  <c r="D562" i="8" s="1"/>
  <c r="AD562" i="3" l="1"/>
  <c r="I563" i="8"/>
  <c r="N563" i="8" s="1"/>
  <c r="O563" i="8" s="1"/>
  <c r="F563" i="2"/>
  <c r="AB563" i="3"/>
  <c r="Z564" i="3" s="1"/>
  <c r="AA564" i="3" s="1"/>
  <c r="AC563" i="3" l="1"/>
  <c r="C563" i="8"/>
  <c r="P563" i="8" s="1"/>
  <c r="F564" i="2" l="1"/>
  <c r="I564" i="8"/>
  <c r="N564" i="8" s="1"/>
  <c r="O564" i="8" s="1"/>
  <c r="AB564" i="3"/>
  <c r="Z565" i="3" s="1"/>
  <c r="AA565" i="3" s="1"/>
  <c r="D563" i="8"/>
  <c r="AD563" i="3"/>
  <c r="AC564" i="3" l="1"/>
  <c r="C564" i="8"/>
  <c r="P564" i="8" s="1"/>
  <c r="F565" i="2" l="1"/>
  <c r="I565" i="8"/>
  <c r="N565" i="8" s="1"/>
  <c r="O565" i="8" s="1"/>
  <c r="AB565" i="3"/>
  <c r="Z566" i="3" s="1"/>
  <c r="AA566" i="3" s="1"/>
  <c r="D564" i="8"/>
  <c r="AD564" i="3"/>
  <c r="AC565" i="3" l="1"/>
  <c r="C565" i="8"/>
  <c r="P565" i="8" s="1"/>
  <c r="F566" i="2" l="1"/>
  <c r="I566" i="8"/>
  <c r="N566" i="8" s="1"/>
  <c r="O566" i="8" s="1"/>
  <c r="AB566" i="3"/>
  <c r="Z567" i="3" s="1"/>
  <c r="AA567" i="3" s="1"/>
  <c r="D565" i="8"/>
  <c r="AD565" i="3"/>
  <c r="AC566" i="3" l="1"/>
  <c r="D566" i="8" s="1"/>
  <c r="C566" i="8"/>
  <c r="P566" i="8" s="1"/>
  <c r="F567" i="2" l="1"/>
  <c r="AB567" i="3"/>
  <c r="Z568" i="3" s="1"/>
  <c r="AA568" i="3" s="1"/>
  <c r="I567" i="8"/>
  <c r="N567" i="8" s="1"/>
  <c r="O567" i="8" s="1"/>
  <c r="AD566" i="3"/>
  <c r="AC567" i="3" l="1"/>
  <c r="C567" i="8"/>
  <c r="P567" i="8" s="1"/>
  <c r="AD567" i="3" l="1"/>
  <c r="D567" i="8"/>
  <c r="AB568" i="3"/>
  <c r="Z569" i="3" s="1"/>
  <c r="AA569" i="3" s="1"/>
  <c r="F568" i="2"/>
  <c r="I568" i="8"/>
  <c r="N568" i="8" s="1"/>
  <c r="O568" i="8" s="1"/>
  <c r="AC568" i="3" l="1"/>
  <c r="C568" i="8"/>
  <c r="P568" i="8" s="1"/>
  <c r="D568" i="8" l="1"/>
  <c r="AD568" i="3"/>
  <c r="AB569" i="3"/>
  <c r="Z570" i="3" s="1"/>
  <c r="AA570" i="3" s="1"/>
  <c r="F569" i="2"/>
  <c r="I569" i="8"/>
  <c r="N569" i="8" s="1"/>
  <c r="O569" i="8" s="1"/>
  <c r="C569" i="8" l="1"/>
  <c r="P569" i="8" s="1"/>
  <c r="AC569" i="3"/>
  <c r="AB570" i="3" l="1"/>
  <c r="Z571" i="3" s="1"/>
  <c r="AA571" i="3" s="1"/>
  <c r="I570" i="8"/>
  <c r="N570" i="8" s="1"/>
  <c r="O570" i="8" s="1"/>
  <c r="F570" i="2"/>
  <c r="D569" i="8"/>
  <c r="AD569" i="3"/>
  <c r="C570" i="8" l="1"/>
  <c r="P570" i="8" s="1"/>
  <c r="AC570" i="3"/>
  <c r="AD570" i="3" l="1"/>
  <c r="D570" i="8"/>
  <c r="F571" i="2"/>
  <c r="AB571" i="3"/>
  <c r="Z572" i="3" s="1"/>
  <c r="AA572" i="3" s="1"/>
  <c r="I571" i="8"/>
  <c r="N571" i="8" s="1"/>
  <c r="O571" i="8" s="1"/>
  <c r="AC571" i="3" l="1"/>
  <c r="D571" i="8" s="1"/>
  <c r="C571" i="8"/>
  <c r="P571" i="8" s="1"/>
  <c r="AD571" i="3" l="1"/>
  <c r="F572" i="2"/>
  <c r="AB572" i="3"/>
  <c r="Z573" i="3" s="1"/>
  <c r="AA573" i="3" s="1"/>
  <c r="I572" i="8"/>
  <c r="N572" i="8" s="1"/>
  <c r="O572" i="8" s="1"/>
  <c r="AC572" i="3" l="1"/>
  <c r="C572" i="8"/>
  <c r="P572" i="8" s="1"/>
  <c r="D572" i="8" l="1"/>
  <c r="AD572" i="3"/>
  <c r="AB573" i="3"/>
  <c r="Z574" i="3" s="1"/>
  <c r="AA574" i="3" s="1"/>
  <c r="F573" i="2"/>
  <c r="I573" i="8"/>
  <c r="N573" i="8" s="1"/>
  <c r="O573" i="8" s="1"/>
  <c r="C573" i="8" l="1"/>
  <c r="P573" i="8" s="1"/>
  <c r="AC573" i="3"/>
  <c r="D573" i="8" l="1"/>
  <c r="AD573" i="3"/>
  <c r="AB574" i="3"/>
  <c r="Z575" i="3" s="1"/>
  <c r="AA575" i="3" s="1"/>
  <c r="F574" i="2"/>
  <c r="I574" i="8"/>
  <c r="N574" i="8" s="1"/>
  <c r="O574" i="8" s="1"/>
  <c r="C574" i="8" l="1"/>
  <c r="P574" i="8" s="1"/>
  <c r="AC574" i="3"/>
  <c r="F575" i="2" l="1"/>
  <c r="I575" i="8"/>
  <c r="N575" i="8" s="1"/>
  <c r="O575" i="8" s="1"/>
  <c r="AB575" i="3"/>
  <c r="Z576" i="3" s="1"/>
  <c r="AA576" i="3" s="1"/>
  <c r="D574" i="8"/>
  <c r="AD574" i="3"/>
  <c r="C575" i="8" l="1"/>
  <c r="P575" i="8" s="1"/>
  <c r="AC575" i="3"/>
  <c r="D575" i="8" l="1"/>
  <c r="AD575" i="3"/>
  <c r="F576" i="2"/>
  <c r="I576" i="8"/>
  <c r="N576" i="8" s="1"/>
  <c r="O576" i="8" s="1"/>
  <c r="AB576" i="3"/>
  <c r="Z577" i="3" s="1"/>
  <c r="AA577" i="3" s="1"/>
  <c r="AC576" i="3" l="1"/>
  <c r="C576" i="8"/>
  <c r="P576" i="8" s="1"/>
  <c r="D576" i="8" l="1"/>
  <c r="AD576" i="3"/>
  <c r="I577" i="8"/>
  <c r="N577" i="8" s="1"/>
  <c r="O577" i="8" s="1"/>
  <c r="AB577" i="3"/>
  <c r="Z578" i="3" s="1"/>
  <c r="AA578" i="3" s="1"/>
  <c r="F577" i="2"/>
  <c r="AC577" i="3" l="1"/>
  <c r="C577" i="8"/>
  <c r="P577" i="8" s="1"/>
  <c r="D577" i="8" l="1"/>
  <c r="AD577" i="3"/>
  <c r="I578" i="8"/>
  <c r="N578" i="8" s="1"/>
  <c r="O578" i="8" s="1"/>
  <c r="F578" i="2"/>
  <c r="AB578" i="3"/>
  <c r="Z579" i="3" s="1"/>
  <c r="AA579" i="3" s="1"/>
  <c r="C578" i="8" l="1"/>
  <c r="P578" i="8" s="1"/>
  <c r="AC578" i="3"/>
  <c r="D578" i="8" l="1"/>
  <c r="AD578" i="3"/>
  <c r="I579" i="8"/>
  <c r="N579" i="8" s="1"/>
  <c r="O579" i="8" s="1"/>
  <c r="F579" i="2"/>
  <c r="AB579" i="3"/>
  <c r="Z580" i="3" s="1"/>
  <c r="AA580" i="3" s="1"/>
  <c r="C579" i="8" l="1"/>
  <c r="P579" i="8" s="1"/>
  <c r="AC579" i="3"/>
  <c r="D579" i="8" l="1"/>
  <c r="AD579" i="3"/>
  <c r="I580" i="8"/>
  <c r="N580" i="8" s="1"/>
  <c r="O580" i="8" s="1"/>
  <c r="F580" i="2"/>
  <c r="AB580" i="3"/>
  <c r="Z581" i="3" s="1"/>
  <c r="AA581" i="3" s="1"/>
  <c r="AC580" i="3" l="1"/>
  <c r="C580" i="8"/>
  <c r="P580" i="8" s="1"/>
  <c r="D580" i="8" l="1"/>
  <c r="AD580" i="3"/>
  <c r="F581" i="2"/>
  <c r="AB581" i="3"/>
  <c r="Z582" i="3" s="1"/>
  <c r="AA582" i="3" s="1"/>
  <c r="I581" i="8"/>
  <c r="N581" i="8" s="1"/>
  <c r="O581" i="8" s="1"/>
  <c r="AC581" i="3" l="1"/>
  <c r="C581" i="8"/>
  <c r="P581" i="8" s="1"/>
  <c r="D581" i="8" l="1"/>
  <c r="AD581" i="3"/>
  <c r="F582" i="2"/>
  <c r="AB582" i="3"/>
  <c r="Z583" i="3" s="1"/>
  <c r="AA583" i="3" s="1"/>
  <c r="I582" i="8"/>
  <c r="N582" i="8" s="1"/>
  <c r="O582" i="8" s="1"/>
  <c r="C582" i="8" l="1"/>
  <c r="P582" i="8" s="1"/>
  <c r="AC582" i="3"/>
  <c r="D582" i="8" l="1"/>
  <c r="AD582" i="3"/>
  <c r="AB583" i="3"/>
  <c r="Z584" i="3" s="1"/>
  <c r="AA584" i="3" s="1"/>
  <c r="Y585" i="3" s="1"/>
  <c r="I583" i="8"/>
  <c r="N583" i="8" s="1"/>
  <c r="O583" i="8" s="1"/>
  <c r="F583" i="2"/>
  <c r="AC583" i="3" l="1"/>
  <c r="D583" i="8" s="1"/>
  <c r="C583" i="8"/>
  <c r="P583" i="8" s="1"/>
  <c r="AD583" i="3" l="1"/>
  <c r="I584" i="8"/>
  <c r="N584" i="8" s="1"/>
  <c r="O584" i="8" s="1"/>
  <c r="AB584" i="3"/>
  <c r="Z585" i="3" s="1"/>
  <c r="AA585" i="3" s="1"/>
  <c r="F584" i="2"/>
  <c r="AC584" i="3" l="1"/>
  <c r="C584" i="8"/>
  <c r="P584" i="8" s="1"/>
  <c r="F585" i="2" l="1"/>
  <c r="AB585" i="3"/>
  <c r="Z586" i="3" s="1"/>
  <c r="AA586" i="3" s="1"/>
  <c r="I585" i="8"/>
  <c r="N585" i="8" s="1"/>
  <c r="O585" i="8" s="1"/>
  <c r="D584" i="8"/>
  <c r="AD584" i="3"/>
  <c r="C585" i="8" l="1"/>
  <c r="P585" i="8" s="1"/>
  <c r="AC585" i="3"/>
  <c r="D585" i="8" l="1"/>
  <c r="AD585" i="3"/>
  <c r="AB586" i="3"/>
  <c r="Z587" i="3" s="1"/>
  <c r="AA587" i="3" s="1"/>
  <c r="I586" i="8"/>
  <c r="N586" i="8" s="1"/>
  <c r="O586" i="8" s="1"/>
  <c r="F586" i="2"/>
  <c r="C586" i="8" l="1"/>
  <c r="P586" i="8" s="1"/>
  <c r="AC586" i="3"/>
  <c r="D586" i="8" s="1"/>
  <c r="AD586" i="3" l="1"/>
  <c r="AB587" i="3"/>
  <c r="Z588" i="3" s="1"/>
  <c r="AA588" i="3" s="1"/>
  <c r="I587" i="8"/>
  <c r="N587" i="8" s="1"/>
  <c r="O587" i="8" s="1"/>
  <c r="F587" i="2"/>
  <c r="C587" i="8" l="1"/>
  <c r="P587" i="8" s="1"/>
  <c r="AC587" i="3"/>
  <c r="F588" i="2" l="1"/>
  <c r="I588" i="8"/>
  <c r="N588" i="8" s="1"/>
  <c r="O588" i="8" s="1"/>
  <c r="AB588" i="3"/>
  <c r="Z589" i="3" s="1"/>
  <c r="AA589" i="3" s="1"/>
  <c r="D587" i="8"/>
  <c r="AD587" i="3"/>
  <c r="AC588" i="3" l="1"/>
  <c r="C588" i="8"/>
  <c r="P588" i="8" s="1"/>
  <c r="AD588" i="3" l="1"/>
  <c r="D588" i="8"/>
  <c r="I589" i="8"/>
  <c r="N589" i="8" s="1"/>
  <c r="O589" i="8" s="1"/>
  <c r="F589" i="2"/>
  <c r="AB589" i="3"/>
  <c r="Z590" i="3" s="1"/>
  <c r="AA590" i="3" s="1"/>
  <c r="AC589" i="3" l="1"/>
  <c r="D589" i="8" s="1"/>
  <c r="C589" i="8"/>
  <c r="P589" i="8" s="1"/>
  <c r="AD589" i="3"/>
  <c r="AB590" i="3" l="1"/>
  <c r="Z591" i="3" s="1"/>
  <c r="AA591" i="3" s="1"/>
  <c r="I590" i="8"/>
  <c r="N590" i="8" s="1"/>
  <c r="O590" i="8" s="1"/>
  <c r="F590" i="2"/>
  <c r="AC590" i="3" l="1"/>
  <c r="C590" i="8"/>
  <c r="P590" i="8" s="1"/>
  <c r="F591" i="2" l="1"/>
  <c r="AB591" i="3"/>
  <c r="Z592" i="3" s="1"/>
  <c r="AA592" i="3" s="1"/>
  <c r="I591" i="8"/>
  <c r="N591" i="8" s="1"/>
  <c r="O591" i="8" s="1"/>
  <c r="D590" i="8"/>
  <c r="AD590" i="3"/>
  <c r="C591" i="8" l="1"/>
  <c r="P591" i="8" s="1"/>
  <c r="AC591" i="3"/>
  <c r="D591" i="8" l="1"/>
  <c r="AD591" i="3"/>
  <c r="I592" i="8"/>
  <c r="N592" i="8" s="1"/>
  <c r="O592" i="8" s="1"/>
  <c r="F592" i="2"/>
  <c r="AB592" i="3"/>
  <c r="Z593" i="3" s="1"/>
  <c r="AA593" i="3" s="1"/>
  <c r="AC592" i="3" l="1"/>
  <c r="D592" i="8" s="1"/>
  <c r="C592" i="8"/>
  <c r="P592" i="8" s="1"/>
  <c r="AD592" i="3"/>
  <c r="AB593" i="3" l="1"/>
  <c r="Z594" i="3" s="1"/>
  <c r="AA594" i="3" s="1"/>
  <c r="I593" i="8"/>
  <c r="N593" i="8" s="1"/>
  <c r="O593" i="8" s="1"/>
  <c r="F593" i="2"/>
  <c r="C593" i="8" l="1"/>
  <c r="P593" i="8" s="1"/>
  <c r="AC593" i="3"/>
  <c r="AB594" i="3" l="1"/>
  <c r="Z595" i="3" s="1"/>
  <c r="AA595" i="3" s="1"/>
  <c r="I594" i="8"/>
  <c r="N594" i="8" s="1"/>
  <c r="O594" i="8" s="1"/>
  <c r="F594" i="2"/>
  <c r="D593" i="8"/>
  <c r="AD593" i="3"/>
  <c r="AC594" i="3" l="1"/>
  <c r="C594" i="8"/>
  <c r="P594" i="8" s="1"/>
  <c r="F595" i="2" l="1"/>
  <c r="AB595" i="3"/>
  <c r="Z596" i="3" s="1"/>
  <c r="AA596" i="3" s="1"/>
  <c r="I595" i="8"/>
  <c r="N595" i="8" s="1"/>
  <c r="O595" i="8" s="1"/>
  <c r="D594" i="8"/>
  <c r="AD594" i="3"/>
  <c r="AC595" i="3" l="1"/>
  <c r="C595" i="8"/>
  <c r="P595" i="8" s="1"/>
  <c r="AD595" i="3" l="1"/>
  <c r="D595" i="8"/>
  <c r="F596" i="2"/>
  <c r="AB596" i="3"/>
  <c r="Z597" i="3" s="1"/>
  <c r="AA597" i="3" s="1"/>
  <c r="I596" i="8"/>
  <c r="N596" i="8" s="1"/>
  <c r="O596" i="8" s="1"/>
  <c r="AC596" i="3" l="1"/>
  <c r="D596" i="8" s="1"/>
  <c r="C596" i="8"/>
  <c r="P596" i="8" s="1"/>
  <c r="AD596" i="3" l="1"/>
  <c r="F597" i="2"/>
  <c r="I597" i="8"/>
  <c r="N597" i="8" s="1"/>
  <c r="O597" i="8" s="1"/>
  <c r="AB597" i="3"/>
  <c r="Z598" i="3" s="1"/>
  <c r="AA598" i="3" s="1"/>
  <c r="AC597" i="3" l="1"/>
  <c r="C597" i="8"/>
  <c r="P597" i="8" s="1"/>
  <c r="F598" i="2" l="1"/>
  <c r="I598" i="8"/>
  <c r="N598" i="8" s="1"/>
  <c r="O598" i="8" s="1"/>
  <c r="AB598" i="3"/>
  <c r="Z599" i="3" s="1"/>
  <c r="AA599" i="3" s="1"/>
  <c r="D597" i="8"/>
  <c r="AD597" i="3"/>
  <c r="C598" i="8" l="1"/>
  <c r="P598" i="8" s="1"/>
  <c r="AC598" i="3"/>
  <c r="D598" i="8" l="1"/>
  <c r="AD598" i="3"/>
  <c r="F599" i="2"/>
  <c r="AB599" i="3"/>
  <c r="Z600" i="3" s="1"/>
  <c r="AA600" i="3" s="1"/>
  <c r="I599" i="8"/>
  <c r="N599" i="8" s="1"/>
  <c r="O599" i="8" s="1"/>
  <c r="C599" i="8" l="1"/>
  <c r="P599" i="8" s="1"/>
  <c r="AC599" i="3"/>
  <c r="AB600" i="3" l="1"/>
  <c r="Z601" i="3" s="1"/>
  <c r="AA601" i="3" s="1"/>
  <c r="F600" i="2"/>
  <c r="I600" i="8"/>
  <c r="N600" i="8" s="1"/>
  <c r="O600" i="8" s="1"/>
  <c r="D599" i="8"/>
  <c r="AD599" i="3"/>
  <c r="AC600" i="3" l="1"/>
  <c r="C600" i="8"/>
  <c r="P600" i="8" s="1"/>
  <c r="D600" i="8" l="1"/>
  <c r="AD600" i="3"/>
  <c r="I601" i="8"/>
  <c r="N601" i="8" s="1"/>
  <c r="O601" i="8" s="1"/>
  <c r="AB601" i="3"/>
  <c r="Z602" i="3" s="1"/>
  <c r="AA602" i="3" s="1"/>
  <c r="F601" i="2"/>
  <c r="C601" i="8" l="1"/>
  <c r="P601" i="8" s="1"/>
  <c r="AC601" i="3"/>
  <c r="D601" i="8" l="1"/>
  <c r="AD601" i="3"/>
  <c r="I602" i="8"/>
  <c r="N602" i="8" s="1"/>
  <c r="O602" i="8" s="1"/>
  <c r="F602" i="2"/>
  <c r="AB602" i="3"/>
  <c r="Z603" i="3" s="1"/>
  <c r="AA603" i="3" s="1"/>
  <c r="C602" i="8" l="1"/>
  <c r="P602" i="8" s="1"/>
  <c r="AC602" i="3"/>
  <c r="I603" i="8" l="1"/>
  <c r="N603" i="8" s="1"/>
  <c r="O603" i="8" s="1"/>
  <c r="F603" i="2"/>
  <c r="AB603" i="3"/>
  <c r="Z604" i="3" s="1"/>
  <c r="AA604" i="3" s="1"/>
  <c r="D602" i="8"/>
  <c r="AD602" i="3"/>
  <c r="AC603" i="3" l="1"/>
  <c r="C603" i="8"/>
  <c r="P603" i="8" s="1"/>
  <c r="F604" i="2" l="1"/>
  <c r="I604" i="8"/>
  <c r="N604" i="8" s="1"/>
  <c r="O604" i="8" s="1"/>
  <c r="AB604" i="3"/>
  <c r="Z605" i="3" s="1"/>
  <c r="AA605" i="3" s="1"/>
  <c r="D603" i="8"/>
  <c r="AD603" i="3"/>
  <c r="AC604" i="3" l="1"/>
  <c r="C604" i="8"/>
  <c r="P604" i="8" s="1"/>
  <c r="D604" i="8" l="1"/>
  <c r="AD604" i="3"/>
  <c r="AB605" i="3"/>
  <c r="Z606" i="3" s="1"/>
  <c r="AA606" i="3" s="1"/>
  <c r="I605" i="8"/>
  <c r="N605" i="8" s="1"/>
  <c r="O605" i="8" s="1"/>
  <c r="F605" i="2"/>
  <c r="AC605" i="3" l="1"/>
  <c r="D605" i="8" s="1"/>
  <c r="C605" i="8"/>
  <c r="P605" i="8" s="1"/>
  <c r="AD605" i="3" l="1"/>
  <c r="F606" i="2"/>
  <c r="I606" i="8"/>
  <c r="N606" i="8" s="1"/>
  <c r="O606" i="8" s="1"/>
  <c r="AB606" i="3"/>
  <c r="Z607" i="3" s="1"/>
  <c r="AA607" i="3" s="1"/>
  <c r="C606" i="8" l="1"/>
  <c r="P606" i="8" s="1"/>
  <c r="AC606" i="3"/>
  <c r="D606" i="8" l="1"/>
  <c r="AD606" i="3"/>
  <c r="F607" i="2"/>
  <c r="AB607" i="3"/>
  <c r="Z608" i="3" s="1"/>
  <c r="AA608" i="3" s="1"/>
  <c r="I607" i="8"/>
  <c r="N607" i="8" s="1"/>
  <c r="O607" i="8" s="1"/>
  <c r="AC607" i="3" l="1"/>
  <c r="D607" i="8" s="1"/>
  <c r="C607" i="8"/>
  <c r="P607" i="8" s="1"/>
  <c r="AD607" i="3" l="1"/>
  <c r="F608" i="2"/>
  <c r="AB608" i="3"/>
  <c r="Z609" i="3" s="1"/>
  <c r="AA609" i="3" s="1"/>
  <c r="I608" i="8"/>
  <c r="N608" i="8" s="1"/>
  <c r="O608" i="8" s="1"/>
  <c r="AC608" i="3" l="1"/>
  <c r="C608" i="8"/>
  <c r="P608" i="8" s="1"/>
  <c r="AD608" i="3" l="1"/>
  <c r="D608" i="8"/>
  <c r="AB609" i="3"/>
  <c r="Z610" i="3" s="1"/>
  <c r="AA610" i="3" s="1"/>
  <c r="F609" i="2"/>
  <c r="I609" i="8"/>
  <c r="N609" i="8" s="1"/>
  <c r="O609" i="8" s="1"/>
  <c r="AC609" i="3" l="1"/>
  <c r="D609" i="8" s="1"/>
  <c r="C609" i="8"/>
  <c r="P609" i="8" s="1"/>
  <c r="AD609" i="3" l="1"/>
  <c r="F610" i="2"/>
  <c r="AB610" i="3"/>
  <c r="Z611" i="3" s="1"/>
  <c r="AA611" i="3" s="1"/>
  <c r="I610" i="8"/>
  <c r="N610" i="8" s="1"/>
  <c r="O610" i="8" s="1"/>
  <c r="AC610" i="3" l="1"/>
  <c r="C610" i="8"/>
  <c r="P610" i="8" s="1"/>
  <c r="AB611" i="3" l="1"/>
  <c r="Z612" i="3" s="1"/>
  <c r="AA612" i="3" s="1"/>
  <c r="F611" i="2"/>
  <c r="I611" i="8"/>
  <c r="N611" i="8" s="1"/>
  <c r="O611" i="8" s="1"/>
  <c r="D610" i="8"/>
  <c r="AD610" i="3"/>
  <c r="C611" i="8" l="1"/>
  <c r="P611" i="8" s="1"/>
  <c r="AC611" i="3"/>
  <c r="I612" i="8" l="1"/>
  <c r="N612" i="8" s="1"/>
  <c r="O612" i="8" s="1"/>
  <c r="AB612" i="3"/>
  <c r="Z613" i="3" s="1"/>
  <c r="AA613" i="3" s="1"/>
  <c r="F612" i="2"/>
  <c r="D611" i="8"/>
  <c r="AD611" i="3"/>
  <c r="AC612" i="3" l="1"/>
  <c r="C612" i="8"/>
  <c r="P612" i="8" s="1"/>
  <c r="AB613" i="3" l="1"/>
  <c r="Z614" i="3" s="1"/>
  <c r="AA614" i="3" s="1"/>
  <c r="F613" i="2"/>
  <c r="I613" i="8"/>
  <c r="N613" i="8" s="1"/>
  <c r="O613" i="8" s="1"/>
  <c r="D612" i="8"/>
  <c r="AD612" i="3"/>
  <c r="C613" i="8" l="1"/>
  <c r="P613" i="8" s="1"/>
  <c r="AC613" i="3"/>
  <c r="D613" i="8" l="1"/>
  <c r="AD613" i="3"/>
  <c r="F614" i="2"/>
  <c r="AB614" i="3"/>
  <c r="Z615" i="3" s="1"/>
  <c r="AA615" i="3" s="1"/>
  <c r="I614" i="8"/>
  <c r="N614" i="8" s="1"/>
  <c r="O614" i="8" s="1"/>
  <c r="AC614" i="3" l="1"/>
  <c r="D614" i="8" s="1"/>
  <c r="C614" i="8"/>
  <c r="P614" i="8" s="1"/>
  <c r="AD614" i="3" l="1"/>
  <c r="F615" i="2"/>
  <c r="I615" i="8"/>
  <c r="N615" i="8" s="1"/>
  <c r="O615" i="8" s="1"/>
  <c r="AB615" i="3"/>
  <c r="Z616" i="3" s="1"/>
  <c r="AA616" i="3" s="1"/>
  <c r="C615" i="8" l="1"/>
  <c r="P615" i="8" s="1"/>
  <c r="AC615" i="3"/>
  <c r="D615" i="8" l="1"/>
  <c r="AD615" i="3"/>
  <c r="F616" i="2"/>
  <c r="AB616" i="3"/>
  <c r="Z617" i="3" s="1"/>
  <c r="AA617" i="3" s="1"/>
  <c r="I616" i="8"/>
  <c r="N616" i="8" s="1"/>
  <c r="O616" i="8" s="1"/>
  <c r="AC616" i="3" l="1"/>
  <c r="D616" i="8" s="1"/>
  <c r="C616" i="8"/>
  <c r="P616" i="8" s="1"/>
  <c r="AD616" i="3" l="1"/>
  <c r="F617" i="2"/>
  <c r="AB617" i="3"/>
  <c r="Z618" i="3" s="1"/>
  <c r="AA618" i="3" s="1"/>
  <c r="I617" i="8"/>
  <c r="N617" i="8" s="1"/>
  <c r="O617" i="8" s="1"/>
  <c r="C617" i="8" l="1"/>
  <c r="P617" i="8" s="1"/>
  <c r="AC617" i="3"/>
  <c r="F618" i="2" l="1"/>
  <c r="AB618" i="3"/>
  <c r="Z619" i="3" s="1"/>
  <c r="AA619" i="3" s="1"/>
  <c r="I618" i="8"/>
  <c r="N618" i="8" s="1"/>
  <c r="O618" i="8" s="1"/>
  <c r="D617" i="8"/>
  <c r="AD617" i="3"/>
  <c r="AC618" i="3" l="1"/>
  <c r="C618" i="8"/>
  <c r="P618" i="8" s="1"/>
  <c r="D618" i="8" l="1"/>
  <c r="AD618" i="3"/>
  <c r="I619" i="8"/>
  <c r="N619" i="8" s="1"/>
  <c r="O619" i="8" s="1"/>
  <c r="AB619" i="3"/>
  <c r="Z620" i="3" s="1"/>
  <c r="AA620" i="3" s="1"/>
  <c r="F619" i="2"/>
  <c r="AC619" i="3" l="1"/>
  <c r="D619" i="8" s="1"/>
  <c r="C619" i="8"/>
  <c r="P619" i="8" s="1"/>
  <c r="AD619" i="3" l="1"/>
  <c r="F620" i="2"/>
  <c r="AB620" i="3"/>
  <c r="Z621" i="3" s="1"/>
  <c r="AA621" i="3" s="1"/>
  <c r="I620" i="8"/>
  <c r="N620" i="8" s="1"/>
  <c r="O620" i="8" s="1"/>
  <c r="AC620" i="3" l="1"/>
  <c r="C620" i="8"/>
  <c r="P620" i="8" s="1"/>
  <c r="F621" i="2" l="1"/>
  <c r="I621" i="8"/>
  <c r="N621" i="8" s="1"/>
  <c r="O621" i="8" s="1"/>
  <c r="AB621" i="3"/>
  <c r="Z622" i="3" s="1"/>
  <c r="AA622" i="3" s="1"/>
  <c r="D620" i="8"/>
  <c r="AD620" i="3"/>
  <c r="AC621" i="3" l="1"/>
  <c r="C621" i="8"/>
  <c r="P621" i="8" s="1"/>
  <c r="I622" i="8" l="1"/>
  <c r="N622" i="8" s="1"/>
  <c r="O622" i="8" s="1"/>
  <c r="AB622" i="3"/>
  <c r="Z623" i="3" s="1"/>
  <c r="AA623" i="3" s="1"/>
  <c r="F622" i="2"/>
  <c r="D621" i="8"/>
  <c r="AD621" i="3"/>
  <c r="AC622" i="3" l="1"/>
  <c r="C622" i="8"/>
  <c r="P622" i="8" s="1"/>
  <c r="D622" i="8" l="1"/>
  <c r="AD622" i="3"/>
  <c r="F623" i="2"/>
  <c r="AB623" i="3"/>
  <c r="Z624" i="3" s="1"/>
  <c r="AA624" i="3" s="1"/>
  <c r="I623" i="8"/>
  <c r="N623" i="8" s="1"/>
  <c r="O623" i="8" s="1"/>
  <c r="C623" i="8" l="1"/>
  <c r="P623" i="8" s="1"/>
  <c r="AC623" i="3"/>
  <c r="D623" i="8" s="1"/>
  <c r="AD623" i="3" l="1"/>
  <c r="F624" i="2"/>
  <c r="AB624" i="3"/>
  <c r="Z625" i="3" s="1"/>
  <c r="AA625" i="3" s="1"/>
  <c r="I624" i="8"/>
  <c r="N624" i="8" s="1"/>
  <c r="O624" i="8" s="1"/>
  <c r="C624" i="8" l="1"/>
  <c r="P624" i="8" s="1"/>
  <c r="AC624" i="3"/>
  <c r="F625" i="2" l="1"/>
  <c r="AB625" i="3"/>
  <c r="Z626" i="3" s="1"/>
  <c r="AA626" i="3" s="1"/>
  <c r="I625" i="8"/>
  <c r="N625" i="8" s="1"/>
  <c r="O625" i="8" s="1"/>
  <c r="D624" i="8"/>
  <c r="AD624" i="3"/>
  <c r="AC625" i="3" l="1"/>
  <c r="C625" i="8"/>
  <c r="P625" i="8" s="1"/>
  <c r="F626" i="2" l="1"/>
  <c r="AB626" i="3"/>
  <c r="Z627" i="3" s="1"/>
  <c r="AA627" i="3" s="1"/>
  <c r="I626" i="8"/>
  <c r="N626" i="8" s="1"/>
  <c r="O626" i="8" s="1"/>
  <c r="D625" i="8"/>
  <c r="AD625" i="3"/>
  <c r="AC626" i="3" l="1"/>
  <c r="C626" i="8"/>
  <c r="P626" i="8" s="1"/>
  <c r="I627" i="8" l="1"/>
  <c r="N627" i="8" s="1"/>
  <c r="O627" i="8" s="1"/>
  <c r="AB627" i="3"/>
  <c r="Z628" i="3" s="1"/>
  <c r="AA628" i="3" s="1"/>
  <c r="F627" i="2"/>
  <c r="D626" i="8"/>
  <c r="AD626" i="3"/>
  <c r="C627" i="8" l="1"/>
  <c r="P627" i="8" s="1"/>
  <c r="AC627" i="3"/>
  <c r="I628" i="8" l="1"/>
  <c r="N628" i="8" s="1"/>
  <c r="O628" i="8" s="1"/>
  <c r="F628" i="2"/>
  <c r="AB628" i="3"/>
  <c r="Z629" i="3" s="1"/>
  <c r="AA629" i="3" s="1"/>
  <c r="D627" i="8"/>
  <c r="AD627" i="3"/>
  <c r="AC628" i="3" l="1"/>
  <c r="C628" i="8"/>
  <c r="P628" i="8" s="1"/>
  <c r="F629" i="2" l="1"/>
  <c r="AB629" i="3"/>
  <c r="Z630" i="3" s="1"/>
  <c r="AA630" i="3" s="1"/>
  <c r="I629" i="8"/>
  <c r="N629" i="8" s="1"/>
  <c r="O629" i="8" s="1"/>
  <c r="D628" i="8"/>
  <c r="AD628" i="3"/>
  <c r="C629" i="8" l="1"/>
  <c r="P629" i="8" s="1"/>
  <c r="AC629" i="3"/>
  <c r="D629" i="8" l="1"/>
  <c r="AD629" i="3"/>
  <c r="F630" i="2"/>
  <c r="I630" i="8"/>
  <c r="N630" i="8" s="1"/>
  <c r="O630" i="8" s="1"/>
  <c r="AB630" i="3"/>
  <c r="Z631" i="3" s="1"/>
  <c r="AA631" i="3" s="1"/>
  <c r="AC630" i="3" l="1"/>
  <c r="C630" i="8"/>
  <c r="P630" i="8" s="1"/>
  <c r="I631" i="8" l="1"/>
  <c r="N631" i="8" s="1"/>
  <c r="O631" i="8" s="1"/>
  <c r="F631" i="2"/>
  <c r="AB631" i="3"/>
  <c r="Z632" i="3" s="1"/>
  <c r="AA632" i="3" s="1"/>
  <c r="D630" i="8"/>
  <c r="AD630" i="3"/>
  <c r="AC631" i="3" l="1"/>
  <c r="C631" i="8"/>
  <c r="P631" i="8" s="1"/>
  <c r="F632" i="2" l="1"/>
  <c r="AB632" i="3"/>
  <c r="Z633" i="3" s="1"/>
  <c r="AA633" i="3" s="1"/>
  <c r="I632" i="8"/>
  <c r="N632" i="8" s="1"/>
  <c r="O632" i="8" s="1"/>
  <c r="D631" i="8"/>
  <c r="AD631" i="3"/>
  <c r="AC632" i="3" l="1"/>
  <c r="C632" i="8"/>
  <c r="P632" i="8" s="1"/>
  <c r="AB633" i="3" l="1"/>
  <c r="Z634" i="3" s="1"/>
  <c r="AA634" i="3" s="1"/>
  <c r="I633" i="8"/>
  <c r="N633" i="8" s="1"/>
  <c r="O633" i="8" s="1"/>
  <c r="F633" i="2"/>
  <c r="D632" i="8"/>
  <c r="AD632" i="3"/>
  <c r="AC633" i="3" l="1"/>
  <c r="C633" i="8"/>
  <c r="P633" i="8" s="1"/>
  <c r="D633" i="8" l="1"/>
  <c r="AD633" i="3"/>
  <c r="F634" i="2"/>
  <c r="I634" i="8"/>
  <c r="N634" i="8" s="1"/>
  <c r="O634" i="8" s="1"/>
  <c r="AB634" i="3"/>
  <c r="Z635" i="3" s="1"/>
  <c r="AA635" i="3" s="1"/>
  <c r="C634" i="8" l="1"/>
  <c r="P634" i="8" s="1"/>
  <c r="AC634" i="3"/>
  <c r="D634" i="8" s="1"/>
  <c r="AD634" i="3" l="1"/>
  <c r="I635" i="8"/>
  <c r="N635" i="8" s="1"/>
  <c r="O635" i="8" s="1"/>
  <c r="AB635" i="3"/>
  <c r="Z636" i="3" s="1"/>
  <c r="AA636" i="3" s="1"/>
  <c r="F635" i="2"/>
  <c r="C635" i="8" l="1"/>
  <c r="P635" i="8" s="1"/>
  <c r="AC635" i="3"/>
  <c r="D635" i="8" l="1"/>
  <c r="AD635" i="3"/>
  <c r="F636" i="2"/>
  <c r="AB636" i="3"/>
  <c r="Z637" i="3" s="1"/>
  <c r="AA637" i="3" s="1"/>
  <c r="I636" i="8"/>
  <c r="N636" i="8" s="1"/>
  <c r="O636" i="8" s="1"/>
  <c r="AC636" i="3" l="1"/>
  <c r="C636" i="8"/>
  <c r="P636" i="8" s="1"/>
  <c r="I637" i="8" l="1"/>
  <c r="N637" i="8" s="1"/>
  <c r="O637" i="8" s="1"/>
  <c r="F637" i="2"/>
  <c r="AB637" i="3"/>
  <c r="Z638" i="3" s="1"/>
  <c r="AA638" i="3" s="1"/>
  <c r="D636" i="8"/>
  <c r="AD636" i="3"/>
  <c r="C637" i="8" l="1"/>
  <c r="P637" i="8" s="1"/>
  <c r="AC637" i="3"/>
  <c r="D637" i="8" l="1"/>
  <c r="AD637" i="3"/>
  <c r="F638" i="2"/>
  <c r="AB638" i="3"/>
  <c r="Z639" i="3" s="1"/>
  <c r="AA639" i="3" s="1"/>
  <c r="I638" i="8"/>
  <c r="N638" i="8" s="1"/>
  <c r="O638" i="8" s="1"/>
  <c r="C638" i="8" l="1"/>
  <c r="P638" i="8" s="1"/>
  <c r="AC638" i="3"/>
  <c r="D638" i="8" s="1"/>
  <c r="AD638" i="3" l="1"/>
  <c r="F639" i="2"/>
  <c r="I639" i="8"/>
  <c r="N639" i="8" s="1"/>
  <c r="O639" i="8" s="1"/>
  <c r="AB639" i="3"/>
  <c r="Z640" i="3" s="1"/>
  <c r="AA640" i="3" s="1"/>
  <c r="C639" i="8" l="1"/>
  <c r="P639" i="8" s="1"/>
  <c r="AC639" i="3"/>
  <c r="I640" i="8" l="1"/>
  <c r="N640" i="8" s="1"/>
  <c r="O640" i="8" s="1"/>
  <c r="F640" i="2"/>
  <c r="AB640" i="3"/>
  <c r="Z641" i="3" s="1"/>
  <c r="AA641" i="3" s="1"/>
  <c r="D639" i="8"/>
  <c r="AD639" i="3"/>
  <c r="C640" i="8" l="1"/>
  <c r="P640" i="8" s="1"/>
  <c r="AC640" i="3"/>
  <c r="D640" i="8" l="1"/>
  <c r="AD640" i="3"/>
  <c r="I641" i="8"/>
  <c r="N641" i="8" s="1"/>
  <c r="O641" i="8" s="1"/>
  <c r="AB641" i="3"/>
  <c r="Z642" i="3" s="1"/>
  <c r="AA642" i="3" s="1"/>
  <c r="F641" i="2"/>
  <c r="C641" i="8" l="1"/>
  <c r="P641" i="8" s="1"/>
  <c r="AC641" i="3"/>
  <c r="D641" i="8" l="1"/>
  <c r="AD641" i="3"/>
  <c r="I642" i="8"/>
  <c r="N642" i="8" s="1"/>
  <c r="O642" i="8" s="1"/>
  <c r="AB642" i="3"/>
  <c r="Z643" i="3" s="1"/>
  <c r="AA643" i="3" s="1"/>
  <c r="F642" i="2"/>
  <c r="AC642" i="3" l="1"/>
  <c r="C642" i="8"/>
  <c r="P642" i="8" s="1"/>
  <c r="F643" i="2" l="1"/>
  <c r="I643" i="8"/>
  <c r="N643" i="8" s="1"/>
  <c r="O643" i="8" s="1"/>
  <c r="AB643" i="3"/>
  <c r="Z644" i="3" s="1"/>
  <c r="AA644" i="3" s="1"/>
  <c r="D642" i="8"/>
  <c r="AD642" i="3"/>
  <c r="AC643" i="3" l="1"/>
  <c r="C643" i="8"/>
  <c r="P643" i="8" s="1"/>
  <c r="D643" i="8" l="1"/>
  <c r="AD643" i="3"/>
  <c r="F644" i="2"/>
  <c r="AB644" i="3"/>
  <c r="Z645" i="3" s="1"/>
  <c r="AA645" i="3" s="1"/>
  <c r="I644" i="8"/>
  <c r="N644" i="8" s="1"/>
  <c r="O644" i="8" s="1"/>
  <c r="C644" i="8" l="1"/>
  <c r="P644" i="8" s="1"/>
  <c r="AC644" i="3"/>
  <c r="AB645" i="3" l="1"/>
  <c r="Z646" i="3" s="1"/>
  <c r="AA646" i="3" s="1"/>
  <c r="F645" i="2"/>
  <c r="I645" i="8"/>
  <c r="N645" i="8" s="1"/>
  <c r="O645" i="8" s="1"/>
  <c r="D644" i="8"/>
  <c r="AD644" i="3"/>
  <c r="C645" i="8" l="1"/>
  <c r="P645" i="8" s="1"/>
  <c r="AC645" i="3"/>
  <c r="I646" i="8" l="1"/>
  <c r="N646" i="8" s="1"/>
  <c r="O646" i="8" s="1"/>
  <c r="F646" i="2"/>
  <c r="AB646" i="3"/>
  <c r="Z647" i="3" s="1"/>
  <c r="AA647" i="3" s="1"/>
  <c r="D645" i="8"/>
  <c r="AD645" i="3"/>
  <c r="AC646" i="3" l="1"/>
  <c r="C646" i="8"/>
  <c r="P646" i="8" s="1"/>
  <c r="AB647" i="3" l="1"/>
  <c r="Z648" i="3" s="1"/>
  <c r="AA648" i="3" s="1"/>
  <c r="F647" i="2"/>
  <c r="I647" i="8"/>
  <c r="N647" i="8" s="1"/>
  <c r="O647" i="8" s="1"/>
  <c r="D646" i="8"/>
  <c r="AD646" i="3"/>
  <c r="AC647" i="3" l="1"/>
  <c r="C647" i="8"/>
  <c r="P647" i="8" s="1"/>
  <c r="AB648" i="3" l="1"/>
  <c r="Z649" i="3" s="1"/>
  <c r="AA649" i="3" s="1"/>
  <c r="I648" i="8"/>
  <c r="N648" i="8" s="1"/>
  <c r="O648" i="8" s="1"/>
  <c r="F648" i="2"/>
  <c r="D647" i="8"/>
  <c r="AD647" i="3"/>
  <c r="C648" i="8" l="1"/>
  <c r="P648" i="8" s="1"/>
  <c r="AC648" i="3"/>
  <c r="F649" i="2" l="1"/>
  <c r="I649" i="8"/>
  <c r="N649" i="8" s="1"/>
  <c r="O649" i="8" s="1"/>
  <c r="AB649" i="3"/>
  <c r="Z650" i="3" s="1"/>
  <c r="AA650" i="3" s="1"/>
  <c r="D648" i="8"/>
  <c r="AD648" i="3"/>
  <c r="C649" i="8" l="1"/>
  <c r="P649" i="8" s="1"/>
  <c r="AC649" i="3"/>
  <c r="F650" i="2" l="1"/>
  <c r="AB650" i="3"/>
  <c r="Z651" i="3" s="1"/>
  <c r="AA651" i="3" s="1"/>
  <c r="I650" i="8"/>
  <c r="N650" i="8" s="1"/>
  <c r="O650" i="8" s="1"/>
  <c r="D649" i="8"/>
  <c r="AD649" i="3"/>
  <c r="AC650" i="3" l="1"/>
  <c r="C650" i="8"/>
  <c r="P650" i="8" s="1"/>
  <c r="I651" i="8" l="1"/>
  <c r="N651" i="8" s="1"/>
  <c r="O651" i="8" s="1"/>
  <c r="F651" i="2"/>
  <c r="AB651" i="3"/>
  <c r="Z652" i="3" s="1"/>
  <c r="AA652" i="3" s="1"/>
  <c r="D650" i="8"/>
  <c r="AD650" i="3"/>
  <c r="AC651" i="3" l="1"/>
  <c r="C651" i="8"/>
  <c r="P651" i="8" s="1"/>
  <c r="D651" i="8" l="1"/>
  <c r="AD651" i="3"/>
  <c r="AB652" i="3"/>
  <c r="Z653" i="3" s="1"/>
  <c r="AA653" i="3" s="1"/>
  <c r="I652" i="8"/>
  <c r="N652" i="8" s="1"/>
  <c r="O652" i="8" s="1"/>
  <c r="F652" i="2"/>
  <c r="AC652" i="3" l="1"/>
  <c r="D652" i="8" s="1"/>
  <c r="C652" i="8"/>
  <c r="P652" i="8" s="1"/>
  <c r="AD652" i="3" l="1"/>
  <c r="F653" i="2"/>
  <c r="I653" i="8"/>
  <c r="N653" i="8" s="1"/>
  <c r="O653" i="8" s="1"/>
  <c r="AB653" i="3"/>
  <c r="Z654" i="3" s="1"/>
  <c r="AA654" i="3" s="1"/>
  <c r="C653" i="8" l="1"/>
  <c r="P653" i="8" s="1"/>
  <c r="AC653" i="3"/>
  <c r="AB654" i="3" l="1"/>
  <c r="Z655" i="3" s="1"/>
  <c r="AA655" i="3" s="1"/>
  <c r="F654" i="2"/>
  <c r="I654" i="8"/>
  <c r="N654" i="8" s="1"/>
  <c r="O654" i="8" s="1"/>
  <c r="D653" i="8"/>
  <c r="AD653" i="3"/>
  <c r="C654" i="8" l="1"/>
  <c r="P654" i="8" s="1"/>
  <c r="AC654" i="3"/>
  <c r="AD654" i="3" l="1"/>
  <c r="D654" i="8"/>
  <c r="AB655" i="3"/>
  <c r="Z656" i="3" s="1"/>
  <c r="AA656" i="3" s="1"/>
  <c r="I655" i="8"/>
  <c r="N655" i="8" s="1"/>
  <c r="O655" i="8" s="1"/>
  <c r="F655" i="2"/>
  <c r="C655" i="8" l="1"/>
  <c r="P655" i="8" s="1"/>
  <c r="AC655" i="3"/>
  <c r="D655" i="8" l="1"/>
  <c r="AD655" i="3"/>
  <c r="AB656" i="3"/>
  <c r="Z657" i="3" s="1"/>
  <c r="AA657" i="3" s="1"/>
  <c r="F656" i="2"/>
  <c r="I656" i="8"/>
  <c r="N656" i="8" s="1"/>
  <c r="O656" i="8" s="1"/>
  <c r="C656" i="8" l="1"/>
  <c r="P656" i="8" s="1"/>
  <c r="AC656" i="3"/>
  <c r="F657" i="2" l="1"/>
  <c r="I657" i="8"/>
  <c r="N657" i="8" s="1"/>
  <c r="O657" i="8" s="1"/>
  <c r="AB657" i="3"/>
  <c r="Z658" i="3" s="1"/>
  <c r="AA658" i="3" s="1"/>
  <c r="D656" i="8"/>
  <c r="AD656" i="3"/>
  <c r="C657" i="8" l="1"/>
  <c r="P657" i="8" s="1"/>
  <c r="AC657" i="3"/>
  <c r="AB658" i="3" l="1"/>
  <c r="Z659" i="3" s="1"/>
  <c r="AA659" i="3" s="1"/>
  <c r="I658" i="8"/>
  <c r="N658" i="8" s="1"/>
  <c r="O658" i="8" s="1"/>
  <c r="F658" i="2"/>
  <c r="D657" i="8"/>
  <c r="AD657" i="3"/>
  <c r="C658" i="8" l="1"/>
  <c r="P658" i="8" s="1"/>
  <c r="AC658" i="3"/>
  <c r="F659" i="2" l="1"/>
  <c r="I659" i="8"/>
  <c r="N659" i="8" s="1"/>
  <c r="O659" i="8" s="1"/>
  <c r="AB659" i="3"/>
  <c r="Z660" i="3" s="1"/>
  <c r="AA660" i="3" s="1"/>
  <c r="D658" i="8"/>
  <c r="AD658" i="3"/>
  <c r="C659" i="8" l="1"/>
  <c r="P659" i="8" s="1"/>
  <c r="AC659" i="3"/>
  <c r="D659" i="8" l="1"/>
  <c r="AD659" i="3"/>
  <c r="F660" i="2"/>
  <c r="I660" i="8"/>
  <c r="N660" i="8" s="1"/>
  <c r="O660" i="8" s="1"/>
  <c r="AB660" i="3"/>
  <c r="Z661" i="3" s="1"/>
  <c r="AA661" i="3" s="1"/>
  <c r="AC660" i="3" l="1"/>
  <c r="C660" i="8"/>
  <c r="P660" i="8" s="1"/>
  <c r="AD660" i="3" l="1"/>
  <c r="D660" i="8"/>
  <c r="F661" i="2"/>
  <c r="AB661" i="3"/>
  <c r="Z662" i="3" s="1"/>
  <c r="AA662" i="3" s="1"/>
  <c r="I661" i="8"/>
  <c r="N661" i="8" s="1"/>
  <c r="O661" i="8" s="1"/>
  <c r="C661" i="8" l="1"/>
  <c r="P661" i="8" s="1"/>
  <c r="AC661" i="3"/>
  <c r="D661" i="8" s="1"/>
  <c r="AD661" i="3" l="1"/>
  <c r="F662" i="2"/>
  <c r="AB662" i="3"/>
  <c r="Z663" i="3" s="1"/>
  <c r="AA663" i="3" s="1"/>
  <c r="I662" i="8"/>
  <c r="N662" i="8" s="1"/>
  <c r="O662" i="8" s="1"/>
  <c r="C662" i="8" l="1"/>
  <c r="P662" i="8" s="1"/>
  <c r="AC662" i="3"/>
  <c r="D662" i="8" l="1"/>
  <c r="AD662" i="3"/>
  <c r="F663" i="2"/>
  <c r="AB663" i="3"/>
  <c r="Z664" i="3" s="1"/>
  <c r="AA664" i="3" s="1"/>
  <c r="I663" i="8"/>
  <c r="N663" i="8" s="1"/>
  <c r="O663" i="8" s="1"/>
  <c r="C663" i="8" l="1"/>
  <c r="P663" i="8" s="1"/>
  <c r="AC663" i="3"/>
  <c r="D663" i="8" l="1"/>
  <c r="AD663" i="3"/>
  <c r="AB664" i="3"/>
  <c r="Z665" i="3" s="1"/>
  <c r="AA665" i="3" s="1"/>
  <c r="I664" i="8"/>
  <c r="N664" i="8" s="1"/>
  <c r="O664" i="8" s="1"/>
  <c r="F664" i="2"/>
  <c r="C664" i="8" l="1"/>
  <c r="P664" i="8" s="1"/>
  <c r="AC664" i="3"/>
  <c r="D664" i="8" l="1"/>
  <c r="AD664" i="3"/>
  <c r="F665" i="2"/>
  <c r="I665" i="8"/>
  <c r="N665" i="8" s="1"/>
  <c r="O665" i="8" s="1"/>
  <c r="AB665" i="3"/>
  <c r="Z666" i="3" s="1"/>
  <c r="AA666" i="3" s="1"/>
  <c r="AC665" i="3" l="1"/>
  <c r="D665" i="8" s="1"/>
  <c r="C665" i="8"/>
  <c r="P665" i="8" s="1"/>
  <c r="AD665" i="3"/>
  <c r="F666" i="2" l="1"/>
  <c r="I666" i="8"/>
  <c r="N666" i="8" s="1"/>
  <c r="O666" i="8" s="1"/>
  <c r="AB666" i="3"/>
  <c r="Z667" i="3" s="1"/>
  <c r="AA667" i="3" s="1"/>
  <c r="AC666" i="3" l="1"/>
  <c r="C666" i="8"/>
  <c r="P666" i="8" s="1"/>
  <c r="D666" i="8" l="1"/>
  <c r="AD666" i="3"/>
  <c r="AB667" i="3"/>
  <c r="Z668" i="3" s="1"/>
  <c r="AA668" i="3" s="1"/>
  <c r="I667" i="8"/>
  <c r="N667" i="8" s="1"/>
  <c r="O667" i="8" s="1"/>
  <c r="F667" i="2"/>
  <c r="AC667" i="3" l="1"/>
  <c r="C667" i="8"/>
  <c r="P667" i="8" s="1"/>
  <c r="D667" i="8" l="1"/>
  <c r="AD667" i="3"/>
  <c r="AB668" i="3"/>
  <c r="Z669" i="3" s="1"/>
  <c r="AA669" i="3" s="1"/>
  <c r="I668" i="8"/>
  <c r="N668" i="8" s="1"/>
  <c r="O668" i="8" s="1"/>
  <c r="F668" i="2"/>
  <c r="C668" i="8" l="1"/>
  <c r="P668" i="8" s="1"/>
  <c r="AC668" i="3"/>
  <c r="D668" i="8" s="1"/>
  <c r="AD668" i="3" l="1"/>
  <c r="F669" i="2"/>
  <c r="AB669" i="3"/>
  <c r="Z670" i="3" s="1"/>
  <c r="AA670" i="3" s="1"/>
  <c r="I669" i="8"/>
  <c r="N669" i="8" s="1"/>
  <c r="O669" i="8" s="1"/>
  <c r="C669" i="8" l="1"/>
  <c r="P669" i="8" s="1"/>
  <c r="AC669" i="3"/>
  <c r="D669" i="8" l="1"/>
  <c r="AD669" i="3"/>
  <c r="F670" i="2"/>
  <c r="AB670" i="3"/>
  <c r="Z671" i="3" s="1"/>
  <c r="AA671" i="3" s="1"/>
  <c r="I670" i="8"/>
  <c r="N670" i="8" s="1"/>
  <c r="O670" i="8" s="1"/>
  <c r="AC670" i="3" l="1"/>
  <c r="D670" i="8" s="1"/>
  <c r="C670" i="8"/>
  <c r="P670" i="8" s="1"/>
  <c r="AD670" i="3" l="1"/>
  <c r="F671" i="2"/>
  <c r="I671" i="8"/>
  <c r="N671" i="8" s="1"/>
  <c r="O671" i="8" s="1"/>
  <c r="AB671" i="3"/>
  <c r="Z672" i="3" s="1"/>
  <c r="AA672" i="3" s="1"/>
  <c r="C671" i="8" l="1"/>
  <c r="P671" i="8" s="1"/>
  <c r="AC671" i="3"/>
  <c r="D671" i="8" l="1"/>
  <c r="AD671" i="3"/>
  <c r="F672" i="2"/>
  <c r="AB672" i="3"/>
  <c r="Z673" i="3" s="1"/>
  <c r="AA673" i="3" s="1"/>
  <c r="I672" i="8"/>
  <c r="N672" i="8" s="1"/>
  <c r="O672" i="8" s="1"/>
  <c r="AC672" i="3" l="1"/>
  <c r="C672" i="8"/>
  <c r="P672" i="8" s="1"/>
  <c r="AB673" i="3" l="1"/>
  <c r="Z674" i="3" s="1"/>
  <c r="AA674" i="3" s="1"/>
  <c r="I673" i="8"/>
  <c r="N673" i="8" s="1"/>
  <c r="O673" i="8" s="1"/>
  <c r="F673" i="2"/>
  <c r="D672" i="8"/>
  <c r="AD672" i="3"/>
  <c r="C673" i="8" l="1"/>
  <c r="P673" i="8" s="1"/>
  <c r="AC673" i="3"/>
  <c r="D673" i="8" l="1"/>
  <c r="AD673" i="3"/>
  <c r="AB674" i="3"/>
  <c r="Z675" i="3" s="1"/>
  <c r="AA675" i="3" s="1"/>
  <c r="F674" i="2"/>
  <c r="I674" i="8"/>
  <c r="N674" i="8" s="1"/>
  <c r="O674" i="8" s="1"/>
  <c r="AC674" i="3" l="1"/>
  <c r="D674" i="8" s="1"/>
  <c r="C674" i="8"/>
  <c r="P674" i="8" s="1"/>
  <c r="AD674" i="3" l="1"/>
  <c r="I675" i="8"/>
  <c r="N675" i="8" s="1"/>
  <c r="O675" i="8" s="1"/>
  <c r="AB675" i="3"/>
  <c r="Z676" i="3" s="1"/>
  <c r="AA676" i="3" s="1"/>
  <c r="F675" i="2"/>
  <c r="AC675" i="3" l="1"/>
  <c r="C675" i="8"/>
  <c r="P675" i="8" s="1"/>
  <c r="D675" i="8" l="1"/>
  <c r="AD675" i="3"/>
  <c r="AB676" i="3"/>
  <c r="Z677" i="3" s="1"/>
  <c r="AA677" i="3" s="1"/>
  <c r="I676" i="8"/>
  <c r="N676" i="8" s="1"/>
  <c r="O676" i="8" s="1"/>
  <c r="F676" i="2"/>
  <c r="AC676" i="3" l="1"/>
  <c r="D676" i="8" s="1"/>
  <c r="C676" i="8"/>
  <c r="P676" i="8" s="1"/>
  <c r="AD676" i="3"/>
  <c r="F677" i="2" l="1"/>
  <c r="AB677" i="3"/>
  <c r="Z678" i="3" s="1"/>
  <c r="AA678" i="3" s="1"/>
  <c r="I677" i="8"/>
  <c r="N677" i="8" s="1"/>
  <c r="O677" i="8" s="1"/>
  <c r="AC677" i="3" l="1"/>
  <c r="C677" i="8"/>
  <c r="P677" i="8" s="1"/>
  <c r="F678" i="2" l="1"/>
  <c r="I678" i="8"/>
  <c r="N678" i="8" s="1"/>
  <c r="O678" i="8" s="1"/>
  <c r="AB678" i="3"/>
  <c r="Z679" i="3" s="1"/>
  <c r="AA679" i="3" s="1"/>
  <c r="D677" i="8"/>
  <c r="AD677" i="3"/>
  <c r="AC678" i="3" l="1"/>
  <c r="C678" i="8"/>
  <c r="P678" i="8" s="1"/>
  <c r="D678" i="8" l="1"/>
  <c r="AD678" i="3"/>
  <c r="AB679" i="3"/>
  <c r="Z680" i="3" s="1"/>
  <c r="AA680" i="3" s="1"/>
  <c r="I679" i="8"/>
  <c r="N679" i="8" s="1"/>
  <c r="O679" i="8" s="1"/>
  <c r="F679" i="2"/>
  <c r="C679" i="8" l="1"/>
  <c r="P679" i="8" s="1"/>
  <c r="AC679" i="3"/>
  <c r="AD679" i="3" l="1"/>
  <c r="D679" i="8"/>
  <c r="I680" i="8"/>
  <c r="N680" i="8" s="1"/>
  <c r="O680" i="8" s="1"/>
  <c r="F680" i="2"/>
  <c r="AB680" i="3"/>
  <c r="Z681" i="3" s="1"/>
  <c r="AA681" i="3" s="1"/>
  <c r="C680" i="8" l="1"/>
  <c r="P680" i="8" s="1"/>
  <c r="AC680" i="3"/>
  <c r="D680" i="8" s="1"/>
  <c r="AD680" i="3" l="1"/>
  <c r="F681" i="2"/>
  <c r="I681" i="8"/>
  <c r="N681" i="8" s="1"/>
  <c r="O681" i="8" s="1"/>
  <c r="AB681" i="3"/>
  <c r="Z682" i="3" s="1"/>
  <c r="AA682" i="3" s="1"/>
  <c r="C681" i="8" l="1"/>
  <c r="P681" i="8" s="1"/>
  <c r="AC681" i="3"/>
  <c r="I682" i="8" l="1"/>
  <c r="N682" i="8" s="1"/>
  <c r="O682" i="8" s="1"/>
  <c r="F682" i="2"/>
  <c r="AB682" i="3"/>
  <c r="Z683" i="3" s="1"/>
  <c r="AA683" i="3" s="1"/>
  <c r="D681" i="8"/>
  <c r="AD681" i="3"/>
  <c r="AC682" i="3" l="1"/>
  <c r="C682" i="8"/>
  <c r="P682" i="8" s="1"/>
  <c r="D682" i="8" l="1"/>
  <c r="AD682" i="3"/>
  <c r="AB683" i="3"/>
  <c r="Z684" i="3" s="1"/>
  <c r="AA684" i="3" s="1"/>
  <c r="I683" i="8"/>
  <c r="N683" i="8" s="1"/>
  <c r="O683" i="8" s="1"/>
  <c r="F683" i="2"/>
  <c r="C683" i="8" l="1"/>
  <c r="P683" i="8" s="1"/>
  <c r="AC683" i="3"/>
  <c r="D683" i="8" l="1"/>
  <c r="AD683" i="3"/>
  <c r="I684" i="8"/>
  <c r="N684" i="8" s="1"/>
  <c r="O684" i="8" s="1"/>
  <c r="F684" i="2"/>
  <c r="AB684" i="3"/>
  <c r="Z685" i="3" s="1"/>
  <c r="AA685" i="3" s="1"/>
  <c r="AC684" i="3" l="1"/>
  <c r="C684" i="8"/>
  <c r="P684" i="8" s="1"/>
  <c r="AD684" i="3" l="1"/>
  <c r="D684" i="8"/>
  <c r="F685" i="2"/>
  <c r="I685" i="8"/>
  <c r="N685" i="8" s="1"/>
  <c r="O685" i="8" s="1"/>
  <c r="AB685" i="3"/>
  <c r="Z686" i="3" s="1"/>
  <c r="AA686" i="3" s="1"/>
  <c r="AC685" i="3" l="1"/>
  <c r="C685" i="8"/>
  <c r="P685" i="8" s="1"/>
  <c r="D685" i="8" l="1"/>
  <c r="AD685" i="3"/>
  <c r="F686" i="2"/>
  <c r="AB686" i="3"/>
  <c r="Z687" i="3" s="1"/>
  <c r="AA687" i="3" s="1"/>
  <c r="I686" i="8"/>
  <c r="N686" i="8" s="1"/>
  <c r="O686" i="8" s="1"/>
  <c r="AC686" i="3" l="1"/>
  <c r="D686" i="8" s="1"/>
  <c r="C686" i="8"/>
  <c r="P686" i="8" s="1"/>
  <c r="AD686" i="3" l="1"/>
  <c r="I687" i="8"/>
  <c r="N687" i="8" s="1"/>
  <c r="O687" i="8" s="1"/>
  <c r="F687" i="2"/>
  <c r="AB687" i="3"/>
  <c r="Z688" i="3" s="1"/>
  <c r="AA688" i="3" s="1"/>
  <c r="C687" i="8" l="1"/>
  <c r="P687" i="8" s="1"/>
  <c r="AC687" i="3"/>
  <c r="AD687" i="3" l="1"/>
  <c r="D687" i="8"/>
  <c r="F688" i="2"/>
  <c r="I688" i="8"/>
  <c r="N688" i="8" s="1"/>
  <c r="O688" i="8" s="1"/>
  <c r="AB688" i="3"/>
  <c r="Z689" i="3" s="1"/>
  <c r="AA689" i="3" s="1"/>
  <c r="AC688" i="3" l="1"/>
  <c r="C688" i="8"/>
  <c r="P688" i="8" s="1"/>
  <c r="D688" i="8" l="1"/>
  <c r="AD688" i="3"/>
  <c r="AB689" i="3"/>
  <c r="Z690" i="3" s="1"/>
  <c r="AA690" i="3" s="1"/>
  <c r="I689" i="8"/>
  <c r="N689" i="8" s="1"/>
  <c r="O689" i="8" s="1"/>
  <c r="F689" i="2"/>
  <c r="C689" i="8" l="1"/>
  <c r="P689" i="8" s="1"/>
  <c r="AC689" i="3"/>
  <c r="D689" i="8" l="1"/>
  <c r="AD689" i="3"/>
  <c r="I690" i="8"/>
  <c r="N690" i="8" s="1"/>
  <c r="O690" i="8" s="1"/>
  <c r="AB690" i="3"/>
  <c r="Z691" i="3" s="1"/>
  <c r="AA691" i="3" s="1"/>
  <c r="F690" i="2"/>
  <c r="AC690" i="3" l="1"/>
  <c r="D690" i="8" s="1"/>
  <c r="C690" i="8"/>
  <c r="P690" i="8" s="1"/>
  <c r="AD690" i="3" l="1"/>
  <c r="AB691" i="3"/>
  <c r="Z692" i="3" s="1"/>
  <c r="AA692" i="3" s="1"/>
  <c r="I691" i="8"/>
  <c r="N691" i="8" s="1"/>
  <c r="O691" i="8" s="1"/>
  <c r="F691" i="2"/>
  <c r="AC691" i="3" l="1"/>
  <c r="C691" i="8"/>
  <c r="P691" i="8" s="1"/>
  <c r="D691" i="8" l="1"/>
  <c r="AD691" i="3"/>
  <c r="I692" i="8"/>
  <c r="N692" i="8" s="1"/>
  <c r="O692" i="8" s="1"/>
  <c r="AB692" i="3"/>
  <c r="Z693" i="3" s="1"/>
  <c r="AA693" i="3" s="1"/>
  <c r="F692" i="2"/>
  <c r="AC692" i="3" l="1"/>
  <c r="D692" i="8" s="1"/>
  <c r="C692" i="8"/>
  <c r="P692" i="8" s="1"/>
  <c r="AD692" i="3" l="1"/>
  <c r="I693" i="8"/>
  <c r="N693" i="8" s="1"/>
  <c r="O693" i="8" s="1"/>
  <c r="AB693" i="3"/>
  <c r="Z694" i="3" s="1"/>
  <c r="AA694" i="3" s="1"/>
  <c r="F693" i="2"/>
  <c r="AC693" i="3" l="1"/>
  <c r="C693" i="8"/>
  <c r="P693" i="8" s="1"/>
  <c r="I694" i="8" l="1"/>
  <c r="N694" i="8" s="1"/>
  <c r="O694" i="8" s="1"/>
  <c r="F694" i="2"/>
  <c r="AB694" i="3"/>
  <c r="Z695" i="3" s="1"/>
  <c r="AA695" i="3" s="1"/>
  <c r="D693" i="8"/>
  <c r="AD693" i="3"/>
  <c r="AC694" i="3" l="1"/>
  <c r="C694" i="8"/>
  <c r="P694" i="8" s="1"/>
  <c r="D694" i="8" l="1"/>
  <c r="AD694" i="3"/>
  <c r="AB695" i="3"/>
  <c r="Z696" i="3" s="1"/>
  <c r="AA696" i="3" s="1"/>
  <c r="I695" i="8"/>
  <c r="N695" i="8" s="1"/>
  <c r="O695" i="8" s="1"/>
  <c r="F695" i="2"/>
  <c r="C695" i="8" l="1"/>
  <c r="P695" i="8" s="1"/>
  <c r="AC695" i="3"/>
  <c r="D695" i="8" s="1"/>
  <c r="AD695" i="3" l="1"/>
  <c r="F696" i="2"/>
  <c r="AB696" i="3"/>
  <c r="Z697" i="3" s="1"/>
  <c r="AA697" i="3" s="1"/>
  <c r="I696" i="8"/>
  <c r="N696" i="8" s="1"/>
  <c r="O696" i="8" s="1"/>
  <c r="AC696" i="3" l="1"/>
  <c r="C696" i="8"/>
  <c r="P696" i="8" s="1"/>
  <c r="AB697" i="3" l="1"/>
  <c r="Z698" i="3" s="1"/>
  <c r="AA698" i="3" s="1"/>
  <c r="F697" i="2"/>
  <c r="I697" i="8"/>
  <c r="N697" i="8" s="1"/>
  <c r="O697" i="8" s="1"/>
  <c r="D696" i="8"/>
  <c r="AD696" i="3"/>
  <c r="C697" i="8" l="1"/>
  <c r="P697" i="8" s="1"/>
  <c r="AC697" i="3"/>
  <c r="I698" i="8" l="1"/>
  <c r="N698" i="8" s="1"/>
  <c r="O698" i="8" s="1"/>
  <c r="F698" i="2"/>
  <c r="AB698" i="3"/>
  <c r="Z699" i="3" s="1"/>
  <c r="AA699" i="3" s="1"/>
  <c r="D697" i="8"/>
  <c r="AD697" i="3"/>
  <c r="AC698" i="3" l="1"/>
  <c r="C698" i="8"/>
  <c r="P698" i="8" s="1"/>
  <c r="F699" i="2" l="1"/>
  <c r="AB699" i="3"/>
  <c r="Z700" i="3" s="1"/>
  <c r="AA700" i="3" s="1"/>
  <c r="I699" i="8"/>
  <c r="N699" i="8" s="1"/>
  <c r="O699" i="8" s="1"/>
  <c r="D698" i="8"/>
  <c r="AD698" i="3"/>
  <c r="C699" i="8" l="1"/>
  <c r="P699" i="8" s="1"/>
  <c r="AC699" i="3"/>
  <c r="AB700" i="3" l="1"/>
  <c r="Z701" i="3" s="1"/>
  <c r="AA701" i="3" s="1"/>
  <c r="F700" i="2"/>
  <c r="I700" i="8"/>
  <c r="N700" i="8" s="1"/>
  <c r="O700" i="8" s="1"/>
  <c r="D699" i="8"/>
  <c r="AD699" i="3"/>
  <c r="AC700" i="3" l="1"/>
  <c r="C700" i="8"/>
  <c r="P700" i="8" s="1"/>
  <c r="F701" i="2" l="1"/>
  <c r="I701" i="8"/>
  <c r="N701" i="8" s="1"/>
  <c r="O701" i="8" s="1"/>
  <c r="AB701" i="3"/>
  <c r="Z702" i="3" s="1"/>
  <c r="AA702" i="3" s="1"/>
  <c r="Y703" i="3" s="1"/>
  <c r="D700" i="8"/>
  <c r="AD700" i="3"/>
  <c r="C701" i="8" l="1"/>
  <c r="P701" i="8" s="1"/>
  <c r="AC701" i="3"/>
  <c r="AB702" i="3" l="1"/>
  <c r="Z703" i="3" s="1"/>
  <c r="AA703" i="3" s="1"/>
  <c r="Y704" i="3" s="1"/>
  <c r="I702" i="8"/>
  <c r="N702" i="8" s="1"/>
  <c r="O702" i="8" s="1"/>
  <c r="F702" i="2"/>
  <c r="D701" i="8"/>
  <c r="AD701" i="3"/>
  <c r="C702" i="8" l="1"/>
  <c r="P702" i="8" s="1"/>
  <c r="AC702" i="3"/>
  <c r="D702" i="8" l="1"/>
  <c r="AD702" i="3"/>
  <c r="AB703" i="3"/>
  <c r="Z704" i="3" s="1"/>
  <c r="AA704" i="3" s="1"/>
  <c r="Y705" i="3" s="1"/>
  <c r="I703" i="8"/>
  <c r="N703" i="8" s="1"/>
  <c r="O703" i="8" s="1"/>
  <c r="F703" i="2"/>
  <c r="AC703" i="3" l="1"/>
  <c r="C703" i="8"/>
  <c r="P703" i="8" s="1"/>
  <c r="D703" i="8" l="1"/>
  <c r="AD703" i="3"/>
  <c r="F704" i="2"/>
  <c r="AB704" i="3"/>
  <c r="Z705" i="3" s="1"/>
  <c r="AA705" i="3" s="1"/>
  <c r="Y706" i="3" s="1"/>
  <c r="I704" i="8"/>
  <c r="N704" i="8" s="1"/>
  <c r="O704" i="8" s="1"/>
  <c r="AC704" i="3" l="1"/>
  <c r="D704" i="8" s="1"/>
  <c r="C704" i="8"/>
  <c r="P704" i="8" s="1"/>
  <c r="AD704" i="3" l="1"/>
  <c r="AB705" i="3"/>
  <c r="Z706" i="3" s="1"/>
  <c r="AA706" i="3" s="1"/>
  <c r="Y707" i="3" s="1"/>
  <c r="F705" i="2"/>
  <c r="I705" i="8"/>
  <c r="N705" i="8" s="1"/>
  <c r="O705" i="8" s="1"/>
  <c r="AC705" i="3" l="1"/>
  <c r="C705" i="8"/>
  <c r="P705" i="8" s="1"/>
  <c r="F706" i="2" l="1"/>
  <c r="I706" i="8"/>
  <c r="N706" i="8" s="1"/>
  <c r="O706" i="8" s="1"/>
  <c r="AB706" i="3"/>
  <c r="Z707" i="3" s="1"/>
  <c r="AA707" i="3" s="1"/>
  <c r="Y708" i="3" s="1"/>
  <c r="D705" i="8"/>
  <c r="AD705" i="3"/>
  <c r="AC706" i="3" l="1"/>
  <c r="C706" i="8"/>
  <c r="P706" i="8" s="1"/>
  <c r="I707" i="8" l="1"/>
  <c r="N707" i="8" s="1"/>
  <c r="O707" i="8" s="1"/>
  <c r="F707" i="2"/>
  <c r="AB707" i="3"/>
  <c r="Z708" i="3" s="1"/>
  <c r="AA708" i="3" s="1"/>
  <c r="Y709" i="3" s="1"/>
  <c r="D706" i="8"/>
  <c r="AD706" i="3"/>
  <c r="C707" i="8" l="1"/>
  <c r="P707" i="8" s="1"/>
  <c r="AC707" i="3"/>
  <c r="AB708" i="3" l="1"/>
  <c r="Z709" i="3" s="1"/>
  <c r="AA709" i="3" s="1"/>
  <c r="Y710" i="3" s="1"/>
  <c r="I708" i="8"/>
  <c r="N708" i="8" s="1"/>
  <c r="O708" i="8" s="1"/>
  <c r="F708" i="2"/>
  <c r="D707" i="8"/>
  <c r="AD707" i="3"/>
  <c r="AC708" i="3" l="1"/>
  <c r="C708" i="8"/>
  <c r="P708" i="8" s="1"/>
  <c r="F709" i="2" l="1"/>
  <c r="I709" i="8"/>
  <c r="N709" i="8" s="1"/>
  <c r="O709" i="8" s="1"/>
  <c r="AB709" i="3"/>
  <c r="Z710" i="3" s="1"/>
  <c r="AA710" i="3" s="1"/>
  <c r="Y711" i="3" s="1"/>
  <c r="D708" i="8"/>
  <c r="AD708" i="3"/>
  <c r="AC709" i="3" l="1"/>
  <c r="C709" i="8"/>
  <c r="P709" i="8" s="1"/>
  <c r="F710" i="2" l="1"/>
  <c r="I710" i="8"/>
  <c r="N710" i="8" s="1"/>
  <c r="O710" i="8" s="1"/>
  <c r="AB710" i="3"/>
  <c r="Z711" i="3" s="1"/>
  <c r="AA711" i="3" s="1"/>
  <c r="Y712" i="3" s="1"/>
  <c r="D709" i="8"/>
  <c r="AD709" i="3"/>
  <c r="C710" i="8" l="1"/>
  <c r="P710" i="8" s="1"/>
  <c r="AC710" i="3"/>
  <c r="D710" i="8" l="1"/>
  <c r="AD710" i="3"/>
  <c r="I711" i="8"/>
  <c r="N711" i="8" s="1"/>
  <c r="O711" i="8" s="1"/>
  <c r="AB711" i="3"/>
  <c r="Z712" i="3" s="1"/>
  <c r="AA712" i="3" s="1"/>
  <c r="Y713" i="3" s="1"/>
  <c r="F711" i="2"/>
  <c r="AC711" i="3" l="1"/>
  <c r="C711" i="8"/>
  <c r="P711" i="8" s="1"/>
  <c r="D711" i="8" l="1"/>
  <c r="AD711" i="3"/>
  <c r="F712" i="2"/>
  <c r="AB712" i="3"/>
  <c r="Z713" i="3" s="1"/>
  <c r="AA713" i="3" s="1"/>
  <c r="Y714" i="3" s="1"/>
  <c r="I712" i="8"/>
  <c r="N712" i="8" s="1"/>
  <c r="O712" i="8" s="1"/>
  <c r="AC712" i="3" l="1"/>
  <c r="D712" i="8" s="1"/>
  <c r="C712" i="8"/>
  <c r="P712" i="8" s="1"/>
  <c r="AD712" i="3" l="1"/>
  <c r="AB713" i="3"/>
  <c r="Z714" i="3" s="1"/>
  <c r="AA714" i="3" s="1"/>
  <c r="Y715" i="3" s="1"/>
  <c r="I713" i="8"/>
  <c r="N713" i="8" s="1"/>
  <c r="O713" i="8" s="1"/>
  <c r="F713" i="2"/>
  <c r="AC713" i="3" l="1"/>
  <c r="C713" i="8"/>
  <c r="P713" i="8" s="1"/>
  <c r="I714" i="8" l="1"/>
  <c r="N714" i="8" s="1"/>
  <c r="O714" i="8" s="1"/>
  <c r="F714" i="2"/>
  <c r="AB714" i="3"/>
  <c r="Z715" i="3" s="1"/>
  <c r="AA715" i="3" s="1"/>
  <c r="Y716" i="3" s="1"/>
  <c r="D713" i="8"/>
  <c r="AD713" i="3"/>
  <c r="C714" i="8" l="1"/>
  <c r="P714" i="8" s="1"/>
  <c r="AC714" i="3"/>
  <c r="D714" i="8" l="1"/>
  <c r="AD714" i="3"/>
  <c r="AB715" i="3"/>
  <c r="Z716" i="3" s="1"/>
  <c r="AA716" i="3" s="1"/>
  <c r="Y717" i="3" s="1"/>
  <c r="I715" i="8"/>
  <c r="N715" i="8" s="1"/>
  <c r="O715" i="8" s="1"/>
  <c r="F715" i="2"/>
  <c r="C715" i="8" l="1"/>
  <c r="P715" i="8" s="1"/>
  <c r="AC715" i="3"/>
  <c r="D715" i="8" s="1"/>
  <c r="AD715" i="3" l="1"/>
  <c r="F716" i="2"/>
  <c r="I716" i="8"/>
  <c r="N716" i="8" s="1"/>
  <c r="O716" i="8" s="1"/>
  <c r="AB716" i="3"/>
  <c r="Z717" i="3" s="1"/>
  <c r="AA717" i="3" s="1"/>
  <c r="Y718" i="3" s="1"/>
  <c r="AC716" i="3" l="1"/>
  <c r="C716" i="8"/>
  <c r="P716" i="8" s="1"/>
  <c r="F717" i="2" l="1"/>
  <c r="AB717" i="3"/>
  <c r="Z718" i="3" s="1"/>
  <c r="AA718" i="3" s="1"/>
  <c r="Y719" i="3" s="1"/>
  <c r="I717" i="8"/>
  <c r="N717" i="8" s="1"/>
  <c r="O717" i="8" s="1"/>
  <c r="D716" i="8"/>
  <c r="AD716" i="3"/>
  <c r="AC717" i="3" l="1"/>
  <c r="C717" i="8"/>
  <c r="P717" i="8" s="1"/>
  <c r="AB718" i="3" l="1"/>
  <c r="Z719" i="3" s="1"/>
  <c r="AA719" i="3" s="1"/>
  <c r="Y720" i="3" s="1"/>
  <c r="F718" i="2"/>
  <c r="I718" i="8"/>
  <c r="N718" i="8" s="1"/>
  <c r="O718" i="8" s="1"/>
  <c r="D717" i="8"/>
  <c r="AD717" i="3"/>
  <c r="C718" i="8" l="1"/>
  <c r="P718" i="8" s="1"/>
  <c r="AC718" i="3"/>
  <c r="F719" i="2" l="1"/>
  <c r="I719" i="8"/>
  <c r="N719" i="8" s="1"/>
  <c r="O719" i="8" s="1"/>
  <c r="AB719" i="3"/>
  <c r="Z720" i="3" s="1"/>
  <c r="AA720" i="3" s="1"/>
  <c r="D718" i="8"/>
  <c r="AD718" i="3"/>
  <c r="C719" i="8" l="1"/>
  <c r="P719" i="8" s="1"/>
  <c r="AC719" i="3"/>
  <c r="D719" i="8" l="1"/>
  <c r="AD719" i="3"/>
  <c r="AB720" i="3"/>
  <c r="Z721" i="3" s="1"/>
  <c r="AA721" i="3" s="1"/>
  <c r="F720" i="2"/>
  <c r="I720" i="8"/>
  <c r="N720" i="8" s="1"/>
  <c r="O720" i="8" s="1"/>
  <c r="C720" i="8" l="1"/>
  <c r="P720" i="8" s="1"/>
  <c r="AC720" i="3"/>
  <c r="D720" i="8" l="1"/>
  <c r="AD720" i="3"/>
  <c r="I721" i="8"/>
  <c r="N721" i="8" s="1"/>
  <c r="O721" i="8" s="1"/>
  <c r="F721" i="2"/>
  <c r="AB721" i="3"/>
  <c r="Z722" i="3" s="1"/>
  <c r="AA722" i="3" s="1"/>
  <c r="AC721" i="3" l="1"/>
  <c r="D721" i="8" s="1"/>
  <c r="C721" i="8"/>
  <c r="P721" i="8" s="1"/>
  <c r="AD721" i="3" l="1"/>
  <c r="F722" i="2"/>
  <c r="AB722" i="3"/>
  <c r="Z723" i="3" s="1"/>
  <c r="AA723" i="3" s="1"/>
  <c r="I722" i="8"/>
  <c r="N722" i="8" s="1"/>
  <c r="O722" i="8" s="1"/>
  <c r="C722" i="8" l="1"/>
  <c r="P722" i="8" s="1"/>
  <c r="AC722" i="3"/>
  <c r="D722" i="8" l="1"/>
  <c r="AD722" i="3"/>
  <c r="F723" i="2"/>
  <c r="I723" i="8"/>
  <c r="N723" i="8" s="1"/>
  <c r="O723" i="8" s="1"/>
  <c r="AB723" i="3"/>
  <c r="Z724" i="3" s="1"/>
  <c r="AA724" i="3" s="1"/>
  <c r="AC723" i="3" l="1"/>
  <c r="D723" i="8" s="1"/>
  <c r="C723" i="8"/>
  <c r="P723" i="8" s="1"/>
  <c r="AD723" i="3" l="1"/>
  <c r="F724" i="2"/>
  <c r="AB724" i="3"/>
  <c r="Z725" i="3" s="1"/>
  <c r="AA725" i="3" s="1"/>
  <c r="I724" i="8"/>
  <c r="N724" i="8" s="1"/>
  <c r="O724" i="8" s="1"/>
  <c r="AC724" i="3" l="1"/>
  <c r="C724" i="8"/>
  <c r="P724" i="8" s="1"/>
  <c r="I725" i="8" l="1"/>
  <c r="N725" i="8" s="1"/>
  <c r="O725" i="8" s="1"/>
  <c r="F725" i="2"/>
  <c r="AB725" i="3"/>
  <c r="Z726" i="3" s="1"/>
  <c r="AA726" i="3" s="1"/>
  <c r="D724" i="8"/>
  <c r="AD724" i="3"/>
  <c r="C725" i="8" l="1"/>
  <c r="P725" i="8" s="1"/>
  <c r="AC725" i="3"/>
  <c r="AB726" i="3" l="1"/>
  <c r="Z727" i="3" s="1"/>
  <c r="AA727" i="3" s="1"/>
  <c r="I726" i="8"/>
  <c r="N726" i="8" s="1"/>
  <c r="O726" i="8" s="1"/>
  <c r="F726" i="2"/>
  <c r="D725" i="8"/>
  <c r="AD725" i="3"/>
  <c r="AC726" i="3" l="1"/>
  <c r="C726" i="8"/>
  <c r="P726" i="8" s="1"/>
  <c r="F727" i="2" l="1"/>
  <c r="AB727" i="3"/>
  <c r="Z728" i="3" s="1"/>
  <c r="AA728" i="3" s="1"/>
  <c r="I727" i="8"/>
  <c r="N727" i="8" s="1"/>
  <c r="O727" i="8" s="1"/>
  <c r="D726" i="8"/>
  <c r="AD726" i="3"/>
  <c r="AC727" i="3" l="1"/>
  <c r="C727" i="8"/>
  <c r="P727" i="8" s="1"/>
  <c r="D727" i="8" l="1"/>
  <c r="AD727" i="3"/>
  <c r="F728" i="2"/>
  <c r="I728" i="8"/>
  <c r="N728" i="8" s="1"/>
  <c r="O728" i="8" s="1"/>
  <c r="AB728" i="3"/>
  <c r="Z729" i="3" s="1"/>
  <c r="AA729" i="3" s="1"/>
  <c r="C728" i="8" l="1"/>
  <c r="P728" i="8" s="1"/>
  <c r="AC728" i="3"/>
  <c r="AB729" i="3" l="1"/>
  <c r="Z730" i="3" s="1"/>
  <c r="AA730" i="3" s="1"/>
  <c r="I729" i="8"/>
  <c r="N729" i="8" s="1"/>
  <c r="O729" i="8" s="1"/>
  <c r="F729" i="2"/>
  <c r="D728" i="8"/>
  <c r="AD728" i="3"/>
  <c r="AC729" i="3" l="1"/>
  <c r="C729" i="8"/>
  <c r="P729" i="8" s="1"/>
  <c r="I730" i="8" l="1"/>
  <c r="N730" i="8" s="1"/>
  <c r="O730" i="8" s="1"/>
  <c r="AB730" i="3"/>
  <c r="Z731" i="3" s="1"/>
  <c r="AA731" i="3" s="1"/>
  <c r="F730" i="2"/>
  <c r="D729" i="8"/>
  <c r="AD729" i="3"/>
  <c r="AC730" i="3" l="1"/>
  <c r="C730" i="8"/>
  <c r="P730" i="8" s="1"/>
  <c r="F731" i="2" l="1"/>
  <c r="AB731" i="3"/>
  <c r="Z732" i="3" s="1"/>
  <c r="AA732" i="3" s="1"/>
  <c r="I731" i="8"/>
  <c r="N731" i="8" s="1"/>
  <c r="O731" i="8" s="1"/>
  <c r="D730" i="8"/>
  <c r="AD730" i="3"/>
  <c r="C731" i="8" l="1"/>
  <c r="P731" i="8" s="1"/>
  <c r="AC731" i="3"/>
  <c r="D731" i="8" l="1"/>
  <c r="AD731" i="3"/>
  <c r="AB732" i="3"/>
  <c r="Z733" i="3" s="1"/>
  <c r="AA733" i="3" s="1"/>
  <c r="I732" i="8"/>
  <c r="N732" i="8" s="1"/>
  <c r="O732" i="8" s="1"/>
  <c r="F732" i="2"/>
  <c r="C732" i="8" l="1"/>
  <c r="P732" i="8" s="1"/>
  <c r="AC732" i="3"/>
  <c r="D732" i="8" s="1"/>
  <c r="AD732" i="3" l="1"/>
  <c r="F733" i="2"/>
  <c r="I733" i="8"/>
  <c r="N733" i="8" s="1"/>
  <c r="O733" i="8" s="1"/>
  <c r="AB733" i="3"/>
  <c r="Z734" i="3" s="1"/>
  <c r="AA734" i="3" s="1"/>
  <c r="AC733" i="3" l="1"/>
  <c r="C733" i="8"/>
  <c r="P733" i="8" s="1"/>
  <c r="F734" i="2" l="1"/>
  <c r="AB734" i="3"/>
  <c r="Z735" i="3" s="1"/>
  <c r="AA735" i="3" s="1"/>
  <c r="I734" i="8"/>
  <c r="N734" i="8" s="1"/>
  <c r="O734" i="8" s="1"/>
  <c r="D733" i="8"/>
  <c r="AD733" i="3"/>
  <c r="AC734" i="3" l="1"/>
  <c r="C734" i="8"/>
  <c r="P734" i="8" s="1"/>
  <c r="D734" i="8" l="1"/>
  <c r="AD734" i="3"/>
  <c r="AB735" i="3"/>
  <c r="Z736" i="3" s="1"/>
  <c r="AA736" i="3" s="1"/>
  <c r="Y737" i="3" s="1"/>
  <c r="F735" i="2"/>
  <c r="I735" i="8"/>
  <c r="N735" i="8" s="1"/>
  <c r="O735" i="8" s="1"/>
  <c r="C735" i="8" l="1"/>
  <c r="P735" i="8" s="1"/>
  <c r="AC735" i="3"/>
  <c r="D735" i="8" l="1"/>
  <c r="AD735" i="3"/>
  <c r="I736" i="8"/>
  <c r="N736" i="8" s="1"/>
  <c r="O736" i="8" s="1"/>
  <c r="AB736" i="3"/>
  <c r="Z737" i="3" s="1"/>
  <c r="AA737" i="3" s="1"/>
  <c r="Y738" i="3" s="1"/>
  <c r="F736" i="2"/>
  <c r="C736" i="8" l="1"/>
  <c r="P736" i="8" s="1"/>
  <c r="AC736" i="3"/>
  <c r="D736" i="8" l="1"/>
  <c r="AD736" i="3"/>
  <c r="F737" i="2"/>
  <c r="AB737" i="3"/>
  <c r="Z738" i="3" s="1"/>
  <c r="AA738" i="3" s="1"/>
  <c r="Y739" i="3" s="1"/>
  <c r="I737" i="8"/>
  <c r="N737" i="8" s="1"/>
  <c r="O737" i="8" s="1"/>
  <c r="C737" i="8" l="1"/>
  <c r="P737" i="8" s="1"/>
  <c r="AC737" i="3"/>
  <c r="D737" i="8" l="1"/>
  <c r="AD737" i="3"/>
  <c r="AB738" i="3"/>
  <c r="Z739" i="3" s="1"/>
  <c r="AA739" i="3" s="1"/>
  <c r="Y740" i="3" s="1"/>
  <c r="I738" i="8"/>
  <c r="N738" i="8" s="1"/>
  <c r="O738" i="8" s="1"/>
  <c r="F738" i="2"/>
  <c r="C738" i="8" l="1"/>
  <c r="P738" i="8" s="1"/>
  <c r="AC738" i="3"/>
  <c r="D738" i="8" s="1"/>
  <c r="AD738" i="3" l="1"/>
  <c r="AB739" i="3"/>
  <c r="Z740" i="3" s="1"/>
  <c r="AA740" i="3" s="1"/>
  <c r="I739" i="8"/>
  <c r="N739" i="8" s="1"/>
  <c r="O739" i="8" s="1"/>
  <c r="F739" i="2"/>
  <c r="AC739" i="3" l="1"/>
  <c r="Y741" i="3"/>
  <c r="C739" i="8"/>
  <c r="P739" i="8" s="1"/>
  <c r="F740" i="2" l="1"/>
  <c r="I740" i="8"/>
  <c r="N740" i="8" s="1"/>
  <c r="O740" i="8" s="1"/>
  <c r="AB740" i="3"/>
  <c r="Z741" i="3" s="1"/>
  <c r="AA741" i="3" s="1"/>
  <c r="Y742" i="3" s="1"/>
  <c r="D739" i="8"/>
  <c r="AD739" i="3"/>
  <c r="AC740" i="3" l="1"/>
  <c r="C740" i="8"/>
  <c r="P740" i="8" s="1"/>
  <c r="AB741" i="3"/>
  <c r="Z742" i="3" s="1"/>
  <c r="AA742" i="3" s="1"/>
  <c r="Y743" i="3" s="1"/>
  <c r="I741" i="8"/>
  <c r="N741" i="8" s="1"/>
  <c r="O741" i="8" s="1"/>
  <c r="F741" i="2"/>
  <c r="C741" i="8" l="1"/>
  <c r="P741" i="8" s="1"/>
  <c r="AC741" i="3"/>
  <c r="I742" i="8"/>
  <c r="N742" i="8" s="1"/>
  <c r="O742" i="8" s="1"/>
  <c r="F742" i="2"/>
  <c r="AB742" i="3"/>
  <c r="Z743" i="3" s="1"/>
  <c r="AA743" i="3" s="1"/>
  <c r="Y744" i="3" s="1"/>
  <c r="D740" i="8"/>
  <c r="AD740" i="3"/>
  <c r="AC742" i="3" l="1"/>
  <c r="C742" i="8"/>
  <c r="P742" i="8" s="1"/>
  <c r="D741" i="8"/>
  <c r="AD741" i="3"/>
  <c r="I743" i="8"/>
  <c r="N743" i="8" s="1"/>
  <c r="O743" i="8" s="1"/>
  <c r="F743" i="2"/>
  <c r="AB743" i="3"/>
  <c r="Z744" i="3" s="1"/>
  <c r="AA744" i="3" s="1"/>
  <c r="Y745" i="3" s="1"/>
  <c r="AC743" i="3" l="1"/>
  <c r="D743" i="8" s="1"/>
  <c r="C743" i="8"/>
  <c r="P743" i="8" s="1"/>
  <c r="I744" i="8"/>
  <c r="N744" i="8" s="1"/>
  <c r="O744" i="8" s="1"/>
  <c r="AB744" i="3"/>
  <c r="Z745" i="3" s="1"/>
  <c r="AA745" i="3" s="1"/>
  <c r="Y746" i="3" s="1"/>
  <c r="F744" i="2"/>
  <c r="D742" i="8"/>
  <c r="AD742" i="3"/>
  <c r="AD743" i="3" s="1"/>
  <c r="I745" i="8" l="1"/>
  <c r="N745" i="8" s="1"/>
  <c r="O745" i="8" s="1"/>
  <c r="AB745" i="3"/>
  <c r="Z746" i="3" s="1"/>
  <c r="AA746" i="3" s="1"/>
  <c r="Y747" i="3" s="1"/>
  <c r="F745" i="2"/>
  <c r="C744" i="8"/>
  <c r="P744" i="8" s="1"/>
  <c r="AC744" i="3"/>
  <c r="D744" i="8" l="1"/>
  <c r="AD744" i="3"/>
  <c r="AC745" i="3"/>
  <c r="C745" i="8"/>
  <c r="P745" i="8" s="1"/>
  <c r="AB746" i="3"/>
  <c r="Z747" i="3" s="1"/>
  <c r="AA747" i="3" s="1"/>
  <c r="Y748" i="3" s="1"/>
  <c r="I746" i="8"/>
  <c r="N746" i="8" s="1"/>
  <c r="O746" i="8" s="1"/>
  <c r="F746" i="2"/>
  <c r="F747" i="2" l="1"/>
  <c r="I747" i="8"/>
  <c r="N747" i="8" s="1"/>
  <c r="O747" i="8" s="1"/>
  <c r="AB747" i="3"/>
  <c r="Z748" i="3" s="1"/>
  <c r="AA748" i="3" s="1"/>
  <c r="Y749" i="3" s="1"/>
  <c r="D745" i="8"/>
  <c r="AD745" i="3"/>
  <c r="AC746" i="3"/>
  <c r="C746" i="8"/>
  <c r="P746" i="8" s="1"/>
  <c r="AC747" i="3" l="1"/>
  <c r="C747" i="8"/>
  <c r="P747" i="8" s="1"/>
  <c r="D746" i="8"/>
  <c r="AD746" i="3"/>
  <c r="AB748" i="3"/>
  <c r="Z749" i="3" s="1"/>
  <c r="AA749" i="3" s="1"/>
  <c r="Y750" i="3" s="1"/>
  <c r="F748" i="2"/>
  <c r="I748" i="8"/>
  <c r="N748" i="8" s="1"/>
  <c r="O748" i="8" s="1"/>
  <c r="AB749" i="3" l="1"/>
  <c r="Z750" i="3" s="1"/>
  <c r="AA750" i="3" s="1"/>
  <c r="Y751" i="3" s="1"/>
  <c r="F749" i="2"/>
  <c r="I749" i="8"/>
  <c r="N749" i="8" s="1"/>
  <c r="O749" i="8" s="1"/>
  <c r="AC748" i="3"/>
  <c r="C748" i="8"/>
  <c r="P748" i="8" s="1"/>
  <c r="D747" i="8"/>
  <c r="AD747" i="3"/>
  <c r="D748" i="8" l="1"/>
  <c r="AD748" i="3"/>
  <c r="AC749" i="3"/>
  <c r="C749" i="8"/>
  <c r="P749" i="8" s="1"/>
  <c r="AB750" i="3"/>
  <c r="Z751" i="3" s="1"/>
  <c r="AA751" i="3" s="1"/>
  <c r="Y752" i="3" s="1"/>
  <c r="I750" i="8"/>
  <c r="N750" i="8" s="1"/>
  <c r="O750" i="8" s="1"/>
  <c r="F750" i="2"/>
  <c r="C750" i="8" l="1"/>
  <c r="P750" i="8" s="1"/>
  <c r="AC750" i="3"/>
  <c r="D750" i="8" s="1"/>
  <c r="AB751" i="3"/>
  <c r="Z752" i="3" s="1"/>
  <c r="AA752" i="3" s="1"/>
  <c r="Y753" i="3" s="1"/>
  <c r="I751" i="8"/>
  <c r="N751" i="8" s="1"/>
  <c r="O751" i="8" s="1"/>
  <c r="F751" i="2"/>
  <c r="D749" i="8"/>
  <c r="AD749" i="3"/>
  <c r="AD750" i="3" s="1"/>
  <c r="I752" i="8" l="1"/>
  <c r="N752" i="8" s="1"/>
  <c r="O752" i="8" s="1"/>
  <c r="F752" i="2"/>
  <c r="AB752" i="3"/>
  <c r="Z753" i="3" s="1"/>
  <c r="AA753" i="3" s="1"/>
  <c r="Y754" i="3" s="1"/>
  <c r="C751" i="8"/>
  <c r="P751" i="8" s="1"/>
  <c r="AC751" i="3"/>
  <c r="D751" i="8" l="1"/>
  <c r="AD751" i="3"/>
  <c r="AC752" i="3"/>
  <c r="C752" i="8"/>
  <c r="P752" i="8" s="1"/>
  <c r="F753" i="2"/>
  <c r="I753" i="8"/>
  <c r="N753" i="8" s="1"/>
  <c r="O753" i="8" s="1"/>
  <c r="AB753" i="3"/>
  <c r="Z754" i="3" s="1"/>
  <c r="AA754" i="3" s="1"/>
  <c r="Y755" i="3" s="1"/>
  <c r="C753" i="8" l="1"/>
  <c r="P753" i="8" s="1"/>
  <c r="AC753" i="3"/>
  <c r="F754" i="2"/>
  <c r="AB754" i="3"/>
  <c r="Z755" i="3" s="1"/>
  <c r="AA755" i="3" s="1"/>
  <c r="Y756" i="3" s="1"/>
  <c r="I754" i="8"/>
  <c r="N754" i="8" s="1"/>
  <c r="O754" i="8" s="1"/>
  <c r="D752" i="8"/>
  <c r="AD752" i="3"/>
  <c r="C754" i="8" l="1"/>
  <c r="P754" i="8" s="1"/>
  <c r="AC754" i="3"/>
  <c r="D754" i="8" s="1"/>
  <c r="D753" i="8"/>
  <c r="AD753" i="3"/>
  <c r="F755" i="2"/>
  <c r="AB755" i="3"/>
  <c r="Z756" i="3" s="1"/>
  <c r="AA756" i="3" s="1"/>
  <c r="Y757" i="3" s="1"/>
  <c r="I755" i="8"/>
  <c r="N755" i="8" s="1"/>
  <c r="O755" i="8" s="1"/>
  <c r="AD754" i="3" l="1"/>
  <c r="I756" i="8"/>
  <c r="N756" i="8" s="1"/>
  <c r="O756" i="8" s="1"/>
  <c r="AB756" i="3"/>
  <c r="Z757" i="3" s="1"/>
  <c r="AA757" i="3" s="1"/>
  <c r="Y758" i="3" s="1"/>
  <c r="F756" i="2"/>
  <c r="C755" i="8"/>
  <c r="P755" i="8" s="1"/>
  <c r="AC755" i="3"/>
  <c r="D755" i="8" s="1"/>
  <c r="AD755" i="3" l="1"/>
  <c r="AC756" i="3"/>
  <c r="C756" i="8"/>
  <c r="P756" i="8" s="1"/>
  <c r="AB757" i="3"/>
  <c r="Z758" i="3" s="1"/>
  <c r="AA758" i="3" s="1"/>
  <c r="Y759" i="3" s="1"/>
  <c r="I757" i="8"/>
  <c r="N757" i="8" s="1"/>
  <c r="O757" i="8" s="1"/>
  <c r="F757" i="2"/>
  <c r="I758" i="8" l="1"/>
  <c r="N758" i="8" s="1"/>
  <c r="O758" i="8" s="1"/>
  <c r="F758" i="2"/>
  <c r="AB758" i="3"/>
  <c r="Z759" i="3" s="1"/>
  <c r="AA759" i="3" s="1"/>
  <c r="Y760" i="3" s="1"/>
  <c r="AC757" i="3"/>
  <c r="D757" i="8" s="1"/>
  <c r="C757" i="8"/>
  <c r="P757" i="8" s="1"/>
  <c r="D756" i="8"/>
  <c r="AD756" i="3"/>
  <c r="AD757" i="3" l="1"/>
  <c r="AC758" i="3"/>
  <c r="C758" i="8"/>
  <c r="P758" i="8" s="1"/>
  <c r="I759" i="8"/>
  <c r="N759" i="8" s="1"/>
  <c r="O759" i="8" s="1"/>
  <c r="AB759" i="3"/>
  <c r="Z760" i="3" s="1"/>
  <c r="AA760" i="3" s="1"/>
  <c r="F759" i="2"/>
  <c r="AC759" i="3" l="1"/>
  <c r="D759" i="8" s="1"/>
  <c r="C759" i="8"/>
  <c r="P759" i="8" s="1"/>
  <c r="AD758" i="3"/>
  <c r="D758" i="8"/>
  <c r="AD759" i="3" l="1"/>
  <c r="F760" i="2"/>
  <c r="I760" i="8"/>
  <c r="N760" i="8" s="1"/>
  <c r="O760" i="8" s="1"/>
  <c r="AB760" i="3"/>
  <c r="Z761" i="3" s="1"/>
  <c r="AA761" i="3" s="1"/>
  <c r="AC760" i="3" l="1"/>
  <c r="C760" i="8"/>
  <c r="P760" i="8" s="1"/>
  <c r="D760" i="8" l="1"/>
  <c r="AD760" i="3"/>
  <c r="AB761" i="3"/>
  <c r="Z762" i="3" s="1"/>
  <c r="AA762" i="3" s="1"/>
  <c r="I761" i="8"/>
  <c r="N761" i="8" s="1"/>
  <c r="O761" i="8" s="1"/>
  <c r="F761" i="2"/>
  <c r="C761" i="8" l="1"/>
  <c r="P761" i="8" s="1"/>
  <c r="AC761" i="3"/>
  <c r="D761" i="8" s="1"/>
  <c r="AD761" i="3" l="1"/>
  <c r="F762" i="2"/>
  <c r="I762" i="8"/>
  <c r="N762" i="8" s="1"/>
  <c r="O762" i="8" s="1"/>
  <c r="AB762" i="3"/>
  <c r="Z763" i="3" s="1"/>
  <c r="AA763" i="3" s="1"/>
  <c r="AC762" i="3" l="1"/>
  <c r="C762" i="8"/>
  <c r="P762" i="8" s="1"/>
  <c r="F763" i="2" l="1"/>
  <c r="AB763" i="3"/>
  <c r="Z764" i="3" s="1"/>
  <c r="AA764" i="3" s="1"/>
  <c r="I763" i="8"/>
  <c r="N763" i="8" s="1"/>
  <c r="O763" i="8" s="1"/>
  <c r="D762" i="8"/>
  <c r="AD762" i="3"/>
  <c r="C763" i="8" l="1"/>
  <c r="P763" i="8" s="1"/>
  <c r="AC763" i="3"/>
  <c r="D763" i="8" s="1"/>
  <c r="AB764" i="3" l="1"/>
  <c r="Z765" i="3" s="1"/>
  <c r="AA765" i="3" s="1"/>
  <c r="I764" i="8"/>
  <c r="N764" i="8" s="1"/>
  <c r="O764" i="8" s="1"/>
  <c r="F764" i="2"/>
  <c r="AD763" i="3"/>
  <c r="AC764" i="3" l="1"/>
  <c r="C764" i="8"/>
  <c r="P764" i="8" s="1"/>
  <c r="AB765" i="3" l="1"/>
  <c r="Z766" i="3" s="1"/>
  <c r="AA766" i="3" s="1"/>
  <c r="I765" i="8"/>
  <c r="N765" i="8" s="1"/>
  <c r="O765" i="8" s="1"/>
  <c r="F765" i="2"/>
  <c r="D764" i="8"/>
  <c r="AD764" i="3"/>
  <c r="C765" i="8" l="1"/>
  <c r="P765" i="8" s="1"/>
  <c r="AC765" i="3"/>
  <c r="D765" i="8" l="1"/>
  <c r="AD765" i="3"/>
  <c r="I766" i="8"/>
  <c r="N766" i="8" s="1"/>
  <c r="O766" i="8" s="1"/>
  <c r="F766" i="2"/>
  <c r="AB766" i="3"/>
  <c r="Z767" i="3" s="1"/>
  <c r="AA767" i="3" s="1"/>
  <c r="AC766" i="3" l="1"/>
  <c r="D766" i="8" s="1"/>
  <c r="C766" i="8"/>
  <c r="P766" i="8" s="1"/>
  <c r="AD766" i="3" l="1"/>
  <c r="I767" i="8"/>
  <c r="N767" i="8" s="1"/>
  <c r="O767" i="8" s="1"/>
  <c r="AB767" i="3"/>
  <c r="Z768" i="3" s="1"/>
  <c r="AA768" i="3" s="1"/>
  <c r="F767" i="2"/>
  <c r="C767" i="8" l="1"/>
  <c r="P767" i="8" s="1"/>
  <c r="AC767" i="3"/>
  <c r="D767" i="8" l="1"/>
  <c r="AD767" i="3"/>
  <c r="F768" i="2"/>
  <c r="I768" i="8"/>
  <c r="N768" i="8" s="1"/>
  <c r="O768" i="8" s="1"/>
  <c r="AB768" i="3"/>
  <c r="Z769" i="3" s="1"/>
  <c r="AA769" i="3" s="1"/>
  <c r="AC768" i="3" l="1"/>
  <c r="C768" i="8"/>
  <c r="P768" i="8" s="1"/>
  <c r="D768" i="8" l="1"/>
  <c r="AD768" i="3"/>
  <c r="I769" i="8"/>
  <c r="N769" i="8" s="1"/>
  <c r="O769" i="8" s="1"/>
  <c r="F769" i="2"/>
  <c r="AB769" i="3"/>
  <c r="Z770" i="3" s="1"/>
  <c r="AA770" i="3" s="1"/>
  <c r="AC769" i="3" l="1"/>
  <c r="C769" i="8"/>
  <c r="P769" i="8" s="1"/>
  <c r="D769" i="8" l="1"/>
  <c r="AD769" i="3"/>
  <c r="AB770" i="3"/>
  <c r="Z771" i="3" s="1"/>
  <c r="AA771" i="3" s="1"/>
  <c r="I770" i="8"/>
  <c r="N770" i="8" s="1"/>
  <c r="O770" i="8" s="1"/>
  <c r="F770" i="2"/>
  <c r="C770" i="8" l="1"/>
  <c r="P770" i="8" s="1"/>
  <c r="AC770" i="3"/>
  <c r="D770" i="8" s="1"/>
  <c r="AD770" i="3" l="1"/>
  <c r="AB771" i="3"/>
  <c r="Z772" i="3" s="1"/>
  <c r="AA772" i="3" s="1"/>
  <c r="I771" i="8"/>
  <c r="N771" i="8" s="1"/>
  <c r="O771" i="8" s="1"/>
  <c r="F771" i="2"/>
  <c r="AC771" i="3" l="1"/>
  <c r="C771" i="8"/>
  <c r="P771" i="8" s="1"/>
  <c r="F772" i="2" l="1"/>
  <c r="I772" i="8"/>
  <c r="N772" i="8" s="1"/>
  <c r="O772" i="8" s="1"/>
  <c r="AB772" i="3"/>
  <c r="Z773" i="3" s="1"/>
  <c r="AA773" i="3" s="1"/>
  <c r="D771" i="8"/>
  <c r="AD771" i="3"/>
  <c r="C772" i="8" l="1"/>
  <c r="P772" i="8" s="1"/>
  <c r="AC772" i="3"/>
  <c r="F773" i="2" l="1"/>
  <c r="I773" i="8"/>
  <c r="N773" i="8" s="1"/>
  <c r="O773" i="8" s="1"/>
  <c r="AB773" i="3"/>
  <c r="Z774" i="3" s="1"/>
  <c r="AA774" i="3" s="1"/>
  <c r="D772" i="8"/>
  <c r="AD772" i="3"/>
  <c r="C773" i="8" l="1"/>
  <c r="P773" i="8" s="1"/>
  <c r="AC773" i="3"/>
  <c r="D773" i="8" l="1"/>
  <c r="AD773" i="3"/>
  <c r="F774" i="2"/>
  <c r="AB774" i="3"/>
  <c r="Z775" i="3" s="1"/>
  <c r="AA775" i="3" s="1"/>
  <c r="I774" i="8"/>
  <c r="N774" i="8" s="1"/>
  <c r="O774" i="8" s="1"/>
  <c r="AC774" i="3" l="1"/>
  <c r="C774" i="8"/>
  <c r="P774" i="8" s="1"/>
  <c r="D774" i="8" l="1"/>
  <c r="AD774" i="3"/>
  <c r="F775" i="2"/>
  <c r="AB775" i="3"/>
  <c r="Z776" i="3" s="1"/>
  <c r="AA776" i="3" s="1"/>
  <c r="I775" i="8"/>
  <c r="N775" i="8" s="1"/>
  <c r="O775" i="8" s="1"/>
  <c r="C775" i="8" l="1"/>
  <c r="P775" i="8" s="1"/>
  <c r="AC775" i="3"/>
  <c r="D775" i="8" s="1"/>
  <c r="AD775" i="3" l="1"/>
  <c r="I776" i="8"/>
  <c r="N776" i="8" s="1"/>
  <c r="O776" i="8" s="1"/>
  <c r="F776" i="2"/>
  <c r="AB776" i="3"/>
  <c r="Z777" i="3" s="1"/>
  <c r="AA777" i="3" s="1"/>
  <c r="AC776" i="3" l="1"/>
  <c r="C776" i="8"/>
  <c r="P776" i="8" s="1"/>
  <c r="D776" i="8" l="1"/>
  <c r="AD776" i="3"/>
  <c r="AB777" i="3"/>
  <c r="Z778" i="3" s="1"/>
  <c r="AA778" i="3" s="1"/>
  <c r="I777" i="8"/>
  <c r="N777" i="8" s="1"/>
  <c r="O777" i="8" s="1"/>
  <c r="F777" i="2"/>
  <c r="C777" i="8" l="1"/>
  <c r="P777" i="8" s="1"/>
  <c r="AC777" i="3"/>
  <c r="D777" i="8" s="1"/>
  <c r="AD777" i="3" l="1"/>
  <c r="AB778" i="3"/>
  <c r="Z779" i="3" s="1"/>
  <c r="AA779" i="3" s="1"/>
  <c r="I778" i="8"/>
  <c r="N778" i="8" s="1"/>
  <c r="O778" i="8" s="1"/>
  <c r="F778" i="2"/>
  <c r="AC778" i="3" l="1"/>
  <c r="C778" i="8"/>
  <c r="P778" i="8" s="1"/>
  <c r="D778" i="8" l="1"/>
  <c r="AD778" i="3"/>
  <c r="F779" i="2"/>
  <c r="I779" i="8"/>
  <c r="N779" i="8" s="1"/>
  <c r="O779" i="8" s="1"/>
  <c r="AB779" i="3"/>
  <c r="Z780" i="3" s="1"/>
  <c r="AA780" i="3" s="1"/>
  <c r="C779" i="8" l="1"/>
  <c r="P779" i="8" s="1"/>
  <c r="AC779" i="3"/>
  <c r="D779" i="8" l="1"/>
  <c r="AD779" i="3"/>
  <c r="I780" i="8"/>
  <c r="N780" i="8" s="1"/>
  <c r="O780" i="8" s="1"/>
  <c r="F780" i="2"/>
  <c r="AB780" i="3"/>
  <c r="Z781" i="3" s="1"/>
  <c r="AA781" i="3" s="1"/>
  <c r="Y782" i="3" s="1"/>
  <c r="C780" i="8" l="1"/>
  <c r="P780" i="8" s="1"/>
  <c r="AC780" i="3"/>
  <c r="D780" i="8" s="1"/>
  <c r="AD780" i="3" l="1"/>
  <c r="F781" i="2"/>
  <c r="AB781" i="3"/>
  <c r="Z782" i="3" s="1"/>
  <c r="AA782" i="3" s="1"/>
  <c r="Y783" i="3" s="1"/>
  <c r="I781" i="8"/>
  <c r="N781" i="8" s="1"/>
  <c r="O781" i="8" s="1"/>
  <c r="AC781" i="3" l="1"/>
  <c r="C781" i="8"/>
  <c r="P781" i="8" s="1"/>
  <c r="F782" i="2" l="1"/>
  <c r="I782" i="8"/>
  <c r="N782" i="8" s="1"/>
  <c r="O782" i="8" s="1"/>
  <c r="AB782" i="3"/>
  <c r="Z783" i="3" s="1"/>
  <c r="AA783" i="3" s="1"/>
  <c r="Y784" i="3" s="1"/>
  <c r="D781" i="8"/>
  <c r="AD781" i="3"/>
  <c r="C782" i="8" l="1"/>
  <c r="P782" i="8" s="1"/>
  <c r="AC782" i="3"/>
  <c r="D782" i="8" l="1"/>
  <c r="AD782" i="3"/>
  <c r="F783" i="2"/>
  <c r="AB783" i="3"/>
  <c r="Z784" i="3" s="1"/>
  <c r="AA784" i="3" s="1"/>
  <c r="Y785" i="3" s="1"/>
  <c r="I783" i="8"/>
  <c r="N783" i="8" s="1"/>
  <c r="O783" i="8" s="1"/>
  <c r="AC783" i="3" l="1"/>
  <c r="D783" i="8" s="1"/>
  <c r="C783" i="8"/>
  <c r="P783" i="8" s="1"/>
  <c r="AD783" i="3" l="1"/>
  <c r="AB784" i="3"/>
  <c r="Z785" i="3" s="1"/>
  <c r="AA785" i="3" s="1"/>
  <c r="Y786" i="3" s="1"/>
  <c r="F784" i="2"/>
  <c r="I784" i="8"/>
  <c r="N784" i="8" s="1"/>
  <c r="O784" i="8" s="1"/>
  <c r="AC784" i="3" l="1"/>
  <c r="C784" i="8"/>
  <c r="P784" i="8" s="1"/>
  <c r="AB785" i="3" l="1"/>
  <c r="Z786" i="3" s="1"/>
  <c r="AA786" i="3" s="1"/>
  <c r="Y787" i="3" s="1"/>
  <c r="F785" i="2"/>
  <c r="I785" i="8"/>
  <c r="N785" i="8" s="1"/>
  <c r="O785" i="8" s="1"/>
  <c r="AD784" i="3"/>
  <c r="D784" i="8"/>
  <c r="C785" i="8" l="1"/>
  <c r="P785" i="8" s="1"/>
  <c r="AC785" i="3"/>
  <c r="D785" i="8" l="1"/>
  <c r="AD785" i="3"/>
  <c r="F786" i="2"/>
  <c r="AB786" i="3"/>
  <c r="Z787" i="3" s="1"/>
  <c r="AA787" i="3" s="1"/>
  <c r="Y788" i="3" s="1"/>
  <c r="I786" i="8"/>
  <c r="N786" i="8" s="1"/>
  <c r="O786" i="8" s="1"/>
  <c r="C786" i="8" l="1"/>
  <c r="P786" i="8" s="1"/>
  <c r="AC786" i="3"/>
  <c r="D786" i="8" l="1"/>
  <c r="AD786" i="3"/>
  <c r="I787" i="8"/>
  <c r="N787" i="8" s="1"/>
  <c r="O787" i="8" s="1"/>
  <c r="AB787" i="3"/>
  <c r="Z788" i="3" s="1"/>
  <c r="AA788" i="3" s="1"/>
  <c r="Y789" i="3" s="1"/>
  <c r="F787" i="2"/>
  <c r="C787" i="8" l="1"/>
  <c r="P787" i="8" s="1"/>
  <c r="AC787" i="3"/>
  <c r="D787" i="8" s="1"/>
  <c r="I788" i="8" l="1"/>
  <c r="N788" i="8" s="1"/>
  <c r="O788" i="8" s="1"/>
  <c r="AB788" i="3"/>
  <c r="Z789" i="3" s="1"/>
  <c r="AA789" i="3" s="1"/>
  <c r="Y790" i="3" s="1"/>
  <c r="F788" i="2"/>
  <c r="AD787" i="3"/>
  <c r="AC788" i="3" l="1"/>
  <c r="D788" i="8" s="1"/>
  <c r="C788" i="8"/>
  <c r="P788" i="8" s="1"/>
  <c r="AD788" i="3" l="1"/>
  <c r="AB789" i="3"/>
  <c r="Z790" i="3" s="1"/>
  <c r="AA790" i="3" s="1"/>
  <c r="Y791" i="3" s="1"/>
  <c r="I789" i="8"/>
  <c r="N789" i="8" s="1"/>
  <c r="O789" i="8" s="1"/>
  <c r="F789" i="2"/>
  <c r="C789" i="8" l="1"/>
  <c r="P789" i="8" s="1"/>
  <c r="AC789" i="3"/>
  <c r="AB790" i="3" l="1"/>
  <c r="Z791" i="3" s="1"/>
  <c r="AA791" i="3" s="1"/>
  <c r="Y792" i="3" s="1"/>
  <c r="I790" i="8"/>
  <c r="N790" i="8" s="1"/>
  <c r="O790" i="8" s="1"/>
  <c r="F790" i="2"/>
  <c r="D789" i="8"/>
  <c r="AD789" i="3"/>
  <c r="AC790" i="3" l="1"/>
  <c r="C790" i="8"/>
  <c r="P790" i="8" s="1"/>
  <c r="D790" i="8" l="1"/>
  <c r="AD790" i="3"/>
  <c r="AB791" i="3"/>
  <c r="Z792" i="3" s="1"/>
  <c r="AA792" i="3" s="1"/>
  <c r="Y793" i="3" s="1"/>
  <c r="I791" i="8"/>
  <c r="N791" i="8" s="1"/>
  <c r="O791" i="8" s="1"/>
  <c r="F791" i="2"/>
  <c r="AC791" i="3" l="1"/>
  <c r="C791" i="8"/>
  <c r="P791" i="8" s="1"/>
  <c r="D791" i="8" l="1"/>
  <c r="AD791" i="3"/>
  <c r="F792" i="2"/>
  <c r="I792" i="8"/>
  <c r="N792" i="8" s="1"/>
  <c r="O792" i="8" s="1"/>
  <c r="AB792" i="3"/>
  <c r="Z793" i="3" s="1"/>
  <c r="AA793" i="3" s="1"/>
  <c r="Y794" i="3" s="1"/>
  <c r="C792" i="8" l="1"/>
  <c r="P792" i="8" s="1"/>
  <c r="AC792" i="3"/>
  <c r="D792" i="8" s="1"/>
  <c r="AD792" i="3" l="1"/>
  <c r="AB793" i="3"/>
  <c r="Z794" i="3" s="1"/>
  <c r="AA794" i="3" s="1"/>
  <c r="Y795" i="3" s="1"/>
  <c r="I793" i="8"/>
  <c r="N793" i="8" s="1"/>
  <c r="O793" i="8" s="1"/>
  <c r="F793" i="2"/>
  <c r="C793" i="8" l="1"/>
  <c r="P793" i="8" s="1"/>
  <c r="AC793" i="3"/>
  <c r="AB794" i="3" l="1"/>
  <c r="Z795" i="3" s="1"/>
  <c r="AA795" i="3" s="1"/>
  <c r="Y796" i="3" s="1"/>
  <c r="I794" i="8"/>
  <c r="N794" i="8" s="1"/>
  <c r="O794" i="8" s="1"/>
  <c r="F794" i="2"/>
  <c r="D793" i="8"/>
  <c r="AD793" i="3"/>
  <c r="C794" i="8" l="1"/>
  <c r="P794" i="8" s="1"/>
  <c r="AC794" i="3"/>
  <c r="AB795" i="3" l="1"/>
  <c r="Z796" i="3" s="1"/>
  <c r="AA796" i="3" s="1"/>
  <c r="Y797" i="3" s="1"/>
  <c r="I795" i="8"/>
  <c r="N795" i="8" s="1"/>
  <c r="O795" i="8" s="1"/>
  <c r="F795" i="2"/>
  <c r="D794" i="8"/>
  <c r="AD794" i="3"/>
  <c r="C795" i="8" l="1"/>
  <c r="P795" i="8" s="1"/>
  <c r="AC795" i="3"/>
  <c r="I796" i="8" l="1"/>
  <c r="N796" i="8" s="1"/>
  <c r="O796" i="8" s="1"/>
  <c r="AB796" i="3"/>
  <c r="Z797" i="3" s="1"/>
  <c r="AA797" i="3" s="1"/>
  <c r="Y798" i="3" s="1"/>
  <c r="F796" i="2"/>
  <c r="D795" i="8"/>
  <c r="AD795" i="3"/>
  <c r="AC796" i="3" l="1"/>
  <c r="C796" i="8"/>
  <c r="P796" i="8" s="1"/>
  <c r="D796" i="8" l="1"/>
  <c r="AD796" i="3"/>
  <c r="F797" i="2"/>
  <c r="I797" i="8"/>
  <c r="N797" i="8" s="1"/>
  <c r="O797" i="8" s="1"/>
  <c r="AB797" i="3"/>
  <c r="Z798" i="3" s="1"/>
  <c r="AA798" i="3" s="1"/>
  <c r="Y799" i="3" s="1"/>
  <c r="AC797" i="3" l="1"/>
  <c r="C797" i="8"/>
  <c r="P797" i="8" s="1"/>
  <c r="D797" i="8" l="1"/>
  <c r="AD797" i="3"/>
  <c r="AB798" i="3"/>
  <c r="Z799" i="3" s="1"/>
  <c r="AA799" i="3" s="1"/>
  <c r="Y800" i="3" s="1"/>
  <c r="F798" i="2"/>
  <c r="I798" i="8"/>
  <c r="N798" i="8" s="1"/>
  <c r="O798" i="8" s="1"/>
  <c r="AC798" i="3" l="1"/>
  <c r="C798" i="8"/>
  <c r="P798" i="8" s="1"/>
  <c r="I799" i="8" l="1"/>
  <c r="N799" i="8" s="1"/>
  <c r="O799" i="8" s="1"/>
  <c r="AB799" i="3"/>
  <c r="Z800" i="3" s="1"/>
  <c r="AA800" i="3" s="1"/>
  <c r="Y801" i="3" s="1"/>
  <c r="F799" i="2"/>
  <c r="D798" i="8"/>
  <c r="AD798" i="3"/>
  <c r="AC799" i="3" l="1"/>
  <c r="C799" i="8"/>
  <c r="P799" i="8" s="1"/>
  <c r="D799" i="8" l="1"/>
  <c r="AD799" i="3"/>
  <c r="I800" i="8"/>
  <c r="N800" i="8" s="1"/>
  <c r="O800" i="8" s="1"/>
  <c r="AB800" i="3"/>
  <c r="Z801" i="3" s="1"/>
  <c r="AA801" i="3" s="1"/>
  <c r="Y802" i="3" s="1"/>
  <c r="F800" i="2"/>
  <c r="AC800" i="3" l="1"/>
  <c r="D800" i="8" s="1"/>
  <c r="C800" i="8"/>
  <c r="P800" i="8" s="1"/>
  <c r="AD800" i="3" l="1"/>
  <c r="I801" i="8"/>
  <c r="N801" i="8" s="1"/>
  <c r="O801" i="8" s="1"/>
  <c r="F801" i="2"/>
  <c r="AB801" i="3"/>
  <c r="Z802" i="3" s="1"/>
  <c r="AA802" i="3" s="1"/>
  <c r="AC801" i="3" l="1"/>
  <c r="C801" i="8"/>
  <c r="P801" i="8" s="1"/>
  <c r="D801" i="8" l="1"/>
  <c r="AD801" i="3"/>
  <c r="F802" i="2"/>
  <c r="I802" i="8"/>
  <c r="N802" i="8" s="1"/>
  <c r="O802" i="8" s="1"/>
  <c r="AB802" i="3"/>
  <c r="Z803" i="3" s="1"/>
  <c r="AA803" i="3" s="1"/>
  <c r="C802" i="8" l="1"/>
  <c r="P802" i="8" s="1"/>
  <c r="AC802" i="3"/>
  <c r="I803" i="8" l="1"/>
  <c r="N803" i="8" s="1"/>
  <c r="O803" i="8" s="1"/>
  <c r="F803" i="2"/>
  <c r="AB803" i="3"/>
  <c r="Z804" i="3" s="1"/>
  <c r="AA804" i="3" s="1"/>
  <c r="D802" i="8"/>
  <c r="AD802" i="3"/>
  <c r="C803" i="8" l="1"/>
  <c r="P803" i="8" s="1"/>
  <c r="AC803" i="3"/>
  <c r="I804" i="8" l="1"/>
  <c r="N804" i="8" s="1"/>
  <c r="O804" i="8" s="1"/>
  <c r="AB804" i="3"/>
  <c r="Z805" i="3" s="1"/>
  <c r="AA805" i="3" s="1"/>
  <c r="F804" i="2"/>
  <c r="D803" i="8"/>
  <c r="AD803" i="3"/>
  <c r="AC804" i="3" l="1"/>
  <c r="D804" i="8" s="1"/>
  <c r="C804" i="8"/>
  <c r="P804" i="8" s="1"/>
  <c r="AB805" i="3" l="1"/>
  <c r="Z806" i="3" s="1"/>
  <c r="AA806" i="3" s="1"/>
  <c r="I805" i="8"/>
  <c r="N805" i="8" s="1"/>
  <c r="O805" i="8" s="1"/>
  <c r="F805" i="2"/>
  <c r="AD804" i="3"/>
  <c r="C805" i="8" l="1"/>
  <c r="P805" i="8" s="1"/>
  <c r="AC805" i="3"/>
  <c r="AB806" i="3" l="1"/>
  <c r="Z807" i="3" s="1"/>
  <c r="AA807" i="3" s="1"/>
  <c r="F806" i="2"/>
  <c r="I806" i="8"/>
  <c r="N806" i="8" s="1"/>
  <c r="O806" i="8" s="1"/>
  <c r="D805" i="8"/>
  <c r="AD805" i="3"/>
  <c r="C806" i="8" l="1"/>
  <c r="P806" i="8" s="1"/>
  <c r="AC806" i="3"/>
  <c r="D806" i="8" s="1"/>
  <c r="F807" i="2" l="1"/>
  <c r="AB807" i="3"/>
  <c r="Z808" i="3" s="1"/>
  <c r="AA808" i="3" s="1"/>
  <c r="I807" i="8"/>
  <c r="N807" i="8" s="1"/>
  <c r="O807" i="8" s="1"/>
  <c r="AD806" i="3"/>
  <c r="C807" i="8" l="1"/>
  <c r="P807" i="8" s="1"/>
  <c r="AC807" i="3"/>
  <c r="D807" i="8" l="1"/>
  <c r="AD807" i="3"/>
  <c r="AB808" i="3"/>
  <c r="Z809" i="3" s="1"/>
  <c r="AA809" i="3" s="1"/>
  <c r="I808" i="8"/>
  <c r="N808" i="8" s="1"/>
  <c r="O808" i="8" s="1"/>
  <c r="F808" i="2"/>
  <c r="AC808" i="3" l="1"/>
  <c r="D808" i="8" s="1"/>
  <c r="C808" i="8"/>
  <c r="P808" i="8" s="1"/>
  <c r="AD808" i="3" l="1"/>
  <c r="F809" i="2"/>
  <c r="I809" i="8"/>
  <c r="N809" i="8" s="1"/>
  <c r="O809" i="8" s="1"/>
  <c r="AB809" i="3"/>
  <c r="Z810" i="3" s="1"/>
  <c r="AA810" i="3" s="1"/>
  <c r="C809" i="8" l="1"/>
  <c r="P809" i="8" s="1"/>
  <c r="AC809" i="3"/>
  <c r="AB810" i="3" l="1"/>
  <c r="Z811" i="3" s="1"/>
  <c r="AA811" i="3" s="1"/>
  <c r="F810" i="2"/>
  <c r="I810" i="8"/>
  <c r="N810" i="8" s="1"/>
  <c r="O810" i="8" s="1"/>
  <c r="AD809" i="3"/>
  <c r="D809" i="8"/>
  <c r="AC810" i="3" l="1"/>
  <c r="D810" i="8" s="1"/>
  <c r="C810" i="8"/>
  <c r="P810" i="8" s="1"/>
  <c r="I811" i="8" l="1"/>
  <c r="N811" i="8" s="1"/>
  <c r="O811" i="8" s="1"/>
  <c r="AB811" i="3"/>
  <c r="Z812" i="3" s="1"/>
  <c r="AA812" i="3" s="1"/>
  <c r="F811" i="2"/>
  <c r="AD810" i="3"/>
  <c r="C811" i="8" l="1"/>
  <c r="P811" i="8" s="1"/>
  <c r="AC811" i="3"/>
  <c r="AB812" i="3" l="1"/>
  <c r="Z813" i="3" s="1"/>
  <c r="AA813" i="3" s="1"/>
  <c r="I812" i="8"/>
  <c r="N812" i="8" s="1"/>
  <c r="O812" i="8" s="1"/>
  <c r="F812" i="2"/>
  <c r="D811" i="8"/>
  <c r="AD811" i="3"/>
  <c r="AC812" i="3" l="1"/>
  <c r="D812" i="8" s="1"/>
  <c r="C812" i="8"/>
  <c r="P812" i="8" s="1"/>
  <c r="AB813" i="3" l="1"/>
  <c r="Z814" i="3" s="1"/>
  <c r="AA814" i="3" s="1"/>
  <c r="F813" i="2"/>
  <c r="I813" i="8"/>
  <c r="N813" i="8" s="1"/>
  <c r="O813" i="8" s="1"/>
  <c r="AD812" i="3"/>
  <c r="AC813" i="3" l="1"/>
  <c r="C813" i="8"/>
  <c r="P813" i="8" s="1"/>
  <c r="I814" i="8" l="1"/>
  <c r="N814" i="8" s="1"/>
  <c r="O814" i="8" s="1"/>
  <c r="F814" i="2"/>
  <c r="AB814" i="3"/>
  <c r="Z815" i="3" s="1"/>
  <c r="AA815" i="3" s="1"/>
  <c r="D813" i="8"/>
  <c r="AD813" i="3"/>
  <c r="C814" i="8" l="1"/>
  <c r="P814" i="8" s="1"/>
  <c r="AC814" i="3"/>
  <c r="D814" i="8" l="1"/>
  <c r="AD814" i="3"/>
  <c r="F815" i="2"/>
  <c r="I815" i="8"/>
  <c r="N815" i="8" s="1"/>
  <c r="O815" i="8" s="1"/>
  <c r="AB815" i="3"/>
  <c r="Z816" i="3" s="1"/>
  <c r="AA816" i="3" s="1"/>
  <c r="AC815" i="3" l="1"/>
  <c r="C815" i="8"/>
  <c r="P815" i="8" s="1"/>
  <c r="AD815" i="3" l="1"/>
  <c r="D815" i="8"/>
  <c r="F816" i="2"/>
  <c r="AB816" i="3"/>
  <c r="Z817" i="3" s="1"/>
  <c r="AA817" i="3" s="1"/>
  <c r="I816" i="8"/>
  <c r="N816" i="8" s="1"/>
  <c r="O816" i="8" s="1"/>
  <c r="AC816" i="3" l="1"/>
  <c r="C816" i="8"/>
  <c r="P816" i="8" s="1"/>
  <c r="D816" i="8" l="1"/>
  <c r="AD816" i="3"/>
  <c r="AB817" i="3"/>
  <c r="Z818" i="3" s="1"/>
  <c r="AA818" i="3" s="1"/>
  <c r="I817" i="8"/>
  <c r="N817" i="8" s="1"/>
  <c r="O817" i="8" s="1"/>
  <c r="F817" i="2"/>
  <c r="C817" i="8" l="1"/>
  <c r="P817" i="8" s="1"/>
  <c r="AC817" i="3"/>
  <c r="D817" i="8" s="1"/>
  <c r="I818" i="8" l="1"/>
  <c r="N818" i="8" s="1"/>
  <c r="O818" i="8" s="1"/>
  <c r="AB818" i="3"/>
  <c r="Z819" i="3" s="1"/>
  <c r="AA819" i="3" s="1"/>
  <c r="F818" i="2"/>
  <c r="AD817" i="3"/>
  <c r="C818" i="8" l="1"/>
  <c r="P818" i="8" s="1"/>
  <c r="AC818" i="3"/>
  <c r="I819" i="8" l="1"/>
  <c r="N819" i="8" s="1"/>
  <c r="O819" i="8" s="1"/>
  <c r="AB819" i="3"/>
  <c r="Z820" i="3" s="1"/>
  <c r="AA820" i="3" s="1"/>
  <c r="F819" i="2"/>
  <c r="D818" i="8"/>
  <c r="AD818" i="3"/>
  <c r="C819" i="8" l="1"/>
  <c r="P819" i="8" s="1"/>
  <c r="AC819" i="3"/>
  <c r="F820" i="2" l="1"/>
  <c r="I820" i="8"/>
  <c r="N820" i="8" s="1"/>
  <c r="O820" i="8" s="1"/>
  <c r="AB820" i="3"/>
  <c r="Z821" i="3" s="1"/>
  <c r="AA821" i="3" s="1"/>
  <c r="D819" i="8"/>
  <c r="AD819" i="3"/>
  <c r="AC820" i="3" l="1"/>
  <c r="C820" i="8"/>
  <c r="P820" i="8" s="1"/>
  <c r="D820" i="8" l="1"/>
  <c r="AD820" i="3"/>
  <c r="F821" i="2"/>
  <c r="I821" i="8"/>
  <c r="N821" i="8" s="1"/>
  <c r="O821" i="8" s="1"/>
  <c r="AB821" i="3"/>
  <c r="Z822" i="3" s="1"/>
  <c r="AA822" i="3" s="1"/>
  <c r="AC821" i="3" l="1"/>
  <c r="C821" i="8"/>
  <c r="P821" i="8" s="1"/>
  <c r="D821" i="8" l="1"/>
  <c r="AD821" i="3"/>
  <c r="I822" i="8"/>
  <c r="N822" i="8" s="1"/>
  <c r="O822" i="8" s="1"/>
  <c r="F822" i="2"/>
  <c r="AB822" i="3"/>
  <c r="Z823" i="3" s="1"/>
  <c r="AA823" i="3" s="1"/>
  <c r="AC822" i="3" l="1"/>
  <c r="D822" i="8" s="1"/>
  <c r="C822" i="8"/>
  <c r="P822" i="8" s="1"/>
  <c r="AD822" i="3" l="1"/>
  <c r="I823" i="8"/>
  <c r="N823" i="8" s="1"/>
  <c r="O823" i="8" s="1"/>
  <c r="F823" i="2"/>
  <c r="AB823" i="3"/>
  <c r="Z824" i="3" s="1"/>
  <c r="AA824" i="3" s="1"/>
  <c r="AC823" i="3" l="1"/>
  <c r="C823" i="8"/>
  <c r="P823" i="8" s="1"/>
  <c r="D823" i="8" l="1"/>
  <c r="AD823" i="3"/>
  <c r="I824" i="8"/>
  <c r="N824" i="8" s="1"/>
  <c r="O824" i="8" s="1"/>
  <c r="AB824" i="3"/>
  <c r="Z825" i="3" s="1"/>
  <c r="AA825" i="3" s="1"/>
  <c r="F824" i="2"/>
  <c r="C824" i="8" l="1"/>
  <c r="P824" i="8" s="1"/>
  <c r="AC824" i="3"/>
  <c r="D824" i="8" l="1"/>
  <c r="AD824" i="3"/>
  <c r="I825" i="8"/>
  <c r="N825" i="8" s="1"/>
  <c r="O825" i="8" s="1"/>
  <c r="AB825" i="3"/>
  <c r="Z826" i="3" s="1"/>
  <c r="AA826" i="3" s="1"/>
  <c r="F825" i="2"/>
  <c r="AC825" i="3" l="1"/>
  <c r="D825" i="8" s="1"/>
  <c r="C825" i="8"/>
  <c r="P825" i="8" s="1"/>
  <c r="AD825" i="3" l="1"/>
  <c r="AB826" i="3"/>
  <c r="Z827" i="3" s="1"/>
  <c r="AA827" i="3" s="1"/>
  <c r="F826" i="2"/>
  <c r="I826" i="8"/>
  <c r="N826" i="8" s="1"/>
  <c r="O826" i="8" s="1"/>
  <c r="C826" i="8" l="1"/>
  <c r="P826" i="8" s="1"/>
  <c r="AC826" i="3"/>
  <c r="D826" i="8" l="1"/>
  <c r="AD826" i="3"/>
  <c r="F827" i="2"/>
  <c r="AB827" i="3"/>
  <c r="Z828" i="3" s="1"/>
  <c r="AA828" i="3" s="1"/>
  <c r="I827" i="8"/>
  <c r="N827" i="8" s="1"/>
  <c r="O827" i="8" s="1"/>
  <c r="AC827" i="3" l="1"/>
  <c r="C827" i="8"/>
  <c r="P827" i="8" s="1"/>
  <c r="D827" i="8" l="1"/>
  <c r="AD827" i="3"/>
  <c r="I828" i="8"/>
  <c r="N828" i="8" s="1"/>
  <c r="O828" i="8" s="1"/>
  <c r="F828" i="2"/>
  <c r="AB828" i="3"/>
  <c r="Z829" i="3" s="1"/>
  <c r="AA829" i="3" s="1"/>
  <c r="AC828" i="3" l="1"/>
  <c r="D828" i="8" s="1"/>
  <c r="C828" i="8"/>
  <c r="P828" i="8" s="1"/>
  <c r="AD828" i="3"/>
  <c r="AB829" i="3" l="1"/>
  <c r="Z830" i="3" s="1"/>
  <c r="AA830" i="3" s="1"/>
  <c r="I829" i="8"/>
  <c r="N829" i="8" s="1"/>
  <c r="O829" i="8" s="1"/>
  <c r="F829" i="2"/>
  <c r="AC829" i="3" l="1"/>
  <c r="C829" i="8"/>
  <c r="P829" i="8" s="1"/>
  <c r="D829" i="8" l="1"/>
  <c r="AD829" i="3"/>
  <c r="F830" i="2"/>
  <c r="I830" i="8"/>
  <c r="N830" i="8" s="1"/>
  <c r="O830" i="8" s="1"/>
  <c r="AB830" i="3"/>
  <c r="Z831" i="3" s="1"/>
  <c r="AA831" i="3" s="1"/>
  <c r="C830" i="8" l="1"/>
  <c r="P830" i="8" s="1"/>
  <c r="AC830" i="3"/>
  <c r="AB831" i="3" l="1"/>
  <c r="Z832" i="3" s="1"/>
  <c r="AA832" i="3" s="1"/>
  <c r="F831" i="2"/>
  <c r="I831" i="8"/>
  <c r="N831" i="8" s="1"/>
  <c r="O831" i="8" s="1"/>
  <c r="D830" i="8"/>
  <c r="AD830" i="3"/>
  <c r="AC831" i="3" l="1"/>
  <c r="C831" i="8"/>
  <c r="P831" i="8" s="1"/>
  <c r="D831" i="8" l="1"/>
  <c r="AD831" i="3"/>
  <c r="I832" i="8"/>
  <c r="N832" i="8" s="1"/>
  <c r="O832" i="8" s="1"/>
  <c r="F832" i="2"/>
  <c r="AB832" i="3"/>
  <c r="Z833" i="3" s="1"/>
  <c r="AA833" i="3" s="1"/>
  <c r="C832" i="8" l="1"/>
  <c r="P832" i="8" s="1"/>
  <c r="AC832" i="3"/>
  <c r="AD832" i="3" l="1"/>
  <c r="D832" i="8"/>
  <c r="I833" i="8"/>
  <c r="N833" i="8" s="1"/>
  <c r="O833" i="8" s="1"/>
  <c r="F833" i="2"/>
  <c r="AB833" i="3"/>
  <c r="Z834" i="3" s="1"/>
  <c r="AA834" i="3" s="1"/>
  <c r="AC833" i="3" l="1"/>
  <c r="D833" i="8" s="1"/>
  <c r="C833" i="8"/>
  <c r="P833" i="8" s="1"/>
  <c r="AD833" i="3" l="1"/>
  <c r="F834" i="2"/>
  <c r="I834" i="8"/>
  <c r="N834" i="8" s="1"/>
  <c r="O834" i="8" s="1"/>
  <c r="AB834" i="3"/>
  <c r="Z835" i="3" s="1"/>
  <c r="AA835" i="3" s="1"/>
  <c r="C834" i="8" l="1"/>
  <c r="P834" i="8" s="1"/>
  <c r="AC834" i="3"/>
  <c r="F835" i="2" l="1"/>
  <c r="I835" i="8"/>
  <c r="N835" i="8" s="1"/>
  <c r="O835" i="8" s="1"/>
  <c r="AB835" i="3"/>
  <c r="Z836" i="3" s="1"/>
  <c r="AA836" i="3" s="1"/>
  <c r="D834" i="8"/>
  <c r="AD834" i="3"/>
  <c r="AC835" i="3" l="1"/>
  <c r="C835" i="8"/>
  <c r="P835" i="8" s="1"/>
  <c r="D835" i="8" l="1"/>
  <c r="AD835" i="3"/>
  <c r="I836" i="8"/>
  <c r="N836" i="8" s="1"/>
  <c r="O836" i="8" s="1"/>
  <c r="F836" i="2"/>
  <c r="AB836" i="3"/>
  <c r="Z837" i="3" s="1"/>
  <c r="AA837" i="3" s="1"/>
  <c r="C836" i="8" l="1"/>
  <c r="P836" i="8" s="1"/>
  <c r="AC836" i="3"/>
  <c r="D836" i="8" s="1"/>
  <c r="AD836" i="3" l="1"/>
  <c r="F837" i="2"/>
  <c r="I837" i="8"/>
  <c r="N837" i="8" s="1"/>
  <c r="O837" i="8" s="1"/>
  <c r="AB837" i="3"/>
  <c r="Z838" i="3" s="1"/>
  <c r="AA838" i="3" s="1"/>
  <c r="AC837" i="3" l="1"/>
  <c r="C837" i="8"/>
  <c r="P837" i="8" s="1"/>
  <c r="D837" i="8" l="1"/>
  <c r="AD837" i="3"/>
  <c r="AB838" i="3"/>
  <c r="Z839" i="3" s="1"/>
  <c r="AA839" i="3" s="1"/>
  <c r="I838" i="8"/>
  <c r="N838" i="8" s="1"/>
  <c r="O838" i="8" s="1"/>
  <c r="F838" i="2"/>
  <c r="AC838" i="3" l="1"/>
  <c r="C838" i="8"/>
  <c r="P838" i="8" s="1"/>
  <c r="AB839" i="3" l="1"/>
  <c r="Z840" i="3" s="1"/>
  <c r="AA840" i="3" s="1"/>
  <c r="F839" i="2"/>
  <c r="I839" i="8"/>
  <c r="N839" i="8" s="1"/>
  <c r="O839" i="8" s="1"/>
  <c r="D838" i="8"/>
  <c r="AD838" i="3"/>
  <c r="C839" i="8" l="1"/>
  <c r="P839" i="8" s="1"/>
  <c r="AC839" i="3"/>
  <c r="D839" i="8" l="1"/>
  <c r="AD839" i="3"/>
  <c r="F840" i="2"/>
  <c r="AB840" i="3"/>
  <c r="Z841" i="3" s="1"/>
  <c r="AA841" i="3" s="1"/>
  <c r="I840" i="8"/>
  <c r="N840" i="8" s="1"/>
  <c r="O840" i="8" s="1"/>
  <c r="AC840" i="3" l="1"/>
  <c r="C840" i="8"/>
  <c r="P840" i="8" s="1"/>
  <c r="D840" i="8" l="1"/>
  <c r="AD840" i="3"/>
  <c r="AB841" i="3"/>
  <c r="Z842" i="3" s="1"/>
  <c r="AA842" i="3" s="1"/>
  <c r="F841" i="2"/>
  <c r="I841" i="8"/>
  <c r="N841" i="8" s="1"/>
  <c r="O841" i="8" s="1"/>
  <c r="AC841" i="3" l="1"/>
  <c r="C841" i="8"/>
  <c r="P841" i="8" s="1"/>
  <c r="D841" i="8" l="1"/>
  <c r="AD841" i="3"/>
  <c r="I842" i="8"/>
  <c r="N842" i="8" s="1"/>
  <c r="O842" i="8" s="1"/>
  <c r="AB842" i="3"/>
  <c r="Z843" i="3" s="1"/>
  <c r="AA843" i="3" s="1"/>
  <c r="F842" i="2"/>
  <c r="AC842" i="3" l="1"/>
  <c r="D842" i="8" s="1"/>
  <c r="C842" i="8"/>
  <c r="P842" i="8" s="1"/>
  <c r="AD842" i="3"/>
  <c r="F843" i="2" l="1"/>
  <c r="I843" i="8"/>
  <c r="N843" i="8" s="1"/>
  <c r="O843" i="8" s="1"/>
  <c r="AB843" i="3"/>
  <c r="Z844" i="3" s="1"/>
  <c r="AA844" i="3" s="1"/>
  <c r="C843" i="8" l="1"/>
  <c r="P843" i="8" s="1"/>
  <c r="AC843" i="3"/>
  <c r="I844" i="8" l="1"/>
  <c r="N844" i="8" s="1"/>
  <c r="O844" i="8" s="1"/>
  <c r="F844" i="2"/>
  <c r="AB844" i="3"/>
  <c r="Z845" i="3" s="1"/>
  <c r="AA845" i="3" s="1"/>
  <c r="D843" i="8"/>
  <c r="AD843" i="3"/>
  <c r="C844" i="8" l="1"/>
  <c r="P844" i="8" s="1"/>
  <c r="AC844" i="3"/>
  <c r="F845" i="2" l="1"/>
  <c r="I845" i="8"/>
  <c r="N845" i="8" s="1"/>
  <c r="O845" i="8" s="1"/>
  <c r="AB845" i="3"/>
  <c r="Z846" i="3" s="1"/>
  <c r="AA846" i="3" s="1"/>
  <c r="D844" i="8"/>
  <c r="AD844" i="3"/>
  <c r="AC845" i="3" l="1"/>
  <c r="C845" i="8"/>
  <c r="P845" i="8" s="1"/>
  <c r="D845" i="8" l="1"/>
  <c r="AD845" i="3"/>
  <c r="F846" i="2"/>
  <c r="AB846" i="3"/>
  <c r="Z847" i="3" s="1"/>
  <c r="AA847" i="3" s="1"/>
  <c r="I846" i="8"/>
  <c r="N846" i="8" s="1"/>
  <c r="O846" i="8" s="1"/>
  <c r="C846" i="8" l="1"/>
  <c r="P846" i="8" s="1"/>
  <c r="AC846" i="3"/>
  <c r="AB847" i="3" l="1"/>
  <c r="Z848" i="3" s="1"/>
  <c r="AA848" i="3" s="1"/>
  <c r="F847" i="2"/>
  <c r="I847" i="8"/>
  <c r="N847" i="8" s="1"/>
  <c r="O847" i="8" s="1"/>
  <c r="D846" i="8"/>
  <c r="AD846" i="3"/>
  <c r="AC847" i="3" l="1"/>
  <c r="C847" i="8"/>
  <c r="P847" i="8" s="1"/>
  <c r="I848" i="8" l="1"/>
  <c r="N848" i="8" s="1"/>
  <c r="O848" i="8" s="1"/>
  <c r="F848" i="2"/>
  <c r="AB848" i="3"/>
  <c r="Z849" i="3" s="1"/>
  <c r="AA849" i="3" s="1"/>
  <c r="D847" i="8"/>
  <c r="AD847" i="3"/>
  <c r="AC848" i="3" l="1"/>
  <c r="C848" i="8"/>
  <c r="P848" i="8" s="1"/>
  <c r="AB849" i="3" l="1"/>
  <c r="Z850" i="3" s="1"/>
  <c r="AA850" i="3" s="1"/>
  <c r="F849" i="2"/>
  <c r="I849" i="8"/>
  <c r="N849" i="8" s="1"/>
  <c r="O849" i="8" s="1"/>
  <c r="D848" i="8"/>
  <c r="AD848" i="3"/>
  <c r="C849" i="8" l="1"/>
  <c r="P849" i="8" s="1"/>
  <c r="AC849" i="3"/>
  <c r="AB850" i="3" l="1"/>
  <c r="Z851" i="3" s="1"/>
  <c r="AA851" i="3" s="1"/>
  <c r="I850" i="8"/>
  <c r="N850" i="8" s="1"/>
  <c r="O850" i="8" s="1"/>
  <c r="F850" i="2"/>
  <c r="D849" i="8"/>
  <c r="AD849" i="3"/>
  <c r="C850" i="8" l="1"/>
  <c r="P850" i="8" s="1"/>
  <c r="AC850" i="3"/>
  <c r="F851" i="2" l="1"/>
  <c r="AB851" i="3"/>
  <c r="Z852" i="3" s="1"/>
  <c r="AA852" i="3" s="1"/>
  <c r="I851" i="8"/>
  <c r="N851" i="8" s="1"/>
  <c r="O851" i="8" s="1"/>
  <c r="D850" i="8"/>
  <c r="AD850" i="3"/>
  <c r="C851" i="8" l="1"/>
  <c r="P851" i="8" s="1"/>
  <c r="AC851" i="3"/>
  <c r="D851" i="8" l="1"/>
  <c r="AD851" i="3"/>
  <c r="F852" i="2"/>
  <c r="AB852" i="3"/>
  <c r="Z853" i="3" s="1"/>
  <c r="AA853" i="3" s="1"/>
  <c r="I852" i="8"/>
  <c r="N852" i="8" s="1"/>
  <c r="O852" i="8" s="1"/>
  <c r="C852" i="8" l="1"/>
  <c r="P852" i="8" s="1"/>
  <c r="AC852" i="3"/>
  <c r="I853" i="8" l="1"/>
  <c r="N853" i="8" s="1"/>
  <c r="O853" i="8" s="1"/>
  <c r="AB853" i="3"/>
  <c r="Z854" i="3" s="1"/>
  <c r="AA854" i="3" s="1"/>
  <c r="F853" i="2"/>
  <c r="D852" i="8"/>
  <c r="AD852" i="3"/>
  <c r="AC853" i="3" l="1"/>
  <c r="C853" i="8"/>
  <c r="P853" i="8" s="1"/>
  <c r="D853" i="8" l="1"/>
  <c r="AD853" i="3"/>
  <c r="AB854" i="3"/>
  <c r="Z855" i="3" s="1"/>
  <c r="AA855" i="3" s="1"/>
  <c r="F854" i="2"/>
  <c r="I854" i="8"/>
  <c r="N854" i="8" s="1"/>
  <c r="O854" i="8" s="1"/>
  <c r="AC854" i="3" l="1"/>
  <c r="C854" i="8"/>
  <c r="P854" i="8" s="1"/>
  <c r="F855" i="2" l="1"/>
  <c r="I855" i="8"/>
  <c r="N855" i="8" s="1"/>
  <c r="O855" i="8" s="1"/>
  <c r="AB855" i="3"/>
  <c r="Z856" i="3" s="1"/>
  <c r="AA856" i="3" s="1"/>
  <c r="D854" i="8"/>
  <c r="AD854" i="3"/>
  <c r="AC855" i="3" l="1"/>
  <c r="C855" i="8"/>
  <c r="P855" i="8" s="1"/>
  <c r="I856" i="8" l="1"/>
  <c r="N856" i="8" s="1"/>
  <c r="O856" i="8" s="1"/>
  <c r="AB856" i="3"/>
  <c r="Z857" i="3" s="1"/>
  <c r="AA857" i="3" s="1"/>
  <c r="F856" i="2"/>
  <c r="D855" i="8"/>
  <c r="AD855" i="3"/>
  <c r="AC856" i="3" l="1"/>
  <c r="C856" i="8"/>
  <c r="P856" i="8" s="1"/>
  <c r="F857" i="2" l="1"/>
  <c r="AB857" i="3"/>
  <c r="Z858" i="3" s="1"/>
  <c r="AA858" i="3" s="1"/>
  <c r="I857" i="8"/>
  <c r="N857" i="8" s="1"/>
  <c r="O857" i="8" s="1"/>
  <c r="D856" i="8"/>
  <c r="AD856" i="3"/>
  <c r="C857" i="8" l="1"/>
  <c r="P857" i="8" s="1"/>
  <c r="AC857" i="3"/>
  <c r="F858" i="2" l="1"/>
  <c r="I858" i="8"/>
  <c r="N858" i="8" s="1"/>
  <c r="O858" i="8" s="1"/>
  <c r="AB858" i="3"/>
  <c r="Z859" i="3" s="1"/>
  <c r="AA859" i="3" s="1"/>
  <c r="D857" i="8"/>
  <c r="AD857" i="3"/>
  <c r="AC858" i="3" l="1"/>
  <c r="C858" i="8"/>
  <c r="P858" i="8" s="1"/>
  <c r="D858" i="8" l="1"/>
  <c r="AD858" i="3"/>
  <c r="AB859" i="3"/>
  <c r="Z860" i="3" s="1"/>
  <c r="AA860" i="3" s="1"/>
  <c r="F859" i="2"/>
  <c r="I859" i="8"/>
  <c r="N859" i="8" s="1"/>
  <c r="O859" i="8" s="1"/>
  <c r="AC859" i="3" l="1"/>
  <c r="C859" i="8"/>
  <c r="P859" i="8" s="1"/>
  <c r="I860" i="8" l="1"/>
  <c r="N860" i="8" s="1"/>
  <c r="O860" i="8" s="1"/>
  <c r="F860" i="2"/>
  <c r="AB860" i="3"/>
  <c r="Z861" i="3" s="1"/>
  <c r="AA861" i="3" s="1"/>
  <c r="D859" i="8"/>
  <c r="AD859" i="3"/>
  <c r="AC860" i="3" l="1"/>
  <c r="C860" i="8"/>
  <c r="P860" i="8" s="1"/>
  <c r="D860" i="8" l="1"/>
  <c r="AD860" i="3"/>
  <c r="F861" i="2"/>
  <c r="AB861" i="3"/>
  <c r="Z862" i="3" s="1"/>
  <c r="AA862" i="3" s="1"/>
  <c r="I861" i="8"/>
  <c r="N861" i="8" s="1"/>
  <c r="O861" i="8" s="1"/>
  <c r="C861" i="8" l="1"/>
  <c r="P861" i="8" s="1"/>
  <c r="AC861" i="3"/>
  <c r="D861" i="8" s="1"/>
  <c r="AD861" i="3" l="1"/>
  <c r="AB862" i="3"/>
  <c r="Z863" i="3" s="1"/>
  <c r="AA863" i="3" s="1"/>
  <c r="F862" i="2"/>
  <c r="I862" i="8"/>
  <c r="N862" i="8" s="1"/>
  <c r="O862" i="8" s="1"/>
  <c r="C862" i="8" l="1"/>
  <c r="P862" i="8" s="1"/>
  <c r="AC862" i="3"/>
  <c r="D862" i="8" l="1"/>
  <c r="AD862" i="3"/>
  <c r="F863" i="2"/>
  <c r="AB863" i="3"/>
  <c r="Z864" i="3" s="1"/>
  <c r="AA864" i="3" s="1"/>
  <c r="I863" i="8"/>
  <c r="N863" i="8" s="1"/>
  <c r="O863" i="8" s="1"/>
  <c r="AC863" i="3" l="1"/>
  <c r="C863" i="8"/>
  <c r="P863" i="8" s="1"/>
  <c r="D863" i="8" l="1"/>
  <c r="AD863" i="3"/>
  <c r="AB864" i="3"/>
  <c r="Z865" i="3" s="1"/>
  <c r="AA865" i="3" s="1"/>
  <c r="I864" i="8"/>
  <c r="N864" i="8" s="1"/>
  <c r="O864" i="8" s="1"/>
  <c r="F864" i="2"/>
  <c r="AC864" i="3" l="1"/>
  <c r="D864" i="8" s="1"/>
  <c r="C864" i="8"/>
  <c r="P864" i="8" s="1"/>
  <c r="AD864" i="3" l="1"/>
  <c r="AB865" i="3"/>
  <c r="Z866" i="3" s="1"/>
  <c r="AA866" i="3" s="1"/>
  <c r="F865" i="2"/>
  <c r="I865" i="8"/>
  <c r="N865" i="8" s="1"/>
  <c r="O865" i="8" s="1"/>
  <c r="AC865" i="3" l="1"/>
  <c r="C865" i="8"/>
  <c r="P865" i="8" s="1"/>
  <c r="F866" i="2" l="1"/>
  <c r="AB866" i="3"/>
  <c r="Z867" i="3" s="1"/>
  <c r="AA867" i="3" s="1"/>
  <c r="I866" i="8"/>
  <c r="N866" i="8" s="1"/>
  <c r="O866" i="8" s="1"/>
  <c r="D865" i="8"/>
  <c r="AD865" i="3"/>
  <c r="C866" i="8" l="1"/>
  <c r="P866" i="8" s="1"/>
  <c r="AC866" i="3"/>
  <c r="D866" i="8" l="1"/>
  <c r="AD866" i="3"/>
  <c r="I867" i="8"/>
  <c r="N867" i="8" s="1"/>
  <c r="O867" i="8" s="1"/>
  <c r="AB867" i="3"/>
  <c r="Z868" i="3" s="1"/>
  <c r="AA868" i="3" s="1"/>
  <c r="F867" i="2"/>
  <c r="AC867" i="3" l="1"/>
  <c r="C867" i="8"/>
  <c r="P867" i="8" s="1"/>
  <c r="D867" i="8" l="1"/>
  <c r="AD867" i="3"/>
  <c r="I868" i="8"/>
  <c r="N868" i="8" s="1"/>
  <c r="O868" i="8" s="1"/>
  <c r="AB868" i="3"/>
  <c r="Z869" i="3" s="1"/>
  <c r="AA869" i="3" s="1"/>
  <c r="F868" i="2"/>
  <c r="AC868" i="3" l="1"/>
  <c r="C868" i="8"/>
  <c r="P868" i="8" s="1"/>
  <c r="D868" i="8" l="1"/>
  <c r="AD868" i="3"/>
  <c r="I869" i="8"/>
  <c r="N869" i="8" s="1"/>
  <c r="O869" i="8" s="1"/>
  <c r="F869" i="2"/>
  <c r="AB869" i="3"/>
  <c r="Z870" i="3" s="1"/>
  <c r="AA870" i="3" s="1"/>
  <c r="AC869" i="3" l="1"/>
  <c r="D869" i="8" s="1"/>
  <c r="C869" i="8"/>
  <c r="P869" i="8" s="1"/>
  <c r="AD869" i="3" l="1"/>
  <c r="AB870" i="3"/>
  <c r="Z871" i="3" s="1"/>
  <c r="AA871" i="3" s="1"/>
  <c r="F870" i="2"/>
  <c r="I870" i="8"/>
  <c r="N870" i="8" s="1"/>
  <c r="O870" i="8" s="1"/>
  <c r="C870" i="8" l="1"/>
  <c r="P870" i="8" s="1"/>
  <c r="AC870" i="3"/>
  <c r="I871" i="8" l="1"/>
  <c r="N871" i="8" s="1"/>
  <c r="O871" i="8" s="1"/>
  <c r="F871" i="2"/>
  <c r="AB871" i="3"/>
  <c r="Z872" i="3" s="1"/>
  <c r="AA872" i="3" s="1"/>
  <c r="D870" i="8"/>
  <c r="AD870" i="3"/>
  <c r="AC871" i="3" l="1"/>
  <c r="C871" i="8"/>
  <c r="P871" i="8" s="1"/>
  <c r="D871" i="8" l="1"/>
  <c r="AD871" i="3"/>
  <c r="I872" i="8"/>
  <c r="N872" i="8" s="1"/>
  <c r="O872" i="8" s="1"/>
  <c r="AB872" i="3"/>
  <c r="Z873" i="3" s="1"/>
  <c r="AA873" i="3" s="1"/>
  <c r="F872" i="2"/>
  <c r="AC872" i="3" l="1"/>
  <c r="D872" i="8" s="1"/>
  <c r="C872" i="8"/>
  <c r="P872" i="8" s="1"/>
  <c r="AD872" i="3" l="1"/>
  <c r="F873" i="2"/>
  <c r="AB873" i="3"/>
  <c r="Z874" i="3" s="1"/>
  <c r="AA874" i="3" s="1"/>
  <c r="I873" i="8"/>
  <c r="N873" i="8" s="1"/>
  <c r="O873" i="8" s="1"/>
  <c r="AC873" i="3" l="1"/>
  <c r="C873" i="8"/>
  <c r="P873" i="8" s="1"/>
  <c r="F874" i="2" l="1"/>
  <c r="I874" i="8"/>
  <c r="N874" i="8" s="1"/>
  <c r="O874" i="8" s="1"/>
  <c r="AB874" i="3"/>
  <c r="Z875" i="3" s="1"/>
  <c r="AA875" i="3" s="1"/>
  <c r="D873" i="8"/>
  <c r="AD873" i="3"/>
  <c r="AC874" i="3" l="1"/>
  <c r="C874" i="8"/>
  <c r="P874" i="8" s="1"/>
  <c r="D874" i="8" l="1"/>
  <c r="AD874" i="3"/>
  <c r="I875" i="8"/>
  <c r="N875" i="8" s="1"/>
  <c r="O875" i="8" s="1"/>
  <c r="F875" i="2"/>
  <c r="AB875" i="3"/>
  <c r="Z876" i="3" s="1"/>
  <c r="AA876" i="3" s="1"/>
  <c r="AC875" i="3" l="1"/>
  <c r="C875" i="8"/>
  <c r="P875" i="8" s="1"/>
  <c r="I876" i="8" l="1"/>
  <c r="N876" i="8" s="1"/>
  <c r="O876" i="8" s="1"/>
  <c r="AB876" i="3"/>
  <c r="Z877" i="3" s="1"/>
  <c r="AA877" i="3" s="1"/>
  <c r="F876" i="2"/>
  <c r="D875" i="8"/>
  <c r="AD875" i="3"/>
  <c r="C876" i="8" l="1"/>
  <c r="P876" i="8" s="1"/>
  <c r="AC876" i="3"/>
  <c r="F877" i="2" l="1"/>
  <c r="AB877" i="3"/>
  <c r="Z878" i="3" s="1"/>
  <c r="AA878" i="3" s="1"/>
  <c r="I877" i="8"/>
  <c r="N877" i="8" s="1"/>
  <c r="O877" i="8" s="1"/>
  <c r="D876" i="8"/>
  <c r="AD876" i="3"/>
  <c r="AC877" i="3" l="1"/>
  <c r="C877" i="8"/>
  <c r="P877" i="8" s="1"/>
  <c r="I878" i="8" l="1"/>
  <c r="N878" i="8" s="1"/>
  <c r="O878" i="8" s="1"/>
  <c r="F878" i="2"/>
  <c r="AB878" i="3"/>
  <c r="Z879" i="3" s="1"/>
  <c r="AA879" i="3" s="1"/>
  <c r="D877" i="8"/>
  <c r="AD877" i="3"/>
  <c r="C878" i="8" l="1"/>
  <c r="P878" i="8" s="1"/>
  <c r="AC878" i="3"/>
  <c r="D878" i="8" l="1"/>
  <c r="AD878" i="3"/>
  <c r="I879" i="8"/>
  <c r="N879" i="8" s="1"/>
  <c r="O879" i="8" s="1"/>
  <c r="AB879" i="3"/>
  <c r="Z880" i="3" s="1"/>
  <c r="AA880" i="3" s="1"/>
  <c r="F879" i="2"/>
  <c r="C879" i="8" l="1"/>
  <c r="P879" i="8" s="1"/>
  <c r="AC879" i="3"/>
  <c r="D879" i="8" l="1"/>
  <c r="AD879" i="3"/>
  <c r="F880" i="2"/>
  <c r="I880" i="8"/>
  <c r="N880" i="8" s="1"/>
  <c r="O880" i="8" s="1"/>
  <c r="AB880" i="3"/>
  <c r="Z881" i="3" s="1"/>
  <c r="AA881" i="3" s="1"/>
  <c r="C880" i="8" l="1"/>
  <c r="P880" i="8" s="1"/>
  <c r="AC880" i="3"/>
  <c r="D880" i="8" l="1"/>
  <c r="AD880" i="3"/>
  <c r="F881" i="2"/>
  <c r="AB881" i="3"/>
  <c r="Z882" i="3" s="1"/>
  <c r="AA882" i="3" s="1"/>
  <c r="I881" i="8"/>
  <c r="N881" i="8" s="1"/>
  <c r="O881" i="8" s="1"/>
  <c r="C881" i="8" l="1"/>
  <c r="P881" i="8" s="1"/>
  <c r="AC881" i="3"/>
  <c r="AB882" i="3" l="1"/>
  <c r="Z883" i="3" s="1"/>
  <c r="AA883" i="3" s="1"/>
  <c r="F882" i="2"/>
  <c r="I882" i="8"/>
  <c r="N882" i="8" s="1"/>
  <c r="O882" i="8" s="1"/>
  <c r="D881" i="8"/>
  <c r="AD881" i="3"/>
  <c r="C882" i="8" l="1"/>
  <c r="P882" i="8" s="1"/>
  <c r="AC882" i="3"/>
  <c r="D882" i="8" l="1"/>
  <c r="AD882" i="3"/>
  <c r="F883" i="2"/>
  <c r="I883" i="8"/>
  <c r="N883" i="8" s="1"/>
  <c r="O883" i="8" s="1"/>
  <c r="AB883" i="3"/>
  <c r="Z884" i="3" s="1"/>
  <c r="AA884" i="3" s="1"/>
  <c r="AC883" i="3" l="1"/>
  <c r="C883" i="8"/>
  <c r="P883" i="8" s="1"/>
  <c r="D883" i="8" l="1"/>
  <c r="AD883" i="3"/>
  <c r="AB884" i="3"/>
  <c r="Z885" i="3" s="1"/>
  <c r="AA885" i="3" s="1"/>
  <c r="F884" i="2"/>
  <c r="I884" i="8"/>
  <c r="N884" i="8" s="1"/>
  <c r="O884" i="8" s="1"/>
  <c r="C884" i="8" l="1"/>
  <c r="P884" i="8" s="1"/>
  <c r="AC884" i="3"/>
  <c r="D884" i="8" s="1"/>
  <c r="AD884" i="3" l="1"/>
  <c r="AB885" i="3"/>
  <c r="Z886" i="3" s="1"/>
  <c r="AA886" i="3" s="1"/>
  <c r="F885" i="2"/>
  <c r="I885" i="8"/>
  <c r="N885" i="8" s="1"/>
  <c r="O885" i="8" s="1"/>
  <c r="AC885" i="3" l="1"/>
  <c r="C885" i="8"/>
  <c r="P885" i="8" s="1"/>
  <c r="F886" i="2" l="1"/>
  <c r="AB886" i="3"/>
  <c r="Z887" i="3" s="1"/>
  <c r="AA887" i="3" s="1"/>
  <c r="I886" i="8"/>
  <c r="N886" i="8" s="1"/>
  <c r="O886" i="8" s="1"/>
  <c r="D885" i="8"/>
  <c r="AD885" i="3"/>
  <c r="AC886" i="3" l="1"/>
  <c r="C886" i="8"/>
  <c r="P886" i="8" s="1"/>
  <c r="D886" i="8" l="1"/>
  <c r="AD886" i="3"/>
  <c r="AB887" i="3"/>
  <c r="Z888" i="3" s="1"/>
  <c r="AA888" i="3" s="1"/>
  <c r="I887" i="8"/>
  <c r="N887" i="8" s="1"/>
  <c r="O887" i="8" s="1"/>
  <c r="F887" i="2"/>
  <c r="C887" i="8" l="1"/>
  <c r="P887" i="8" s="1"/>
  <c r="AC887" i="3"/>
  <c r="D887" i="8" s="1"/>
  <c r="AD887" i="3" l="1"/>
  <c r="F888" i="2"/>
  <c r="I888" i="8"/>
  <c r="N888" i="8" s="1"/>
  <c r="O888" i="8" s="1"/>
  <c r="AB888" i="3"/>
  <c r="Z889" i="3" s="1"/>
  <c r="AA889" i="3" s="1"/>
  <c r="AC888" i="3" l="1"/>
  <c r="C888" i="8"/>
  <c r="P888" i="8" s="1"/>
  <c r="F889" i="2" l="1"/>
  <c r="I889" i="8"/>
  <c r="N889" i="8" s="1"/>
  <c r="O889" i="8" s="1"/>
  <c r="AB889" i="3"/>
  <c r="Z890" i="3" s="1"/>
  <c r="AA890" i="3" s="1"/>
  <c r="D888" i="8"/>
  <c r="AD888" i="3"/>
  <c r="AC889" i="3" l="1"/>
  <c r="C889" i="8"/>
  <c r="P889" i="8" s="1"/>
  <c r="D889" i="8" l="1"/>
  <c r="AD889" i="3"/>
  <c r="AB890" i="3"/>
  <c r="Z891" i="3" s="1"/>
  <c r="AA891" i="3" s="1"/>
  <c r="F890" i="2"/>
  <c r="I890" i="8"/>
  <c r="N890" i="8" s="1"/>
  <c r="O890" i="8" s="1"/>
  <c r="AC890" i="3" l="1"/>
  <c r="C890" i="8"/>
  <c r="P890" i="8" s="1"/>
  <c r="I891" i="8" l="1"/>
  <c r="N891" i="8" s="1"/>
  <c r="O891" i="8" s="1"/>
  <c r="F891" i="2"/>
  <c r="AB891" i="3"/>
  <c r="Z892" i="3" s="1"/>
  <c r="AA892" i="3" s="1"/>
  <c r="D890" i="8"/>
  <c r="AD890" i="3"/>
  <c r="AC891" i="3" l="1"/>
  <c r="C891" i="8"/>
  <c r="P891" i="8" s="1"/>
  <c r="D891" i="8" l="1"/>
  <c r="AD891" i="3"/>
  <c r="I892" i="8"/>
  <c r="N892" i="8" s="1"/>
  <c r="O892" i="8" s="1"/>
  <c r="AB892" i="3"/>
  <c r="Z893" i="3" s="1"/>
  <c r="AA893" i="3" s="1"/>
  <c r="F892" i="2"/>
  <c r="C892" i="8" l="1"/>
  <c r="P892" i="8" s="1"/>
  <c r="AC892" i="3"/>
  <c r="D892" i="8" l="1"/>
  <c r="AD892" i="3"/>
  <c r="I893" i="8"/>
  <c r="N893" i="8" s="1"/>
  <c r="O893" i="8" s="1"/>
  <c r="AB893" i="3"/>
  <c r="Z894" i="3" s="1"/>
  <c r="AA894" i="3" s="1"/>
  <c r="F893" i="2"/>
  <c r="C893" i="8" l="1"/>
  <c r="P893" i="8" s="1"/>
  <c r="AC893" i="3"/>
  <c r="AD893" i="3" l="1"/>
  <c r="D893" i="8"/>
  <c r="I894" i="8"/>
  <c r="N894" i="8" s="1"/>
  <c r="O894" i="8" s="1"/>
  <c r="AB894" i="3"/>
  <c r="Z895" i="3" s="1"/>
  <c r="AA895" i="3" s="1"/>
  <c r="F894" i="2"/>
  <c r="AC894" i="3" l="1"/>
  <c r="D894" i="8" s="1"/>
  <c r="C894" i="8"/>
  <c r="P894" i="8" s="1"/>
  <c r="AD894" i="3"/>
  <c r="I895" i="8" l="1"/>
  <c r="N895" i="8" s="1"/>
  <c r="O895" i="8" s="1"/>
  <c r="F895" i="2"/>
  <c r="AB895" i="3"/>
  <c r="Z896" i="3" s="1"/>
  <c r="AA896" i="3" s="1"/>
  <c r="AC895" i="3" l="1"/>
  <c r="C895" i="8"/>
  <c r="P895" i="8" s="1"/>
  <c r="F896" i="2" l="1"/>
  <c r="I896" i="8"/>
  <c r="N896" i="8" s="1"/>
  <c r="O896" i="8" s="1"/>
  <c r="AB896" i="3"/>
  <c r="Z897" i="3" s="1"/>
  <c r="AA897" i="3" s="1"/>
  <c r="D895" i="8"/>
  <c r="AD895" i="3"/>
  <c r="C896" i="8" l="1"/>
  <c r="P896" i="8" s="1"/>
  <c r="AC896" i="3"/>
  <c r="AB897" i="3" l="1"/>
  <c r="Z898" i="3" s="1"/>
  <c r="AA898" i="3" s="1"/>
  <c r="I897" i="8"/>
  <c r="N897" i="8" s="1"/>
  <c r="O897" i="8" s="1"/>
  <c r="F897" i="2"/>
  <c r="D896" i="8"/>
  <c r="AD896" i="3"/>
  <c r="C897" i="8" l="1"/>
  <c r="P897" i="8" s="1"/>
  <c r="AC897" i="3"/>
  <c r="D897" i="8" s="1"/>
  <c r="AB898" i="3" l="1"/>
  <c r="Z899" i="3" s="1"/>
  <c r="AA899" i="3" s="1"/>
  <c r="I898" i="8"/>
  <c r="N898" i="8" s="1"/>
  <c r="O898" i="8" s="1"/>
  <c r="F898" i="2"/>
  <c r="AD897" i="3"/>
  <c r="AC898" i="3" l="1"/>
  <c r="C898" i="8"/>
  <c r="P898" i="8" s="1"/>
  <c r="D898" i="8" l="1"/>
  <c r="AD898" i="3"/>
  <c r="F899" i="2"/>
  <c r="I899" i="8"/>
  <c r="N899" i="8" s="1"/>
  <c r="O899" i="8" s="1"/>
  <c r="AB899" i="3"/>
  <c r="Z900" i="3" s="1"/>
  <c r="AA900" i="3" s="1"/>
  <c r="C899" i="8" l="1"/>
  <c r="P899" i="8" s="1"/>
  <c r="AC899" i="3"/>
  <c r="F900" i="2" l="1"/>
  <c r="I900" i="8"/>
  <c r="N900" i="8" s="1"/>
  <c r="O900" i="8" s="1"/>
  <c r="AB900" i="3"/>
  <c r="Z901" i="3" s="1"/>
  <c r="AA901" i="3" s="1"/>
  <c r="D899" i="8"/>
  <c r="AD899" i="3"/>
  <c r="AC900" i="3" l="1"/>
  <c r="D900" i="8" s="1"/>
  <c r="C900" i="8"/>
  <c r="P900" i="8" s="1"/>
  <c r="AB901" i="3" l="1"/>
  <c r="Z902" i="3" s="1"/>
  <c r="AA902" i="3" s="1"/>
  <c r="F901" i="2"/>
  <c r="I901" i="8"/>
  <c r="N901" i="8" s="1"/>
  <c r="O901" i="8" s="1"/>
  <c r="AD900" i="3"/>
  <c r="AC901" i="3" l="1"/>
  <c r="C901" i="8"/>
  <c r="P901" i="8" s="1"/>
  <c r="F902" i="2" l="1"/>
  <c r="AB902" i="3"/>
  <c r="Z903" i="3" s="1"/>
  <c r="AA903" i="3" s="1"/>
  <c r="I902" i="8"/>
  <c r="N902" i="8" s="1"/>
  <c r="O902" i="8" s="1"/>
  <c r="D901" i="8"/>
  <c r="AD901" i="3"/>
  <c r="AC902" i="3" l="1"/>
  <c r="C902" i="8"/>
  <c r="P902" i="8" s="1"/>
  <c r="D902" i="8" l="1"/>
  <c r="AD902" i="3"/>
  <c r="F903" i="2"/>
  <c r="I903" i="8"/>
  <c r="N903" i="8" s="1"/>
  <c r="O903" i="8" s="1"/>
  <c r="AB903" i="3"/>
  <c r="Z904" i="3" s="1"/>
  <c r="AA904" i="3" s="1"/>
  <c r="AC903" i="3" l="1"/>
  <c r="D903" i="8" s="1"/>
  <c r="C903" i="8"/>
  <c r="P903" i="8" s="1"/>
  <c r="AD903" i="3" l="1"/>
  <c r="AB904" i="3"/>
  <c r="Z905" i="3" s="1"/>
  <c r="AA905" i="3" s="1"/>
  <c r="F904" i="2"/>
  <c r="I904" i="8"/>
  <c r="N904" i="8" s="1"/>
  <c r="O904" i="8" s="1"/>
  <c r="C904" i="8" l="1"/>
  <c r="P904" i="8" s="1"/>
  <c r="AC904" i="3"/>
  <c r="F905" i="2" l="1"/>
  <c r="I905" i="8"/>
  <c r="N905" i="8" s="1"/>
  <c r="O905" i="8" s="1"/>
  <c r="AB905" i="3"/>
  <c r="Z906" i="3" s="1"/>
  <c r="AA906" i="3" s="1"/>
  <c r="D904" i="8"/>
  <c r="AD904" i="3"/>
  <c r="AC905" i="3" l="1"/>
  <c r="C905" i="8"/>
  <c r="P905" i="8" s="1"/>
  <c r="D905" i="8" l="1"/>
  <c r="AD905" i="3"/>
  <c r="AB906" i="3"/>
  <c r="Z907" i="3" s="1"/>
  <c r="AA907" i="3" s="1"/>
  <c r="I906" i="8"/>
  <c r="N906" i="8" s="1"/>
  <c r="O906" i="8" s="1"/>
  <c r="F906" i="2"/>
  <c r="C906" i="8" l="1"/>
  <c r="P906" i="8" s="1"/>
  <c r="AC906" i="3"/>
  <c r="D906" i="8" l="1"/>
  <c r="AD906" i="3"/>
  <c r="I907" i="8"/>
  <c r="N907" i="8" s="1"/>
  <c r="O907" i="8" s="1"/>
  <c r="F907" i="2"/>
  <c r="AB907" i="3"/>
  <c r="Z908" i="3" s="1"/>
  <c r="AA908" i="3" s="1"/>
  <c r="AC907" i="3" l="1"/>
  <c r="C907" i="8"/>
  <c r="P907" i="8" s="1"/>
  <c r="D907" i="8" l="1"/>
  <c r="AD907" i="3"/>
  <c r="F908" i="2"/>
  <c r="AB908" i="3"/>
  <c r="Z909" i="3" s="1"/>
  <c r="AA909" i="3" s="1"/>
  <c r="I908" i="8"/>
  <c r="N908" i="8" s="1"/>
  <c r="O908" i="8" s="1"/>
  <c r="AC908" i="3" l="1"/>
  <c r="C908" i="8"/>
  <c r="P908" i="8" s="1"/>
  <c r="F909" i="2" l="1"/>
  <c r="AB909" i="3"/>
  <c r="Z910" i="3" s="1"/>
  <c r="AA910" i="3" s="1"/>
  <c r="I909" i="8"/>
  <c r="N909" i="8" s="1"/>
  <c r="O909" i="8" s="1"/>
  <c r="D908" i="8"/>
  <c r="AD908" i="3"/>
  <c r="AC909" i="3" l="1"/>
  <c r="C909" i="8"/>
  <c r="P909" i="8" s="1"/>
  <c r="F910" i="2" l="1"/>
  <c r="I910" i="8"/>
  <c r="N910" i="8" s="1"/>
  <c r="O910" i="8" s="1"/>
  <c r="AB910" i="3"/>
  <c r="Z911" i="3" s="1"/>
  <c r="AA911" i="3" s="1"/>
  <c r="D909" i="8"/>
  <c r="AD909" i="3"/>
  <c r="C910" i="8" l="1"/>
  <c r="P910" i="8" s="1"/>
  <c r="AC910" i="3"/>
  <c r="AB911" i="3" l="1"/>
  <c r="Z912" i="3" s="1"/>
  <c r="AA912" i="3" s="1"/>
  <c r="F911" i="2"/>
  <c r="I911" i="8"/>
  <c r="N911" i="8" s="1"/>
  <c r="O911" i="8" s="1"/>
  <c r="D910" i="8"/>
  <c r="AD910" i="3"/>
  <c r="AC911" i="3" l="1"/>
  <c r="C911" i="8"/>
  <c r="P911" i="8" s="1"/>
  <c r="D911" i="8" l="1"/>
  <c r="AD911" i="3"/>
  <c r="AB912" i="3"/>
  <c r="Z913" i="3" s="1"/>
  <c r="AA913" i="3" s="1"/>
  <c r="I912" i="8"/>
  <c r="N912" i="8" s="1"/>
  <c r="O912" i="8" s="1"/>
  <c r="F912" i="2"/>
  <c r="C912" i="8" l="1"/>
  <c r="P912" i="8" s="1"/>
  <c r="AC912" i="3"/>
  <c r="D912" i="8" s="1"/>
  <c r="AD912" i="3" l="1"/>
  <c r="I913" i="8"/>
  <c r="N913" i="8" s="1"/>
  <c r="O913" i="8" s="1"/>
  <c r="F913" i="2"/>
  <c r="AB913" i="3"/>
  <c r="Z914" i="3" s="1"/>
  <c r="AA914" i="3" s="1"/>
  <c r="AC913" i="3" l="1"/>
  <c r="C913" i="8"/>
  <c r="P913" i="8" s="1"/>
  <c r="AB914" i="3" l="1"/>
  <c r="Z915" i="3" s="1"/>
  <c r="AA915" i="3" s="1"/>
  <c r="F914" i="2"/>
  <c r="I914" i="8"/>
  <c r="N914" i="8" s="1"/>
  <c r="O914" i="8" s="1"/>
  <c r="D913" i="8"/>
  <c r="AD913" i="3"/>
  <c r="AC914" i="3" l="1"/>
  <c r="C914" i="8"/>
  <c r="P914" i="8" s="1"/>
  <c r="F915" i="2" l="1"/>
  <c r="I915" i="8"/>
  <c r="N915" i="8" s="1"/>
  <c r="O915" i="8" s="1"/>
  <c r="AB915" i="3"/>
  <c r="Z916" i="3" s="1"/>
  <c r="AA916" i="3" s="1"/>
  <c r="D914" i="8"/>
  <c r="AD914" i="3"/>
  <c r="AC915" i="3" l="1"/>
  <c r="C915" i="8"/>
  <c r="P915" i="8" s="1"/>
  <c r="F916" i="2" l="1"/>
  <c r="I916" i="8"/>
  <c r="N916" i="8" s="1"/>
  <c r="O916" i="8" s="1"/>
  <c r="AB916" i="3"/>
  <c r="Z917" i="3" s="1"/>
  <c r="AA917" i="3" s="1"/>
  <c r="D915" i="8"/>
  <c r="AD915" i="3"/>
  <c r="C916" i="8" l="1"/>
  <c r="P916" i="8" s="1"/>
  <c r="AC916" i="3"/>
  <c r="D916" i="8" l="1"/>
  <c r="AD916" i="3"/>
  <c r="F917" i="2"/>
  <c r="I917" i="8"/>
  <c r="N917" i="8" s="1"/>
  <c r="O917" i="8" s="1"/>
  <c r="AB917" i="3"/>
  <c r="Z918" i="3" s="1"/>
  <c r="AA918" i="3" s="1"/>
  <c r="AC917" i="3" l="1"/>
  <c r="D917" i="8" s="1"/>
  <c r="C917" i="8"/>
  <c r="P917" i="8" s="1"/>
  <c r="AD917" i="3" l="1"/>
  <c r="F918" i="2"/>
  <c r="I918" i="8"/>
  <c r="N918" i="8" s="1"/>
  <c r="O918" i="8" s="1"/>
  <c r="AB918" i="3"/>
  <c r="Z919" i="3" s="1"/>
  <c r="AA919" i="3" s="1"/>
  <c r="C918" i="8" l="1"/>
  <c r="P918" i="8" s="1"/>
  <c r="AC918" i="3"/>
  <c r="D918" i="8" l="1"/>
  <c r="AD918" i="3"/>
  <c r="AB919" i="3"/>
  <c r="Z920" i="3" s="1"/>
  <c r="AA920" i="3" s="1"/>
  <c r="I919" i="8"/>
  <c r="N919" i="8" s="1"/>
  <c r="O919" i="8" s="1"/>
  <c r="F919" i="2"/>
  <c r="AC919" i="3" l="1"/>
  <c r="D919" i="8" s="1"/>
  <c r="C919" i="8"/>
  <c r="P919" i="8" s="1"/>
  <c r="AD919" i="3" l="1"/>
  <c r="F920" i="2"/>
  <c r="AB920" i="3"/>
  <c r="Z921" i="3" s="1"/>
  <c r="AA921" i="3" s="1"/>
  <c r="I920" i="8"/>
  <c r="N920" i="8" s="1"/>
  <c r="O920" i="8" s="1"/>
  <c r="AC920" i="3" l="1"/>
  <c r="C920" i="8"/>
  <c r="P920" i="8" s="1"/>
  <c r="F921" i="2" l="1"/>
  <c r="I921" i="8"/>
  <c r="N921" i="8" s="1"/>
  <c r="O921" i="8" s="1"/>
  <c r="AB921" i="3"/>
  <c r="Z922" i="3" s="1"/>
  <c r="AA922" i="3" s="1"/>
  <c r="D920" i="8"/>
  <c r="AD920" i="3"/>
  <c r="C921" i="8" l="1"/>
  <c r="P921" i="8" s="1"/>
  <c r="AC921" i="3"/>
  <c r="I922" i="8" l="1"/>
  <c r="N922" i="8" s="1"/>
  <c r="O922" i="8" s="1"/>
  <c r="F922" i="2"/>
  <c r="AB922" i="3"/>
  <c r="Z923" i="3" s="1"/>
  <c r="AA923" i="3" s="1"/>
  <c r="D921" i="8"/>
  <c r="AD921" i="3"/>
  <c r="C922" i="8" l="1"/>
  <c r="P922" i="8" s="1"/>
  <c r="AC922" i="3"/>
  <c r="D922" i="8" l="1"/>
  <c r="AD922" i="3"/>
  <c r="AB923" i="3"/>
  <c r="Z924" i="3" s="1"/>
  <c r="AA924" i="3" s="1"/>
  <c r="I923" i="8"/>
  <c r="N923" i="8" s="1"/>
  <c r="O923" i="8" s="1"/>
  <c r="F923" i="2"/>
  <c r="C923" i="8" l="1"/>
  <c r="P923" i="8" s="1"/>
  <c r="AC923" i="3"/>
  <c r="AB924" i="3" l="1"/>
  <c r="Z925" i="3" s="1"/>
  <c r="AA925" i="3" s="1"/>
  <c r="F924" i="2"/>
  <c r="I924" i="8"/>
  <c r="N924" i="8" s="1"/>
  <c r="O924" i="8" s="1"/>
  <c r="D923" i="8"/>
  <c r="AD923" i="3"/>
  <c r="AC924" i="3" l="1"/>
  <c r="C924" i="8"/>
  <c r="P924" i="8" s="1"/>
  <c r="D924" i="8" l="1"/>
  <c r="AD924" i="3"/>
  <c r="I925" i="8"/>
  <c r="N925" i="8" s="1"/>
  <c r="O925" i="8" s="1"/>
  <c r="F925" i="2"/>
  <c r="AB925" i="3"/>
  <c r="Z926" i="3" s="1"/>
  <c r="AA926" i="3" s="1"/>
  <c r="AC925" i="3" l="1"/>
  <c r="C925" i="8"/>
  <c r="P925" i="8" s="1"/>
  <c r="AD925" i="3" l="1"/>
  <c r="D925" i="8"/>
  <c r="F926" i="2"/>
  <c r="I926" i="8"/>
  <c r="N926" i="8" s="1"/>
  <c r="O926" i="8" s="1"/>
  <c r="AB926" i="3"/>
  <c r="Z927" i="3" s="1"/>
  <c r="AA927" i="3" s="1"/>
  <c r="AC926" i="3" l="1"/>
  <c r="D926" i="8" s="1"/>
  <c r="C926" i="8"/>
  <c r="P926" i="8" s="1"/>
  <c r="AD926" i="3" l="1"/>
  <c r="F927" i="2"/>
  <c r="AB927" i="3"/>
  <c r="Z928" i="3" s="1"/>
  <c r="AA928" i="3" s="1"/>
  <c r="I927" i="8"/>
  <c r="N927" i="8" s="1"/>
  <c r="O927" i="8" s="1"/>
  <c r="AC927" i="3" l="1"/>
  <c r="C927" i="8"/>
  <c r="P927" i="8" s="1"/>
  <c r="AB928" i="3" l="1"/>
  <c r="Z929" i="3" s="1"/>
  <c r="AA929" i="3" s="1"/>
  <c r="F928" i="2"/>
  <c r="I928" i="8"/>
  <c r="N928" i="8" s="1"/>
  <c r="O928" i="8" s="1"/>
  <c r="D927" i="8"/>
  <c r="AD927" i="3"/>
  <c r="AC928" i="3" l="1"/>
  <c r="C928" i="8"/>
  <c r="P928" i="8" s="1"/>
  <c r="F929" i="2" l="1"/>
  <c r="AB929" i="3"/>
  <c r="Z930" i="3" s="1"/>
  <c r="AA930" i="3" s="1"/>
  <c r="I929" i="8"/>
  <c r="N929" i="8" s="1"/>
  <c r="O929" i="8" s="1"/>
  <c r="D928" i="8"/>
  <c r="AD928" i="3"/>
  <c r="C929" i="8" l="1"/>
  <c r="P929" i="8" s="1"/>
  <c r="AC929" i="3"/>
  <c r="F930" i="2" l="1"/>
  <c r="AB930" i="3"/>
  <c r="Z931" i="3" s="1"/>
  <c r="AA931" i="3" s="1"/>
  <c r="I930" i="8"/>
  <c r="N930" i="8" s="1"/>
  <c r="O930" i="8" s="1"/>
  <c r="D929" i="8"/>
  <c r="AD929" i="3"/>
  <c r="C930" i="8" l="1"/>
  <c r="P930" i="8" s="1"/>
  <c r="AC930" i="3"/>
  <c r="F931" i="2" l="1"/>
  <c r="I931" i="8"/>
  <c r="N931" i="8" s="1"/>
  <c r="O931" i="8" s="1"/>
  <c r="AB931" i="3"/>
  <c r="Z932" i="3" s="1"/>
  <c r="AA932" i="3" s="1"/>
  <c r="D930" i="8"/>
  <c r="AD930" i="3"/>
  <c r="C931" i="8" l="1"/>
  <c r="P931" i="8" s="1"/>
  <c r="AC931" i="3"/>
  <c r="D931" i="8" l="1"/>
  <c r="AD931" i="3"/>
  <c r="AB932" i="3"/>
  <c r="Z933" i="3" s="1"/>
  <c r="AA933" i="3" s="1"/>
  <c r="F932" i="2"/>
  <c r="I932" i="8"/>
  <c r="N932" i="8" s="1"/>
  <c r="O932" i="8" s="1"/>
  <c r="AC932" i="3" l="1"/>
  <c r="D932" i="8" s="1"/>
  <c r="C932" i="8"/>
  <c r="P932" i="8" s="1"/>
  <c r="AD932" i="3" l="1"/>
  <c r="AB933" i="3"/>
  <c r="Z934" i="3" s="1"/>
  <c r="AA934" i="3" s="1"/>
  <c r="I933" i="8"/>
  <c r="N933" i="8" s="1"/>
  <c r="O933" i="8" s="1"/>
  <c r="F933" i="2"/>
  <c r="AC933" i="3" l="1"/>
  <c r="C933" i="8"/>
  <c r="P933" i="8" s="1"/>
  <c r="D933" i="8" l="1"/>
  <c r="AD933" i="3"/>
  <c r="AB934" i="3"/>
  <c r="Z935" i="3" s="1"/>
  <c r="AA935" i="3" s="1"/>
  <c r="I934" i="8"/>
  <c r="N934" i="8" s="1"/>
  <c r="O934" i="8" s="1"/>
  <c r="F934" i="2"/>
  <c r="AC934" i="3" l="1"/>
  <c r="C934" i="8"/>
  <c r="P934" i="8" s="1"/>
  <c r="I935" i="8" l="1"/>
  <c r="N935" i="8" s="1"/>
  <c r="O935" i="8" s="1"/>
  <c r="AB935" i="3"/>
  <c r="Z936" i="3" s="1"/>
  <c r="AA936" i="3" s="1"/>
  <c r="F935" i="2"/>
  <c r="D934" i="8"/>
  <c r="AD934" i="3"/>
  <c r="AC935" i="3" l="1"/>
  <c r="C935" i="8"/>
  <c r="P935" i="8" s="1"/>
  <c r="I936" i="8" l="1"/>
  <c r="N936" i="8" s="1"/>
  <c r="O936" i="8" s="1"/>
  <c r="AB936" i="3"/>
  <c r="Z937" i="3" s="1"/>
  <c r="AA937" i="3" s="1"/>
  <c r="F936" i="2"/>
  <c r="D935" i="8"/>
  <c r="AD935" i="3"/>
  <c r="AC936" i="3" l="1"/>
  <c r="C936" i="8"/>
  <c r="P936" i="8" s="1"/>
  <c r="AB937" i="3" l="1"/>
  <c r="Z938" i="3" s="1"/>
  <c r="AA938" i="3" s="1"/>
  <c r="Y939" i="3" s="1"/>
  <c r="I937" i="8"/>
  <c r="N937" i="8" s="1"/>
  <c r="O937" i="8" s="1"/>
  <c r="F937" i="2"/>
  <c r="D936" i="8"/>
  <c r="AD936" i="3"/>
  <c r="AC937" i="3" l="1"/>
  <c r="C937" i="8"/>
  <c r="P937" i="8" s="1"/>
  <c r="F938" i="2" l="1"/>
  <c r="AB938" i="3"/>
  <c r="Z939" i="3" s="1"/>
  <c r="AA939" i="3" s="1"/>
  <c r="Y940" i="3" s="1"/>
  <c r="I938" i="8"/>
  <c r="N938" i="8" s="1"/>
  <c r="O938" i="8" s="1"/>
  <c r="D937" i="8"/>
  <c r="AD937" i="3"/>
  <c r="C938" i="8" l="1"/>
  <c r="P938" i="8" s="1"/>
  <c r="AC938" i="3"/>
  <c r="D938" i="8" l="1"/>
  <c r="AD938" i="3"/>
  <c r="F939" i="2"/>
  <c r="I939" i="8"/>
  <c r="N939" i="8" s="1"/>
  <c r="O939" i="8" s="1"/>
  <c r="AB939" i="3"/>
  <c r="Z940" i="3" s="1"/>
  <c r="AA940" i="3" s="1"/>
  <c r="Y941" i="3" s="1"/>
  <c r="C939" i="8" l="1"/>
  <c r="P939" i="8" s="1"/>
  <c r="AC939" i="3"/>
  <c r="D939" i="8" l="1"/>
  <c r="AD939" i="3"/>
  <c r="I940" i="8"/>
  <c r="N940" i="8" s="1"/>
  <c r="O940" i="8" s="1"/>
  <c r="F940" i="2"/>
  <c r="AB940" i="3"/>
  <c r="Z941" i="3" s="1"/>
  <c r="AA941" i="3" s="1"/>
  <c r="Y942" i="3" s="1"/>
  <c r="C940" i="8" l="1"/>
  <c r="P940" i="8" s="1"/>
  <c r="AC940" i="3"/>
  <c r="F941" i="2" l="1"/>
  <c r="AB941" i="3"/>
  <c r="Z942" i="3" s="1"/>
  <c r="AA942" i="3" s="1"/>
  <c r="Y943" i="3" s="1"/>
  <c r="I941" i="8"/>
  <c r="N941" i="8" s="1"/>
  <c r="O941" i="8" s="1"/>
  <c r="D940" i="8"/>
  <c r="AD940" i="3"/>
  <c r="AC941" i="3" l="1"/>
  <c r="C941" i="8"/>
  <c r="P941" i="8" s="1"/>
  <c r="D941" i="8" l="1"/>
  <c r="AD941" i="3"/>
  <c r="I942" i="8"/>
  <c r="N942" i="8" s="1"/>
  <c r="O942" i="8" s="1"/>
  <c r="AB942" i="3"/>
  <c r="Z943" i="3" s="1"/>
  <c r="AA943" i="3" s="1"/>
  <c r="Y944" i="3" s="1"/>
  <c r="F942" i="2"/>
  <c r="AC942" i="3" l="1"/>
  <c r="C942" i="8"/>
  <c r="P942" i="8" s="1"/>
  <c r="D942" i="8" l="1"/>
  <c r="AD942" i="3"/>
  <c r="AB943" i="3"/>
  <c r="Z944" i="3" s="1"/>
  <c r="AA944" i="3" s="1"/>
  <c r="Y945" i="3" s="1"/>
  <c r="F943" i="2"/>
  <c r="I943" i="8"/>
  <c r="N943" i="8" s="1"/>
  <c r="O943" i="8" s="1"/>
  <c r="C943" i="8" l="1"/>
  <c r="P943" i="8" s="1"/>
  <c r="AC943" i="3"/>
  <c r="D943" i="8" s="1"/>
  <c r="AD943" i="3" l="1"/>
  <c r="AB944" i="3"/>
  <c r="Z945" i="3" s="1"/>
  <c r="AA945" i="3" s="1"/>
  <c r="Y946" i="3" s="1"/>
  <c r="I944" i="8"/>
  <c r="N944" i="8" s="1"/>
  <c r="O944" i="8" s="1"/>
  <c r="F944" i="2"/>
  <c r="AC944" i="3" l="1"/>
  <c r="C944" i="8"/>
  <c r="P944" i="8" s="1"/>
  <c r="AD944" i="3" l="1"/>
  <c r="D944" i="8"/>
  <c r="I945" i="8"/>
  <c r="N945" i="8" s="1"/>
  <c r="O945" i="8" s="1"/>
  <c r="AB945" i="3"/>
  <c r="Z946" i="3" s="1"/>
  <c r="AA946" i="3" s="1"/>
  <c r="Y947" i="3" s="1"/>
  <c r="F945" i="2"/>
  <c r="AC945" i="3" l="1"/>
  <c r="D945" i="8" s="1"/>
  <c r="C945" i="8"/>
  <c r="P945" i="8" s="1"/>
  <c r="AD945" i="3" l="1"/>
  <c r="AB946" i="3"/>
  <c r="Z947" i="3" s="1"/>
  <c r="AA947" i="3" s="1"/>
  <c r="Y948" i="3" s="1"/>
  <c r="F946" i="2"/>
  <c r="I946" i="8"/>
  <c r="N946" i="8" s="1"/>
  <c r="O946" i="8" s="1"/>
  <c r="AC946" i="3" l="1"/>
  <c r="C946" i="8"/>
  <c r="P946" i="8" s="1"/>
  <c r="F947" i="2" l="1"/>
  <c r="I947" i="8"/>
  <c r="N947" i="8" s="1"/>
  <c r="O947" i="8" s="1"/>
  <c r="AB947" i="3"/>
  <c r="Z948" i="3" s="1"/>
  <c r="AA948" i="3" s="1"/>
  <c r="Y949" i="3" s="1"/>
  <c r="D946" i="8"/>
  <c r="AD946" i="3"/>
  <c r="C947" i="8" l="1"/>
  <c r="P947" i="8" s="1"/>
  <c r="AC947" i="3"/>
  <c r="AB948" i="3" l="1"/>
  <c r="Z949" i="3" s="1"/>
  <c r="AA949" i="3" s="1"/>
  <c r="Y950" i="3" s="1"/>
  <c r="I948" i="8"/>
  <c r="N948" i="8" s="1"/>
  <c r="O948" i="8" s="1"/>
  <c r="F948" i="2"/>
  <c r="D947" i="8"/>
  <c r="AD947" i="3"/>
  <c r="C948" i="8" l="1"/>
  <c r="P948" i="8" s="1"/>
  <c r="AC948" i="3"/>
  <c r="F949" i="2" l="1"/>
  <c r="AB949" i="3"/>
  <c r="Z950" i="3" s="1"/>
  <c r="AA950" i="3" s="1"/>
  <c r="Y951" i="3" s="1"/>
  <c r="I949" i="8"/>
  <c r="N949" i="8" s="1"/>
  <c r="O949" i="8" s="1"/>
  <c r="D948" i="8"/>
  <c r="AD948" i="3"/>
  <c r="C949" i="8" l="1"/>
  <c r="P949" i="8" s="1"/>
  <c r="AC949" i="3"/>
  <c r="AB950" i="3" l="1"/>
  <c r="Z951" i="3" s="1"/>
  <c r="AA951" i="3" s="1"/>
  <c r="Y952" i="3" s="1"/>
  <c r="F950" i="2"/>
  <c r="I950" i="8"/>
  <c r="N950" i="8" s="1"/>
  <c r="O950" i="8" s="1"/>
  <c r="D949" i="8"/>
  <c r="AD949" i="3"/>
  <c r="AC950" i="3" l="1"/>
  <c r="C950" i="8"/>
  <c r="P950" i="8" s="1"/>
  <c r="I951" i="8" l="1"/>
  <c r="N951" i="8" s="1"/>
  <c r="O951" i="8" s="1"/>
  <c r="AB951" i="3"/>
  <c r="Z952" i="3" s="1"/>
  <c r="AA952" i="3" s="1"/>
  <c r="Y953" i="3" s="1"/>
  <c r="F951" i="2"/>
  <c r="D950" i="8"/>
  <c r="AD950" i="3"/>
  <c r="AC951" i="3" l="1"/>
  <c r="C951" i="8"/>
  <c r="P951" i="8" s="1"/>
  <c r="F952" i="2" l="1"/>
  <c r="I952" i="8"/>
  <c r="N952" i="8" s="1"/>
  <c r="O952" i="8" s="1"/>
  <c r="AB952" i="3"/>
  <c r="Z953" i="3" s="1"/>
  <c r="AA953" i="3" s="1"/>
  <c r="Y954" i="3" s="1"/>
  <c r="D951" i="8"/>
  <c r="AD951" i="3"/>
  <c r="AC952" i="3" l="1"/>
  <c r="C952" i="8"/>
  <c r="P952" i="8" s="1"/>
  <c r="F953" i="2" l="1"/>
  <c r="I953" i="8"/>
  <c r="N953" i="8" s="1"/>
  <c r="O953" i="8" s="1"/>
  <c r="AB953" i="3"/>
  <c r="Z954" i="3" s="1"/>
  <c r="AA954" i="3" s="1"/>
  <c r="Y955" i="3" s="1"/>
  <c r="D952" i="8"/>
  <c r="AD952" i="3"/>
  <c r="C953" i="8" l="1"/>
  <c r="P953" i="8" s="1"/>
  <c r="AC953" i="3"/>
  <c r="D953" i="8" l="1"/>
  <c r="AD953" i="3"/>
  <c r="F954" i="2"/>
  <c r="I954" i="8"/>
  <c r="N954" i="8" s="1"/>
  <c r="O954" i="8" s="1"/>
  <c r="AB954" i="3"/>
  <c r="Z955" i="3" s="1"/>
  <c r="AA955" i="3" s="1"/>
  <c r="Y956" i="3" s="1"/>
  <c r="AC954" i="3" l="1"/>
  <c r="D954" i="8" s="1"/>
  <c r="C954" i="8"/>
  <c r="P954" i="8" s="1"/>
  <c r="AD954" i="3" l="1"/>
  <c r="AB955" i="3"/>
  <c r="Z956" i="3" s="1"/>
  <c r="AA956" i="3" s="1"/>
  <c r="Y957" i="3" s="1"/>
  <c r="I955" i="8"/>
  <c r="N955" i="8" s="1"/>
  <c r="O955" i="8" s="1"/>
  <c r="F955" i="2"/>
  <c r="AC955" i="3" l="1"/>
  <c r="C955" i="8"/>
  <c r="P955" i="8" s="1"/>
  <c r="F956" i="2" l="1"/>
  <c r="I956" i="8"/>
  <c r="N956" i="8" s="1"/>
  <c r="O956" i="8" s="1"/>
  <c r="AB956" i="3"/>
  <c r="Z957" i="3" s="1"/>
  <c r="AA957" i="3" s="1"/>
  <c r="D955" i="8"/>
  <c r="AD955" i="3"/>
  <c r="C956" i="8" l="1"/>
  <c r="P956" i="8" s="1"/>
  <c r="AC956" i="3"/>
  <c r="F957" i="2" l="1"/>
  <c r="AB957" i="3"/>
  <c r="Z958" i="3" s="1"/>
  <c r="AA958" i="3" s="1"/>
  <c r="I957" i="8"/>
  <c r="N957" i="8" s="1"/>
  <c r="O957" i="8" s="1"/>
  <c r="D956" i="8"/>
  <c r="AD956" i="3"/>
  <c r="C957" i="8" l="1"/>
  <c r="P957" i="8" s="1"/>
  <c r="AC957" i="3"/>
  <c r="AB958" i="3" l="1"/>
  <c r="Z959" i="3" s="1"/>
  <c r="AA959" i="3" s="1"/>
  <c r="F958" i="2"/>
  <c r="I958" i="8"/>
  <c r="N958" i="8" s="1"/>
  <c r="O958" i="8" s="1"/>
  <c r="D957" i="8"/>
  <c r="AD957" i="3"/>
  <c r="C958" i="8" l="1"/>
  <c r="P958" i="8" s="1"/>
  <c r="AC958" i="3"/>
  <c r="D958" i="8" s="1"/>
  <c r="I959" i="8" l="1"/>
  <c r="N959" i="8" s="1"/>
  <c r="O959" i="8" s="1"/>
  <c r="F959" i="2"/>
  <c r="AB959" i="3"/>
  <c r="Z960" i="3" s="1"/>
  <c r="AA960" i="3" s="1"/>
  <c r="AD958" i="3"/>
  <c r="C959" i="8" l="1"/>
  <c r="P959" i="8" s="1"/>
  <c r="AC959" i="3"/>
  <c r="D959" i="8" l="1"/>
  <c r="AD959" i="3"/>
  <c r="I960" i="8"/>
  <c r="N960" i="8" s="1"/>
  <c r="O960" i="8" s="1"/>
  <c r="AB960" i="3"/>
  <c r="Z961" i="3" s="1"/>
  <c r="AA961" i="3" s="1"/>
  <c r="F960" i="2"/>
  <c r="C960" i="8" l="1"/>
  <c r="P960" i="8" s="1"/>
  <c r="AC960" i="3"/>
  <c r="D960" i="8" s="1"/>
  <c r="AD960" i="3" l="1"/>
  <c r="AB961" i="3"/>
  <c r="Z962" i="3" s="1"/>
  <c r="AA962" i="3" s="1"/>
  <c r="F961" i="2"/>
  <c r="I961" i="8"/>
  <c r="N961" i="8" s="1"/>
  <c r="O961" i="8" s="1"/>
  <c r="AC961" i="3" l="1"/>
  <c r="C961" i="8"/>
  <c r="P961" i="8" s="1"/>
  <c r="D961" i="8" l="1"/>
  <c r="AD961" i="3"/>
  <c r="I962" i="8"/>
  <c r="N962" i="8" s="1"/>
  <c r="O962" i="8" s="1"/>
  <c r="AB962" i="3"/>
  <c r="Z963" i="3" s="1"/>
  <c r="AA963" i="3" s="1"/>
  <c r="F962" i="2"/>
  <c r="C962" i="8" l="1"/>
  <c r="P962" i="8" s="1"/>
  <c r="AC962" i="3"/>
  <c r="D962" i="8" s="1"/>
  <c r="F963" i="2" l="1"/>
  <c r="I963" i="8"/>
  <c r="N963" i="8" s="1"/>
  <c r="O963" i="8" s="1"/>
  <c r="AB963" i="3"/>
  <c r="Z964" i="3" s="1"/>
  <c r="AA964" i="3" s="1"/>
  <c r="AD962" i="3"/>
  <c r="AC963" i="3" l="1"/>
  <c r="C963" i="8"/>
  <c r="P963" i="8" s="1"/>
  <c r="D963" i="8" l="1"/>
  <c r="AD963" i="3"/>
  <c r="AB964" i="3"/>
  <c r="Z965" i="3" s="1"/>
  <c r="AA965" i="3" s="1"/>
  <c r="I964" i="8"/>
  <c r="N964" i="8" s="1"/>
  <c r="O964" i="8" s="1"/>
  <c r="F964" i="2"/>
  <c r="AC964" i="3" l="1"/>
  <c r="C964" i="8"/>
  <c r="P964" i="8" s="1"/>
  <c r="D964" i="8" l="1"/>
  <c r="AD964" i="3"/>
  <c r="F965" i="2"/>
  <c r="I965" i="8"/>
  <c r="N965" i="8" s="1"/>
  <c r="O965" i="8" s="1"/>
  <c r="AB965" i="3"/>
  <c r="Z966" i="3" s="1"/>
  <c r="AA966" i="3" s="1"/>
  <c r="C965" i="8" l="1"/>
  <c r="P965" i="8" s="1"/>
  <c r="AC965" i="3"/>
  <c r="F966" i="2" l="1"/>
  <c r="AB966" i="3"/>
  <c r="Z967" i="3" s="1"/>
  <c r="AA967" i="3" s="1"/>
  <c r="I966" i="8"/>
  <c r="N966" i="8" s="1"/>
  <c r="O966" i="8" s="1"/>
  <c r="D965" i="8"/>
  <c r="AD965" i="3"/>
  <c r="AC966" i="3" l="1"/>
  <c r="C966" i="8"/>
  <c r="P966" i="8" s="1"/>
  <c r="F967" i="2" l="1"/>
  <c r="I967" i="8"/>
  <c r="N967" i="8" s="1"/>
  <c r="O967" i="8" s="1"/>
  <c r="AB967" i="3"/>
  <c r="Z968" i="3" s="1"/>
  <c r="AA968" i="3" s="1"/>
  <c r="D966" i="8"/>
  <c r="AD966" i="3"/>
  <c r="AC967" i="3" l="1"/>
  <c r="C967" i="8"/>
  <c r="P967" i="8" s="1"/>
  <c r="D967" i="8" l="1"/>
  <c r="AD967" i="3"/>
  <c r="AB968" i="3"/>
  <c r="Z969" i="3" s="1"/>
  <c r="AA969" i="3" s="1"/>
  <c r="I968" i="8"/>
  <c r="N968" i="8" s="1"/>
  <c r="O968" i="8" s="1"/>
  <c r="F968" i="2"/>
  <c r="C968" i="8" l="1"/>
  <c r="P968" i="8" s="1"/>
  <c r="AC968" i="3"/>
  <c r="D968" i="8" s="1"/>
  <c r="AD968" i="3" l="1"/>
  <c r="F969" i="2"/>
  <c r="AB969" i="3"/>
  <c r="Z970" i="3" s="1"/>
  <c r="AA970" i="3" s="1"/>
  <c r="I969" i="8"/>
  <c r="N969" i="8" s="1"/>
  <c r="O969" i="8" s="1"/>
  <c r="AC969" i="3" l="1"/>
  <c r="C969" i="8"/>
  <c r="P969" i="8" s="1"/>
  <c r="D969" i="8" l="1"/>
  <c r="AD969" i="3"/>
  <c r="F970" i="2"/>
  <c r="I970" i="8"/>
  <c r="N970" i="8" s="1"/>
  <c r="O970" i="8" s="1"/>
  <c r="AB970" i="3"/>
  <c r="Z971" i="3" s="1"/>
  <c r="AA971" i="3" s="1"/>
  <c r="C970" i="8" l="1"/>
  <c r="P970" i="8" s="1"/>
  <c r="AC970" i="3"/>
  <c r="D970" i="8" l="1"/>
  <c r="AD970" i="3"/>
  <c r="I971" i="8"/>
  <c r="N971" i="8" s="1"/>
  <c r="O971" i="8" s="1"/>
  <c r="AB971" i="3"/>
  <c r="Z972" i="3" s="1"/>
  <c r="AA972" i="3" s="1"/>
  <c r="F971" i="2"/>
  <c r="AC971" i="3" l="1"/>
  <c r="C971" i="8"/>
  <c r="P971" i="8" s="1"/>
  <c r="F972" i="2" l="1"/>
  <c r="AB972" i="3"/>
  <c r="Z973" i="3" s="1"/>
  <c r="AA973" i="3" s="1"/>
  <c r="I972" i="8"/>
  <c r="N972" i="8" s="1"/>
  <c r="O972" i="8" s="1"/>
  <c r="D971" i="8"/>
  <c r="AD971" i="3"/>
  <c r="AC972" i="3" l="1"/>
  <c r="C972" i="8"/>
  <c r="P972" i="8" s="1"/>
  <c r="D972" i="8" l="1"/>
  <c r="AD972" i="3"/>
  <c r="F973" i="2"/>
  <c r="AB973" i="3"/>
  <c r="Z974" i="3" s="1"/>
  <c r="AA974" i="3" s="1"/>
  <c r="I973" i="8"/>
  <c r="N973" i="8" s="1"/>
  <c r="O973" i="8" s="1"/>
  <c r="C973" i="8" l="1"/>
  <c r="P973" i="8" s="1"/>
  <c r="AC973" i="3"/>
  <c r="D973" i="8" l="1"/>
  <c r="AD973" i="3"/>
  <c r="F974" i="2"/>
  <c r="AB974" i="3"/>
  <c r="Z975" i="3" s="1"/>
  <c r="AA975" i="3" s="1"/>
  <c r="I974" i="8"/>
  <c r="N974" i="8" s="1"/>
  <c r="O974" i="8" s="1"/>
  <c r="C974" i="8" l="1"/>
  <c r="P974" i="8" s="1"/>
  <c r="AC974" i="3"/>
  <c r="D974" i="8" l="1"/>
  <c r="AD974" i="3"/>
  <c r="AB975" i="3"/>
  <c r="Z976" i="3" s="1"/>
  <c r="AA976" i="3" s="1"/>
  <c r="F975" i="2"/>
  <c r="I975" i="8"/>
  <c r="N975" i="8" s="1"/>
  <c r="O975" i="8" s="1"/>
  <c r="C975" i="8" l="1"/>
  <c r="P975" i="8" s="1"/>
  <c r="AC975" i="3"/>
  <c r="D975" i="8" l="1"/>
  <c r="AD975" i="3"/>
  <c r="AB976" i="3"/>
  <c r="Z977" i="3" s="1"/>
  <c r="AA977" i="3" s="1"/>
  <c r="F976" i="2"/>
  <c r="I976" i="8"/>
  <c r="N976" i="8" s="1"/>
  <c r="O976" i="8" s="1"/>
  <c r="AC976" i="3" l="1"/>
  <c r="D976" i="8" s="1"/>
  <c r="C976" i="8"/>
  <c r="P976" i="8" s="1"/>
  <c r="AD976" i="3" l="1"/>
  <c r="F977" i="2"/>
  <c r="AB977" i="3"/>
  <c r="Z978" i="3" s="1"/>
  <c r="AA978" i="3" s="1"/>
  <c r="I977" i="8"/>
  <c r="N977" i="8" s="1"/>
  <c r="O977" i="8" s="1"/>
  <c r="C977" i="8" l="1"/>
  <c r="P977" i="8" s="1"/>
  <c r="AC977" i="3"/>
  <c r="D977" i="8" l="1"/>
  <c r="AD977" i="3"/>
  <c r="AB978" i="3"/>
  <c r="Z979" i="3" s="1"/>
  <c r="AA979" i="3" s="1"/>
  <c r="F978" i="2"/>
  <c r="I978" i="8"/>
  <c r="N978" i="8" s="1"/>
  <c r="O978" i="8" s="1"/>
  <c r="C978" i="8" l="1"/>
  <c r="P978" i="8" s="1"/>
  <c r="AC978" i="3"/>
  <c r="D978" i="8" l="1"/>
  <c r="AD978" i="3"/>
  <c r="I979" i="8"/>
  <c r="N979" i="8" s="1"/>
  <c r="O979" i="8" s="1"/>
  <c r="F979" i="2"/>
  <c r="AB979" i="3"/>
  <c r="Z980" i="3" s="1"/>
  <c r="AA980" i="3" s="1"/>
  <c r="AC979" i="3" l="1"/>
  <c r="C979" i="8"/>
  <c r="P979" i="8" s="1"/>
  <c r="D979" i="8" l="1"/>
  <c r="AD979" i="3"/>
  <c r="I980" i="8"/>
  <c r="N980" i="8" s="1"/>
  <c r="O980" i="8" s="1"/>
  <c r="F980" i="2"/>
  <c r="AB980" i="3"/>
  <c r="Z981" i="3" s="1"/>
  <c r="AA981" i="3" s="1"/>
  <c r="C980" i="8" l="1"/>
  <c r="P980" i="8" s="1"/>
  <c r="AC980" i="3"/>
  <c r="D980" i="8" l="1"/>
  <c r="AD980" i="3"/>
  <c r="F981" i="2"/>
  <c r="I981" i="8"/>
  <c r="N981" i="8" s="1"/>
  <c r="O981" i="8" s="1"/>
  <c r="AB981" i="3"/>
  <c r="Z982" i="3" s="1"/>
  <c r="AA982" i="3" s="1"/>
  <c r="AC981" i="3" l="1"/>
  <c r="C981" i="8"/>
  <c r="P981" i="8" s="1"/>
  <c r="F982" i="2" l="1"/>
  <c r="AB982" i="3"/>
  <c r="Z983" i="3" s="1"/>
  <c r="AA983" i="3" s="1"/>
  <c r="I982" i="8"/>
  <c r="N982" i="8" s="1"/>
  <c r="O982" i="8" s="1"/>
  <c r="D981" i="8"/>
  <c r="AD981" i="3"/>
  <c r="AC982" i="3" l="1"/>
  <c r="C982" i="8"/>
  <c r="P982" i="8" s="1"/>
  <c r="D982" i="8" l="1"/>
  <c r="AD982" i="3"/>
  <c r="I983" i="8"/>
  <c r="N983" i="8" s="1"/>
  <c r="O983" i="8" s="1"/>
  <c r="AB983" i="3"/>
  <c r="Z984" i="3" s="1"/>
  <c r="AA984" i="3" s="1"/>
  <c r="F983" i="2"/>
  <c r="C983" i="8" l="1"/>
  <c r="P983" i="8" s="1"/>
  <c r="AC983" i="3"/>
  <c r="AD983" i="3" l="1"/>
  <c r="D983" i="8"/>
  <c r="F984" i="2"/>
  <c r="AB984" i="3"/>
  <c r="Z985" i="3" s="1"/>
  <c r="AA985" i="3" s="1"/>
  <c r="I984" i="8"/>
  <c r="N984" i="8" s="1"/>
  <c r="O984" i="8" s="1"/>
  <c r="AC984" i="3" l="1"/>
  <c r="C984" i="8"/>
  <c r="P984" i="8" s="1"/>
  <c r="D984" i="8" l="1"/>
  <c r="AD984" i="3"/>
  <c r="I985" i="8"/>
  <c r="N985" i="8" s="1"/>
  <c r="O985" i="8" s="1"/>
  <c r="F985" i="2"/>
  <c r="AB985" i="3"/>
  <c r="Z986" i="3" s="1"/>
  <c r="AA986" i="3" s="1"/>
  <c r="AC985" i="3" l="1"/>
  <c r="C985" i="8"/>
  <c r="P985" i="8" s="1"/>
  <c r="D985" i="8" l="1"/>
  <c r="AD985" i="3"/>
  <c r="AB986" i="3"/>
  <c r="Z987" i="3" s="1"/>
  <c r="AA987" i="3" s="1"/>
  <c r="F986" i="2"/>
  <c r="I986" i="8"/>
  <c r="N986" i="8" s="1"/>
  <c r="O986" i="8" s="1"/>
  <c r="AC986" i="3" l="1"/>
  <c r="D986" i="8" s="1"/>
  <c r="C986" i="8"/>
  <c r="P986" i="8" s="1"/>
  <c r="AD986" i="3"/>
  <c r="I987" i="8" l="1"/>
  <c r="N987" i="8" s="1"/>
  <c r="O987" i="8" s="1"/>
  <c r="F987" i="2"/>
  <c r="AB987" i="3"/>
  <c r="Z988" i="3" s="1"/>
  <c r="AA988" i="3" s="1"/>
  <c r="AC987" i="3" l="1"/>
  <c r="C987" i="8"/>
  <c r="P987" i="8" s="1"/>
  <c r="AB988" i="3" l="1"/>
  <c r="Z989" i="3" s="1"/>
  <c r="AA989" i="3" s="1"/>
  <c r="I988" i="8"/>
  <c r="N988" i="8" s="1"/>
  <c r="O988" i="8" s="1"/>
  <c r="F988" i="2"/>
  <c r="D987" i="8"/>
  <c r="AD987" i="3"/>
  <c r="AC988" i="3" l="1"/>
  <c r="C988" i="8"/>
  <c r="P988" i="8" s="1"/>
  <c r="D988" i="8" l="1"/>
  <c r="AD988" i="3"/>
  <c r="AB989" i="3"/>
  <c r="Z990" i="3" s="1"/>
  <c r="AA990" i="3" s="1"/>
  <c r="I989" i="8"/>
  <c r="N989" i="8" s="1"/>
  <c r="O989" i="8" s="1"/>
  <c r="F989" i="2"/>
  <c r="C989" i="8" l="1"/>
  <c r="P989" i="8" s="1"/>
  <c r="AC989" i="3"/>
  <c r="F990" i="2" l="1"/>
  <c r="I990" i="8"/>
  <c r="N990" i="8" s="1"/>
  <c r="O990" i="8" s="1"/>
  <c r="AB990" i="3"/>
  <c r="Z991" i="3" s="1"/>
  <c r="AA991" i="3" s="1"/>
  <c r="D989" i="8"/>
  <c r="AD989" i="3"/>
  <c r="C990" i="8" l="1"/>
  <c r="P990" i="8" s="1"/>
  <c r="AC990" i="3"/>
  <c r="D990" i="8" l="1"/>
  <c r="AD990" i="3"/>
  <c r="AB991" i="3"/>
  <c r="Z992" i="3" s="1"/>
  <c r="AA992" i="3" s="1"/>
  <c r="I991" i="8"/>
  <c r="N991" i="8" s="1"/>
  <c r="O991" i="8" s="1"/>
  <c r="F991" i="2"/>
  <c r="AC991" i="3" l="1"/>
  <c r="C991" i="8"/>
  <c r="P991" i="8" s="1"/>
  <c r="F992" i="2" l="1"/>
  <c r="I992" i="8"/>
  <c r="N992" i="8" s="1"/>
  <c r="O992" i="8" s="1"/>
  <c r="AB992" i="3"/>
  <c r="Z993" i="3" s="1"/>
  <c r="AA993" i="3" s="1"/>
  <c r="D991" i="8"/>
  <c r="AD991" i="3"/>
  <c r="AC992" i="3" l="1"/>
  <c r="C992" i="8"/>
  <c r="P992" i="8" s="1"/>
  <c r="F993" i="2" l="1"/>
  <c r="AB993" i="3"/>
  <c r="Z994" i="3" s="1"/>
  <c r="AA994" i="3" s="1"/>
  <c r="I993" i="8"/>
  <c r="N993" i="8" s="1"/>
  <c r="O993" i="8" s="1"/>
  <c r="D992" i="8"/>
  <c r="AD992" i="3"/>
  <c r="C993" i="8" l="1"/>
  <c r="P993" i="8" s="1"/>
  <c r="AC993" i="3"/>
  <c r="D993" i="8" l="1"/>
  <c r="AD993" i="3"/>
  <c r="I994" i="8"/>
  <c r="N994" i="8" s="1"/>
  <c r="O994" i="8" s="1"/>
  <c r="F994" i="2"/>
  <c r="AB994" i="3"/>
  <c r="Z995" i="3" s="1"/>
  <c r="AA995" i="3" s="1"/>
  <c r="AC994" i="3" l="1"/>
  <c r="C994" i="8"/>
  <c r="P994" i="8" s="1"/>
  <c r="D994" i="8" l="1"/>
  <c r="AD994" i="3"/>
  <c r="AB995" i="3"/>
  <c r="Z996" i="3" s="1"/>
  <c r="AA996" i="3" s="1"/>
  <c r="I995" i="8"/>
  <c r="N995" i="8" s="1"/>
  <c r="O995" i="8" s="1"/>
  <c r="F995" i="2"/>
  <c r="C995" i="8" l="1"/>
  <c r="P995" i="8" s="1"/>
  <c r="AC995" i="3"/>
  <c r="F996" i="2" l="1"/>
  <c r="AB996" i="3"/>
  <c r="Z997" i="3" s="1"/>
  <c r="AA997" i="3" s="1"/>
  <c r="I996" i="8"/>
  <c r="N996" i="8" s="1"/>
  <c r="O996" i="8" s="1"/>
  <c r="D995" i="8"/>
  <c r="AD995" i="3"/>
  <c r="C996" i="8" l="1"/>
  <c r="P996" i="8" s="1"/>
  <c r="AC996" i="3"/>
  <c r="I997" i="8" l="1"/>
  <c r="N997" i="8" s="1"/>
  <c r="O997" i="8" s="1"/>
  <c r="F997" i="2"/>
  <c r="AB997" i="3"/>
  <c r="Z998" i="3" s="1"/>
  <c r="AA998" i="3" s="1"/>
  <c r="D996" i="8"/>
  <c r="AD996" i="3"/>
  <c r="AC997" i="3" l="1"/>
  <c r="C997" i="8"/>
  <c r="P997" i="8" s="1"/>
  <c r="D997" i="8" l="1"/>
  <c r="AD997" i="3"/>
  <c r="AB998" i="3"/>
  <c r="Z999" i="3" s="1"/>
  <c r="AA999" i="3" s="1"/>
  <c r="I998" i="8"/>
  <c r="N998" i="8" s="1"/>
  <c r="O998" i="8" s="1"/>
  <c r="F998" i="2"/>
  <c r="AC998" i="3" l="1"/>
  <c r="C998" i="8"/>
  <c r="P998" i="8" s="1"/>
  <c r="F999" i="2" l="1"/>
  <c r="AB999" i="3"/>
  <c r="Z1000" i="3" s="1"/>
  <c r="AA1000" i="3" s="1"/>
  <c r="I999" i="8"/>
  <c r="N999" i="8" s="1"/>
  <c r="O999" i="8" s="1"/>
  <c r="D998" i="8"/>
  <c r="AD998" i="3"/>
  <c r="AC999" i="3" l="1"/>
  <c r="C999" i="8"/>
  <c r="P999" i="8" s="1"/>
  <c r="D999" i="8" l="1"/>
  <c r="AD999" i="3"/>
  <c r="F1000" i="2"/>
  <c r="I1000" i="8"/>
  <c r="N1000" i="8" s="1"/>
  <c r="AB1000" i="3"/>
  <c r="C1000" i="8" l="1"/>
  <c r="P1000" i="8" s="1"/>
  <c r="AC1000" i="3"/>
  <c r="O1000" i="8"/>
  <c r="S20" i="4"/>
  <c r="S21" i="4"/>
  <c r="S22" i="4"/>
  <c r="L24" i="4" l="1"/>
  <c r="D1000" i="8"/>
  <c r="L21" i="4" s="1"/>
  <c r="AD1000" i="3"/>
  <c r="L22" i="4" s="1"/>
  <c r="T22" i="4"/>
  <c r="T20" i="4"/>
  <c r="T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Tse - C33205</author>
  </authors>
  <commentList>
    <comment ref="O2" authorId="0" shapeId="0" xr:uid="{B8319A3B-E9BA-4E7A-82CB-EB2D0F94F15A}">
      <text>
        <r>
          <rPr>
            <b/>
            <sz val="9"/>
            <color indexed="81"/>
            <rFont val="Tahoma"/>
            <charset val="1"/>
          </rPr>
          <t>Richard Tse - C33205:</t>
        </r>
        <r>
          <rPr>
            <sz val="9"/>
            <color indexed="81"/>
            <rFont val="Tahoma"/>
            <charset val="1"/>
          </rPr>
          <t xml:space="preserve">
not used in this version</t>
        </r>
      </text>
    </comment>
    <comment ref="O3" authorId="0" shapeId="0" xr:uid="{B520BD94-C8AD-4D3E-96DA-EC62F4DE0D04}">
      <text>
        <r>
          <rPr>
            <b/>
            <sz val="9"/>
            <color indexed="81"/>
            <rFont val="Tahoma"/>
            <charset val="1"/>
          </rPr>
          <t>Richard Tse - C33205:</t>
        </r>
        <r>
          <rPr>
            <sz val="9"/>
            <color indexed="81"/>
            <rFont val="Tahoma"/>
            <charset val="1"/>
          </rPr>
          <t xml:space="preserve">
not used in this version</t>
        </r>
      </text>
    </comment>
    <comment ref="L15" authorId="0" shapeId="0" xr:uid="{78F69CE3-1DFD-42DF-B45F-041AD8393DE5}">
      <text>
        <r>
          <rPr>
            <b/>
            <sz val="9"/>
            <color indexed="81"/>
            <rFont val="Tahoma"/>
            <charset val="1"/>
          </rPr>
          <t>Richard Tse - C33205:</t>
        </r>
        <r>
          <rPr>
            <sz val="9"/>
            <color indexed="81"/>
            <rFont val="Tahoma"/>
            <charset val="1"/>
          </rPr>
          <t xml:space="preserve">
This object is not used by the DTSF because it only has 2 inputs and the MVTISA always selects the lower indexed input.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Tse - C33205</author>
  </authors>
  <commentList>
    <comment ref="P1" authorId="0" shapeId="0" xr:uid="{3175F942-1956-4AEA-A133-B0FD3ECBEF7F}">
      <text>
        <r>
          <rPr>
            <b/>
            <sz val="9"/>
            <color indexed="81"/>
            <rFont val="Tahoma"/>
            <charset val="1"/>
          </rPr>
          <t>Richard Tse - C33205:</t>
        </r>
        <r>
          <rPr>
            <sz val="9"/>
            <color indexed="81"/>
            <rFont val="Tahoma"/>
            <charset val="1"/>
          </rPr>
          <t xml:space="preserve">
NQ is represented by the value 0</t>
        </r>
      </text>
    </comment>
  </commentList>
</comments>
</file>

<file path=xl/sharedStrings.xml><?xml version="1.0" encoding="utf-8"?>
<sst xmlns="http://schemas.openxmlformats.org/spreadsheetml/2006/main" count="110" uniqueCount="99">
  <si>
    <t>Index 1 cTE</t>
  </si>
  <si>
    <t>Index 1 dTE</t>
  </si>
  <si>
    <t>Index 2 cTE</t>
  </si>
  <si>
    <t>Index 3 dTE</t>
  </si>
  <si>
    <t>Index 3 cTE</t>
  </si>
  <si>
    <t>Index 1 TE</t>
  </si>
  <si>
    <t>Index 2 dTE</t>
  </si>
  <si>
    <t>Index 2 TE</t>
  </si>
  <si>
    <t>Index 3 TE</t>
  </si>
  <si>
    <t>Index 4 cTE</t>
  </si>
  <si>
    <t>Index 4 dTE</t>
  </si>
  <si>
    <t>Index 4 TE</t>
  </si>
  <si>
    <t>maxAs12</t>
  </si>
  <si>
    <t>maxAs13</t>
  </si>
  <si>
    <t>maxAs14</t>
  </si>
  <si>
    <t>maxAs23</t>
  </si>
  <si>
    <t>maxAs24</t>
  </si>
  <si>
    <t>maxAs34</t>
  </si>
  <si>
    <t>0, 1</t>
  </si>
  <si>
    <t>0, 2</t>
  </si>
  <si>
    <t>1, 1</t>
  </si>
  <si>
    <t>1, 2</t>
  </si>
  <si>
    <t>fttmNumActiveDtsfs</t>
  </si>
  <si>
    <t>fttmNumActiveTimeIndexes</t>
  </si>
  <si>
    <t>fttmSelTimeIndexChangeCnt</t>
  </si>
  <si>
    <t>fttmSelTimeRateRatioOffset</t>
  </si>
  <si>
    <t>fttmSelTimeStdDevRateRatioOffset</t>
  </si>
  <si>
    <t>fttmUseOscClk</t>
  </si>
  <si>
    <t>Index 1 ToD</t>
  </si>
  <si>
    <t>Index 3 ToD</t>
  </si>
  <si>
    <t>Index 2 ToD</t>
  </si>
  <si>
    <t>Index 4 ToD</t>
  </si>
  <si>
    <t>ToDdiff12</t>
  </si>
  <si>
    <t>ToDdiff13</t>
  </si>
  <si>
    <t>ToDdiff14</t>
  </si>
  <si>
    <t>ToDdiff23</t>
  </si>
  <si>
    <t>ToDdiff24</t>
  </si>
  <si>
    <t>ToDdiff34</t>
  </si>
  <si>
    <t>trustState12</t>
  </si>
  <si>
    <t>trustState13</t>
  </si>
  <si>
    <t>trustState14</t>
  </si>
  <si>
    <t>trustState23</t>
  </si>
  <si>
    <t>trustState24</t>
  </si>
  <si>
    <t>trustState34</t>
  </si>
  <si>
    <t>fttmHyst12</t>
  </si>
  <si>
    <t>fttmHyst13</t>
  </si>
  <si>
    <t>fttmHyst14</t>
  </si>
  <si>
    <t>fttmHyst23</t>
  </si>
  <si>
    <t>fttmHyst24</t>
  </si>
  <si>
    <t>fttmHyst34</t>
  </si>
  <si>
    <t>UNTRUSTED</t>
  </si>
  <si>
    <t>DTSF trustState34</t>
  </si>
  <si>
    <t>DTSF selected index</t>
  </si>
  <si>
    <t>DTSF selected PTP Inst</t>
  </si>
  <si>
    <t>fttmMapPtpInstanceToIndex1</t>
  </si>
  <si>
    <t>fttmMapPtpInstanceToIndex2</t>
  </si>
  <si>
    <t>fttmMapPtpInstanceToIndex3</t>
  </si>
  <si>
    <t>fttmMapPtpInstanceToIndex4</t>
  </si>
  <si>
    <t>fttmMapIndexToTsf1</t>
  </si>
  <si>
    <t>fttmMapIndexToTsf2</t>
  </si>
  <si>
    <t>fttmMapIndexToTsf3</t>
  </si>
  <si>
    <t>fttmMapIndexToTsf4</t>
  </si>
  <si>
    <t>fttmMapDtsfToItsf1</t>
  </si>
  <si>
    <t>ITSF selected index</t>
  </si>
  <si>
    <t>ITSF selected PTP Inst</t>
  </si>
  <si>
    <t>ITSF trustState1</t>
  </si>
  <si>
    <t>ITSF trustState2</t>
  </si>
  <si>
    <t>ITSF trustState 3</t>
  </si>
  <si>
    <t>NQ</t>
  </si>
  <si>
    <t>ToD 1</t>
  </si>
  <si>
    <t>ToD 2</t>
  </si>
  <si>
    <t>ToD 3</t>
  </si>
  <si>
    <t>num_trusted</t>
  </si>
  <si>
    <t>Reference Time</t>
  </si>
  <si>
    <t>ITSF Trust State</t>
  </si>
  <si>
    <t>FTTM Output ToD</t>
  </si>
  <si>
    <t>FTTM Output TE</t>
  </si>
  <si>
    <t>Max TE</t>
  </si>
  <si>
    <t>Min TE</t>
  </si>
  <si>
    <t>Index 1</t>
  </si>
  <si>
    <t>Index 2</t>
  </si>
  <si>
    <t>Index 3</t>
  </si>
  <si>
    <t>Index 4</t>
  </si>
  <si>
    <t>IndexChangeCnt</t>
  </si>
  <si>
    <t>fttmTrustState (final)</t>
  </si>
  <si>
    <t>fttmSelInstanceIndex (final)</t>
  </si>
  <si>
    <t>FTTM Configuration</t>
  </si>
  <si>
    <t>fttmTsfSelTimeIndex0 (final, ITSF)</t>
  </si>
  <si>
    <t>fttmTsfSelTimeIndex1 (final, DTSF)</t>
  </si>
  <si>
    <t>FTTM Status and Results</t>
  </si>
  <si>
    <t>Mean TE</t>
  </si>
  <si>
    <t>FTTM Output TE 
(while trusted)</t>
  </si>
  <si>
    <t>FTTM output (while trusted)</t>
  </si>
  <si>
    <t>fttmSelChangeThresh1</t>
  </si>
  <si>
    <t>fttmSelChangeThresh0</t>
  </si>
  <si>
    <t>ITSF Med ToD</t>
  </si>
  <si>
    <t>&gt; fttmSelChangeThresh?</t>
  </si>
  <si>
    <t>FTTM output (including untrusted)</t>
  </si>
  <si>
    <t>FTTM selected index (condensed)
(while trusted)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</si>
</sst>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1" fillId="5" borderId="0" xfId="0" applyNumberFormat="1" applyFont="1" applyFill="1" applyAlignment="1">
      <alignment horizontal="center"/>
    </xf>
    <xf numFmtId="164" fontId="0" fillId="0" borderId="0" xfId="0" applyNumberFormat="1"/>
    <xf numFmtId="0" fontId="1" fillId="5" borderId="0" xfId="0" applyFont="1" applyFill="1" applyAlignment="1">
      <alignment horizontal="center" wrapText="1"/>
    </xf>
    <xf numFmtId="164" fontId="1" fillId="5" borderId="0" xfId="0" applyNumberFormat="1" applyFont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1" fillId="5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FTTM Input and Output Times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Note:  output time is stalled when integrity is lost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17312996093142E-2"/>
          <c:y val="0.10142963666713349"/>
          <c:w val="0.88844960280811336"/>
          <c:h val="0.820454822999214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'FTTM output times'!$E$1</c:f>
              <c:strCache>
                <c:ptCount val="1"/>
                <c:pt idx="0">
                  <c:v>Index 1 ToD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'FTTM output times'!$A$2:$A$1000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</c:numCache>
            </c:numRef>
          </c:xVal>
          <c:yVal>
            <c:numRef>
              <c:f>'FTTM output times'!$E$2:$E$1000</c:f>
              <c:numCache>
                <c:formatCode>0.000</c:formatCode>
                <c:ptCount val="999"/>
                <c:pt idx="0">
                  <c:v>0.19948405131915059</c:v>
                </c:pt>
                <c:pt idx="1">
                  <c:v>1.2354512116388667</c:v>
                </c:pt>
                <c:pt idx="2">
                  <c:v>2.2708275209234112</c:v>
                </c:pt>
                <c:pt idx="3">
                  <c:v>3.3055906347375275</c:v>
                </c:pt>
                <c:pt idx="4">
                  <c:v>4.3397185959535953</c:v>
                </c:pt>
                <c:pt idx="5">
                  <c:v>5.373189848619754</c:v>
                </c:pt>
                <c:pt idx="6">
                  <c:v>6.4059832515754165</c:v>
                </c:pt>
                <c:pt idx="7">
                  <c:v>7.4380780918043303</c:v>
                </c:pt>
                <c:pt idx="8">
                  <c:v>8.4694540975176498</c:v>
                </c:pt>
                <c:pt idx="9">
                  <c:v>9.5000914509575978</c:v>
                </c:pt>
                <c:pt idx="10">
                  <c:v>10.529970800915082</c:v>
                </c:pt>
                <c:pt idx="11">
                  <c:v>11.559073274952251</c:v>
                </c:pt>
                <c:pt idx="12">
                  <c:v>12.587380491322675</c:v>
                </c:pt>
                <c:pt idx="13">
                  <c:v>13.6148745705819</c:v>
                </c:pt>
                <c:pt idx="14">
                  <c:v>14.641538146880116</c:v>
                </c:pt>
                <c:pt idx="15">
                  <c:v>15.667354378931035</c:v>
                </c:pt>
                <c:pt idx="16">
                  <c:v>16.692306960649113</c:v>
                </c:pt>
                <c:pt idx="17">
                  <c:v>17.716380131449029</c:v>
                </c:pt>
                <c:pt idx="18">
                  <c:v>18.739558686200077</c:v>
                </c:pt>
                <c:pt idx="19">
                  <c:v>19.761827984830287</c:v>
                </c:pt>
                <c:pt idx="20">
                  <c:v>20.783173961573329</c:v>
                </c:pt>
                <c:pt idx="21">
                  <c:v>21.803583133852737</c:v>
                </c:pt>
                <c:pt idx="22">
                  <c:v>22.823042610797952</c:v>
                </c:pt>
                <c:pt idx="23">
                  <c:v>23.841540101386201</c:v>
                </c:pt>
                <c:pt idx="24">
                  <c:v>24.859063922205969</c:v>
                </c:pt>
                <c:pt idx="25">
                  <c:v>25.875603004836396</c:v>
                </c:pt>
                <c:pt idx="26">
                  <c:v>26.891146902838475</c:v>
                </c:pt>
                <c:pt idx="27">
                  <c:v>27.905685798353034</c:v>
                </c:pt>
                <c:pt idx="28">
                  <c:v>28.919210508302044</c:v>
                </c:pt>
                <c:pt idx="29">
                  <c:v>29.931712490188822</c:v>
                </c:pt>
                <c:pt idx="30">
                  <c:v>30.943183847493625</c:v>
                </c:pt>
                <c:pt idx="31">
                  <c:v>31.953617334661363</c:v>
                </c:pt>
                <c:pt idx="32">
                  <c:v>32.963006361677884</c:v>
                </c:pt>
                <c:pt idx="33">
                  <c:v>33.971344998232489</c:v>
                </c:pt>
                <c:pt idx="34">
                  <c:v>34.978627977463582</c:v>
                </c:pt>
                <c:pt idx="35">
                  <c:v>35.984850699285424</c:v>
                </c:pt>
                <c:pt idx="36">
                  <c:v>36.99000923329352</c:v>
                </c:pt>
                <c:pt idx="37">
                  <c:v>37.994100321247224</c:v>
                </c:pt>
                <c:pt idx="38">
                  <c:v>38.997121379127691</c:v>
                </c:pt>
                <c:pt idx="39">
                  <c:v>39.999070498770017</c:v>
                </c:pt>
                <c:pt idx="40">
                  <c:v>40.999946449068474</c:v>
                </c:pt>
                <c:pt idx="41">
                  <c:v>41.999748676754059</c:v>
                </c:pt>
                <c:pt idx="42">
                  <c:v>42.998477306744014</c:v>
                </c:pt>
                <c:pt idx="43">
                  <c:v>43.996133142062888</c:v>
                </c:pt>
                <c:pt idx="44">
                  <c:v>44.992717663335334</c:v>
                </c:pt>
                <c:pt idx="45">
                  <c:v>45.988233027850917</c:v>
                </c:pt>
                <c:pt idx="46">
                  <c:v>46.982682068201541</c:v>
                </c:pt>
                <c:pt idx="47">
                  <c:v>47.976068290492286</c:v>
                </c:pt>
                <c:pt idx="48">
                  <c:v>48.968395872126926</c:v>
                </c:pt>
                <c:pt idx="49">
                  <c:v>49.959669659169329</c:v>
                </c:pt>
                <c:pt idx="50">
                  <c:v>50.949895163282626</c:v>
                </c:pt>
                <c:pt idx="51">
                  <c:v>51.939078558247935</c:v>
                </c:pt>
                <c:pt idx="52">
                  <c:v>52.927226676064855</c:v>
                </c:pt>
                <c:pt idx="53">
                  <c:v>53.914347002636141</c:v>
                </c:pt>
                <c:pt idx="54">
                  <c:v>54.900447673039622</c:v>
                </c:pt>
                <c:pt idx="55">
                  <c:v>55.885537466389771</c:v>
                </c:pt>
                <c:pt idx="56">
                  <c:v>56.869625800292688</c:v>
                </c:pt>
                <c:pt idx="57">
                  <c:v>57.85272272489776</c:v>
                </c:pt>
                <c:pt idx="58">
                  <c:v>58.834838916549622</c:v>
                </c:pt>
                <c:pt idx="59">
                  <c:v>59.815985671044977</c:v>
                </c:pt>
                <c:pt idx="60">
                  <c:v>60.796174896497767</c:v>
                </c:pt>
                <c:pt idx="61">
                  <c:v>61.775419105817868</c:v>
                </c:pt>
                <c:pt idx="62">
                  <c:v>62.753731408807433</c:v>
                </c:pt>
                <c:pt idx="63">
                  <c:v>63.73112550388079</c:v>
                </c:pt>
                <c:pt idx="64">
                  <c:v>64.707615669412007</c:v>
                </c:pt>
                <c:pt idx="65">
                  <c:v>65.68321675471644</c:v>
                </c:pt>
                <c:pt idx="66">
                  <c:v>66.657944170671612</c:v>
                </c:pt>
                <c:pt idx="67">
                  <c:v>67.631813879983156</c:v>
                </c:pt>
                <c:pt idx="68">
                  <c:v>68.604842387102821</c:v>
                </c:pt>
                <c:pt idx="69">
                  <c:v>69.577046727803577</c:v>
                </c:pt>
                <c:pt idx="70">
                  <c:v>70.548444458419652</c:v>
                </c:pt>
                <c:pt idx="71">
                  <c:v>71.519053644757321</c:v>
                </c:pt>
                <c:pt idx="72">
                  <c:v>72.488892850684508</c:v>
                </c:pt>
                <c:pt idx="73">
                  <c:v>73.457981126405173</c:v>
                </c:pt>
                <c:pt idx="74">
                  <c:v>74.426337996426923</c:v>
                </c:pt>
                <c:pt idx="75">
                  <c:v>75.393983447228962</c:v>
                </c:pt>
                <c:pt idx="76">
                  <c:v>76.360937914637873</c:v>
                </c:pt>
                <c:pt idx="77">
                  <c:v>77.327222270920387</c:v>
                </c:pt>
                <c:pt idx="78">
                  <c:v>78.292857811599717</c:v>
                </c:pt>
                <c:pt idx="79">
                  <c:v>79.257866242005008</c:v>
                </c:pt>
                <c:pt idx="80">
                  <c:v>80.222269663561434</c:v>
                </c:pt>
                <c:pt idx="81">
                  <c:v>81.186090559830987</c:v>
                </c:pt>
                <c:pt idx="82">
                  <c:v>82.149351782311015</c:v>
                </c:pt>
                <c:pt idx="83">
                  <c:v>83.112076536000828</c:v>
                </c:pt>
                <c:pt idx="84">
                  <c:v>84.07428836474503</c:v>
                </c:pt>
                <c:pt idx="85">
                  <c:v>85.036011136362347</c:v>
                </c:pt>
                <c:pt idx="86">
                  <c:v>85.997269027570724</c:v>
                </c:pt>
                <c:pt idx="87">
                  <c:v>86.958086508716434</c:v>
                </c:pt>
                <c:pt idx="88">
                  <c:v>87.91848832831829</c:v>
                </c:pt>
                <c:pt idx="89">
                  <c:v>88.878499497435584</c:v>
                </c:pt>
                <c:pt idx="90">
                  <c:v>89.838145273871092</c:v>
                </c:pt>
                <c:pt idx="91">
                  <c:v>90.797451146217341</c:v>
                </c:pt>
                <c:pt idx="92">
                  <c:v>91.756442817757559</c:v>
                </c:pt>
                <c:pt idx="93">
                  <c:v>92.715146190231067</c:v>
                </c:pt>
                <c:pt idx="94">
                  <c:v>93.673587347472719</c:v>
                </c:pt>
                <c:pt idx="95">
                  <c:v>94.631792538938484</c:v>
                </c:pt>
                <c:pt idx="96">
                  <c:v>95.589788163125192</c:v>
                </c:pt>
                <c:pt idx="97">
                  <c:v>96.547600750897033</c:v>
                </c:pt>
                <c:pt idx="98">
                  <c:v>97.505256948727578</c:v>
                </c:pt>
                <c:pt idx="99">
                  <c:v>98.46278350186995</c:v>
                </c:pt>
                <c:pt idx="100">
                  <c:v>99.420207237463543</c:v>
                </c:pt>
                <c:pt idx="101">
                  <c:v>100.37755504758951</c:v>
                </c:pt>
                <c:pt idx="102">
                  <c:v>101.33485387228524</c:v>
                </c:pt>
                <c:pt idx="103">
                  <c:v>102.2921306825281</c:v>
                </c:pt>
                <c:pt idx="104">
                  <c:v>103.24941246320054</c:v>
                </c:pt>
                <c:pt idx="105">
                  <c:v>104.20672619604549</c:v>
                </c:pt>
                <c:pt idx="106">
                  <c:v>105.1640988426243</c:v>
                </c:pt>
                <c:pt idx="107">
                  <c:v>106.12155732728682</c:v>
                </c:pt>
                <c:pt idx="108">
                  <c:v>107.07912852016607</c:v>
                </c:pt>
                <c:pt idx="109">
                  <c:v>108.03683922020599</c:v>
                </c:pt>
                <c:pt idx="110">
                  <c:v>108.99471613823488</c:v>
                </c:pt>
                <c:pt idx="111">
                  <c:v>109.95278588009421</c:v>
                </c:pt>
                <c:pt idx="112">
                  <c:v>110.91107492983357</c:v>
                </c:pt>
                <c:pt idx="113">
                  <c:v>111.86960963298323</c:v>
                </c:pt>
                <c:pt idx="114">
                  <c:v>112.82841617991342</c:v>
                </c:pt>
                <c:pt idx="115">
                  <c:v>113.78752058929213</c:v>
                </c:pt>
                <c:pt idx="116">
                  <c:v>114.74694869165072</c:v>
                </c:pt>
                <c:pt idx="117">
                  <c:v>115.70672611306942</c:v>
                </c:pt>
                <c:pt idx="118">
                  <c:v>116.66687825899099</c:v>
                </c:pt>
                <c:pt idx="119">
                  <c:v>117.62743029817413</c:v>
                </c:pt>
                <c:pt idx="120">
                  <c:v>118.5884071467965</c:v>
                </c:pt>
                <c:pt idx="121">
                  <c:v>119.54983345271671</c:v>
                </c:pt>
                <c:pt idx="122">
                  <c:v>120.5117335799068</c:v>
                </c:pt>
                <c:pt idx="123">
                  <c:v>121.47413159306306</c:v>
                </c:pt>
                <c:pt idx="124">
                  <c:v>122.4370512424064</c:v>
                </c:pt>
                <c:pt idx="125">
                  <c:v>123.40051594868086</c:v>
                </c:pt>
                <c:pt idx="126">
                  <c:v>124.36454878836115</c:v>
                </c:pt>
                <c:pt idx="127">
                  <c:v>125.3291724790766</c:v>
                </c:pt>
                <c:pt idx="128">
                  <c:v>126.29440936526241</c:v>
                </c:pt>
                <c:pt idx="129">
                  <c:v>127.26028140404642</c:v>
                </c:pt>
                <c:pt idx="130">
                  <c:v>128.22681015138025</c:v>
                </c:pt>
                <c:pt idx="131">
                  <c:v>129.19401674842459</c:v>
                </c:pt>
                <c:pt idx="132">
                  <c:v>130.16192190819561</c:v>
                </c:pt>
                <c:pt idx="133">
                  <c:v>131.13054590248237</c:v>
                </c:pt>
                <c:pt idx="134">
                  <c:v>132.09990854904242</c:v>
                </c:pt>
                <c:pt idx="135">
                  <c:v>133.07002919908493</c:v>
                </c:pt>
                <c:pt idx="136">
                  <c:v>134.04092672504777</c:v>
                </c:pt>
                <c:pt idx="137">
                  <c:v>135.01261950867726</c:v>
                </c:pt>
                <c:pt idx="138">
                  <c:v>135.9851254294181</c:v>
                </c:pt>
                <c:pt idx="139">
                  <c:v>136.9584618531199</c:v>
                </c:pt>
                <c:pt idx="140">
                  <c:v>137.93264562106899</c:v>
                </c:pt>
                <c:pt idx="141">
                  <c:v>138.90769303935085</c:v>
                </c:pt>
                <c:pt idx="142">
                  <c:v>139.88361986855099</c:v>
                </c:pt>
                <c:pt idx="143">
                  <c:v>140.86044131379992</c:v>
                </c:pt>
                <c:pt idx="144">
                  <c:v>141.83817201516973</c:v>
                </c:pt>
                <c:pt idx="145">
                  <c:v>142.81682603842668</c:v>
                </c:pt>
                <c:pt idx="146">
                  <c:v>143.79641686614724</c:v>
                </c:pt>
                <c:pt idx="147">
                  <c:v>144.77695738920207</c:v>
                </c:pt>
                <c:pt idx="148">
                  <c:v>145.75845989861381</c:v>
                </c:pt>
                <c:pt idx="149">
                  <c:v>146.74093607779403</c:v>
                </c:pt>
                <c:pt idx="150">
                  <c:v>147.72439699516357</c:v>
                </c:pt>
                <c:pt idx="151">
                  <c:v>148.70885309716152</c:v>
                </c:pt>
                <c:pt idx="152">
                  <c:v>149.69431420164696</c:v>
                </c:pt>
                <c:pt idx="153">
                  <c:v>150.68078949169796</c:v>
                </c:pt>
                <c:pt idx="154">
                  <c:v>151.66828750981119</c:v>
                </c:pt>
                <c:pt idx="155">
                  <c:v>152.65681615250637</c:v>
                </c:pt>
                <c:pt idx="156">
                  <c:v>153.64638266533865</c:v>
                </c:pt>
                <c:pt idx="157">
                  <c:v>154.63699363832211</c:v>
                </c:pt>
                <c:pt idx="158">
                  <c:v>155.62865500176753</c:v>
                </c:pt>
                <c:pt idx="159">
                  <c:v>156.62137202253641</c:v>
                </c:pt>
                <c:pt idx="160">
                  <c:v>157.61514930071456</c:v>
                </c:pt>
                <c:pt idx="161">
                  <c:v>158.60999076670649</c:v>
                </c:pt>
                <c:pt idx="162">
                  <c:v>159.60589967875279</c:v>
                </c:pt>
                <c:pt idx="163">
                  <c:v>160.6028786208723</c:v>
                </c:pt>
                <c:pt idx="164">
                  <c:v>161.60092950122998</c:v>
                </c:pt>
                <c:pt idx="165">
                  <c:v>162.60005355093153</c:v>
                </c:pt>
                <c:pt idx="166">
                  <c:v>163.60025132324594</c:v>
                </c:pt>
                <c:pt idx="167">
                  <c:v>164.60152269325599</c:v>
                </c:pt>
                <c:pt idx="168">
                  <c:v>165.60386685793711</c:v>
                </c:pt>
                <c:pt idx="169">
                  <c:v>166.60728233666467</c:v>
                </c:pt>
                <c:pt idx="170">
                  <c:v>167.61176697214907</c:v>
                </c:pt>
                <c:pt idx="171">
                  <c:v>168.61731793179845</c:v>
                </c:pt>
                <c:pt idx="172">
                  <c:v>169.6239317095077</c:v>
                </c:pt>
                <c:pt idx="173">
                  <c:v>170.63160412787309</c:v>
                </c:pt>
                <c:pt idx="174">
                  <c:v>171.64033034083067</c:v>
                </c:pt>
                <c:pt idx="175">
                  <c:v>172.65010483671736</c:v>
                </c:pt>
                <c:pt idx="176">
                  <c:v>173.66092144175207</c:v>
                </c:pt>
                <c:pt idx="177">
                  <c:v>174.67277332393516</c:v>
                </c:pt>
                <c:pt idx="178">
                  <c:v>175.68565299736386</c:v>
                </c:pt>
                <c:pt idx="179">
                  <c:v>176.69955232696037</c:v>
                </c:pt>
                <c:pt idx="180">
                  <c:v>177.71446253361023</c:v>
                </c:pt>
                <c:pt idx="181">
                  <c:v>178.73037419970731</c:v>
                </c:pt>
                <c:pt idx="182">
                  <c:v>179.74727727510228</c:v>
                </c:pt>
                <c:pt idx="183">
                  <c:v>180.76516108345038</c:v>
                </c:pt>
                <c:pt idx="184">
                  <c:v>181.78401432895501</c:v>
                </c:pt>
                <c:pt idx="185">
                  <c:v>182.80382510350222</c:v>
                </c:pt>
                <c:pt idx="186">
                  <c:v>183.82458089418216</c:v>
                </c:pt>
                <c:pt idx="187">
                  <c:v>184.84626859119257</c:v>
                </c:pt>
                <c:pt idx="188">
                  <c:v>185.86887449611919</c:v>
                </c:pt>
                <c:pt idx="189">
                  <c:v>186.89238433058799</c:v>
                </c:pt>
                <c:pt idx="190">
                  <c:v>187.91678324528354</c:v>
                </c:pt>
                <c:pt idx="191">
                  <c:v>188.94205582932844</c:v>
                </c:pt>
                <c:pt idx="192">
                  <c:v>189.96818612001684</c:v>
                </c:pt>
                <c:pt idx="193">
                  <c:v>190.99515761289717</c:v>
                </c:pt>
                <c:pt idx="194">
                  <c:v>192.02295327219642</c:v>
                </c:pt>
                <c:pt idx="195">
                  <c:v>193.0515555415804</c:v>
                </c:pt>
                <c:pt idx="196">
                  <c:v>194.08094635524267</c:v>
                </c:pt>
                <c:pt idx="197">
                  <c:v>195.11110714931547</c:v>
                </c:pt>
                <c:pt idx="198">
                  <c:v>196.14201887359482</c:v>
                </c:pt>
                <c:pt idx="199">
                  <c:v>197.17366200357307</c:v>
                </c:pt>
                <c:pt idx="200">
                  <c:v>198.2060165527711</c:v>
                </c:pt>
                <c:pt idx="201">
                  <c:v>199.23906208536212</c:v>
                </c:pt>
                <c:pt idx="202">
                  <c:v>200.27277772907959</c:v>
                </c:pt>
                <c:pt idx="203">
                  <c:v>201.30714218840026</c:v>
                </c:pt>
                <c:pt idx="204">
                  <c:v>202.34213375799504</c:v>
                </c:pt>
                <c:pt idx="205">
                  <c:v>203.37773033643856</c:v>
                </c:pt>
                <c:pt idx="206">
                  <c:v>204.41390944016899</c:v>
                </c:pt>
                <c:pt idx="207">
                  <c:v>205.45064821768898</c:v>
                </c:pt>
                <c:pt idx="208">
                  <c:v>206.48792346399915</c:v>
                </c:pt>
                <c:pt idx="209">
                  <c:v>207.52571163525502</c:v>
                </c:pt>
                <c:pt idx="210">
                  <c:v>208.56398886363763</c:v>
                </c:pt>
                <c:pt idx="211">
                  <c:v>209.60273097242927</c:v>
                </c:pt>
                <c:pt idx="212">
                  <c:v>210.64191349128356</c:v>
                </c:pt>
                <c:pt idx="213">
                  <c:v>211.68151167168179</c:v>
                </c:pt>
                <c:pt idx="214">
                  <c:v>212.7215005025644</c:v>
                </c:pt>
                <c:pt idx="215">
                  <c:v>213.76185472612889</c:v>
                </c:pt>
                <c:pt idx="216">
                  <c:v>214.80254885378264</c:v>
                </c:pt>
                <c:pt idx="217">
                  <c:v>215.84355718224242</c:v>
                </c:pt>
                <c:pt idx="218">
                  <c:v>216.88485380976891</c:v>
                </c:pt>
                <c:pt idx="219">
                  <c:v>217.92641265252726</c:v>
                </c:pt>
                <c:pt idx="220">
                  <c:v>218.9682074610615</c:v>
                </c:pt>
                <c:pt idx="221">
                  <c:v>220.01021183687479</c:v>
                </c:pt>
                <c:pt idx="222">
                  <c:v>221.05239924910305</c:v>
                </c:pt>
                <c:pt idx="223">
                  <c:v>222.09474305127242</c:v>
                </c:pt>
                <c:pt idx="224">
                  <c:v>223.13721649813002</c:v>
                </c:pt>
                <c:pt idx="225">
                  <c:v>224.17979276253644</c:v>
                </c:pt>
                <c:pt idx="226">
                  <c:v>225.22244495241048</c:v>
                </c:pt>
                <c:pt idx="227">
                  <c:v>226.26514612771473</c:v>
                </c:pt>
                <c:pt idx="228">
                  <c:v>227.30786931747187</c:v>
                </c:pt>
                <c:pt idx="229">
                  <c:v>228.35058753679942</c:v>
                </c:pt>
                <c:pt idx="230">
                  <c:v>229.39327380395449</c:v>
                </c:pt>
                <c:pt idx="231">
                  <c:v>230.43590115737578</c:v>
                </c:pt>
                <c:pt idx="232">
                  <c:v>231.47844267271316</c:v>
                </c:pt>
                <c:pt idx="233">
                  <c:v>232.52087147983391</c:v>
                </c:pt>
                <c:pt idx="234">
                  <c:v>233.56316077979398</c:v>
                </c:pt>
                <c:pt idx="235">
                  <c:v>234.60528386176512</c:v>
                </c:pt>
                <c:pt idx="236">
                  <c:v>235.64721411990575</c:v>
                </c:pt>
                <c:pt idx="237">
                  <c:v>236.68892507016642</c:v>
                </c:pt>
                <c:pt idx="238">
                  <c:v>237.73039036701675</c:v>
                </c:pt>
                <c:pt idx="239">
                  <c:v>238.77158382008656</c:v>
                </c:pt>
                <c:pt idx="240">
                  <c:v>239.81247941070797</c:v>
                </c:pt>
                <c:pt idx="241">
                  <c:v>240.85305130834928</c:v>
                </c:pt>
                <c:pt idx="242">
                  <c:v>241.89327388693056</c:v>
                </c:pt>
                <c:pt idx="243">
                  <c:v>242.93312174100899</c:v>
                </c:pt>
                <c:pt idx="244">
                  <c:v>243.97256970182585</c:v>
                </c:pt>
                <c:pt idx="245">
                  <c:v>245.0115928532035</c:v>
                </c:pt>
                <c:pt idx="246">
                  <c:v>246.05016654728328</c:v>
                </c:pt>
                <c:pt idx="247">
                  <c:v>247.08826642009316</c:v>
                </c:pt>
                <c:pt idx="248">
                  <c:v>248.12586840693692</c:v>
                </c:pt>
                <c:pt idx="249">
                  <c:v>249.16294875759368</c:v>
                </c:pt>
                <c:pt idx="250">
                  <c:v>250.19948405131913</c:v>
                </c:pt>
                <c:pt idx="251">
                  <c:v>251.23545121163883</c:v>
                </c:pt>
                <c:pt idx="252">
                  <c:v>252.27082752092338</c:v>
                </c:pt>
                <c:pt idx="253">
                  <c:v>253.30559063473757</c:v>
                </c:pt>
                <c:pt idx="254">
                  <c:v>254.33971859595357</c:v>
                </c:pt>
                <c:pt idx="255">
                  <c:v>255.37318984861972</c:v>
                </c:pt>
                <c:pt idx="256">
                  <c:v>256.40598325157538</c:v>
                </c:pt>
                <c:pt idx="257">
                  <c:v>257.43807809180436</c:v>
                </c:pt>
                <c:pt idx="258">
                  <c:v>258.46945409751771</c:v>
                </c:pt>
                <c:pt idx="259">
                  <c:v>259.5000914509576</c:v>
                </c:pt>
                <c:pt idx="260">
                  <c:v>260.52997080091507</c:v>
                </c:pt>
                <c:pt idx="261">
                  <c:v>261.5590732749522</c:v>
                </c:pt>
                <c:pt idx="262">
                  <c:v>262.58738049132273</c:v>
                </c:pt>
                <c:pt idx="263">
                  <c:v>263.61487457058189</c:v>
                </c:pt>
                <c:pt idx="264">
                  <c:v>264.64153814688007</c:v>
                </c:pt>
                <c:pt idx="265">
                  <c:v>265.66735437893101</c:v>
                </c:pt>
                <c:pt idx="266">
                  <c:v>266.69230696064915</c:v>
                </c:pt>
                <c:pt idx="267">
                  <c:v>267.71638013144906</c:v>
                </c:pt>
                <c:pt idx="268">
                  <c:v>268.73955868620004</c:v>
                </c:pt>
                <c:pt idx="269">
                  <c:v>269.76182798483029</c:v>
                </c:pt>
                <c:pt idx="270">
                  <c:v>270.78317396157331</c:v>
                </c:pt>
                <c:pt idx="271">
                  <c:v>271.80358313385278</c:v>
                </c:pt>
                <c:pt idx="272">
                  <c:v>272.82304261079793</c:v>
                </c:pt>
                <c:pt idx="273">
                  <c:v>273.84154010138616</c:v>
                </c:pt>
                <c:pt idx="274">
                  <c:v>274.85906392220596</c:v>
                </c:pt>
                <c:pt idx="275">
                  <c:v>275.87560300483642</c:v>
                </c:pt>
                <c:pt idx="276">
                  <c:v>276.8911469028385</c:v>
                </c:pt>
                <c:pt idx="277">
                  <c:v>277.90568579835303</c:v>
                </c:pt>
                <c:pt idx="278">
                  <c:v>278.91921050830206</c:v>
                </c:pt>
                <c:pt idx="279">
                  <c:v>279.93171249018883</c:v>
                </c:pt>
                <c:pt idx="280">
                  <c:v>280.94318384749363</c:v>
                </c:pt>
                <c:pt idx="281">
                  <c:v>281.95361733466137</c:v>
                </c:pt>
                <c:pt idx="282">
                  <c:v>282.96300636167786</c:v>
                </c:pt>
                <c:pt idx="283">
                  <c:v>283.9713449982325</c:v>
                </c:pt>
                <c:pt idx="284">
                  <c:v>284.97862797746359</c:v>
                </c:pt>
                <c:pt idx="285">
                  <c:v>285.98485069928546</c:v>
                </c:pt>
                <c:pt idx="286">
                  <c:v>286.99000923329351</c:v>
                </c:pt>
                <c:pt idx="287">
                  <c:v>287.99410032124723</c:v>
                </c:pt>
                <c:pt idx="288">
                  <c:v>288.99712137912769</c:v>
                </c:pt>
                <c:pt idx="289">
                  <c:v>289.99907049877004</c:v>
                </c:pt>
                <c:pt idx="290">
                  <c:v>290.99994644906849</c:v>
                </c:pt>
                <c:pt idx="291">
                  <c:v>291.99974867675405</c:v>
                </c:pt>
                <c:pt idx="292">
                  <c:v>292.99847730674401</c:v>
                </c:pt>
                <c:pt idx="293">
                  <c:v>293.99613314206289</c:v>
                </c:pt>
                <c:pt idx="294">
                  <c:v>294.99271766333533</c:v>
                </c:pt>
                <c:pt idx="295">
                  <c:v>295.98823302785092</c:v>
                </c:pt>
                <c:pt idx="296">
                  <c:v>296.98268206820154</c:v>
                </c:pt>
                <c:pt idx="297">
                  <c:v>297.97606829049226</c:v>
                </c:pt>
                <c:pt idx="298">
                  <c:v>298.96839587212691</c:v>
                </c:pt>
                <c:pt idx="299">
                  <c:v>299.95966965916932</c:v>
                </c:pt>
                <c:pt idx="300">
                  <c:v>300.94989516328263</c:v>
                </c:pt>
                <c:pt idx="301">
                  <c:v>301.93907855824796</c:v>
                </c:pt>
                <c:pt idx="302">
                  <c:v>302.92722667606483</c:v>
                </c:pt>
                <c:pt idx="303">
                  <c:v>303.91434700263613</c:v>
                </c:pt>
                <c:pt idx="304">
                  <c:v>304.90044767303965</c:v>
                </c:pt>
                <c:pt idx="305">
                  <c:v>305.88553746638979</c:v>
                </c:pt>
                <c:pt idx="306">
                  <c:v>306.86962580029268</c:v>
                </c:pt>
                <c:pt idx="307">
                  <c:v>307.85272272489772</c:v>
                </c:pt>
                <c:pt idx="308">
                  <c:v>308.83483891654964</c:v>
                </c:pt>
                <c:pt idx="309">
                  <c:v>309.81598567104498</c:v>
                </c:pt>
                <c:pt idx="310">
                  <c:v>310.7961748964978</c:v>
                </c:pt>
                <c:pt idx="311">
                  <c:v>311.77541910581783</c:v>
                </c:pt>
                <c:pt idx="312">
                  <c:v>312.75373140880743</c:v>
                </c:pt>
                <c:pt idx="313">
                  <c:v>313.73112550388083</c:v>
                </c:pt>
                <c:pt idx="314">
                  <c:v>314.70761566941201</c:v>
                </c:pt>
                <c:pt idx="315">
                  <c:v>315.68321675471645</c:v>
                </c:pt>
                <c:pt idx="316">
                  <c:v>316.65794417067156</c:v>
                </c:pt>
                <c:pt idx="317">
                  <c:v>317.63181387998316</c:v>
                </c:pt>
                <c:pt idx="318">
                  <c:v>318.60484238710285</c:v>
                </c:pt>
                <c:pt idx="319">
                  <c:v>319.57704672780358</c:v>
                </c:pt>
                <c:pt idx="320">
                  <c:v>320.54844445841962</c:v>
                </c:pt>
                <c:pt idx="321">
                  <c:v>321.51905364475726</c:v>
                </c:pt>
                <c:pt idx="322">
                  <c:v>322.48889285068452</c:v>
                </c:pt>
                <c:pt idx="323">
                  <c:v>323.45798112640517</c:v>
                </c:pt>
                <c:pt idx="324">
                  <c:v>324.42633799642698</c:v>
                </c:pt>
                <c:pt idx="325">
                  <c:v>325.39398344722889</c:v>
                </c:pt>
                <c:pt idx="326">
                  <c:v>326.36093791463787</c:v>
                </c:pt>
                <c:pt idx="327">
                  <c:v>327.3272222709204</c:v>
                </c:pt>
                <c:pt idx="328">
                  <c:v>328.29285781159973</c:v>
                </c:pt>
                <c:pt idx="329">
                  <c:v>329.25786624200498</c:v>
                </c:pt>
                <c:pt idx="330">
                  <c:v>330.22226966356141</c:v>
                </c:pt>
                <c:pt idx="331">
                  <c:v>331.18609055983103</c:v>
                </c:pt>
                <c:pt idx="332">
                  <c:v>332.14935178231104</c:v>
                </c:pt>
                <c:pt idx="333">
                  <c:v>333.11207653600087</c:v>
                </c:pt>
                <c:pt idx="334">
                  <c:v>334.07428836474497</c:v>
                </c:pt>
                <c:pt idx="335">
                  <c:v>335.03601113636239</c:v>
                </c:pt>
                <c:pt idx="336">
                  <c:v>335.99726902757078</c:v>
                </c:pt>
                <c:pt idx="337">
                  <c:v>336.95808650871646</c:v>
                </c:pt>
                <c:pt idx="338">
                  <c:v>337.91848832831823</c:v>
                </c:pt>
                <c:pt idx="339">
                  <c:v>338.87849949743554</c:v>
                </c:pt>
                <c:pt idx="340">
                  <c:v>339.83814527387113</c:v>
                </c:pt>
                <c:pt idx="341">
                  <c:v>340.79745114621738</c:v>
                </c:pt>
                <c:pt idx="342">
                  <c:v>341.7564428177576</c:v>
                </c:pt>
                <c:pt idx="343">
                  <c:v>342.715146190231</c:v>
                </c:pt>
                <c:pt idx="344">
                  <c:v>343.67358734747273</c:v>
                </c:pt>
                <c:pt idx="345">
                  <c:v>344.6317925389385</c:v>
                </c:pt>
                <c:pt idx="346">
                  <c:v>345.58978816312521</c:v>
                </c:pt>
                <c:pt idx="347">
                  <c:v>346.54760075089695</c:v>
                </c:pt>
                <c:pt idx="348">
                  <c:v>347.50525694872749</c:v>
                </c:pt>
                <c:pt idx="349">
                  <c:v>348.46278350186998</c:v>
                </c:pt>
                <c:pt idx="350">
                  <c:v>349.42020723746356</c:v>
                </c:pt>
                <c:pt idx="351">
                  <c:v>350.37755504758957</c:v>
                </c:pt>
                <c:pt idx="352">
                  <c:v>351.33485387228518</c:v>
                </c:pt>
                <c:pt idx="353">
                  <c:v>352.29213068252812</c:v>
                </c:pt>
                <c:pt idx="354">
                  <c:v>353.2494124632006</c:v>
                </c:pt>
                <c:pt idx="355">
                  <c:v>354.20672619604551</c:v>
                </c:pt>
                <c:pt idx="356">
                  <c:v>355.16409884262424</c:v>
                </c:pt>
                <c:pt idx="357">
                  <c:v>356.12155732728678</c:v>
                </c:pt>
                <c:pt idx="358">
                  <c:v>357.07912852016608</c:v>
                </c:pt>
                <c:pt idx="359">
                  <c:v>358.03683922020605</c:v>
                </c:pt>
                <c:pt idx="360">
                  <c:v>358.99471613823493</c:v>
                </c:pt>
                <c:pt idx="361">
                  <c:v>359.95278588009415</c:v>
                </c:pt>
                <c:pt idx="362">
                  <c:v>360.9110749298336</c:v>
                </c:pt>
                <c:pt idx="363">
                  <c:v>361.86960963298327</c:v>
                </c:pt>
                <c:pt idx="364">
                  <c:v>362.82841617991346</c:v>
                </c:pt>
                <c:pt idx="365">
                  <c:v>363.78752058929206</c:v>
                </c:pt>
                <c:pt idx="366">
                  <c:v>364.74694869165063</c:v>
                </c:pt>
                <c:pt idx="367">
                  <c:v>365.70672611306946</c:v>
                </c:pt>
                <c:pt idx="368">
                  <c:v>366.66687825899101</c:v>
                </c:pt>
                <c:pt idx="369">
                  <c:v>367.62743029817415</c:v>
                </c:pt>
                <c:pt idx="370">
                  <c:v>368.58840714679644</c:v>
                </c:pt>
                <c:pt idx="371">
                  <c:v>369.54983345271677</c:v>
                </c:pt>
                <c:pt idx="372">
                  <c:v>370.51173357990683</c:v>
                </c:pt>
                <c:pt idx="373">
                  <c:v>371.47413159306308</c:v>
                </c:pt>
                <c:pt idx="374">
                  <c:v>372.43705124240637</c:v>
                </c:pt>
                <c:pt idx="375">
                  <c:v>373.40051594868083</c:v>
                </c:pt>
                <c:pt idx="376">
                  <c:v>374.36454878836116</c:v>
                </c:pt>
                <c:pt idx="377">
                  <c:v>375.32917247907665</c:v>
                </c:pt>
                <c:pt idx="378">
                  <c:v>376.29440936526242</c:v>
                </c:pt>
                <c:pt idx="379">
                  <c:v>377.2602814040464</c:v>
                </c:pt>
                <c:pt idx="380">
                  <c:v>378.22681015138028</c:v>
                </c:pt>
                <c:pt idx="381">
                  <c:v>379.19401674842464</c:v>
                </c:pt>
                <c:pt idx="382">
                  <c:v>380.16192190819567</c:v>
                </c:pt>
                <c:pt idx="383">
                  <c:v>381.13054590248231</c:v>
                </c:pt>
                <c:pt idx="384">
                  <c:v>382.09990854904237</c:v>
                </c:pt>
                <c:pt idx="385">
                  <c:v>383.07002919908496</c:v>
                </c:pt>
                <c:pt idx="386">
                  <c:v>384.04092672504777</c:v>
                </c:pt>
                <c:pt idx="387">
                  <c:v>385.01261950867729</c:v>
                </c:pt>
                <c:pt idx="388">
                  <c:v>385.98512542941808</c:v>
                </c:pt>
                <c:pt idx="389">
                  <c:v>386.9584618531199</c:v>
                </c:pt>
                <c:pt idx="390">
                  <c:v>387.93264562106901</c:v>
                </c:pt>
                <c:pt idx="391">
                  <c:v>388.90769303935087</c:v>
                </c:pt>
                <c:pt idx="392">
                  <c:v>389.88361986855097</c:v>
                </c:pt>
                <c:pt idx="393">
                  <c:v>390.86044131379992</c:v>
                </c:pt>
                <c:pt idx="394">
                  <c:v>391.83817201516973</c:v>
                </c:pt>
                <c:pt idx="395">
                  <c:v>392.81682603842671</c:v>
                </c:pt>
                <c:pt idx="396">
                  <c:v>393.79641686614724</c:v>
                </c:pt>
                <c:pt idx="397">
                  <c:v>394.77695738920204</c:v>
                </c:pt>
                <c:pt idx="398">
                  <c:v>395.75845989861381</c:v>
                </c:pt>
                <c:pt idx="399">
                  <c:v>396.74093607779406</c:v>
                </c:pt>
                <c:pt idx="400">
                  <c:v>397.7243969951636</c:v>
                </c:pt>
                <c:pt idx="401">
                  <c:v>398.70885309716152</c:v>
                </c:pt>
                <c:pt idx="402">
                  <c:v>399.69431420164693</c:v>
                </c:pt>
                <c:pt idx="403">
                  <c:v>400.68078949169796</c:v>
                </c:pt>
                <c:pt idx="404">
                  <c:v>401.66828750981119</c:v>
                </c:pt>
                <c:pt idx="405">
                  <c:v>402.65681615250634</c:v>
                </c:pt>
                <c:pt idx="406">
                  <c:v>403.64638266533865</c:v>
                </c:pt>
                <c:pt idx="407">
                  <c:v>404.63699363832211</c:v>
                </c:pt>
                <c:pt idx="408">
                  <c:v>405.62865500176753</c:v>
                </c:pt>
                <c:pt idx="409">
                  <c:v>406.62137202253643</c:v>
                </c:pt>
                <c:pt idx="410">
                  <c:v>407.61514930071456</c:v>
                </c:pt>
                <c:pt idx="411">
                  <c:v>408.60999076670646</c:v>
                </c:pt>
                <c:pt idx="412">
                  <c:v>409.60589967875279</c:v>
                </c:pt>
                <c:pt idx="413">
                  <c:v>410.60287862087233</c:v>
                </c:pt>
                <c:pt idx="414">
                  <c:v>411.60092950122998</c:v>
                </c:pt>
                <c:pt idx="415">
                  <c:v>412.60005355093153</c:v>
                </c:pt>
                <c:pt idx="416">
                  <c:v>413.60025132324591</c:v>
                </c:pt>
                <c:pt idx="417">
                  <c:v>414.60152269325596</c:v>
                </c:pt>
                <c:pt idx="418">
                  <c:v>415.60386685793713</c:v>
                </c:pt>
                <c:pt idx="419">
                  <c:v>416.6072823366647</c:v>
                </c:pt>
                <c:pt idx="420">
                  <c:v>417.6117669721491</c:v>
                </c:pt>
                <c:pt idx="421">
                  <c:v>418.61731793179842</c:v>
                </c:pt>
                <c:pt idx="422">
                  <c:v>419.6239317095077</c:v>
                </c:pt>
                <c:pt idx="423">
                  <c:v>420.63160412787306</c:v>
                </c:pt>
                <c:pt idx="424">
                  <c:v>421.6403303408307</c:v>
                </c:pt>
                <c:pt idx="425">
                  <c:v>422.65010483671733</c:v>
                </c:pt>
                <c:pt idx="426">
                  <c:v>423.66092144175207</c:v>
                </c:pt>
                <c:pt idx="427">
                  <c:v>424.67277332393513</c:v>
                </c:pt>
                <c:pt idx="428">
                  <c:v>425.68565299736389</c:v>
                </c:pt>
                <c:pt idx="429">
                  <c:v>426.69955232696037</c:v>
                </c:pt>
                <c:pt idx="430">
                  <c:v>427.71446253361023</c:v>
                </c:pt>
                <c:pt idx="431">
                  <c:v>428.73037419970728</c:v>
                </c:pt>
                <c:pt idx="432">
                  <c:v>429.74727727510225</c:v>
                </c:pt>
                <c:pt idx="433">
                  <c:v>430.76516108345038</c:v>
                </c:pt>
                <c:pt idx="434">
                  <c:v>431.78401432895498</c:v>
                </c:pt>
                <c:pt idx="435">
                  <c:v>432.80382510350222</c:v>
                </c:pt>
                <c:pt idx="436">
                  <c:v>433.82458089418213</c:v>
                </c:pt>
                <c:pt idx="437">
                  <c:v>434.8462685911926</c:v>
                </c:pt>
                <c:pt idx="438">
                  <c:v>435.86887449611925</c:v>
                </c:pt>
                <c:pt idx="439">
                  <c:v>436.89238433058796</c:v>
                </c:pt>
                <c:pt idx="440">
                  <c:v>437.91678324528351</c:v>
                </c:pt>
                <c:pt idx="441">
                  <c:v>438.94205582932841</c:v>
                </c:pt>
                <c:pt idx="442">
                  <c:v>439.96818612001687</c:v>
                </c:pt>
                <c:pt idx="443">
                  <c:v>440.99515761289717</c:v>
                </c:pt>
                <c:pt idx="444">
                  <c:v>442.02295327219639</c:v>
                </c:pt>
                <c:pt idx="445">
                  <c:v>443.0515555415804</c:v>
                </c:pt>
                <c:pt idx="446">
                  <c:v>444.0809463552427</c:v>
                </c:pt>
                <c:pt idx="447">
                  <c:v>445.1111071493155</c:v>
                </c:pt>
                <c:pt idx="448">
                  <c:v>446.14201887359479</c:v>
                </c:pt>
                <c:pt idx="449">
                  <c:v>447.17366200357304</c:v>
                </c:pt>
                <c:pt idx="450">
                  <c:v>448.20601655277108</c:v>
                </c:pt>
                <c:pt idx="451">
                  <c:v>449.23906208536215</c:v>
                </c:pt>
                <c:pt idx="452">
                  <c:v>450.27277772907956</c:v>
                </c:pt>
                <c:pt idx="453">
                  <c:v>451.30714218840023</c:v>
                </c:pt>
                <c:pt idx="454">
                  <c:v>452.34213375799504</c:v>
                </c:pt>
                <c:pt idx="455">
                  <c:v>453.37773033643862</c:v>
                </c:pt>
                <c:pt idx="456">
                  <c:v>454.41390944016905</c:v>
                </c:pt>
                <c:pt idx="457">
                  <c:v>455.45064821768892</c:v>
                </c:pt>
                <c:pt idx="458">
                  <c:v>456.4879234639991</c:v>
                </c:pt>
                <c:pt idx="459">
                  <c:v>457.52571163525499</c:v>
                </c:pt>
                <c:pt idx="460">
                  <c:v>458.56398886363769</c:v>
                </c:pt>
                <c:pt idx="461">
                  <c:v>459.60273097242924</c:v>
                </c:pt>
                <c:pt idx="462">
                  <c:v>460.6419134912835</c:v>
                </c:pt>
                <c:pt idx="463">
                  <c:v>461.68151167168173</c:v>
                </c:pt>
                <c:pt idx="464">
                  <c:v>462.72150050256448</c:v>
                </c:pt>
                <c:pt idx="465">
                  <c:v>463.76185472612895</c:v>
                </c:pt>
                <c:pt idx="466">
                  <c:v>464.80254885378264</c:v>
                </c:pt>
                <c:pt idx="467">
                  <c:v>465.84355718224236</c:v>
                </c:pt>
                <c:pt idx="468">
                  <c:v>466.88485380976897</c:v>
                </c:pt>
                <c:pt idx="469">
                  <c:v>467.92641265252729</c:v>
                </c:pt>
                <c:pt idx="470">
                  <c:v>468.96820746106147</c:v>
                </c:pt>
                <c:pt idx="471">
                  <c:v>470.01021183687476</c:v>
                </c:pt>
                <c:pt idx="472">
                  <c:v>471.05239924910302</c:v>
                </c:pt>
                <c:pt idx="473">
                  <c:v>472.09474305127247</c:v>
                </c:pt>
                <c:pt idx="474">
                  <c:v>473.1372164981301</c:v>
                </c:pt>
                <c:pt idx="475">
                  <c:v>474.17979276253641</c:v>
                </c:pt>
                <c:pt idx="476">
                  <c:v>475.22244495241046</c:v>
                </c:pt>
                <c:pt idx="477">
                  <c:v>476.26514612771479</c:v>
                </c:pt>
                <c:pt idx="478">
                  <c:v>477.30786931747195</c:v>
                </c:pt>
                <c:pt idx="479">
                  <c:v>478.35058753679942</c:v>
                </c:pt>
                <c:pt idx="480">
                  <c:v>479.39327380395446</c:v>
                </c:pt>
                <c:pt idx="481">
                  <c:v>480.43590115737572</c:v>
                </c:pt>
                <c:pt idx="482">
                  <c:v>481.47844267271324</c:v>
                </c:pt>
                <c:pt idx="483">
                  <c:v>482.520871479834</c:v>
                </c:pt>
                <c:pt idx="484">
                  <c:v>483.56316077979398</c:v>
                </c:pt>
                <c:pt idx="485">
                  <c:v>484.60528386176509</c:v>
                </c:pt>
                <c:pt idx="486">
                  <c:v>485.64721411990581</c:v>
                </c:pt>
                <c:pt idx="487">
                  <c:v>486.68892507016648</c:v>
                </c:pt>
                <c:pt idx="488">
                  <c:v>487.7303903670167</c:v>
                </c:pt>
                <c:pt idx="489">
                  <c:v>488.77158382008651</c:v>
                </c:pt>
                <c:pt idx="490">
                  <c:v>489.81247941070791</c:v>
                </c:pt>
                <c:pt idx="491">
                  <c:v>490.85305130834934</c:v>
                </c:pt>
                <c:pt idx="492">
                  <c:v>491.89327388693061</c:v>
                </c:pt>
                <c:pt idx="493">
                  <c:v>492.93312174100896</c:v>
                </c:pt>
                <c:pt idx="494">
                  <c:v>493.97256970182582</c:v>
                </c:pt>
                <c:pt idx="495">
                  <c:v>495.01159285320352</c:v>
                </c:pt>
                <c:pt idx="496">
                  <c:v>496.05016654728331</c:v>
                </c:pt>
                <c:pt idx="497">
                  <c:v>497.08826642009313</c:v>
                </c:pt>
                <c:pt idx="498">
                  <c:v>498.12586840693689</c:v>
                </c:pt>
                <c:pt idx="499">
                  <c:v>499.16294875759365</c:v>
                </c:pt>
                <c:pt idx="500">
                  <c:v>500.19948405131919</c:v>
                </c:pt>
                <c:pt idx="501">
                  <c:v>501.23545121163886</c:v>
                </c:pt>
                <c:pt idx="502">
                  <c:v>502.27082752092338</c:v>
                </c:pt>
                <c:pt idx="503">
                  <c:v>503.30559063473754</c:v>
                </c:pt>
                <c:pt idx="504">
                  <c:v>504.33971859595363</c:v>
                </c:pt>
                <c:pt idx="505">
                  <c:v>505.37318984861975</c:v>
                </c:pt>
                <c:pt idx="506">
                  <c:v>506.40598325157538</c:v>
                </c:pt>
                <c:pt idx="507">
                  <c:v>507.43807809180436</c:v>
                </c:pt>
                <c:pt idx="508">
                  <c:v>508.46945409751766</c:v>
                </c:pt>
                <c:pt idx="509">
                  <c:v>509.5000914509576</c:v>
                </c:pt>
                <c:pt idx="510">
                  <c:v>510.52997080091512</c:v>
                </c:pt>
                <c:pt idx="511">
                  <c:v>511.5590732749522</c:v>
                </c:pt>
                <c:pt idx="512">
                  <c:v>512.58738049132273</c:v>
                </c:pt>
                <c:pt idx="513">
                  <c:v>513.61487457058195</c:v>
                </c:pt>
                <c:pt idx="514">
                  <c:v>514.64153814688018</c:v>
                </c:pt>
                <c:pt idx="515">
                  <c:v>515.66735437893101</c:v>
                </c:pt>
                <c:pt idx="516">
                  <c:v>516.69230696064915</c:v>
                </c:pt>
                <c:pt idx="517">
                  <c:v>517.716380131449</c:v>
                </c:pt>
                <c:pt idx="518">
                  <c:v>518.7395586862001</c:v>
                </c:pt>
                <c:pt idx="519">
                  <c:v>519.76182798483035</c:v>
                </c:pt>
                <c:pt idx="520">
                  <c:v>520.78317396157331</c:v>
                </c:pt>
                <c:pt idx="521">
                  <c:v>521.80358313385273</c:v>
                </c:pt>
                <c:pt idx="522">
                  <c:v>522.82304261079798</c:v>
                </c:pt>
                <c:pt idx="523">
                  <c:v>523.84154010138616</c:v>
                </c:pt>
                <c:pt idx="524">
                  <c:v>524.85906392220591</c:v>
                </c:pt>
                <c:pt idx="525">
                  <c:v>525.87560300483642</c:v>
                </c:pt>
                <c:pt idx="526">
                  <c:v>526.8911469028385</c:v>
                </c:pt>
                <c:pt idx="527">
                  <c:v>527.90568579835303</c:v>
                </c:pt>
                <c:pt idx="528">
                  <c:v>528.91921050830206</c:v>
                </c:pt>
                <c:pt idx="529">
                  <c:v>529.93171249018883</c:v>
                </c:pt>
                <c:pt idx="530">
                  <c:v>530.94318384749363</c:v>
                </c:pt>
                <c:pt idx="531">
                  <c:v>531.95361733466132</c:v>
                </c:pt>
                <c:pt idx="532">
                  <c:v>532.96300636167791</c:v>
                </c:pt>
                <c:pt idx="533">
                  <c:v>533.97134499823244</c:v>
                </c:pt>
                <c:pt idx="534">
                  <c:v>534.97862797746359</c:v>
                </c:pt>
                <c:pt idx="535">
                  <c:v>535.9848506992854</c:v>
                </c:pt>
                <c:pt idx="536">
                  <c:v>536.99000923329356</c:v>
                </c:pt>
                <c:pt idx="537">
                  <c:v>537.99410032124717</c:v>
                </c:pt>
                <c:pt idx="538">
                  <c:v>538.99712137912763</c:v>
                </c:pt>
                <c:pt idx="539">
                  <c:v>539.99907049877004</c:v>
                </c:pt>
                <c:pt idx="540">
                  <c:v>540.99994644906849</c:v>
                </c:pt>
                <c:pt idx="541">
                  <c:v>541.99974867675405</c:v>
                </c:pt>
                <c:pt idx="542">
                  <c:v>542.99847730674401</c:v>
                </c:pt>
                <c:pt idx="543">
                  <c:v>543.99613314206283</c:v>
                </c:pt>
                <c:pt idx="544">
                  <c:v>544.99271766333538</c:v>
                </c:pt>
                <c:pt idx="545">
                  <c:v>545.98823302785092</c:v>
                </c:pt>
                <c:pt idx="546">
                  <c:v>546.98268206820148</c:v>
                </c:pt>
                <c:pt idx="547">
                  <c:v>547.97606829049232</c:v>
                </c:pt>
                <c:pt idx="548">
                  <c:v>548.96839587212696</c:v>
                </c:pt>
                <c:pt idx="549">
                  <c:v>549.95966965916932</c:v>
                </c:pt>
                <c:pt idx="550">
                  <c:v>550.94989516328258</c:v>
                </c:pt>
                <c:pt idx="551">
                  <c:v>551.93907855824796</c:v>
                </c:pt>
                <c:pt idx="552">
                  <c:v>552.92722667606483</c:v>
                </c:pt>
                <c:pt idx="553">
                  <c:v>553.91434700263608</c:v>
                </c:pt>
                <c:pt idx="554">
                  <c:v>554.90044767303959</c:v>
                </c:pt>
                <c:pt idx="555">
                  <c:v>555.88553746638979</c:v>
                </c:pt>
                <c:pt idx="556">
                  <c:v>556.86962580029274</c:v>
                </c:pt>
                <c:pt idx="557">
                  <c:v>557.85272272489772</c:v>
                </c:pt>
                <c:pt idx="558">
                  <c:v>558.83483891654964</c:v>
                </c:pt>
                <c:pt idx="559">
                  <c:v>559.81598567104493</c:v>
                </c:pt>
                <c:pt idx="560">
                  <c:v>560.79617489649786</c:v>
                </c:pt>
                <c:pt idx="561">
                  <c:v>561.77541910581783</c:v>
                </c:pt>
                <c:pt idx="562">
                  <c:v>562.75373140880743</c:v>
                </c:pt>
                <c:pt idx="563">
                  <c:v>563.73112550388078</c:v>
                </c:pt>
                <c:pt idx="564">
                  <c:v>564.70761566941201</c:v>
                </c:pt>
                <c:pt idx="565">
                  <c:v>565.68321675471645</c:v>
                </c:pt>
                <c:pt idx="566">
                  <c:v>566.65794417067161</c:v>
                </c:pt>
                <c:pt idx="567">
                  <c:v>567.63181387998316</c:v>
                </c:pt>
                <c:pt idx="568">
                  <c:v>568.60484238710285</c:v>
                </c:pt>
                <c:pt idx="569">
                  <c:v>569.57704672780358</c:v>
                </c:pt>
                <c:pt idx="570">
                  <c:v>570.54844445841968</c:v>
                </c:pt>
                <c:pt idx="571">
                  <c:v>571.51905364475726</c:v>
                </c:pt>
                <c:pt idx="572">
                  <c:v>572.48889285068446</c:v>
                </c:pt>
                <c:pt idx="573">
                  <c:v>573.45798112640523</c:v>
                </c:pt>
                <c:pt idx="574">
                  <c:v>574.42633799642704</c:v>
                </c:pt>
                <c:pt idx="575">
                  <c:v>575.39398344722895</c:v>
                </c:pt>
                <c:pt idx="576">
                  <c:v>576.36093791463782</c:v>
                </c:pt>
                <c:pt idx="577">
                  <c:v>577.3272222709204</c:v>
                </c:pt>
                <c:pt idx="578">
                  <c:v>578.29285781159979</c:v>
                </c:pt>
                <c:pt idx="579">
                  <c:v>579.25786624200498</c:v>
                </c:pt>
                <c:pt idx="580">
                  <c:v>580.22226966356141</c:v>
                </c:pt>
                <c:pt idx="581">
                  <c:v>581.18609055983097</c:v>
                </c:pt>
                <c:pt idx="582">
                  <c:v>592.84935178231103</c:v>
                </c:pt>
                <c:pt idx="583">
                  <c:v>583.11207653600093</c:v>
                </c:pt>
                <c:pt idx="584">
                  <c:v>584.07428836474503</c:v>
                </c:pt>
                <c:pt idx="585">
                  <c:v>585.03601113636228</c:v>
                </c:pt>
                <c:pt idx="586">
                  <c:v>585.99726902757072</c:v>
                </c:pt>
                <c:pt idx="587">
                  <c:v>586.95808650871652</c:v>
                </c:pt>
                <c:pt idx="588">
                  <c:v>587.91848832831829</c:v>
                </c:pt>
                <c:pt idx="589">
                  <c:v>588.87849949743554</c:v>
                </c:pt>
                <c:pt idx="590">
                  <c:v>589.83814527387108</c:v>
                </c:pt>
                <c:pt idx="591">
                  <c:v>590.79745114621744</c:v>
                </c:pt>
                <c:pt idx="592">
                  <c:v>591.7564428177576</c:v>
                </c:pt>
                <c:pt idx="593">
                  <c:v>592.71514619023105</c:v>
                </c:pt>
                <c:pt idx="594">
                  <c:v>593.67358734747268</c:v>
                </c:pt>
                <c:pt idx="595">
                  <c:v>594.6317925389385</c:v>
                </c:pt>
                <c:pt idx="596">
                  <c:v>595.58978816312526</c:v>
                </c:pt>
                <c:pt idx="597">
                  <c:v>596.547600750897</c:v>
                </c:pt>
                <c:pt idx="598">
                  <c:v>597.50525694872761</c:v>
                </c:pt>
                <c:pt idx="599">
                  <c:v>598.46278350186992</c:v>
                </c:pt>
                <c:pt idx="600">
                  <c:v>599.42020723746361</c:v>
                </c:pt>
                <c:pt idx="601">
                  <c:v>600.37755504758957</c:v>
                </c:pt>
                <c:pt idx="602">
                  <c:v>601.33485387228518</c:v>
                </c:pt>
                <c:pt idx="603">
                  <c:v>602.29213068252807</c:v>
                </c:pt>
                <c:pt idx="604">
                  <c:v>603.24941246320054</c:v>
                </c:pt>
                <c:pt idx="605">
                  <c:v>604.20672619604557</c:v>
                </c:pt>
                <c:pt idx="606">
                  <c:v>605.1640988426243</c:v>
                </c:pt>
                <c:pt idx="607">
                  <c:v>606.12155732728684</c:v>
                </c:pt>
                <c:pt idx="608">
                  <c:v>607.07912852016602</c:v>
                </c:pt>
                <c:pt idx="609">
                  <c:v>608.03683922020605</c:v>
                </c:pt>
                <c:pt idx="610">
                  <c:v>608.99471613823493</c:v>
                </c:pt>
                <c:pt idx="611">
                  <c:v>609.95278588009421</c:v>
                </c:pt>
                <c:pt idx="612">
                  <c:v>610.9110749298336</c:v>
                </c:pt>
                <c:pt idx="613">
                  <c:v>611.86960963298316</c:v>
                </c:pt>
                <c:pt idx="614">
                  <c:v>612.82841617991346</c:v>
                </c:pt>
                <c:pt idx="615">
                  <c:v>613.78752058929206</c:v>
                </c:pt>
                <c:pt idx="616">
                  <c:v>614.74694869165069</c:v>
                </c:pt>
                <c:pt idx="617">
                  <c:v>615.70672611306941</c:v>
                </c:pt>
                <c:pt idx="618">
                  <c:v>616.66687825899101</c:v>
                </c:pt>
                <c:pt idx="619">
                  <c:v>617.6274302981742</c:v>
                </c:pt>
                <c:pt idx="620">
                  <c:v>618.5884071467965</c:v>
                </c:pt>
                <c:pt idx="621">
                  <c:v>619.54983345271671</c:v>
                </c:pt>
                <c:pt idx="622">
                  <c:v>620.51173357990683</c:v>
                </c:pt>
                <c:pt idx="623">
                  <c:v>621.47413159306313</c:v>
                </c:pt>
                <c:pt idx="624">
                  <c:v>622.43705124240637</c:v>
                </c:pt>
                <c:pt idx="625">
                  <c:v>623.40051594868089</c:v>
                </c:pt>
                <c:pt idx="626">
                  <c:v>624.36454878836116</c:v>
                </c:pt>
                <c:pt idx="627">
                  <c:v>625.32917247907665</c:v>
                </c:pt>
                <c:pt idx="628">
                  <c:v>626.29440936526248</c:v>
                </c:pt>
                <c:pt idx="629">
                  <c:v>627.2602814040464</c:v>
                </c:pt>
                <c:pt idx="630">
                  <c:v>628.22681015138028</c:v>
                </c:pt>
                <c:pt idx="631">
                  <c:v>629.19401674842459</c:v>
                </c:pt>
                <c:pt idx="632">
                  <c:v>630.16192190819572</c:v>
                </c:pt>
                <c:pt idx="633">
                  <c:v>631.13054590248237</c:v>
                </c:pt>
                <c:pt idx="634">
                  <c:v>632.09990854904242</c:v>
                </c:pt>
                <c:pt idx="635">
                  <c:v>633.07002919908496</c:v>
                </c:pt>
                <c:pt idx="636">
                  <c:v>634.04092672504783</c:v>
                </c:pt>
                <c:pt idx="637">
                  <c:v>635.01261950867729</c:v>
                </c:pt>
                <c:pt idx="638">
                  <c:v>635.98512542941808</c:v>
                </c:pt>
                <c:pt idx="639">
                  <c:v>636.95846185311984</c:v>
                </c:pt>
                <c:pt idx="640">
                  <c:v>637.93264562106901</c:v>
                </c:pt>
                <c:pt idx="641">
                  <c:v>638.90769303935087</c:v>
                </c:pt>
                <c:pt idx="642">
                  <c:v>639.88361986855102</c:v>
                </c:pt>
                <c:pt idx="643">
                  <c:v>640.86044131379992</c:v>
                </c:pt>
                <c:pt idx="644">
                  <c:v>641.83817201516968</c:v>
                </c:pt>
                <c:pt idx="645">
                  <c:v>642.81682603842671</c:v>
                </c:pt>
                <c:pt idx="646">
                  <c:v>643.7964168661473</c:v>
                </c:pt>
                <c:pt idx="647">
                  <c:v>644.77695738920204</c:v>
                </c:pt>
                <c:pt idx="648">
                  <c:v>645.75845989861375</c:v>
                </c:pt>
                <c:pt idx="649">
                  <c:v>646.740936077794</c:v>
                </c:pt>
                <c:pt idx="650">
                  <c:v>647.7243969951636</c:v>
                </c:pt>
                <c:pt idx="651">
                  <c:v>648.70885309716152</c:v>
                </c:pt>
                <c:pt idx="652">
                  <c:v>649.69431420164699</c:v>
                </c:pt>
                <c:pt idx="653">
                  <c:v>650.68078949169796</c:v>
                </c:pt>
                <c:pt idx="654">
                  <c:v>651.66828750981119</c:v>
                </c:pt>
                <c:pt idx="655">
                  <c:v>652.65681615250639</c:v>
                </c:pt>
                <c:pt idx="656">
                  <c:v>653.64638266533859</c:v>
                </c:pt>
                <c:pt idx="657">
                  <c:v>654.63699363832211</c:v>
                </c:pt>
                <c:pt idx="658">
                  <c:v>655.62865500176747</c:v>
                </c:pt>
                <c:pt idx="659">
                  <c:v>656.62137202253643</c:v>
                </c:pt>
                <c:pt idx="660">
                  <c:v>657.61514930071462</c:v>
                </c:pt>
                <c:pt idx="661">
                  <c:v>658.60999076670646</c:v>
                </c:pt>
                <c:pt idx="662">
                  <c:v>659.60589967875273</c:v>
                </c:pt>
                <c:pt idx="663">
                  <c:v>660.60287862087227</c:v>
                </c:pt>
                <c:pt idx="664">
                  <c:v>661.60092950122998</c:v>
                </c:pt>
                <c:pt idx="665">
                  <c:v>662.60005355093153</c:v>
                </c:pt>
                <c:pt idx="666">
                  <c:v>663.60025132324597</c:v>
                </c:pt>
                <c:pt idx="667">
                  <c:v>664.60152269325602</c:v>
                </c:pt>
                <c:pt idx="668">
                  <c:v>665.60386685793708</c:v>
                </c:pt>
                <c:pt idx="669">
                  <c:v>666.60728233666464</c:v>
                </c:pt>
                <c:pt idx="670">
                  <c:v>667.6117669721491</c:v>
                </c:pt>
                <c:pt idx="671">
                  <c:v>668.61731793179842</c:v>
                </c:pt>
                <c:pt idx="672">
                  <c:v>669.6239317095077</c:v>
                </c:pt>
                <c:pt idx="673">
                  <c:v>670.63160412787306</c:v>
                </c:pt>
                <c:pt idx="674">
                  <c:v>671.6403303408307</c:v>
                </c:pt>
                <c:pt idx="675">
                  <c:v>672.65010483671733</c:v>
                </c:pt>
                <c:pt idx="676">
                  <c:v>673.66092144175207</c:v>
                </c:pt>
                <c:pt idx="677">
                  <c:v>674.67277332393519</c:v>
                </c:pt>
                <c:pt idx="678">
                  <c:v>675.68565299736383</c:v>
                </c:pt>
                <c:pt idx="679">
                  <c:v>676.69955232696043</c:v>
                </c:pt>
                <c:pt idx="680">
                  <c:v>677.71446253361023</c:v>
                </c:pt>
                <c:pt idx="681">
                  <c:v>678.73037419970728</c:v>
                </c:pt>
                <c:pt idx="682">
                  <c:v>679.74727727510219</c:v>
                </c:pt>
                <c:pt idx="683">
                  <c:v>680.76516108345038</c:v>
                </c:pt>
                <c:pt idx="684">
                  <c:v>681.78401432895498</c:v>
                </c:pt>
                <c:pt idx="685">
                  <c:v>682.80382510350228</c:v>
                </c:pt>
                <c:pt idx="686">
                  <c:v>683.82458089418219</c:v>
                </c:pt>
                <c:pt idx="687">
                  <c:v>684.8462685911926</c:v>
                </c:pt>
                <c:pt idx="688">
                  <c:v>685.86887449611925</c:v>
                </c:pt>
                <c:pt idx="689">
                  <c:v>686.89238433058802</c:v>
                </c:pt>
                <c:pt idx="690">
                  <c:v>687.91678324528345</c:v>
                </c:pt>
                <c:pt idx="691">
                  <c:v>688.94205582932841</c:v>
                </c:pt>
                <c:pt idx="692">
                  <c:v>689.96818612001687</c:v>
                </c:pt>
                <c:pt idx="693">
                  <c:v>690.99515761289717</c:v>
                </c:pt>
                <c:pt idx="694">
                  <c:v>692.02295327219645</c:v>
                </c:pt>
                <c:pt idx="695">
                  <c:v>693.05155554158034</c:v>
                </c:pt>
                <c:pt idx="696">
                  <c:v>694.08094635524265</c:v>
                </c:pt>
                <c:pt idx="697">
                  <c:v>695.11110714931556</c:v>
                </c:pt>
                <c:pt idx="698">
                  <c:v>696.14201887359479</c:v>
                </c:pt>
                <c:pt idx="699">
                  <c:v>697.17366200357299</c:v>
                </c:pt>
                <c:pt idx="700">
                  <c:v>690.90601655277101</c:v>
                </c:pt>
                <c:pt idx="701">
                  <c:v>691.93906208536214</c:v>
                </c:pt>
                <c:pt idx="702">
                  <c:v>692.97277772907967</c:v>
                </c:pt>
                <c:pt idx="703">
                  <c:v>694.00714218840028</c:v>
                </c:pt>
                <c:pt idx="704">
                  <c:v>695.04213375799497</c:v>
                </c:pt>
                <c:pt idx="705">
                  <c:v>696.07773033643855</c:v>
                </c:pt>
                <c:pt idx="706">
                  <c:v>697.11390944016898</c:v>
                </c:pt>
                <c:pt idx="707">
                  <c:v>698.15064821768897</c:v>
                </c:pt>
                <c:pt idx="708">
                  <c:v>699.18792346399914</c:v>
                </c:pt>
                <c:pt idx="709">
                  <c:v>700.22571163525492</c:v>
                </c:pt>
                <c:pt idx="710">
                  <c:v>701.26398886363768</c:v>
                </c:pt>
                <c:pt idx="711">
                  <c:v>702.30273097242923</c:v>
                </c:pt>
                <c:pt idx="712">
                  <c:v>703.34191349128355</c:v>
                </c:pt>
                <c:pt idx="713">
                  <c:v>704.38151167168166</c:v>
                </c:pt>
                <c:pt idx="714">
                  <c:v>705.42150050256441</c:v>
                </c:pt>
                <c:pt idx="715">
                  <c:v>706.46185472612888</c:v>
                </c:pt>
                <c:pt idx="716">
                  <c:v>707.50254885378263</c:v>
                </c:pt>
                <c:pt idx="717">
                  <c:v>708.54355718224235</c:v>
                </c:pt>
                <c:pt idx="718">
                  <c:v>709.5848538097689</c:v>
                </c:pt>
                <c:pt idx="719">
                  <c:v>710.62641265252728</c:v>
                </c:pt>
                <c:pt idx="720">
                  <c:v>711.66820746106157</c:v>
                </c:pt>
                <c:pt idx="721">
                  <c:v>712.71021183687481</c:v>
                </c:pt>
                <c:pt idx="722">
                  <c:v>713.75239924910295</c:v>
                </c:pt>
                <c:pt idx="723">
                  <c:v>714.79474305127246</c:v>
                </c:pt>
                <c:pt idx="724">
                  <c:v>715.83721649813003</c:v>
                </c:pt>
                <c:pt idx="725">
                  <c:v>716.87979276253645</c:v>
                </c:pt>
                <c:pt idx="726">
                  <c:v>717.92244495241039</c:v>
                </c:pt>
                <c:pt idx="727">
                  <c:v>718.96514612771477</c:v>
                </c:pt>
                <c:pt idx="728">
                  <c:v>720.00786931747189</c:v>
                </c:pt>
                <c:pt idx="729">
                  <c:v>721.05058753679941</c:v>
                </c:pt>
                <c:pt idx="730">
                  <c:v>722.0932738039545</c:v>
                </c:pt>
                <c:pt idx="731">
                  <c:v>723.13590115737566</c:v>
                </c:pt>
                <c:pt idx="732">
                  <c:v>724.17844267271323</c:v>
                </c:pt>
                <c:pt idx="733">
                  <c:v>725.22087147983393</c:v>
                </c:pt>
                <c:pt idx="734">
                  <c:v>726.26316077979402</c:v>
                </c:pt>
                <c:pt idx="735">
                  <c:v>727.30528386176502</c:v>
                </c:pt>
                <c:pt idx="736">
                  <c:v>728.34721411990574</c:v>
                </c:pt>
                <c:pt idx="737">
                  <c:v>729.38892507016647</c:v>
                </c:pt>
                <c:pt idx="738">
                  <c:v>730.4303903670168</c:v>
                </c:pt>
                <c:pt idx="739">
                  <c:v>731.47158382008661</c:v>
                </c:pt>
                <c:pt idx="740">
                  <c:v>732.5124794107079</c:v>
                </c:pt>
                <c:pt idx="741">
                  <c:v>733.55305130834927</c:v>
                </c:pt>
                <c:pt idx="742">
                  <c:v>734.59327388693055</c:v>
                </c:pt>
                <c:pt idx="743">
                  <c:v>735.63312174100906</c:v>
                </c:pt>
                <c:pt idx="744">
                  <c:v>736.67256970182575</c:v>
                </c:pt>
                <c:pt idx="745">
                  <c:v>737.71159285320346</c:v>
                </c:pt>
                <c:pt idx="746">
                  <c:v>738.75016654728324</c:v>
                </c:pt>
                <c:pt idx="747">
                  <c:v>739.78826642009324</c:v>
                </c:pt>
                <c:pt idx="748">
                  <c:v>740.82586840693693</c:v>
                </c:pt>
                <c:pt idx="749">
                  <c:v>741.86294875759359</c:v>
                </c:pt>
                <c:pt idx="750">
                  <c:v>742.89948405131918</c:v>
                </c:pt>
                <c:pt idx="751">
                  <c:v>743.93545121163891</c:v>
                </c:pt>
                <c:pt idx="752">
                  <c:v>744.97082752092342</c:v>
                </c:pt>
                <c:pt idx="753">
                  <c:v>746.00559063473747</c:v>
                </c:pt>
                <c:pt idx="754">
                  <c:v>747.03971859595356</c:v>
                </c:pt>
                <c:pt idx="755">
                  <c:v>748.07318984861979</c:v>
                </c:pt>
                <c:pt idx="756">
                  <c:v>749.10598325157537</c:v>
                </c:pt>
                <c:pt idx="757">
                  <c:v>750.13807809180435</c:v>
                </c:pt>
                <c:pt idx="758">
                  <c:v>751.16945409751759</c:v>
                </c:pt>
                <c:pt idx="759">
                  <c:v>752.20009145095764</c:v>
                </c:pt>
                <c:pt idx="760">
                  <c:v>753.22997080091511</c:v>
                </c:pt>
                <c:pt idx="761">
                  <c:v>754.25907327495224</c:v>
                </c:pt>
                <c:pt idx="762">
                  <c:v>755.28738049132266</c:v>
                </c:pt>
                <c:pt idx="763">
                  <c:v>756.31487457058188</c:v>
                </c:pt>
                <c:pt idx="764">
                  <c:v>757.34153814688011</c:v>
                </c:pt>
                <c:pt idx="765">
                  <c:v>758.36735437893105</c:v>
                </c:pt>
                <c:pt idx="766">
                  <c:v>759.39230696064919</c:v>
                </c:pt>
                <c:pt idx="767">
                  <c:v>760.41638013144905</c:v>
                </c:pt>
                <c:pt idx="768">
                  <c:v>761.43955868620003</c:v>
                </c:pt>
                <c:pt idx="769">
                  <c:v>762.46182798483028</c:v>
                </c:pt>
                <c:pt idx="770">
                  <c:v>763.48317396157336</c:v>
                </c:pt>
                <c:pt idx="771">
                  <c:v>764.50358313385277</c:v>
                </c:pt>
                <c:pt idx="772">
                  <c:v>765.52304261079792</c:v>
                </c:pt>
                <c:pt idx="773">
                  <c:v>766.5415401013862</c:v>
                </c:pt>
                <c:pt idx="774">
                  <c:v>767.55906392220595</c:v>
                </c:pt>
                <c:pt idx="775">
                  <c:v>768.57560300483647</c:v>
                </c:pt>
                <c:pt idx="776">
                  <c:v>769.59114690283843</c:v>
                </c:pt>
                <c:pt idx="777">
                  <c:v>770.60568579835308</c:v>
                </c:pt>
                <c:pt idx="778">
                  <c:v>771.61921050830199</c:v>
                </c:pt>
                <c:pt idx="779">
                  <c:v>772.63171249018887</c:v>
                </c:pt>
                <c:pt idx="780">
                  <c:v>773.64318384749367</c:v>
                </c:pt>
                <c:pt idx="781">
                  <c:v>774.65361733466136</c:v>
                </c:pt>
                <c:pt idx="782">
                  <c:v>775.66300636167784</c:v>
                </c:pt>
                <c:pt idx="783">
                  <c:v>776.67134499823248</c:v>
                </c:pt>
                <c:pt idx="784">
                  <c:v>777.67862797746363</c:v>
                </c:pt>
                <c:pt idx="785">
                  <c:v>778.68485069928545</c:v>
                </c:pt>
                <c:pt idx="786">
                  <c:v>779.69000923329349</c:v>
                </c:pt>
                <c:pt idx="787">
                  <c:v>780.69410032124722</c:v>
                </c:pt>
                <c:pt idx="788">
                  <c:v>781.69712137912768</c:v>
                </c:pt>
                <c:pt idx="789">
                  <c:v>782.69907049876997</c:v>
                </c:pt>
                <c:pt idx="790">
                  <c:v>783.69994644906842</c:v>
                </c:pt>
                <c:pt idx="791">
                  <c:v>784.6997486767541</c:v>
                </c:pt>
                <c:pt idx="792">
                  <c:v>785.69847730674405</c:v>
                </c:pt>
                <c:pt idx="793">
                  <c:v>786.69613314206288</c:v>
                </c:pt>
                <c:pt idx="794">
                  <c:v>787.69271766333532</c:v>
                </c:pt>
                <c:pt idx="795">
                  <c:v>788.68823302785097</c:v>
                </c:pt>
                <c:pt idx="796">
                  <c:v>789.68268206820153</c:v>
                </c:pt>
                <c:pt idx="797">
                  <c:v>790.67606829049225</c:v>
                </c:pt>
                <c:pt idx="798">
                  <c:v>791.66839587212689</c:v>
                </c:pt>
                <c:pt idx="799">
                  <c:v>792.65966965916937</c:v>
                </c:pt>
                <c:pt idx="800">
                  <c:v>800.94989516328258</c:v>
                </c:pt>
                <c:pt idx="801">
                  <c:v>801.93907855824796</c:v>
                </c:pt>
                <c:pt idx="802">
                  <c:v>802.92722667606483</c:v>
                </c:pt>
                <c:pt idx="803">
                  <c:v>803.91434700263619</c:v>
                </c:pt>
                <c:pt idx="804">
                  <c:v>804.90044767303959</c:v>
                </c:pt>
                <c:pt idx="805">
                  <c:v>805.88553746638979</c:v>
                </c:pt>
                <c:pt idx="806">
                  <c:v>806.86962580029274</c:v>
                </c:pt>
                <c:pt idx="807">
                  <c:v>807.85272272489772</c:v>
                </c:pt>
                <c:pt idx="808">
                  <c:v>808.83483891654964</c:v>
                </c:pt>
                <c:pt idx="809">
                  <c:v>809.81598567104493</c:v>
                </c:pt>
                <c:pt idx="810">
                  <c:v>810.79617489649775</c:v>
                </c:pt>
                <c:pt idx="811">
                  <c:v>811.77541910581783</c:v>
                </c:pt>
                <c:pt idx="812">
                  <c:v>812.75373140880743</c:v>
                </c:pt>
                <c:pt idx="813">
                  <c:v>813.73112550388078</c:v>
                </c:pt>
                <c:pt idx="814">
                  <c:v>814.70761566941201</c:v>
                </c:pt>
                <c:pt idx="815">
                  <c:v>815.68321675471645</c:v>
                </c:pt>
                <c:pt idx="816">
                  <c:v>816.65794417067161</c:v>
                </c:pt>
                <c:pt idx="817">
                  <c:v>817.63181387998316</c:v>
                </c:pt>
                <c:pt idx="818">
                  <c:v>818.60484238710285</c:v>
                </c:pt>
                <c:pt idx="819">
                  <c:v>819.57704672780358</c:v>
                </c:pt>
                <c:pt idx="820">
                  <c:v>820.54844445841957</c:v>
                </c:pt>
                <c:pt idx="821">
                  <c:v>821.51905364475738</c:v>
                </c:pt>
                <c:pt idx="822">
                  <c:v>822.48889285068446</c:v>
                </c:pt>
                <c:pt idx="823">
                  <c:v>823.45798112640523</c:v>
                </c:pt>
                <c:pt idx="824">
                  <c:v>824.42633799642692</c:v>
                </c:pt>
                <c:pt idx="825">
                  <c:v>825.39398344722895</c:v>
                </c:pt>
                <c:pt idx="826">
                  <c:v>826.36093791463793</c:v>
                </c:pt>
                <c:pt idx="827">
                  <c:v>827.3272222709204</c:v>
                </c:pt>
                <c:pt idx="828">
                  <c:v>828.29285781159967</c:v>
                </c:pt>
                <c:pt idx="829">
                  <c:v>829.25786624200498</c:v>
                </c:pt>
                <c:pt idx="830">
                  <c:v>830.22226966356141</c:v>
                </c:pt>
                <c:pt idx="831">
                  <c:v>831.18609055983097</c:v>
                </c:pt>
                <c:pt idx="832">
                  <c:v>832.14935178231099</c:v>
                </c:pt>
                <c:pt idx="833">
                  <c:v>833.11207653600081</c:v>
                </c:pt>
                <c:pt idx="834">
                  <c:v>834.07428836474503</c:v>
                </c:pt>
                <c:pt idx="835">
                  <c:v>835.03601113636239</c:v>
                </c:pt>
                <c:pt idx="836">
                  <c:v>835.99726902757072</c:v>
                </c:pt>
                <c:pt idx="837">
                  <c:v>836.95808650871641</c:v>
                </c:pt>
                <c:pt idx="838">
                  <c:v>837.91848832831818</c:v>
                </c:pt>
                <c:pt idx="839">
                  <c:v>838.87849949743554</c:v>
                </c:pt>
                <c:pt idx="840">
                  <c:v>839.83814527387108</c:v>
                </c:pt>
                <c:pt idx="841">
                  <c:v>840.79745114621733</c:v>
                </c:pt>
                <c:pt idx="842">
                  <c:v>841.7564428177576</c:v>
                </c:pt>
                <c:pt idx="843">
                  <c:v>842.71514619023105</c:v>
                </c:pt>
                <c:pt idx="844">
                  <c:v>843.67358734747279</c:v>
                </c:pt>
                <c:pt idx="845">
                  <c:v>844.6317925389385</c:v>
                </c:pt>
                <c:pt idx="846">
                  <c:v>845.58978816312526</c:v>
                </c:pt>
                <c:pt idx="847">
                  <c:v>846.547600750897</c:v>
                </c:pt>
                <c:pt idx="848">
                  <c:v>847.50525694872761</c:v>
                </c:pt>
                <c:pt idx="849">
                  <c:v>848.46278350186992</c:v>
                </c:pt>
                <c:pt idx="850">
                  <c:v>849.42020723746361</c:v>
                </c:pt>
                <c:pt idx="851">
                  <c:v>850.37755504758957</c:v>
                </c:pt>
                <c:pt idx="852">
                  <c:v>851.33485387228529</c:v>
                </c:pt>
                <c:pt idx="853">
                  <c:v>852.29213068252807</c:v>
                </c:pt>
                <c:pt idx="854">
                  <c:v>853.24941246320054</c:v>
                </c:pt>
                <c:pt idx="855">
                  <c:v>854.20672619604557</c:v>
                </c:pt>
                <c:pt idx="856">
                  <c:v>855.16409884262418</c:v>
                </c:pt>
                <c:pt idx="857">
                  <c:v>856.12155732728684</c:v>
                </c:pt>
                <c:pt idx="858">
                  <c:v>857.07912852016602</c:v>
                </c:pt>
                <c:pt idx="859">
                  <c:v>858.03683922020605</c:v>
                </c:pt>
                <c:pt idx="860">
                  <c:v>858.99471613823493</c:v>
                </c:pt>
                <c:pt idx="861">
                  <c:v>859.95278588009421</c:v>
                </c:pt>
                <c:pt idx="862">
                  <c:v>860.9110749298336</c:v>
                </c:pt>
                <c:pt idx="863">
                  <c:v>861.86960963298327</c:v>
                </c:pt>
                <c:pt idx="864">
                  <c:v>862.82841617991346</c:v>
                </c:pt>
                <c:pt idx="865">
                  <c:v>863.78752058929206</c:v>
                </c:pt>
                <c:pt idx="866">
                  <c:v>864.74694869165069</c:v>
                </c:pt>
                <c:pt idx="867">
                  <c:v>865.70672611306941</c:v>
                </c:pt>
                <c:pt idx="868">
                  <c:v>866.66687825899101</c:v>
                </c:pt>
                <c:pt idx="869">
                  <c:v>867.6274302981742</c:v>
                </c:pt>
                <c:pt idx="870">
                  <c:v>868.5884071467965</c:v>
                </c:pt>
                <c:pt idx="871">
                  <c:v>869.54983345271671</c:v>
                </c:pt>
                <c:pt idx="872">
                  <c:v>870.51173357990683</c:v>
                </c:pt>
                <c:pt idx="873">
                  <c:v>871.47413159306313</c:v>
                </c:pt>
                <c:pt idx="874">
                  <c:v>872.43705124240637</c:v>
                </c:pt>
                <c:pt idx="875">
                  <c:v>873.40051594868089</c:v>
                </c:pt>
                <c:pt idx="876">
                  <c:v>874.36454878836116</c:v>
                </c:pt>
                <c:pt idx="877">
                  <c:v>875.32917247907665</c:v>
                </c:pt>
                <c:pt idx="878">
                  <c:v>876.29440936526237</c:v>
                </c:pt>
                <c:pt idx="879">
                  <c:v>877.2602814040464</c:v>
                </c:pt>
                <c:pt idx="880">
                  <c:v>878.22681015138028</c:v>
                </c:pt>
                <c:pt idx="881">
                  <c:v>879.19401674842459</c:v>
                </c:pt>
                <c:pt idx="882">
                  <c:v>880.16192190819561</c:v>
                </c:pt>
                <c:pt idx="883">
                  <c:v>881.13054590248225</c:v>
                </c:pt>
                <c:pt idx="884">
                  <c:v>882.09990854904242</c:v>
                </c:pt>
                <c:pt idx="885">
                  <c:v>883.07002919908496</c:v>
                </c:pt>
                <c:pt idx="886">
                  <c:v>884.04092672504783</c:v>
                </c:pt>
                <c:pt idx="887">
                  <c:v>885.01261950867729</c:v>
                </c:pt>
                <c:pt idx="888">
                  <c:v>885.98512542941808</c:v>
                </c:pt>
                <c:pt idx="889">
                  <c:v>886.95846185311996</c:v>
                </c:pt>
                <c:pt idx="890">
                  <c:v>887.93264562106901</c:v>
                </c:pt>
                <c:pt idx="891">
                  <c:v>888.90769303935087</c:v>
                </c:pt>
                <c:pt idx="892">
                  <c:v>889.88361986855091</c:v>
                </c:pt>
                <c:pt idx="893">
                  <c:v>890.86044131379992</c:v>
                </c:pt>
                <c:pt idx="894">
                  <c:v>891.83817201516968</c:v>
                </c:pt>
                <c:pt idx="895">
                  <c:v>892.81682603842671</c:v>
                </c:pt>
                <c:pt idx="896">
                  <c:v>893.79641686614718</c:v>
                </c:pt>
                <c:pt idx="897">
                  <c:v>894.77695738920204</c:v>
                </c:pt>
                <c:pt idx="898">
                  <c:v>895.75845989861386</c:v>
                </c:pt>
                <c:pt idx="899">
                  <c:v>896.740936077794</c:v>
                </c:pt>
                <c:pt idx="900">
                  <c:v>897.7243969951636</c:v>
                </c:pt>
                <c:pt idx="901">
                  <c:v>898.70885309716152</c:v>
                </c:pt>
                <c:pt idx="902">
                  <c:v>899.69431420164699</c:v>
                </c:pt>
                <c:pt idx="903">
                  <c:v>900.68078949169796</c:v>
                </c:pt>
                <c:pt idx="904">
                  <c:v>901.66828750981119</c:v>
                </c:pt>
                <c:pt idx="905">
                  <c:v>902.65681615250639</c:v>
                </c:pt>
                <c:pt idx="906">
                  <c:v>903.64638266533859</c:v>
                </c:pt>
                <c:pt idx="907">
                  <c:v>904.63699363832211</c:v>
                </c:pt>
                <c:pt idx="908">
                  <c:v>905.62865500176747</c:v>
                </c:pt>
                <c:pt idx="909">
                  <c:v>906.62137202253643</c:v>
                </c:pt>
                <c:pt idx="910">
                  <c:v>907.61514930071462</c:v>
                </c:pt>
                <c:pt idx="911">
                  <c:v>908.60999076670646</c:v>
                </c:pt>
                <c:pt idx="912">
                  <c:v>909.60589967875273</c:v>
                </c:pt>
                <c:pt idx="913">
                  <c:v>910.60287862087227</c:v>
                </c:pt>
                <c:pt idx="914">
                  <c:v>911.60092950122998</c:v>
                </c:pt>
                <c:pt idx="915">
                  <c:v>912.60005355093153</c:v>
                </c:pt>
                <c:pt idx="916">
                  <c:v>913.60025132324597</c:v>
                </c:pt>
                <c:pt idx="917">
                  <c:v>914.60152269325602</c:v>
                </c:pt>
                <c:pt idx="918">
                  <c:v>915.60386685793708</c:v>
                </c:pt>
                <c:pt idx="919">
                  <c:v>916.60728233666464</c:v>
                </c:pt>
                <c:pt idx="920">
                  <c:v>917.6117669721491</c:v>
                </c:pt>
                <c:pt idx="921">
                  <c:v>918.61731793179842</c:v>
                </c:pt>
                <c:pt idx="922">
                  <c:v>919.6239317095077</c:v>
                </c:pt>
                <c:pt idx="923">
                  <c:v>920.63160412787306</c:v>
                </c:pt>
                <c:pt idx="924">
                  <c:v>921.6403303408307</c:v>
                </c:pt>
                <c:pt idx="925">
                  <c:v>922.65010483671733</c:v>
                </c:pt>
                <c:pt idx="926">
                  <c:v>923.66092144175207</c:v>
                </c:pt>
                <c:pt idx="927">
                  <c:v>924.67277332393519</c:v>
                </c:pt>
                <c:pt idx="928">
                  <c:v>925.68565299736383</c:v>
                </c:pt>
                <c:pt idx="929">
                  <c:v>926.69955232696032</c:v>
                </c:pt>
                <c:pt idx="930">
                  <c:v>927.71446253361023</c:v>
                </c:pt>
                <c:pt idx="931">
                  <c:v>928.73037419970728</c:v>
                </c:pt>
                <c:pt idx="932">
                  <c:v>929.74727727510231</c:v>
                </c:pt>
                <c:pt idx="933">
                  <c:v>930.76516108345038</c:v>
                </c:pt>
                <c:pt idx="934">
                  <c:v>931.78401432895498</c:v>
                </c:pt>
                <c:pt idx="935">
                  <c:v>932.80382510350216</c:v>
                </c:pt>
                <c:pt idx="936">
                  <c:v>933.82458089418219</c:v>
                </c:pt>
                <c:pt idx="937">
                  <c:v>934.8462685911926</c:v>
                </c:pt>
                <c:pt idx="938">
                  <c:v>935.86887449611925</c:v>
                </c:pt>
                <c:pt idx="939">
                  <c:v>936.89238433058802</c:v>
                </c:pt>
                <c:pt idx="940">
                  <c:v>937.91678324528357</c:v>
                </c:pt>
                <c:pt idx="941">
                  <c:v>938.94205582932841</c:v>
                </c:pt>
                <c:pt idx="942">
                  <c:v>939.96818612001687</c:v>
                </c:pt>
                <c:pt idx="943">
                  <c:v>940.99515761289717</c:v>
                </c:pt>
                <c:pt idx="944">
                  <c:v>942.02295327219645</c:v>
                </c:pt>
                <c:pt idx="945">
                  <c:v>943.05155554158034</c:v>
                </c:pt>
                <c:pt idx="946">
                  <c:v>944.08094635524276</c:v>
                </c:pt>
                <c:pt idx="947">
                  <c:v>945.11110714931544</c:v>
                </c:pt>
                <c:pt idx="948">
                  <c:v>946.14201887359479</c:v>
                </c:pt>
                <c:pt idx="949">
                  <c:v>947.1736620035731</c:v>
                </c:pt>
                <c:pt idx="950">
                  <c:v>948.20601655277108</c:v>
                </c:pt>
                <c:pt idx="951">
                  <c:v>949.23906208536209</c:v>
                </c:pt>
                <c:pt idx="952">
                  <c:v>950.27277772907962</c:v>
                </c:pt>
                <c:pt idx="953">
                  <c:v>951.30714218840023</c:v>
                </c:pt>
                <c:pt idx="954">
                  <c:v>952.34213375799504</c:v>
                </c:pt>
                <c:pt idx="955">
                  <c:v>953.37773033643862</c:v>
                </c:pt>
                <c:pt idx="956">
                  <c:v>954.41390944016894</c:v>
                </c:pt>
                <c:pt idx="957">
                  <c:v>955.45064821768892</c:v>
                </c:pt>
                <c:pt idx="958">
                  <c:v>956.4879234639991</c:v>
                </c:pt>
                <c:pt idx="959">
                  <c:v>957.52571163525499</c:v>
                </c:pt>
                <c:pt idx="960">
                  <c:v>958.56398886363763</c:v>
                </c:pt>
                <c:pt idx="961">
                  <c:v>959.6027309724293</c:v>
                </c:pt>
                <c:pt idx="962">
                  <c:v>960.6419134912835</c:v>
                </c:pt>
                <c:pt idx="963">
                  <c:v>961.68151167168173</c:v>
                </c:pt>
                <c:pt idx="964">
                  <c:v>962.72150050256448</c:v>
                </c:pt>
                <c:pt idx="965">
                  <c:v>963.76185472612883</c:v>
                </c:pt>
                <c:pt idx="966">
                  <c:v>964.80254885378258</c:v>
                </c:pt>
                <c:pt idx="967">
                  <c:v>965.84355718224242</c:v>
                </c:pt>
                <c:pt idx="968">
                  <c:v>966.88485380976897</c:v>
                </c:pt>
                <c:pt idx="969">
                  <c:v>967.92641265252723</c:v>
                </c:pt>
                <c:pt idx="970">
                  <c:v>968.96820746106152</c:v>
                </c:pt>
                <c:pt idx="971">
                  <c:v>970.01021183687476</c:v>
                </c:pt>
                <c:pt idx="972">
                  <c:v>971.05239924910302</c:v>
                </c:pt>
                <c:pt idx="973">
                  <c:v>972.09474305127253</c:v>
                </c:pt>
                <c:pt idx="974">
                  <c:v>973.13721649812999</c:v>
                </c:pt>
                <c:pt idx="975">
                  <c:v>974.17979276253641</c:v>
                </c:pt>
                <c:pt idx="976">
                  <c:v>975.22244495241046</c:v>
                </c:pt>
                <c:pt idx="977">
                  <c:v>976.26514612771484</c:v>
                </c:pt>
                <c:pt idx="978">
                  <c:v>977.30786931747184</c:v>
                </c:pt>
                <c:pt idx="979">
                  <c:v>978.35058753679937</c:v>
                </c:pt>
                <c:pt idx="980">
                  <c:v>979.39327380395446</c:v>
                </c:pt>
                <c:pt idx="981">
                  <c:v>980.43590115737572</c:v>
                </c:pt>
                <c:pt idx="982">
                  <c:v>981.4784426727133</c:v>
                </c:pt>
                <c:pt idx="983">
                  <c:v>982.52087147983389</c:v>
                </c:pt>
                <c:pt idx="984">
                  <c:v>983.56316077979398</c:v>
                </c:pt>
                <c:pt idx="985">
                  <c:v>984.60528386176509</c:v>
                </c:pt>
                <c:pt idx="986">
                  <c:v>985.64721411990581</c:v>
                </c:pt>
                <c:pt idx="987">
                  <c:v>986.68892507016642</c:v>
                </c:pt>
                <c:pt idx="988">
                  <c:v>987.73039036701675</c:v>
                </c:pt>
                <c:pt idx="989">
                  <c:v>988.77158382008656</c:v>
                </c:pt>
                <c:pt idx="990">
                  <c:v>989.81247941070797</c:v>
                </c:pt>
                <c:pt idx="991">
                  <c:v>990.85305130834934</c:v>
                </c:pt>
                <c:pt idx="992">
                  <c:v>991.8932738869305</c:v>
                </c:pt>
                <c:pt idx="993">
                  <c:v>992.93312174100902</c:v>
                </c:pt>
                <c:pt idx="994">
                  <c:v>993.97256970182582</c:v>
                </c:pt>
                <c:pt idx="995">
                  <c:v>995.01159285320352</c:v>
                </c:pt>
                <c:pt idx="996">
                  <c:v>996.05016654728331</c:v>
                </c:pt>
                <c:pt idx="997">
                  <c:v>997.08826642009319</c:v>
                </c:pt>
                <c:pt idx="998">
                  <c:v>998.12586840693689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5D-44F1-A7E1-544A8D1D801B}"/>
            </c:ext>
          </c:extLst>
        </c:ser>
        <c:ser>
          <c:idx val="1"/>
          <c:order val="1"/>
          <c:tx>
            <c:strRef>
              <c:f>'FTTM output times'!$F$1</c:f>
              <c:strCache>
                <c:ptCount val="1"/>
                <c:pt idx="0">
                  <c:v>Index 2 ToD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'FTTM output times'!$A$2:$A$1000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</c:numCache>
            </c:numRef>
          </c:xVal>
          <c:yVal>
            <c:numRef>
              <c:f>'FTTM output times'!$F$2:$F$1000</c:f>
              <c:numCache>
                <c:formatCode>0.000</c:formatCode>
                <c:ptCount val="999"/>
                <c:pt idx="0">
                  <c:v>6.4616251569245664E-2</c:v>
                </c:pt>
                <c:pt idx="1">
                  <c:v>1.1774620397371076</c:v>
                </c:pt>
                <c:pt idx="2">
                  <c:v>2.2935540094522753</c:v>
                </c:pt>
                <c:pt idx="3">
                  <c:v>3.4124339987478765</c:v>
                </c:pt>
                <c:pt idx="4">
                  <c:v>4.533632842616834</c:v>
                </c:pt>
                <c:pt idx="5">
                  <c:v>5.6566722245930929</c:v>
                </c:pt>
                <c:pt idx="6">
                  <c:v>6.7810665644473413</c:v>
                </c:pt>
                <c:pt idx="7">
                  <c:v>7.9063249345507707</c:v>
                </c:pt>
                <c:pt idx="8">
                  <c:v>9.0319529973412358</c:v>
                </c:pt>
                <c:pt idx="9">
                  <c:v>10.157454956249129</c:v>
                </c:pt>
                <c:pt idx="10">
                  <c:v>11.282335512379035</c:v>
                </c:pt>
                <c:pt idx="11">
                  <c:v>12.406101819228409</c:v>
                </c:pt>
                <c:pt idx="12">
                  <c:v>13.528265427727783</c:v>
                </c:pt>
                <c:pt idx="13">
                  <c:v>14.64834421392521</c:v>
                </c:pt>
                <c:pt idx="14">
                  <c:v>15.765864281710574</c:v>
                </c:pt>
                <c:pt idx="15">
                  <c:v>16.880361833066136</c:v>
                </c:pt>
                <c:pt idx="16">
                  <c:v>17.99138499846585</c:v>
                </c:pt>
                <c:pt idx="17">
                  <c:v>19.098495620197141</c:v>
                </c:pt>
                <c:pt idx="18">
                  <c:v>20.201270981570431</c:v>
                </c:pt>
                <c:pt idx="19">
                  <c:v>21.299305475187971</c:v>
                </c:pt>
                <c:pt idx="20">
                  <c:v>22.392212203691159</c:v>
                </c:pt>
                <c:pt idx="21">
                  <c:v>23.47962450666779</c:v>
                </c:pt>
                <c:pt idx="22">
                  <c:v>24.561197407692582</c:v>
                </c:pt>
                <c:pt idx="23">
                  <c:v>25.636608975792466</c:v>
                </c:pt>
                <c:pt idx="24">
                  <c:v>26.705561595960422</c:v>
                </c:pt>
                <c:pt idx="25">
                  <c:v>27.767783143706207</c:v>
                </c:pt>
                <c:pt idx="26">
                  <c:v>28.823028059006969</c:v>
                </c:pt>
                <c:pt idx="27">
                  <c:v>29.87107831542113</c:v>
                </c:pt>
                <c:pt idx="28">
                  <c:v>30.911744280538706</c:v>
                </c:pt>
                <c:pt idx="29">
                  <c:v>31.94486546437388</c:v>
                </c:pt>
                <c:pt idx="30">
                  <c:v>32.97031115274573</c:v>
                </c:pt>
                <c:pt idx="31">
                  <c:v>33.987980923147191</c:v>
                </c:pt>
                <c:pt idx="32">
                  <c:v>34.997805041067082</c:v>
                </c:pt>
                <c:pt idx="33">
                  <c:v>35.999744735200203</c:v>
                </c:pt>
                <c:pt idx="34">
                  <c:v>36.993792350459934</c:v>
                </c:pt>
                <c:pt idx="35">
                  <c:v>37.979971378189497</c:v>
                </c:pt>
                <c:pt idx="36">
                  <c:v>38.958336363452226</c:v>
                </c:pt>
                <c:pt idx="37">
                  <c:v>39.9289726897672</c:v>
                </c:pt>
                <c:pt idx="38">
                  <c:v>40.891996242139463</c:v>
                </c:pt>
                <c:pt idx="39">
                  <c:v>41.847552949714782</c:v>
                </c:pt>
                <c:pt idx="40">
                  <c:v>42.795818209864315</c:v>
                </c:pt>
                <c:pt idx="41">
                  <c:v>43.736996195970818</c:v>
                </c:pt>
                <c:pt idx="42">
                  <c:v>44.671319051649903</c:v>
                </c:pt>
                <c:pt idx="43">
                  <c:v>45.599045974585039</c:v>
                </c:pt>
                <c:pt idx="44">
                  <c:v>46.520462193593232</c:v>
                </c:pt>
                <c:pt idx="45">
                  <c:v>47.43587784295643</c:v>
                </c:pt>
                <c:pt idx="46">
                  <c:v>48.345626738463658</c:v>
                </c:pt>
                <c:pt idx="47">
                  <c:v>49.250065059992565</c:v>
                </c:pt>
                <c:pt idx="48">
                  <c:v>50.149569945829896</c:v>
                </c:pt>
                <c:pt idx="49">
                  <c:v>51.044538004279765</c:v>
                </c:pt>
                <c:pt idx="50">
                  <c:v>51.935383748430773</c:v>
                </c:pt>
                <c:pt idx="51">
                  <c:v>52.822537960262913</c:v>
                </c:pt>
                <c:pt idx="52">
                  <c:v>53.706445990547536</c:v>
                </c:pt>
                <c:pt idx="53">
                  <c:v>54.587566001252142</c:v>
                </c:pt>
                <c:pt idx="54">
                  <c:v>55.466367157383189</c:v>
                </c:pt>
                <c:pt idx="55">
                  <c:v>56.343327775406927</c:v>
                </c:pt>
                <c:pt idx="56">
                  <c:v>57.218933435552678</c:v>
                </c:pt>
                <c:pt idx="57">
                  <c:v>58.093675065449247</c:v>
                </c:pt>
                <c:pt idx="58">
                  <c:v>58.968047002658786</c:v>
                </c:pt>
                <c:pt idx="59">
                  <c:v>59.842545043750889</c:v>
                </c:pt>
                <c:pt idx="60">
                  <c:v>60.717664487620986</c:v>
                </c:pt>
                <c:pt idx="61">
                  <c:v>61.59389818077139</c:v>
                </c:pt>
                <c:pt idx="62">
                  <c:v>62.47173457227224</c:v>
                </c:pt>
                <c:pt idx="63">
                  <c:v>63.351655786074808</c:v>
                </c:pt>
                <c:pt idx="64">
                  <c:v>64.234135718289451</c:v>
                </c:pt>
                <c:pt idx="65">
                  <c:v>65.119638166933882</c:v>
                </c:pt>
                <c:pt idx="66">
                  <c:v>66.008615001534167</c:v>
                </c:pt>
                <c:pt idx="67">
                  <c:v>66.901504379802873</c:v>
                </c:pt>
                <c:pt idx="68">
                  <c:v>67.798729018429583</c:v>
                </c:pt>
                <c:pt idx="69">
                  <c:v>68.70069452481205</c:v>
                </c:pt>
                <c:pt idx="70">
                  <c:v>69.607787796308699</c:v>
                </c:pt>
                <c:pt idx="71">
                  <c:v>70.520375493332224</c:v>
                </c:pt>
                <c:pt idx="72">
                  <c:v>71.438802592307439</c:v>
                </c:pt>
                <c:pt idx="73">
                  <c:v>72.363391024207544</c:v>
                </c:pt>
                <c:pt idx="74">
                  <c:v>73.294438404039596</c:v>
                </c:pt>
                <c:pt idx="75">
                  <c:v>74.232216856293803</c:v>
                </c:pt>
                <c:pt idx="76">
                  <c:v>75.176971940993042</c:v>
                </c:pt>
                <c:pt idx="77">
                  <c:v>76.12892168457887</c:v>
                </c:pt>
                <c:pt idx="78">
                  <c:v>77.088255719461301</c:v>
                </c:pt>
                <c:pt idx="79">
                  <c:v>78.055134535626067</c:v>
                </c:pt>
                <c:pt idx="80">
                  <c:v>79.029688847254278</c:v>
                </c:pt>
                <c:pt idx="81">
                  <c:v>80.012019076852809</c:v>
                </c:pt>
                <c:pt idx="82">
                  <c:v>81.002194958932918</c:v>
                </c:pt>
                <c:pt idx="83">
                  <c:v>82.000255264799804</c:v>
                </c:pt>
                <c:pt idx="84">
                  <c:v>83.006207649540059</c:v>
                </c:pt>
                <c:pt idx="85">
                  <c:v>84.020028621810496</c:v>
                </c:pt>
                <c:pt idx="86">
                  <c:v>85.041663636547767</c:v>
                </c:pt>
                <c:pt idx="87">
                  <c:v>86.071027310232793</c:v>
                </c:pt>
                <c:pt idx="88">
                  <c:v>87.108003757860601</c:v>
                </c:pt>
                <c:pt idx="89">
                  <c:v>88.152447050285204</c:v>
                </c:pt>
                <c:pt idx="90">
                  <c:v>89.204181790135678</c:v>
                </c:pt>
                <c:pt idx="91">
                  <c:v>90.263003804029168</c:v>
                </c:pt>
                <c:pt idx="92">
                  <c:v>91.328680948350083</c:v>
                </c:pt>
                <c:pt idx="93">
                  <c:v>92.400954025414947</c:v>
                </c:pt>
                <c:pt idx="94">
                  <c:v>93.479537806406753</c:v>
                </c:pt>
                <c:pt idx="95">
                  <c:v>94.564122157043556</c:v>
                </c:pt>
                <c:pt idx="96">
                  <c:v>95.654373261536321</c:v>
                </c:pt>
                <c:pt idx="97">
                  <c:v>96.749934940007591</c:v>
                </c:pt>
                <c:pt idx="98">
                  <c:v>97.85043005417009</c:v>
                </c:pt>
                <c:pt idx="99">
                  <c:v>98.955461995720214</c:v>
                </c:pt>
                <c:pt idx="100">
                  <c:v>100.06461625156921</c:v>
                </c:pt>
                <c:pt idx="101">
                  <c:v>101.17746203973707</c:v>
                </c:pt>
                <c:pt idx="102">
                  <c:v>102.29355400945245</c:v>
                </c:pt>
                <c:pt idx="103">
                  <c:v>103.41243399874783</c:v>
                </c:pt>
                <c:pt idx="104">
                  <c:v>104.5336328426168</c:v>
                </c:pt>
                <c:pt idx="105">
                  <c:v>105.65667222459305</c:v>
                </c:pt>
                <c:pt idx="106">
                  <c:v>106.78106656444753</c:v>
                </c:pt>
                <c:pt idx="107">
                  <c:v>107.90632493455072</c:v>
                </c:pt>
                <c:pt idx="108">
                  <c:v>109.03195299734119</c:v>
                </c:pt>
                <c:pt idx="109">
                  <c:v>110.15745495624908</c:v>
                </c:pt>
                <c:pt idx="110">
                  <c:v>111.28233551237899</c:v>
                </c:pt>
                <c:pt idx="111">
                  <c:v>112.4061018192286</c:v>
                </c:pt>
                <c:pt idx="112">
                  <c:v>113.52826542772775</c:v>
                </c:pt>
                <c:pt idx="113">
                  <c:v>114.64834421392517</c:v>
                </c:pt>
                <c:pt idx="114">
                  <c:v>115.76586428171053</c:v>
                </c:pt>
                <c:pt idx="115">
                  <c:v>116.8803618330663</c:v>
                </c:pt>
                <c:pt idx="116">
                  <c:v>117.99138499846582</c:v>
                </c:pt>
                <c:pt idx="117">
                  <c:v>119.0984956201971</c:v>
                </c:pt>
                <c:pt idx="118">
                  <c:v>120.20127098157039</c:v>
                </c:pt>
                <c:pt idx="119">
                  <c:v>121.29930547518794</c:v>
                </c:pt>
                <c:pt idx="120">
                  <c:v>122.39221220369129</c:v>
                </c:pt>
                <c:pt idx="121">
                  <c:v>123.47962450666776</c:v>
                </c:pt>
                <c:pt idx="122">
                  <c:v>124.56119740769256</c:v>
                </c:pt>
                <c:pt idx="123">
                  <c:v>125.63660897579244</c:v>
                </c:pt>
                <c:pt idx="124">
                  <c:v>126.70556159596052</c:v>
                </c:pt>
                <c:pt idx="125">
                  <c:v>127.76778314370618</c:v>
                </c:pt>
                <c:pt idx="126">
                  <c:v>128.82302805900696</c:v>
                </c:pt>
                <c:pt idx="127">
                  <c:v>129.87107831542113</c:v>
                </c:pt>
                <c:pt idx="128">
                  <c:v>130.9117442805387</c:v>
                </c:pt>
                <c:pt idx="129">
                  <c:v>131.94486546437392</c:v>
                </c:pt>
                <c:pt idx="130">
                  <c:v>132.97031115274572</c:v>
                </c:pt>
                <c:pt idx="131">
                  <c:v>133.98798092314718</c:v>
                </c:pt>
                <c:pt idx="132">
                  <c:v>134.9978050410671</c:v>
                </c:pt>
                <c:pt idx="133">
                  <c:v>135.99974473520021</c:v>
                </c:pt>
                <c:pt idx="134">
                  <c:v>136.99379235045993</c:v>
                </c:pt>
                <c:pt idx="135">
                  <c:v>137.9799713781895</c:v>
                </c:pt>
                <c:pt idx="136">
                  <c:v>138.95833636345225</c:v>
                </c:pt>
                <c:pt idx="137">
                  <c:v>139.92897268976722</c:v>
                </c:pt>
                <c:pt idx="138">
                  <c:v>140.89199624213941</c:v>
                </c:pt>
                <c:pt idx="139">
                  <c:v>141.84755294971481</c:v>
                </c:pt>
                <c:pt idx="140">
                  <c:v>142.79581820986434</c:v>
                </c:pt>
                <c:pt idx="141">
                  <c:v>143.73699619597085</c:v>
                </c:pt>
                <c:pt idx="142">
                  <c:v>144.67131905164979</c:v>
                </c:pt>
                <c:pt idx="143">
                  <c:v>145.59904597458507</c:v>
                </c:pt>
                <c:pt idx="144">
                  <c:v>146.52046219359326</c:v>
                </c:pt>
                <c:pt idx="145">
                  <c:v>147.43587784295644</c:v>
                </c:pt>
                <c:pt idx="146">
                  <c:v>148.34562673846369</c:v>
                </c:pt>
                <c:pt idx="147">
                  <c:v>149.25006505999241</c:v>
                </c:pt>
                <c:pt idx="148">
                  <c:v>150.14956994582994</c:v>
                </c:pt>
                <c:pt idx="149">
                  <c:v>151.04453800427981</c:v>
                </c:pt>
                <c:pt idx="150">
                  <c:v>151.93538374843081</c:v>
                </c:pt>
                <c:pt idx="151">
                  <c:v>152.82253796026296</c:v>
                </c:pt>
                <c:pt idx="152">
                  <c:v>153.70644599054756</c:v>
                </c:pt>
                <c:pt idx="153">
                  <c:v>154.58756600125218</c:v>
                </c:pt>
                <c:pt idx="154">
                  <c:v>155.46636715738322</c:v>
                </c:pt>
                <c:pt idx="155">
                  <c:v>156.34332777540698</c:v>
                </c:pt>
                <c:pt idx="156">
                  <c:v>157.21893343555249</c:v>
                </c:pt>
                <c:pt idx="157">
                  <c:v>158.0936750654493</c:v>
                </c:pt>
                <c:pt idx="158">
                  <c:v>158.96804700265884</c:v>
                </c:pt>
                <c:pt idx="159">
                  <c:v>159.84254504375093</c:v>
                </c:pt>
                <c:pt idx="160">
                  <c:v>160.71766448762079</c:v>
                </c:pt>
                <c:pt idx="161">
                  <c:v>161.59389818077142</c:v>
                </c:pt>
                <c:pt idx="162">
                  <c:v>162.47173457227228</c:v>
                </c:pt>
                <c:pt idx="163">
                  <c:v>163.35165578607484</c:v>
                </c:pt>
                <c:pt idx="164">
                  <c:v>164.23413571828948</c:v>
                </c:pt>
                <c:pt idx="165">
                  <c:v>165.11963816693373</c:v>
                </c:pt>
                <c:pt idx="166">
                  <c:v>166.0086150015342</c:v>
                </c:pt>
                <c:pt idx="167">
                  <c:v>166.9015043798029</c:v>
                </c:pt>
                <c:pt idx="168">
                  <c:v>167.79872901842961</c:v>
                </c:pt>
                <c:pt idx="169">
                  <c:v>168.70069452481206</c:v>
                </c:pt>
                <c:pt idx="170">
                  <c:v>169.60778779630871</c:v>
                </c:pt>
                <c:pt idx="171">
                  <c:v>170.52037549333227</c:v>
                </c:pt>
                <c:pt idx="172">
                  <c:v>171.43880259230747</c:v>
                </c:pt>
                <c:pt idx="173">
                  <c:v>172.36339102420757</c:v>
                </c:pt>
                <c:pt idx="174">
                  <c:v>173.29443840403948</c:v>
                </c:pt>
                <c:pt idx="175">
                  <c:v>174.23221685629383</c:v>
                </c:pt>
                <c:pt idx="176">
                  <c:v>175.17697194099307</c:v>
                </c:pt>
                <c:pt idx="177">
                  <c:v>176.1289216845789</c:v>
                </c:pt>
                <c:pt idx="178">
                  <c:v>177.08825571946124</c:v>
                </c:pt>
                <c:pt idx="179">
                  <c:v>178.05513453562608</c:v>
                </c:pt>
                <c:pt idx="180">
                  <c:v>179.02968884725428</c:v>
                </c:pt>
                <c:pt idx="181">
                  <c:v>180.01201907685282</c:v>
                </c:pt>
                <c:pt idx="182">
                  <c:v>181.0021949589329</c:v>
                </c:pt>
                <c:pt idx="183">
                  <c:v>182.00025526479979</c:v>
                </c:pt>
                <c:pt idx="184">
                  <c:v>183.00620764954007</c:v>
                </c:pt>
                <c:pt idx="185">
                  <c:v>184.0200286218105</c:v>
                </c:pt>
                <c:pt idx="186">
                  <c:v>185.04166363654775</c:v>
                </c:pt>
                <c:pt idx="187">
                  <c:v>186.07102731023278</c:v>
                </c:pt>
                <c:pt idx="188">
                  <c:v>187.10800375786059</c:v>
                </c:pt>
                <c:pt idx="189">
                  <c:v>188.15244705028519</c:v>
                </c:pt>
                <c:pt idx="190">
                  <c:v>189.20418179013566</c:v>
                </c:pt>
                <c:pt idx="191">
                  <c:v>190.26300380402915</c:v>
                </c:pt>
                <c:pt idx="192">
                  <c:v>191.32868094835018</c:v>
                </c:pt>
                <c:pt idx="193">
                  <c:v>192.40095402541493</c:v>
                </c:pt>
                <c:pt idx="194">
                  <c:v>193.47953780640671</c:v>
                </c:pt>
                <c:pt idx="195">
                  <c:v>194.56412215704353</c:v>
                </c:pt>
                <c:pt idx="196">
                  <c:v>195.65437326153628</c:v>
                </c:pt>
                <c:pt idx="197">
                  <c:v>196.74993494000756</c:v>
                </c:pt>
                <c:pt idx="198">
                  <c:v>197.85043005417006</c:v>
                </c:pt>
                <c:pt idx="199">
                  <c:v>198.95546199572019</c:v>
                </c:pt>
                <c:pt idx="200">
                  <c:v>200.06461625156916</c:v>
                </c:pt>
                <c:pt idx="201">
                  <c:v>201.17746203973724</c:v>
                </c:pt>
                <c:pt idx="202">
                  <c:v>202.29355400945241</c:v>
                </c:pt>
                <c:pt idx="203">
                  <c:v>203.41243399874779</c:v>
                </c:pt>
                <c:pt idx="204">
                  <c:v>204.53363284261675</c:v>
                </c:pt>
                <c:pt idx="205">
                  <c:v>205.656672224593</c:v>
                </c:pt>
                <c:pt idx="206">
                  <c:v>206.78106656444749</c:v>
                </c:pt>
                <c:pt idx="207">
                  <c:v>207.9063249345507</c:v>
                </c:pt>
                <c:pt idx="208">
                  <c:v>209.03195299734114</c:v>
                </c:pt>
                <c:pt idx="209">
                  <c:v>210.15745495624904</c:v>
                </c:pt>
                <c:pt idx="210">
                  <c:v>211.28233551237918</c:v>
                </c:pt>
                <c:pt idx="211">
                  <c:v>212.40610181922855</c:v>
                </c:pt>
                <c:pt idx="212">
                  <c:v>213.52826542772769</c:v>
                </c:pt>
                <c:pt idx="213">
                  <c:v>214.64834421392513</c:v>
                </c:pt>
                <c:pt idx="214">
                  <c:v>215.76586428171049</c:v>
                </c:pt>
                <c:pt idx="215">
                  <c:v>216.88036183306627</c:v>
                </c:pt>
                <c:pt idx="216">
                  <c:v>217.99138499846578</c:v>
                </c:pt>
                <c:pt idx="217">
                  <c:v>219.09849562019707</c:v>
                </c:pt>
                <c:pt idx="218">
                  <c:v>220.20127098157036</c:v>
                </c:pt>
                <c:pt idx="219">
                  <c:v>221.29930547518808</c:v>
                </c:pt>
                <c:pt idx="220">
                  <c:v>222.39221220369126</c:v>
                </c:pt>
                <c:pt idx="221">
                  <c:v>223.47962450666773</c:v>
                </c:pt>
                <c:pt idx="222">
                  <c:v>224.56119740769253</c:v>
                </c:pt>
                <c:pt idx="223">
                  <c:v>225.63660897579243</c:v>
                </c:pt>
                <c:pt idx="224">
                  <c:v>226.70556159596049</c:v>
                </c:pt>
                <c:pt idx="225">
                  <c:v>227.76778314370617</c:v>
                </c:pt>
                <c:pt idx="226">
                  <c:v>228.82302805900693</c:v>
                </c:pt>
                <c:pt idx="227">
                  <c:v>229.8710783154211</c:v>
                </c:pt>
                <c:pt idx="228">
                  <c:v>230.91174428053876</c:v>
                </c:pt>
                <c:pt idx="229">
                  <c:v>231.94486546437392</c:v>
                </c:pt>
                <c:pt idx="230">
                  <c:v>232.97031115274572</c:v>
                </c:pt>
                <c:pt idx="231">
                  <c:v>233.98798092314718</c:v>
                </c:pt>
                <c:pt idx="232">
                  <c:v>234.99780504106707</c:v>
                </c:pt>
                <c:pt idx="233">
                  <c:v>235.99974473520021</c:v>
                </c:pt>
                <c:pt idx="234">
                  <c:v>236.99379235045996</c:v>
                </c:pt>
                <c:pt idx="235">
                  <c:v>237.9799713781895</c:v>
                </c:pt>
                <c:pt idx="236">
                  <c:v>238.95833636345225</c:v>
                </c:pt>
                <c:pt idx="237">
                  <c:v>239.92897268976716</c:v>
                </c:pt>
                <c:pt idx="238">
                  <c:v>240.89199624213941</c:v>
                </c:pt>
                <c:pt idx="239">
                  <c:v>241.84755294971481</c:v>
                </c:pt>
                <c:pt idx="240">
                  <c:v>242.79581820986436</c:v>
                </c:pt>
                <c:pt idx="241">
                  <c:v>243.73699619597085</c:v>
                </c:pt>
                <c:pt idx="242">
                  <c:v>244.67131905164982</c:v>
                </c:pt>
                <c:pt idx="243">
                  <c:v>245.5990459745851</c:v>
                </c:pt>
                <c:pt idx="244">
                  <c:v>246.52046219359329</c:v>
                </c:pt>
                <c:pt idx="245">
                  <c:v>247.43587784295647</c:v>
                </c:pt>
                <c:pt idx="246">
                  <c:v>248.34562673846355</c:v>
                </c:pt>
                <c:pt idx="247">
                  <c:v>249.25006505999247</c:v>
                </c:pt>
                <c:pt idx="248">
                  <c:v>250.14956994582997</c:v>
                </c:pt>
                <c:pt idx="249">
                  <c:v>251.04453800427984</c:v>
                </c:pt>
                <c:pt idx="250">
                  <c:v>251.93538374843084</c:v>
                </c:pt>
                <c:pt idx="251">
                  <c:v>252.82253796026279</c:v>
                </c:pt>
                <c:pt idx="252">
                  <c:v>253.70644599054762</c:v>
                </c:pt>
                <c:pt idx="253">
                  <c:v>254.58756600125221</c:v>
                </c:pt>
                <c:pt idx="254">
                  <c:v>255.46636715738327</c:v>
                </c:pt>
                <c:pt idx="255">
                  <c:v>256.34332777540681</c:v>
                </c:pt>
                <c:pt idx="256">
                  <c:v>257.21893343555251</c:v>
                </c:pt>
                <c:pt idx="257">
                  <c:v>258.09367506544936</c:v>
                </c:pt>
                <c:pt idx="258">
                  <c:v>258.96804700265886</c:v>
                </c:pt>
                <c:pt idx="259">
                  <c:v>259.84254504375099</c:v>
                </c:pt>
                <c:pt idx="260">
                  <c:v>260.71766448762082</c:v>
                </c:pt>
                <c:pt idx="261">
                  <c:v>261.59389818077148</c:v>
                </c:pt>
                <c:pt idx="262">
                  <c:v>262.47173457227234</c:v>
                </c:pt>
                <c:pt idx="263">
                  <c:v>263.3516557860749</c:v>
                </c:pt>
                <c:pt idx="264">
                  <c:v>264.23413571828934</c:v>
                </c:pt>
                <c:pt idx="265">
                  <c:v>265.11963816693378</c:v>
                </c:pt>
                <c:pt idx="266">
                  <c:v>266.00861500153422</c:v>
                </c:pt>
                <c:pt idx="267">
                  <c:v>266.90150437980293</c:v>
                </c:pt>
                <c:pt idx="268">
                  <c:v>267.79872901842964</c:v>
                </c:pt>
                <c:pt idx="269">
                  <c:v>268.70069452481192</c:v>
                </c:pt>
                <c:pt idx="270">
                  <c:v>269.60778779630874</c:v>
                </c:pt>
                <c:pt idx="271">
                  <c:v>270.52037549333227</c:v>
                </c:pt>
                <c:pt idx="272">
                  <c:v>271.43880259230747</c:v>
                </c:pt>
                <c:pt idx="273">
                  <c:v>272.36339102420749</c:v>
                </c:pt>
                <c:pt idx="274">
                  <c:v>273.29443840403951</c:v>
                </c:pt>
                <c:pt idx="275">
                  <c:v>274.23221685629386</c:v>
                </c:pt>
                <c:pt idx="276">
                  <c:v>275.1769719409931</c:v>
                </c:pt>
                <c:pt idx="277">
                  <c:v>276.12892168457893</c:v>
                </c:pt>
                <c:pt idx="278">
                  <c:v>277.08825571946124</c:v>
                </c:pt>
                <c:pt idx="279">
                  <c:v>278.05513453562611</c:v>
                </c:pt>
                <c:pt idx="280">
                  <c:v>279.02968884725431</c:v>
                </c:pt>
                <c:pt idx="281">
                  <c:v>280.01201907685282</c:v>
                </c:pt>
                <c:pt idx="282">
                  <c:v>281.00219495893293</c:v>
                </c:pt>
                <c:pt idx="283">
                  <c:v>282.00025526479982</c:v>
                </c:pt>
                <c:pt idx="284">
                  <c:v>283.00620764954004</c:v>
                </c:pt>
                <c:pt idx="285">
                  <c:v>284.02002862181047</c:v>
                </c:pt>
                <c:pt idx="286">
                  <c:v>285.04166363654775</c:v>
                </c:pt>
                <c:pt idx="287">
                  <c:v>286.07102731023281</c:v>
                </c:pt>
                <c:pt idx="288">
                  <c:v>287.10800375786056</c:v>
                </c:pt>
                <c:pt idx="289">
                  <c:v>288.15244705028516</c:v>
                </c:pt>
                <c:pt idx="290">
                  <c:v>289.20418179013564</c:v>
                </c:pt>
                <c:pt idx="291">
                  <c:v>290.26300380402927</c:v>
                </c:pt>
                <c:pt idx="292">
                  <c:v>291.32868094835015</c:v>
                </c:pt>
                <c:pt idx="293">
                  <c:v>292.40095402541488</c:v>
                </c:pt>
                <c:pt idx="294">
                  <c:v>293.47953780640671</c:v>
                </c:pt>
                <c:pt idx="295">
                  <c:v>294.56412215704347</c:v>
                </c:pt>
                <c:pt idx="296">
                  <c:v>295.65437326153642</c:v>
                </c:pt>
                <c:pt idx="297">
                  <c:v>296.74993494000751</c:v>
                </c:pt>
                <c:pt idx="298">
                  <c:v>297.85043005417003</c:v>
                </c:pt>
                <c:pt idx="299">
                  <c:v>298.95546199572016</c:v>
                </c:pt>
                <c:pt idx="300">
                  <c:v>300.0646162515693</c:v>
                </c:pt>
                <c:pt idx="301">
                  <c:v>301.17746203973718</c:v>
                </c:pt>
                <c:pt idx="302">
                  <c:v>302.29355400945235</c:v>
                </c:pt>
                <c:pt idx="303">
                  <c:v>303.41243399874776</c:v>
                </c:pt>
                <c:pt idx="304">
                  <c:v>304.53363284261673</c:v>
                </c:pt>
                <c:pt idx="305">
                  <c:v>305.65667222459319</c:v>
                </c:pt>
                <c:pt idx="306">
                  <c:v>306.78106656444743</c:v>
                </c:pt>
                <c:pt idx="307">
                  <c:v>307.90632493455064</c:v>
                </c:pt>
                <c:pt idx="308">
                  <c:v>309.03195299734108</c:v>
                </c:pt>
                <c:pt idx="309">
                  <c:v>310.15745495624924</c:v>
                </c:pt>
                <c:pt idx="310">
                  <c:v>311.28233551237912</c:v>
                </c:pt>
                <c:pt idx="311">
                  <c:v>312.40610181922852</c:v>
                </c:pt>
                <c:pt idx="312">
                  <c:v>313.52826542772766</c:v>
                </c:pt>
                <c:pt idx="313">
                  <c:v>314.6483442139251</c:v>
                </c:pt>
                <c:pt idx="314">
                  <c:v>315.76586428171066</c:v>
                </c:pt>
                <c:pt idx="315">
                  <c:v>316.88036183306622</c:v>
                </c:pt>
                <c:pt idx="316">
                  <c:v>317.99138499846572</c:v>
                </c:pt>
                <c:pt idx="317">
                  <c:v>319.09849562019701</c:v>
                </c:pt>
                <c:pt idx="318">
                  <c:v>320.20127098157053</c:v>
                </c:pt>
                <c:pt idx="319">
                  <c:v>321.29930547518802</c:v>
                </c:pt>
                <c:pt idx="320">
                  <c:v>322.3922122036912</c:v>
                </c:pt>
                <c:pt idx="321">
                  <c:v>323.47962450666768</c:v>
                </c:pt>
                <c:pt idx="322">
                  <c:v>324.56119740769248</c:v>
                </c:pt>
                <c:pt idx="323">
                  <c:v>325.63660897579251</c:v>
                </c:pt>
                <c:pt idx="324">
                  <c:v>326.70556159596049</c:v>
                </c:pt>
                <c:pt idx="325">
                  <c:v>327.76778314370614</c:v>
                </c:pt>
                <c:pt idx="326">
                  <c:v>328.8230280590069</c:v>
                </c:pt>
                <c:pt idx="327">
                  <c:v>329.87107831542119</c:v>
                </c:pt>
                <c:pt idx="328">
                  <c:v>330.91174428053876</c:v>
                </c:pt>
                <c:pt idx="329">
                  <c:v>331.94486546437389</c:v>
                </c:pt>
                <c:pt idx="330">
                  <c:v>332.97031115274569</c:v>
                </c:pt>
                <c:pt idx="331">
                  <c:v>333.98798092314718</c:v>
                </c:pt>
                <c:pt idx="332">
                  <c:v>334.99780504106707</c:v>
                </c:pt>
                <c:pt idx="333">
                  <c:v>335.99974473520018</c:v>
                </c:pt>
                <c:pt idx="334">
                  <c:v>336.99379235045996</c:v>
                </c:pt>
                <c:pt idx="335">
                  <c:v>337.97997137818953</c:v>
                </c:pt>
                <c:pt idx="336">
                  <c:v>338.95833636345219</c:v>
                </c:pt>
                <c:pt idx="337">
                  <c:v>339.92897268976719</c:v>
                </c:pt>
                <c:pt idx="338">
                  <c:v>340.89199624213944</c:v>
                </c:pt>
                <c:pt idx="339">
                  <c:v>341.84755294971484</c:v>
                </c:pt>
                <c:pt idx="340">
                  <c:v>342.79581820986436</c:v>
                </c:pt>
                <c:pt idx="341">
                  <c:v>343.73699619597079</c:v>
                </c:pt>
                <c:pt idx="342">
                  <c:v>344.67131905164985</c:v>
                </c:pt>
                <c:pt idx="343">
                  <c:v>345.59904597458512</c:v>
                </c:pt>
                <c:pt idx="344">
                  <c:v>346.52046219359335</c:v>
                </c:pt>
                <c:pt idx="345">
                  <c:v>347.43587784295636</c:v>
                </c:pt>
                <c:pt idx="346">
                  <c:v>348.34562673846358</c:v>
                </c:pt>
                <c:pt idx="347">
                  <c:v>349.25006505999249</c:v>
                </c:pt>
                <c:pt idx="348">
                  <c:v>350.14956994583002</c:v>
                </c:pt>
                <c:pt idx="349">
                  <c:v>351.0445380042799</c:v>
                </c:pt>
                <c:pt idx="350">
                  <c:v>351.9353837484307</c:v>
                </c:pt>
                <c:pt idx="351">
                  <c:v>352.82253796026282</c:v>
                </c:pt>
                <c:pt idx="352">
                  <c:v>353.70644599054765</c:v>
                </c:pt>
                <c:pt idx="353">
                  <c:v>354.58756600125224</c:v>
                </c:pt>
                <c:pt idx="354">
                  <c:v>355.4663671573831</c:v>
                </c:pt>
                <c:pt idx="355">
                  <c:v>356.34332777540681</c:v>
                </c:pt>
                <c:pt idx="356">
                  <c:v>357.21893343555257</c:v>
                </c:pt>
                <c:pt idx="357">
                  <c:v>358.09367506544936</c:v>
                </c:pt>
                <c:pt idx="358">
                  <c:v>358.96804700265892</c:v>
                </c:pt>
                <c:pt idx="359">
                  <c:v>359.84254504375082</c:v>
                </c:pt>
                <c:pt idx="360">
                  <c:v>360.71766448762088</c:v>
                </c:pt>
                <c:pt idx="361">
                  <c:v>361.59389818077153</c:v>
                </c:pt>
                <c:pt idx="362">
                  <c:v>362.47173457227234</c:v>
                </c:pt>
                <c:pt idx="363">
                  <c:v>363.35165578607473</c:v>
                </c:pt>
                <c:pt idx="364">
                  <c:v>364.23413571828934</c:v>
                </c:pt>
                <c:pt idx="365">
                  <c:v>365.11963816693378</c:v>
                </c:pt>
                <c:pt idx="366">
                  <c:v>366.00861500153428</c:v>
                </c:pt>
                <c:pt idx="367">
                  <c:v>366.90150437980299</c:v>
                </c:pt>
                <c:pt idx="368">
                  <c:v>367.79872901842953</c:v>
                </c:pt>
                <c:pt idx="369">
                  <c:v>368.70069452481198</c:v>
                </c:pt>
                <c:pt idx="370">
                  <c:v>369.6077877963088</c:v>
                </c:pt>
                <c:pt idx="371">
                  <c:v>370.52037549333232</c:v>
                </c:pt>
                <c:pt idx="372">
                  <c:v>371.43880259230735</c:v>
                </c:pt>
                <c:pt idx="373">
                  <c:v>372.36339102420749</c:v>
                </c:pt>
                <c:pt idx="374">
                  <c:v>373.29443840403951</c:v>
                </c:pt>
                <c:pt idx="375">
                  <c:v>374.23221685629386</c:v>
                </c:pt>
                <c:pt idx="376">
                  <c:v>375.1769719409931</c:v>
                </c:pt>
                <c:pt idx="377">
                  <c:v>376.12892168457881</c:v>
                </c:pt>
                <c:pt idx="378">
                  <c:v>377.08825571946124</c:v>
                </c:pt>
                <c:pt idx="379">
                  <c:v>378.05513453562611</c:v>
                </c:pt>
                <c:pt idx="380">
                  <c:v>379.02968884725431</c:v>
                </c:pt>
                <c:pt idx="381">
                  <c:v>380.01201907685282</c:v>
                </c:pt>
                <c:pt idx="382">
                  <c:v>381.00219495893293</c:v>
                </c:pt>
                <c:pt idx="383">
                  <c:v>382.00025526479982</c:v>
                </c:pt>
                <c:pt idx="384">
                  <c:v>383.00620764954004</c:v>
                </c:pt>
                <c:pt idx="385">
                  <c:v>384.02002862181047</c:v>
                </c:pt>
                <c:pt idx="386">
                  <c:v>385.04166363654781</c:v>
                </c:pt>
                <c:pt idx="387">
                  <c:v>386.07102731023281</c:v>
                </c:pt>
                <c:pt idx="388">
                  <c:v>387.10800375786056</c:v>
                </c:pt>
                <c:pt idx="389">
                  <c:v>388.15244705028516</c:v>
                </c:pt>
                <c:pt idx="390">
                  <c:v>389.20418179013569</c:v>
                </c:pt>
                <c:pt idx="391">
                  <c:v>390.26300380402921</c:v>
                </c:pt>
                <c:pt idx="392">
                  <c:v>391.32868094835015</c:v>
                </c:pt>
                <c:pt idx="393">
                  <c:v>392.40095402541488</c:v>
                </c:pt>
                <c:pt idx="394">
                  <c:v>393.47953780640665</c:v>
                </c:pt>
                <c:pt idx="395">
                  <c:v>394.56412215704364</c:v>
                </c:pt>
                <c:pt idx="396">
                  <c:v>395.65437326153642</c:v>
                </c:pt>
                <c:pt idx="397">
                  <c:v>396.74993494000751</c:v>
                </c:pt>
                <c:pt idx="398">
                  <c:v>397.85043005416998</c:v>
                </c:pt>
                <c:pt idx="399">
                  <c:v>398.95546199572027</c:v>
                </c:pt>
                <c:pt idx="400">
                  <c:v>400.0646162515693</c:v>
                </c:pt>
                <c:pt idx="401">
                  <c:v>401.17746203973718</c:v>
                </c:pt>
                <c:pt idx="402">
                  <c:v>402.29355400945235</c:v>
                </c:pt>
                <c:pt idx="403">
                  <c:v>403.4124339987477</c:v>
                </c:pt>
                <c:pt idx="404">
                  <c:v>404.5336328426169</c:v>
                </c:pt>
                <c:pt idx="405">
                  <c:v>405.65667222459314</c:v>
                </c:pt>
                <c:pt idx="406">
                  <c:v>406.78106656444737</c:v>
                </c:pt>
                <c:pt idx="407">
                  <c:v>407.90632493455058</c:v>
                </c:pt>
                <c:pt idx="408">
                  <c:v>409.03195299734131</c:v>
                </c:pt>
                <c:pt idx="409">
                  <c:v>410.15745495624918</c:v>
                </c:pt>
                <c:pt idx="410">
                  <c:v>411.28233551237906</c:v>
                </c:pt>
                <c:pt idx="411">
                  <c:v>412.40610181922847</c:v>
                </c:pt>
                <c:pt idx="412">
                  <c:v>413.5282654277276</c:v>
                </c:pt>
                <c:pt idx="413">
                  <c:v>414.64834421392527</c:v>
                </c:pt>
                <c:pt idx="414">
                  <c:v>415.76586428171061</c:v>
                </c:pt>
                <c:pt idx="415">
                  <c:v>416.88036183306616</c:v>
                </c:pt>
                <c:pt idx="416">
                  <c:v>417.99138499846572</c:v>
                </c:pt>
                <c:pt idx="417">
                  <c:v>419.09849562019718</c:v>
                </c:pt>
                <c:pt idx="418">
                  <c:v>420.20127098157047</c:v>
                </c:pt>
                <c:pt idx="419">
                  <c:v>421.29930547518802</c:v>
                </c:pt>
                <c:pt idx="420">
                  <c:v>422.3922122036912</c:v>
                </c:pt>
                <c:pt idx="421">
                  <c:v>423.47962450666768</c:v>
                </c:pt>
                <c:pt idx="422">
                  <c:v>424.56119740769259</c:v>
                </c:pt>
                <c:pt idx="423">
                  <c:v>425.63660897579251</c:v>
                </c:pt>
                <c:pt idx="424">
                  <c:v>426.70556159596043</c:v>
                </c:pt>
                <c:pt idx="425">
                  <c:v>427.76778314370614</c:v>
                </c:pt>
                <c:pt idx="426">
                  <c:v>428.82302805900702</c:v>
                </c:pt>
                <c:pt idx="427">
                  <c:v>429.87107831542113</c:v>
                </c:pt>
                <c:pt idx="428">
                  <c:v>430.9117442805387</c:v>
                </c:pt>
                <c:pt idx="429">
                  <c:v>431.94486546437389</c:v>
                </c:pt>
                <c:pt idx="430">
                  <c:v>432.97031115274569</c:v>
                </c:pt>
                <c:pt idx="431">
                  <c:v>433.98798092314718</c:v>
                </c:pt>
                <c:pt idx="432">
                  <c:v>434.99780504106707</c:v>
                </c:pt>
                <c:pt idx="433">
                  <c:v>435.99974473520018</c:v>
                </c:pt>
                <c:pt idx="434">
                  <c:v>436.99379235045996</c:v>
                </c:pt>
                <c:pt idx="435">
                  <c:v>437.97997137818948</c:v>
                </c:pt>
                <c:pt idx="436">
                  <c:v>438.95833636345219</c:v>
                </c:pt>
                <c:pt idx="437">
                  <c:v>439.92897268976719</c:v>
                </c:pt>
                <c:pt idx="438">
                  <c:v>440.89199624213944</c:v>
                </c:pt>
                <c:pt idx="439">
                  <c:v>441.84755294971484</c:v>
                </c:pt>
                <c:pt idx="440">
                  <c:v>442.79581820986431</c:v>
                </c:pt>
                <c:pt idx="441">
                  <c:v>443.73699619597079</c:v>
                </c:pt>
                <c:pt idx="442">
                  <c:v>444.67131905164985</c:v>
                </c:pt>
                <c:pt idx="443">
                  <c:v>445.59904597458512</c:v>
                </c:pt>
                <c:pt idx="444">
                  <c:v>446.52046219359318</c:v>
                </c:pt>
                <c:pt idx="445">
                  <c:v>447.43587784295642</c:v>
                </c:pt>
                <c:pt idx="446">
                  <c:v>448.34562673846364</c:v>
                </c:pt>
                <c:pt idx="447">
                  <c:v>449.25006505999249</c:v>
                </c:pt>
                <c:pt idx="448">
                  <c:v>450.14956994583002</c:v>
                </c:pt>
                <c:pt idx="449">
                  <c:v>451.04453800427973</c:v>
                </c:pt>
                <c:pt idx="450">
                  <c:v>451.93538374843075</c:v>
                </c:pt>
                <c:pt idx="451">
                  <c:v>452.82253796026288</c:v>
                </c:pt>
                <c:pt idx="452">
                  <c:v>453.70644599054771</c:v>
                </c:pt>
                <c:pt idx="453">
                  <c:v>454.58756600125207</c:v>
                </c:pt>
                <c:pt idx="454">
                  <c:v>455.46636715738316</c:v>
                </c:pt>
                <c:pt idx="455">
                  <c:v>456.34332777540686</c:v>
                </c:pt>
                <c:pt idx="456">
                  <c:v>457.21893343555263</c:v>
                </c:pt>
                <c:pt idx="457">
                  <c:v>458.09367506544942</c:v>
                </c:pt>
                <c:pt idx="458">
                  <c:v>458.96804700265875</c:v>
                </c:pt>
                <c:pt idx="459">
                  <c:v>459.84254504375082</c:v>
                </c:pt>
                <c:pt idx="460">
                  <c:v>460.71766448762094</c:v>
                </c:pt>
                <c:pt idx="461">
                  <c:v>461.59389818077153</c:v>
                </c:pt>
                <c:pt idx="462">
                  <c:v>462.47173457227217</c:v>
                </c:pt>
                <c:pt idx="463">
                  <c:v>463.35165578607479</c:v>
                </c:pt>
                <c:pt idx="464">
                  <c:v>464.23413571828939</c:v>
                </c:pt>
                <c:pt idx="465">
                  <c:v>465.11963816693384</c:v>
                </c:pt>
                <c:pt idx="466">
                  <c:v>466.00861500153434</c:v>
                </c:pt>
                <c:pt idx="467">
                  <c:v>466.90150437980282</c:v>
                </c:pt>
                <c:pt idx="468">
                  <c:v>467.79872901842953</c:v>
                </c:pt>
                <c:pt idx="469">
                  <c:v>468.70069452481198</c:v>
                </c:pt>
                <c:pt idx="470">
                  <c:v>469.6077877963088</c:v>
                </c:pt>
                <c:pt idx="471">
                  <c:v>470.52037549333221</c:v>
                </c:pt>
                <c:pt idx="472">
                  <c:v>471.43880259230741</c:v>
                </c:pt>
                <c:pt idx="473">
                  <c:v>472.36339102420749</c:v>
                </c:pt>
                <c:pt idx="474">
                  <c:v>473.29443840403957</c:v>
                </c:pt>
                <c:pt idx="475">
                  <c:v>474.23221685629386</c:v>
                </c:pt>
                <c:pt idx="476">
                  <c:v>475.17697194099304</c:v>
                </c:pt>
                <c:pt idx="477">
                  <c:v>476.12892168457887</c:v>
                </c:pt>
                <c:pt idx="478">
                  <c:v>477.0882557194613</c:v>
                </c:pt>
                <c:pt idx="479">
                  <c:v>478.05513453562611</c:v>
                </c:pt>
                <c:pt idx="480">
                  <c:v>479.02968884725431</c:v>
                </c:pt>
                <c:pt idx="481">
                  <c:v>480.01201907685282</c:v>
                </c:pt>
                <c:pt idx="482">
                  <c:v>481.00219495893293</c:v>
                </c:pt>
                <c:pt idx="483">
                  <c:v>482.00025526479982</c:v>
                </c:pt>
                <c:pt idx="484">
                  <c:v>483.00620764954004</c:v>
                </c:pt>
                <c:pt idx="485">
                  <c:v>484.02002862181052</c:v>
                </c:pt>
                <c:pt idx="486">
                  <c:v>485.04166363654775</c:v>
                </c:pt>
                <c:pt idx="487">
                  <c:v>486.07102731023281</c:v>
                </c:pt>
                <c:pt idx="488">
                  <c:v>487.10800375786056</c:v>
                </c:pt>
                <c:pt idx="489">
                  <c:v>488.15244705028516</c:v>
                </c:pt>
                <c:pt idx="490">
                  <c:v>489.20418179013569</c:v>
                </c:pt>
                <c:pt idx="491">
                  <c:v>490.26300380402921</c:v>
                </c:pt>
                <c:pt idx="492">
                  <c:v>491.3286809483501</c:v>
                </c:pt>
                <c:pt idx="493">
                  <c:v>492.40095402541482</c:v>
                </c:pt>
                <c:pt idx="494">
                  <c:v>493.47953780640677</c:v>
                </c:pt>
                <c:pt idx="495">
                  <c:v>494.56412215704358</c:v>
                </c:pt>
                <c:pt idx="496">
                  <c:v>495.65437326153636</c:v>
                </c:pt>
                <c:pt idx="497">
                  <c:v>496.74993494000745</c:v>
                </c:pt>
                <c:pt idx="498">
                  <c:v>497.85043005416992</c:v>
                </c:pt>
                <c:pt idx="499">
                  <c:v>498.95546199572027</c:v>
                </c:pt>
                <c:pt idx="500">
                  <c:v>500.06461625156925</c:v>
                </c:pt>
                <c:pt idx="501">
                  <c:v>501.17746203973712</c:v>
                </c:pt>
                <c:pt idx="502">
                  <c:v>502.29355400945229</c:v>
                </c:pt>
                <c:pt idx="503">
                  <c:v>503.41243399874787</c:v>
                </c:pt>
                <c:pt idx="504">
                  <c:v>504.53363284261684</c:v>
                </c:pt>
                <c:pt idx="505">
                  <c:v>505.65667222459308</c:v>
                </c:pt>
                <c:pt idx="506">
                  <c:v>506.78106656444737</c:v>
                </c:pt>
                <c:pt idx="507">
                  <c:v>507.90632493455058</c:v>
                </c:pt>
                <c:pt idx="508">
                  <c:v>509.03195299734125</c:v>
                </c:pt>
                <c:pt idx="509">
                  <c:v>510.15745495624913</c:v>
                </c:pt>
                <c:pt idx="510">
                  <c:v>511.28233551237906</c:v>
                </c:pt>
                <c:pt idx="511">
                  <c:v>512.40610181922841</c:v>
                </c:pt>
                <c:pt idx="512">
                  <c:v>513.52826542772777</c:v>
                </c:pt>
                <c:pt idx="513">
                  <c:v>514.64834421392527</c:v>
                </c:pt>
                <c:pt idx="514">
                  <c:v>515.76586428171061</c:v>
                </c:pt>
                <c:pt idx="515">
                  <c:v>516.8803618330661</c:v>
                </c:pt>
                <c:pt idx="516">
                  <c:v>517.99138499846572</c:v>
                </c:pt>
                <c:pt idx="517">
                  <c:v>519.09849562019713</c:v>
                </c:pt>
                <c:pt idx="518">
                  <c:v>520.20127098157047</c:v>
                </c:pt>
                <c:pt idx="519">
                  <c:v>521.29930547518802</c:v>
                </c:pt>
                <c:pt idx="520">
                  <c:v>522.3922122036912</c:v>
                </c:pt>
                <c:pt idx="521">
                  <c:v>523.47962450666785</c:v>
                </c:pt>
                <c:pt idx="522">
                  <c:v>524.56119740769259</c:v>
                </c:pt>
                <c:pt idx="523">
                  <c:v>525.63660897579246</c:v>
                </c:pt>
                <c:pt idx="524">
                  <c:v>526.70556159596038</c:v>
                </c:pt>
                <c:pt idx="525">
                  <c:v>527.7677831437062</c:v>
                </c:pt>
                <c:pt idx="526">
                  <c:v>528.82302805900702</c:v>
                </c:pt>
                <c:pt idx="527">
                  <c:v>529.87107831542119</c:v>
                </c:pt>
                <c:pt idx="528">
                  <c:v>530.91174428053876</c:v>
                </c:pt>
                <c:pt idx="529">
                  <c:v>531.94486546437383</c:v>
                </c:pt>
                <c:pt idx="530">
                  <c:v>532.97031115274569</c:v>
                </c:pt>
                <c:pt idx="531">
                  <c:v>533.98798092314723</c:v>
                </c:pt>
                <c:pt idx="532">
                  <c:v>534.99780504106707</c:v>
                </c:pt>
                <c:pt idx="533">
                  <c:v>535.99974473520024</c:v>
                </c:pt>
                <c:pt idx="534">
                  <c:v>536.9937923504599</c:v>
                </c:pt>
                <c:pt idx="535">
                  <c:v>537.97997137818948</c:v>
                </c:pt>
                <c:pt idx="536">
                  <c:v>538.95833636345219</c:v>
                </c:pt>
                <c:pt idx="537">
                  <c:v>539.92897268976719</c:v>
                </c:pt>
                <c:pt idx="538">
                  <c:v>540.8919962421395</c:v>
                </c:pt>
                <c:pt idx="539">
                  <c:v>541.84755294971478</c:v>
                </c:pt>
                <c:pt idx="540">
                  <c:v>542.79581820986436</c:v>
                </c:pt>
                <c:pt idx="541">
                  <c:v>543.73699619597085</c:v>
                </c:pt>
                <c:pt idx="542">
                  <c:v>544.6713190516499</c:v>
                </c:pt>
                <c:pt idx="543">
                  <c:v>545.59904597458501</c:v>
                </c:pt>
                <c:pt idx="544">
                  <c:v>546.52046219359318</c:v>
                </c:pt>
                <c:pt idx="545">
                  <c:v>547.43587784295642</c:v>
                </c:pt>
                <c:pt idx="546">
                  <c:v>548.34562673846369</c:v>
                </c:pt>
                <c:pt idx="547">
                  <c:v>549.25006505999261</c:v>
                </c:pt>
                <c:pt idx="548">
                  <c:v>550.14956994582985</c:v>
                </c:pt>
                <c:pt idx="549">
                  <c:v>551.04453800427973</c:v>
                </c:pt>
                <c:pt idx="550">
                  <c:v>551.93538374843081</c:v>
                </c:pt>
                <c:pt idx="551">
                  <c:v>552.82253796026293</c:v>
                </c:pt>
                <c:pt idx="552">
                  <c:v>553.70644599054776</c:v>
                </c:pt>
                <c:pt idx="553">
                  <c:v>554.58756600125218</c:v>
                </c:pt>
                <c:pt idx="554">
                  <c:v>555.46636715738316</c:v>
                </c:pt>
                <c:pt idx="555">
                  <c:v>556.34332777540692</c:v>
                </c:pt>
                <c:pt idx="556">
                  <c:v>557.21893343555269</c:v>
                </c:pt>
                <c:pt idx="557">
                  <c:v>558.09367506544925</c:v>
                </c:pt>
                <c:pt idx="558">
                  <c:v>558.96804700265875</c:v>
                </c:pt>
                <c:pt idx="559">
                  <c:v>559.84254504375087</c:v>
                </c:pt>
                <c:pt idx="560">
                  <c:v>560.71766448762094</c:v>
                </c:pt>
                <c:pt idx="561">
                  <c:v>561.59389818077136</c:v>
                </c:pt>
                <c:pt idx="562">
                  <c:v>562.47173457227223</c:v>
                </c:pt>
                <c:pt idx="563">
                  <c:v>563.35165578607484</c:v>
                </c:pt>
                <c:pt idx="564">
                  <c:v>564.23413571828939</c:v>
                </c:pt>
                <c:pt idx="565">
                  <c:v>565.1196381669339</c:v>
                </c:pt>
                <c:pt idx="566">
                  <c:v>566.00861500153417</c:v>
                </c:pt>
                <c:pt idx="567">
                  <c:v>566.90150437980287</c:v>
                </c:pt>
                <c:pt idx="568">
                  <c:v>567.79872901842953</c:v>
                </c:pt>
                <c:pt idx="569">
                  <c:v>568.70069452481198</c:v>
                </c:pt>
                <c:pt idx="570">
                  <c:v>569.6077877963088</c:v>
                </c:pt>
                <c:pt idx="571">
                  <c:v>570.52037549333227</c:v>
                </c:pt>
                <c:pt idx="572">
                  <c:v>571.43880259230741</c:v>
                </c:pt>
                <c:pt idx="573">
                  <c:v>572.36339102420754</c:v>
                </c:pt>
                <c:pt idx="574">
                  <c:v>573.29443840403962</c:v>
                </c:pt>
                <c:pt idx="575">
                  <c:v>574.2322168562938</c:v>
                </c:pt>
                <c:pt idx="576">
                  <c:v>575.17697194099298</c:v>
                </c:pt>
                <c:pt idx="577">
                  <c:v>576.12892168457893</c:v>
                </c:pt>
                <c:pt idx="578">
                  <c:v>577.08825571946124</c:v>
                </c:pt>
                <c:pt idx="579">
                  <c:v>578.05513453562605</c:v>
                </c:pt>
                <c:pt idx="580">
                  <c:v>579.02968884725431</c:v>
                </c:pt>
                <c:pt idx="581">
                  <c:v>580.01201907685277</c:v>
                </c:pt>
                <c:pt idx="582">
                  <c:v>581.00219495893293</c:v>
                </c:pt>
                <c:pt idx="583">
                  <c:v>582.00025526479976</c:v>
                </c:pt>
                <c:pt idx="584">
                  <c:v>583.0062076495401</c:v>
                </c:pt>
                <c:pt idx="585">
                  <c:v>584.02002862181052</c:v>
                </c:pt>
                <c:pt idx="586">
                  <c:v>585.04166363654781</c:v>
                </c:pt>
                <c:pt idx="587">
                  <c:v>586.07102731023281</c:v>
                </c:pt>
                <c:pt idx="588">
                  <c:v>587.1080037578605</c:v>
                </c:pt>
                <c:pt idx="589">
                  <c:v>588.15244705028522</c:v>
                </c:pt>
                <c:pt idx="590">
                  <c:v>589.20418179013564</c:v>
                </c:pt>
                <c:pt idx="591">
                  <c:v>590.26300380402915</c:v>
                </c:pt>
                <c:pt idx="592">
                  <c:v>591.3286809483501</c:v>
                </c:pt>
                <c:pt idx="593">
                  <c:v>592.40095402541499</c:v>
                </c:pt>
                <c:pt idx="594">
                  <c:v>593.47953780640671</c:v>
                </c:pt>
                <c:pt idx="595">
                  <c:v>594.56412215704358</c:v>
                </c:pt>
                <c:pt idx="596">
                  <c:v>595.65437326153631</c:v>
                </c:pt>
                <c:pt idx="597">
                  <c:v>596.74993494000739</c:v>
                </c:pt>
                <c:pt idx="598">
                  <c:v>597.85043005417015</c:v>
                </c:pt>
                <c:pt idx="599">
                  <c:v>598.95546199572027</c:v>
                </c:pt>
                <c:pt idx="600">
                  <c:v>600.06461625156919</c:v>
                </c:pt>
                <c:pt idx="601">
                  <c:v>601.17746203973707</c:v>
                </c:pt>
                <c:pt idx="602">
                  <c:v>602.29355400945246</c:v>
                </c:pt>
                <c:pt idx="603">
                  <c:v>603.41243399874782</c:v>
                </c:pt>
                <c:pt idx="604">
                  <c:v>604.53363284261684</c:v>
                </c:pt>
                <c:pt idx="605">
                  <c:v>605.65667222459308</c:v>
                </c:pt>
                <c:pt idx="606">
                  <c:v>606.78106656444731</c:v>
                </c:pt>
                <c:pt idx="607">
                  <c:v>607.90632493455075</c:v>
                </c:pt>
                <c:pt idx="608">
                  <c:v>609.03195299734125</c:v>
                </c:pt>
                <c:pt idx="609">
                  <c:v>610.15745495624913</c:v>
                </c:pt>
                <c:pt idx="610">
                  <c:v>611.28233551237895</c:v>
                </c:pt>
                <c:pt idx="611">
                  <c:v>612.40610181922864</c:v>
                </c:pt>
                <c:pt idx="612">
                  <c:v>613.52826542772777</c:v>
                </c:pt>
                <c:pt idx="613">
                  <c:v>614.64834421392516</c:v>
                </c:pt>
                <c:pt idx="614">
                  <c:v>615.76586428171049</c:v>
                </c:pt>
                <c:pt idx="615">
                  <c:v>616.8803618330661</c:v>
                </c:pt>
                <c:pt idx="616">
                  <c:v>617.99138499846583</c:v>
                </c:pt>
                <c:pt idx="617">
                  <c:v>619.09849562019713</c:v>
                </c:pt>
                <c:pt idx="618">
                  <c:v>620.20127098157036</c:v>
                </c:pt>
                <c:pt idx="619">
                  <c:v>621.29930547518791</c:v>
                </c:pt>
                <c:pt idx="620">
                  <c:v>622.39221220369132</c:v>
                </c:pt>
                <c:pt idx="621">
                  <c:v>623.47962450666773</c:v>
                </c:pt>
                <c:pt idx="622">
                  <c:v>624.56119740769259</c:v>
                </c:pt>
                <c:pt idx="623">
                  <c:v>625.63660897579246</c:v>
                </c:pt>
                <c:pt idx="624">
                  <c:v>626.70556159596038</c:v>
                </c:pt>
                <c:pt idx="625">
                  <c:v>627.7677831437062</c:v>
                </c:pt>
                <c:pt idx="626">
                  <c:v>628.8230280590069</c:v>
                </c:pt>
                <c:pt idx="627">
                  <c:v>629.87107831542107</c:v>
                </c:pt>
                <c:pt idx="628">
                  <c:v>630.91174428053864</c:v>
                </c:pt>
                <c:pt idx="629">
                  <c:v>631.94486546437395</c:v>
                </c:pt>
                <c:pt idx="630">
                  <c:v>632.97031115274569</c:v>
                </c:pt>
                <c:pt idx="631">
                  <c:v>633.98798092314723</c:v>
                </c:pt>
                <c:pt idx="632">
                  <c:v>634.99780504106707</c:v>
                </c:pt>
                <c:pt idx="633">
                  <c:v>635.99974473520024</c:v>
                </c:pt>
                <c:pt idx="634">
                  <c:v>636.9937923504599</c:v>
                </c:pt>
                <c:pt idx="635">
                  <c:v>637.97997137818948</c:v>
                </c:pt>
                <c:pt idx="636">
                  <c:v>638.95833636345219</c:v>
                </c:pt>
                <c:pt idx="637">
                  <c:v>639.92897268976719</c:v>
                </c:pt>
                <c:pt idx="638">
                  <c:v>640.89199624213938</c:v>
                </c:pt>
                <c:pt idx="639">
                  <c:v>641.84755294971478</c:v>
                </c:pt>
                <c:pt idx="640">
                  <c:v>642.79581820986436</c:v>
                </c:pt>
                <c:pt idx="641">
                  <c:v>643.73699619597085</c:v>
                </c:pt>
                <c:pt idx="642">
                  <c:v>644.6713190516499</c:v>
                </c:pt>
                <c:pt idx="643">
                  <c:v>645.59904597458501</c:v>
                </c:pt>
                <c:pt idx="644">
                  <c:v>646.52046219359329</c:v>
                </c:pt>
                <c:pt idx="645">
                  <c:v>647.43587784295642</c:v>
                </c:pt>
                <c:pt idx="646">
                  <c:v>648.34562673846369</c:v>
                </c:pt>
                <c:pt idx="647">
                  <c:v>649.25006505999238</c:v>
                </c:pt>
                <c:pt idx="648">
                  <c:v>650.14956994582997</c:v>
                </c:pt>
                <c:pt idx="649">
                  <c:v>651.04453800427984</c:v>
                </c:pt>
                <c:pt idx="650">
                  <c:v>651.93538374843081</c:v>
                </c:pt>
                <c:pt idx="651">
                  <c:v>652.82253796026293</c:v>
                </c:pt>
                <c:pt idx="652">
                  <c:v>653.70644599054754</c:v>
                </c:pt>
                <c:pt idx="653">
                  <c:v>654.58756600125218</c:v>
                </c:pt>
                <c:pt idx="654">
                  <c:v>655.46636715738327</c:v>
                </c:pt>
                <c:pt idx="655">
                  <c:v>656.34332777540692</c:v>
                </c:pt>
                <c:pt idx="656">
                  <c:v>657.21893343555246</c:v>
                </c:pt>
                <c:pt idx="657">
                  <c:v>658.09367506544925</c:v>
                </c:pt>
                <c:pt idx="658">
                  <c:v>658.96804700265886</c:v>
                </c:pt>
                <c:pt idx="659">
                  <c:v>659.84254504375087</c:v>
                </c:pt>
                <c:pt idx="660">
                  <c:v>660.71766448762105</c:v>
                </c:pt>
                <c:pt idx="661">
                  <c:v>661.59389818077148</c:v>
                </c:pt>
                <c:pt idx="662">
                  <c:v>662.47173457227223</c:v>
                </c:pt>
                <c:pt idx="663">
                  <c:v>663.35165578607484</c:v>
                </c:pt>
                <c:pt idx="664">
                  <c:v>664.23413571828951</c:v>
                </c:pt>
                <c:pt idx="665">
                  <c:v>665.11963816693367</c:v>
                </c:pt>
                <c:pt idx="666">
                  <c:v>666.00861500153417</c:v>
                </c:pt>
                <c:pt idx="667">
                  <c:v>666.90150437980287</c:v>
                </c:pt>
                <c:pt idx="668">
                  <c:v>667.79872901842964</c:v>
                </c:pt>
                <c:pt idx="669">
                  <c:v>668.70069452481209</c:v>
                </c:pt>
                <c:pt idx="670">
                  <c:v>669.60778779630868</c:v>
                </c:pt>
                <c:pt idx="671">
                  <c:v>670.52037549333227</c:v>
                </c:pt>
                <c:pt idx="672">
                  <c:v>671.43880259230741</c:v>
                </c:pt>
                <c:pt idx="673">
                  <c:v>672.36339102420754</c:v>
                </c:pt>
                <c:pt idx="674">
                  <c:v>673.29443840403951</c:v>
                </c:pt>
                <c:pt idx="675">
                  <c:v>674.2322168562938</c:v>
                </c:pt>
                <c:pt idx="676">
                  <c:v>675.1769719409931</c:v>
                </c:pt>
                <c:pt idx="677">
                  <c:v>676.12892168457893</c:v>
                </c:pt>
                <c:pt idx="678">
                  <c:v>677.08825571946136</c:v>
                </c:pt>
                <c:pt idx="679">
                  <c:v>678.05513453562605</c:v>
                </c:pt>
                <c:pt idx="680">
                  <c:v>679.02968884725431</c:v>
                </c:pt>
                <c:pt idx="681">
                  <c:v>680.01201907685277</c:v>
                </c:pt>
                <c:pt idx="682">
                  <c:v>681.00219495893293</c:v>
                </c:pt>
                <c:pt idx="683">
                  <c:v>682.00025526479976</c:v>
                </c:pt>
                <c:pt idx="684">
                  <c:v>683.0062076495401</c:v>
                </c:pt>
                <c:pt idx="685">
                  <c:v>684.02002862181052</c:v>
                </c:pt>
                <c:pt idx="686">
                  <c:v>685.04166363654781</c:v>
                </c:pt>
                <c:pt idx="687">
                  <c:v>686.07102731023281</c:v>
                </c:pt>
                <c:pt idx="688">
                  <c:v>687.10800375786062</c:v>
                </c:pt>
                <c:pt idx="689">
                  <c:v>688.15244705028522</c:v>
                </c:pt>
                <c:pt idx="690">
                  <c:v>689.20418179013564</c:v>
                </c:pt>
                <c:pt idx="691">
                  <c:v>690.26300380402915</c:v>
                </c:pt>
                <c:pt idx="692">
                  <c:v>691.32868094835021</c:v>
                </c:pt>
                <c:pt idx="693">
                  <c:v>692.40095402541488</c:v>
                </c:pt>
                <c:pt idx="694">
                  <c:v>693.47953780640671</c:v>
                </c:pt>
                <c:pt idx="695">
                  <c:v>694.56412215704358</c:v>
                </c:pt>
                <c:pt idx="696">
                  <c:v>695.65437326153631</c:v>
                </c:pt>
                <c:pt idx="697">
                  <c:v>696.74993494000762</c:v>
                </c:pt>
                <c:pt idx="698">
                  <c:v>697.85043005417003</c:v>
                </c:pt>
                <c:pt idx="699">
                  <c:v>698.95546199572016</c:v>
                </c:pt>
                <c:pt idx="700">
                  <c:v>700.06461625156919</c:v>
                </c:pt>
                <c:pt idx="701">
                  <c:v>701.17746203973729</c:v>
                </c:pt>
                <c:pt idx="702">
                  <c:v>702.29355400945246</c:v>
                </c:pt>
                <c:pt idx="703">
                  <c:v>703.41243399874782</c:v>
                </c:pt>
                <c:pt idx="704">
                  <c:v>704.53363284261673</c:v>
                </c:pt>
                <c:pt idx="705">
                  <c:v>705.65667222459297</c:v>
                </c:pt>
                <c:pt idx="706">
                  <c:v>706.78106656444754</c:v>
                </c:pt>
                <c:pt idx="707">
                  <c:v>707.90632493455075</c:v>
                </c:pt>
                <c:pt idx="708">
                  <c:v>709.03195299734114</c:v>
                </c:pt>
                <c:pt idx="709">
                  <c:v>710.15745495624901</c:v>
                </c:pt>
                <c:pt idx="710">
                  <c:v>711.28233551237918</c:v>
                </c:pt>
                <c:pt idx="711">
                  <c:v>712.40610181922852</c:v>
                </c:pt>
                <c:pt idx="712">
                  <c:v>713.52826542772766</c:v>
                </c:pt>
                <c:pt idx="713">
                  <c:v>714.64834421392516</c:v>
                </c:pt>
                <c:pt idx="714">
                  <c:v>715.76586428171049</c:v>
                </c:pt>
                <c:pt idx="715">
                  <c:v>716.88036183306622</c:v>
                </c:pt>
                <c:pt idx="716">
                  <c:v>717.99138499846583</c:v>
                </c:pt>
                <c:pt idx="717">
                  <c:v>719.09849562019713</c:v>
                </c:pt>
                <c:pt idx="718">
                  <c:v>720.20127098157036</c:v>
                </c:pt>
                <c:pt idx="719">
                  <c:v>721.29930547518813</c:v>
                </c:pt>
                <c:pt idx="720">
                  <c:v>722.39221220369132</c:v>
                </c:pt>
                <c:pt idx="721">
                  <c:v>723.47962450666773</c:v>
                </c:pt>
                <c:pt idx="722">
                  <c:v>724.56119740769259</c:v>
                </c:pt>
                <c:pt idx="723">
                  <c:v>725.63660897579246</c:v>
                </c:pt>
                <c:pt idx="724">
                  <c:v>726.70556159596049</c:v>
                </c:pt>
                <c:pt idx="725">
                  <c:v>727.7677831437062</c:v>
                </c:pt>
                <c:pt idx="726">
                  <c:v>728.8230280590069</c:v>
                </c:pt>
                <c:pt idx="727">
                  <c:v>729.87107831542107</c:v>
                </c:pt>
                <c:pt idx="728">
                  <c:v>730.91174428053876</c:v>
                </c:pt>
                <c:pt idx="729">
                  <c:v>731.94486546437395</c:v>
                </c:pt>
                <c:pt idx="730">
                  <c:v>732.97031115274569</c:v>
                </c:pt>
                <c:pt idx="731">
                  <c:v>733.98798092314723</c:v>
                </c:pt>
                <c:pt idx="732">
                  <c:v>734.99780504106707</c:v>
                </c:pt>
                <c:pt idx="733">
                  <c:v>735.99974473520024</c:v>
                </c:pt>
                <c:pt idx="734">
                  <c:v>736.9937923504599</c:v>
                </c:pt>
                <c:pt idx="735">
                  <c:v>737.97997137818948</c:v>
                </c:pt>
                <c:pt idx="736">
                  <c:v>738.95833636345219</c:v>
                </c:pt>
                <c:pt idx="737">
                  <c:v>739.92897268976719</c:v>
                </c:pt>
                <c:pt idx="738">
                  <c:v>740.89199624213938</c:v>
                </c:pt>
                <c:pt idx="739">
                  <c:v>741.84755294971478</c:v>
                </c:pt>
                <c:pt idx="740">
                  <c:v>742.79581820986436</c:v>
                </c:pt>
                <c:pt idx="741">
                  <c:v>743.73699619597085</c:v>
                </c:pt>
                <c:pt idx="742">
                  <c:v>744.67131905164979</c:v>
                </c:pt>
                <c:pt idx="743">
                  <c:v>745.59904597458512</c:v>
                </c:pt>
                <c:pt idx="744">
                  <c:v>746.52046219359329</c:v>
                </c:pt>
                <c:pt idx="745">
                  <c:v>747.43587784295653</c:v>
                </c:pt>
                <c:pt idx="746">
                  <c:v>748.34562673846358</c:v>
                </c:pt>
                <c:pt idx="747">
                  <c:v>749.25006505999249</c:v>
                </c:pt>
                <c:pt idx="748">
                  <c:v>750.14956994582997</c:v>
                </c:pt>
                <c:pt idx="749">
                  <c:v>751.04453800427984</c:v>
                </c:pt>
                <c:pt idx="750">
                  <c:v>751.93538374843081</c:v>
                </c:pt>
                <c:pt idx="751">
                  <c:v>752.82253796026282</c:v>
                </c:pt>
                <c:pt idx="752">
                  <c:v>753.70644599054765</c:v>
                </c:pt>
                <c:pt idx="753">
                  <c:v>754.58756600125218</c:v>
                </c:pt>
                <c:pt idx="754">
                  <c:v>755.46636715738327</c:v>
                </c:pt>
                <c:pt idx="755">
                  <c:v>756.34332777540703</c:v>
                </c:pt>
                <c:pt idx="756">
                  <c:v>757.21893343555257</c:v>
                </c:pt>
                <c:pt idx="757">
                  <c:v>758.09367506544936</c:v>
                </c:pt>
                <c:pt idx="758">
                  <c:v>758.96804700265886</c:v>
                </c:pt>
                <c:pt idx="759">
                  <c:v>759.84254504375099</c:v>
                </c:pt>
                <c:pt idx="760">
                  <c:v>760.71766448762082</c:v>
                </c:pt>
                <c:pt idx="761">
                  <c:v>761.59389818077148</c:v>
                </c:pt>
                <c:pt idx="762">
                  <c:v>762.47173457227234</c:v>
                </c:pt>
                <c:pt idx="763">
                  <c:v>763.35165578607484</c:v>
                </c:pt>
                <c:pt idx="764">
                  <c:v>764.23413571828928</c:v>
                </c:pt>
                <c:pt idx="765">
                  <c:v>765.11963816693378</c:v>
                </c:pt>
                <c:pt idx="766">
                  <c:v>766.00861500153428</c:v>
                </c:pt>
                <c:pt idx="767">
                  <c:v>766.90150437980299</c:v>
                </c:pt>
                <c:pt idx="768">
                  <c:v>767.79872901842964</c:v>
                </c:pt>
                <c:pt idx="769">
                  <c:v>768.70069452481198</c:v>
                </c:pt>
                <c:pt idx="770">
                  <c:v>769.6077877963088</c:v>
                </c:pt>
                <c:pt idx="771">
                  <c:v>770.52037549333227</c:v>
                </c:pt>
                <c:pt idx="772">
                  <c:v>771.43880259230752</c:v>
                </c:pt>
                <c:pt idx="773">
                  <c:v>772.36339102420754</c:v>
                </c:pt>
                <c:pt idx="774">
                  <c:v>773.29443840403951</c:v>
                </c:pt>
                <c:pt idx="775">
                  <c:v>774.2322168562938</c:v>
                </c:pt>
                <c:pt idx="776">
                  <c:v>775.1769719409931</c:v>
                </c:pt>
                <c:pt idx="777">
                  <c:v>776.12892168457893</c:v>
                </c:pt>
                <c:pt idx="778">
                  <c:v>777.08825571946124</c:v>
                </c:pt>
                <c:pt idx="779">
                  <c:v>778.05513453562605</c:v>
                </c:pt>
                <c:pt idx="780">
                  <c:v>779.02968884725431</c:v>
                </c:pt>
                <c:pt idx="781">
                  <c:v>780.01201907685277</c:v>
                </c:pt>
                <c:pt idx="782">
                  <c:v>781.00219495893293</c:v>
                </c:pt>
                <c:pt idx="783">
                  <c:v>782.00025526479976</c:v>
                </c:pt>
                <c:pt idx="784">
                  <c:v>783.0062076495401</c:v>
                </c:pt>
                <c:pt idx="785">
                  <c:v>784.02002862181052</c:v>
                </c:pt>
                <c:pt idx="786">
                  <c:v>785.04166363654781</c:v>
                </c:pt>
                <c:pt idx="787">
                  <c:v>786.07102731023281</c:v>
                </c:pt>
                <c:pt idx="788">
                  <c:v>787.10800375786062</c:v>
                </c:pt>
                <c:pt idx="789">
                  <c:v>788.15244705028522</c:v>
                </c:pt>
                <c:pt idx="790">
                  <c:v>789.20418179013564</c:v>
                </c:pt>
                <c:pt idx="791">
                  <c:v>790.26300380402915</c:v>
                </c:pt>
                <c:pt idx="792">
                  <c:v>791.32868094835021</c:v>
                </c:pt>
                <c:pt idx="793">
                  <c:v>792.40095402541488</c:v>
                </c:pt>
                <c:pt idx="794">
                  <c:v>793.47953780640671</c:v>
                </c:pt>
                <c:pt idx="795">
                  <c:v>794.56412215704347</c:v>
                </c:pt>
                <c:pt idx="796">
                  <c:v>795.65437326153642</c:v>
                </c:pt>
                <c:pt idx="797">
                  <c:v>796.74993494000751</c:v>
                </c:pt>
                <c:pt idx="798">
                  <c:v>797.85043005417003</c:v>
                </c:pt>
                <c:pt idx="799">
                  <c:v>798.95546199572016</c:v>
                </c:pt>
                <c:pt idx="800">
                  <c:v>800.0646162515693</c:v>
                </c:pt>
                <c:pt idx="801">
                  <c:v>801.17746203973718</c:v>
                </c:pt>
                <c:pt idx="802">
                  <c:v>802.29355400945235</c:v>
                </c:pt>
                <c:pt idx="803">
                  <c:v>803.41243399874782</c:v>
                </c:pt>
                <c:pt idx="804">
                  <c:v>804.53363284261673</c:v>
                </c:pt>
                <c:pt idx="805">
                  <c:v>805.65667222459319</c:v>
                </c:pt>
                <c:pt idx="806">
                  <c:v>806.78106656444743</c:v>
                </c:pt>
                <c:pt idx="807">
                  <c:v>807.90632493455064</c:v>
                </c:pt>
                <c:pt idx="808">
                  <c:v>809.03195299734114</c:v>
                </c:pt>
                <c:pt idx="809">
                  <c:v>810.15745495624901</c:v>
                </c:pt>
                <c:pt idx="810">
                  <c:v>811.28233551237918</c:v>
                </c:pt>
                <c:pt idx="811">
                  <c:v>812.40610181922852</c:v>
                </c:pt>
                <c:pt idx="812">
                  <c:v>813.52826542772766</c:v>
                </c:pt>
                <c:pt idx="813">
                  <c:v>814.64834421392504</c:v>
                </c:pt>
                <c:pt idx="814">
                  <c:v>815.76586428171072</c:v>
                </c:pt>
                <c:pt idx="815">
                  <c:v>816.88036183306622</c:v>
                </c:pt>
                <c:pt idx="816">
                  <c:v>817.99138499846572</c:v>
                </c:pt>
                <c:pt idx="817">
                  <c:v>819.09849562019701</c:v>
                </c:pt>
                <c:pt idx="818">
                  <c:v>820.20127098157047</c:v>
                </c:pt>
                <c:pt idx="819">
                  <c:v>821.29930547518802</c:v>
                </c:pt>
                <c:pt idx="820">
                  <c:v>822.3922122036912</c:v>
                </c:pt>
                <c:pt idx="821">
                  <c:v>823.47962450666773</c:v>
                </c:pt>
                <c:pt idx="822">
                  <c:v>824.56119740769248</c:v>
                </c:pt>
                <c:pt idx="823">
                  <c:v>825.63660897579257</c:v>
                </c:pt>
                <c:pt idx="824">
                  <c:v>826.70556159596049</c:v>
                </c:pt>
                <c:pt idx="825">
                  <c:v>827.7677831437062</c:v>
                </c:pt>
                <c:pt idx="826">
                  <c:v>828.8230280590069</c:v>
                </c:pt>
                <c:pt idx="827">
                  <c:v>829.87107831542107</c:v>
                </c:pt>
                <c:pt idx="828">
                  <c:v>830.91174428053876</c:v>
                </c:pt>
                <c:pt idx="829">
                  <c:v>831.94486546437395</c:v>
                </c:pt>
                <c:pt idx="830">
                  <c:v>832.97031115274569</c:v>
                </c:pt>
                <c:pt idx="831">
                  <c:v>833.98798092314723</c:v>
                </c:pt>
                <c:pt idx="832">
                  <c:v>834.99780504106707</c:v>
                </c:pt>
                <c:pt idx="833">
                  <c:v>835.99974473520024</c:v>
                </c:pt>
                <c:pt idx="834">
                  <c:v>836.9937923504599</c:v>
                </c:pt>
                <c:pt idx="835">
                  <c:v>837.97997137818948</c:v>
                </c:pt>
                <c:pt idx="836">
                  <c:v>838.95833636345219</c:v>
                </c:pt>
                <c:pt idx="837">
                  <c:v>839.92897268976719</c:v>
                </c:pt>
                <c:pt idx="838">
                  <c:v>840.89199624213938</c:v>
                </c:pt>
                <c:pt idx="839">
                  <c:v>841.84755294971478</c:v>
                </c:pt>
                <c:pt idx="840">
                  <c:v>842.79581820986436</c:v>
                </c:pt>
                <c:pt idx="841">
                  <c:v>843.73699619597073</c:v>
                </c:pt>
                <c:pt idx="842">
                  <c:v>844.67131905164979</c:v>
                </c:pt>
                <c:pt idx="843">
                  <c:v>845.59904597458512</c:v>
                </c:pt>
                <c:pt idx="844">
                  <c:v>846.52046219359329</c:v>
                </c:pt>
                <c:pt idx="845">
                  <c:v>847.43587784295653</c:v>
                </c:pt>
                <c:pt idx="846">
                  <c:v>848.34562673846358</c:v>
                </c:pt>
                <c:pt idx="847">
                  <c:v>849.25006505999249</c:v>
                </c:pt>
                <c:pt idx="848">
                  <c:v>850.14956994582997</c:v>
                </c:pt>
                <c:pt idx="849">
                  <c:v>851.04453800427984</c:v>
                </c:pt>
                <c:pt idx="850">
                  <c:v>851.9353837484307</c:v>
                </c:pt>
                <c:pt idx="851">
                  <c:v>852.82253796026282</c:v>
                </c:pt>
                <c:pt idx="852">
                  <c:v>853.70644599054765</c:v>
                </c:pt>
                <c:pt idx="853">
                  <c:v>854.5875660012523</c:v>
                </c:pt>
                <c:pt idx="854">
                  <c:v>855.46636715738305</c:v>
                </c:pt>
                <c:pt idx="855">
                  <c:v>856.34332777540681</c:v>
                </c:pt>
                <c:pt idx="856">
                  <c:v>857.21893343555257</c:v>
                </c:pt>
                <c:pt idx="857">
                  <c:v>858.09367506544936</c:v>
                </c:pt>
                <c:pt idx="858">
                  <c:v>858.96804700265886</c:v>
                </c:pt>
                <c:pt idx="859">
                  <c:v>859.84254504375076</c:v>
                </c:pt>
                <c:pt idx="860">
                  <c:v>860.71766448762082</c:v>
                </c:pt>
                <c:pt idx="861">
                  <c:v>861.59389818077148</c:v>
                </c:pt>
                <c:pt idx="862">
                  <c:v>862.47173457227234</c:v>
                </c:pt>
                <c:pt idx="863">
                  <c:v>863.35165578607496</c:v>
                </c:pt>
                <c:pt idx="864">
                  <c:v>864.23413571828939</c:v>
                </c:pt>
                <c:pt idx="865">
                  <c:v>865.11963816693378</c:v>
                </c:pt>
                <c:pt idx="866">
                  <c:v>866.00861500153428</c:v>
                </c:pt>
                <c:pt idx="867">
                  <c:v>866.90150437980299</c:v>
                </c:pt>
                <c:pt idx="868">
                  <c:v>867.79872901842953</c:v>
                </c:pt>
                <c:pt idx="869">
                  <c:v>868.70069452481198</c:v>
                </c:pt>
                <c:pt idx="870">
                  <c:v>869.6077877963088</c:v>
                </c:pt>
                <c:pt idx="871">
                  <c:v>870.52037549333227</c:v>
                </c:pt>
                <c:pt idx="872">
                  <c:v>871.43880259230752</c:v>
                </c:pt>
                <c:pt idx="873">
                  <c:v>872.36339102420743</c:v>
                </c:pt>
                <c:pt idx="874">
                  <c:v>873.29443840403951</c:v>
                </c:pt>
                <c:pt idx="875">
                  <c:v>874.2322168562938</c:v>
                </c:pt>
                <c:pt idx="876">
                  <c:v>875.1769719409931</c:v>
                </c:pt>
                <c:pt idx="877">
                  <c:v>876.12892168457881</c:v>
                </c:pt>
                <c:pt idx="878">
                  <c:v>877.08825571946124</c:v>
                </c:pt>
                <c:pt idx="879">
                  <c:v>878.05513453562605</c:v>
                </c:pt>
                <c:pt idx="880">
                  <c:v>879.02968884725431</c:v>
                </c:pt>
                <c:pt idx="881">
                  <c:v>880.01201907685288</c:v>
                </c:pt>
                <c:pt idx="882">
                  <c:v>881.00219495893293</c:v>
                </c:pt>
                <c:pt idx="883">
                  <c:v>882.00025526479976</c:v>
                </c:pt>
                <c:pt idx="884">
                  <c:v>883.0062076495401</c:v>
                </c:pt>
                <c:pt idx="885">
                  <c:v>884.02002862181052</c:v>
                </c:pt>
                <c:pt idx="886">
                  <c:v>885.04166363654781</c:v>
                </c:pt>
                <c:pt idx="887">
                  <c:v>886.07102731023281</c:v>
                </c:pt>
                <c:pt idx="888">
                  <c:v>887.10800375786062</c:v>
                </c:pt>
                <c:pt idx="889">
                  <c:v>888.15244705028522</c:v>
                </c:pt>
                <c:pt idx="890">
                  <c:v>889.20418179013564</c:v>
                </c:pt>
                <c:pt idx="891">
                  <c:v>890.26300380402927</c:v>
                </c:pt>
                <c:pt idx="892">
                  <c:v>891.3286809483501</c:v>
                </c:pt>
                <c:pt idx="893">
                  <c:v>892.40095402541488</c:v>
                </c:pt>
                <c:pt idx="894">
                  <c:v>893.47953780640671</c:v>
                </c:pt>
                <c:pt idx="895">
                  <c:v>894.56412215704358</c:v>
                </c:pt>
                <c:pt idx="896">
                  <c:v>895.65437326153642</c:v>
                </c:pt>
                <c:pt idx="897">
                  <c:v>896.74993494000751</c:v>
                </c:pt>
                <c:pt idx="898">
                  <c:v>897.85043005417003</c:v>
                </c:pt>
                <c:pt idx="899">
                  <c:v>898.95546199572016</c:v>
                </c:pt>
                <c:pt idx="900">
                  <c:v>900.0646162515693</c:v>
                </c:pt>
                <c:pt idx="901">
                  <c:v>901.17746203973718</c:v>
                </c:pt>
                <c:pt idx="902">
                  <c:v>902.29355400945235</c:v>
                </c:pt>
                <c:pt idx="903">
                  <c:v>903.4124339987477</c:v>
                </c:pt>
                <c:pt idx="904">
                  <c:v>904.53363284261695</c:v>
                </c:pt>
                <c:pt idx="905">
                  <c:v>905.65667222459319</c:v>
                </c:pt>
                <c:pt idx="906">
                  <c:v>906.78106656444743</c:v>
                </c:pt>
                <c:pt idx="907">
                  <c:v>907.90632493455064</c:v>
                </c:pt>
                <c:pt idx="908">
                  <c:v>909.03195299734102</c:v>
                </c:pt>
                <c:pt idx="909">
                  <c:v>910.15745495624924</c:v>
                </c:pt>
                <c:pt idx="910">
                  <c:v>911.28233551237906</c:v>
                </c:pt>
                <c:pt idx="911">
                  <c:v>912.40610181922852</c:v>
                </c:pt>
                <c:pt idx="912">
                  <c:v>913.52826542772766</c:v>
                </c:pt>
                <c:pt idx="913">
                  <c:v>914.64834421392527</c:v>
                </c:pt>
                <c:pt idx="914">
                  <c:v>915.76586428171061</c:v>
                </c:pt>
                <c:pt idx="915">
                  <c:v>916.88036183306622</c:v>
                </c:pt>
                <c:pt idx="916">
                  <c:v>917.99138499846572</c:v>
                </c:pt>
                <c:pt idx="917">
                  <c:v>919.09849562019701</c:v>
                </c:pt>
                <c:pt idx="918">
                  <c:v>920.20127098157047</c:v>
                </c:pt>
                <c:pt idx="919">
                  <c:v>921.29930547518802</c:v>
                </c:pt>
                <c:pt idx="920">
                  <c:v>922.3922122036912</c:v>
                </c:pt>
                <c:pt idx="921">
                  <c:v>923.47962450666773</c:v>
                </c:pt>
                <c:pt idx="922">
                  <c:v>924.56119740769259</c:v>
                </c:pt>
                <c:pt idx="923">
                  <c:v>925.63660897579246</c:v>
                </c:pt>
                <c:pt idx="924">
                  <c:v>926.70556159596049</c:v>
                </c:pt>
                <c:pt idx="925">
                  <c:v>927.76778314370608</c:v>
                </c:pt>
                <c:pt idx="926">
                  <c:v>928.8230280590069</c:v>
                </c:pt>
                <c:pt idx="927">
                  <c:v>929.87107831542119</c:v>
                </c:pt>
                <c:pt idx="928">
                  <c:v>930.91174428053876</c:v>
                </c:pt>
                <c:pt idx="929">
                  <c:v>931.94486546437395</c:v>
                </c:pt>
                <c:pt idx="930">
                  <c:v>932.97031115274569</c:v>
                </c:pt>
                <c:pt idx="931">
                  <c:v>933.98798092314723</c:v>
                </c:pt>
                <c:pt idx="932">
                  <c:v>934.99780504106707</c:v>
                </c:pt>
                <c:pt idx="933">
                  <c:v>935.99974473520024</c:v>
                </c:pt>
                <c:pt idx="934">
                  <c:v>936.9937923504599</c:v>
                </c:pt>
                <c:pt idx="935">
                  <c:v>937.97997137818948</c:v>
                </c:pt>
                <c:pt idx="936">
                  <c:v>938.95833636345219</c:v>
                </c:pt>
                <c:pt idx="937">
                  <c:v>939.92897268976719</c:v>
                </c:pt>
                <c:pt idx="938">
                  <c:v>940.8919962421395</c:v>
                </c:pt>
                <c:pt idx="939">
                  <c:v>941.8475529497149</c:v>
                </c:pt>
                <c:pt idx="940">
                  <c:v>942.79581820986425</c:v>
                </c:pt>
                <c:pt idx="941">
                  <c:v>943.73699619597073</c:v>
                </c:pt>
                <c:pt idx="942">
                  <c:v>944.6713190516499</c:v>
                </c:pt>
                <c:pt idx="943">
                  <c:v>945.59904597458512</c:v>
                </c:pt>
                <c:pt idx="944">
                  <c:v>946.52046219359329</c:v>
                </c:pt>
                <c:pt idx="945">
                  <c:v>947.43587784295642</c:v>
                </c:pt>
                <c:pt idx="946">
                  <c:v>948.34562673846358</c:v>
                </c:pt>
                <c:pt idx="947">
                  <c:v>949.25006505999249</c:v>
                </c:pt>
                <c:pt idx="948">
                  <c:v>950.14956994583008</c:v>
                </c:pt>
                <c:pt idx="949">
                  <c:v>951.04453800427973</c:v>
                </c:pt>
                <c:pt idx="950">
                  <c:v>951.9353837484307</c:v>
                </c:pt>
                <c:pt idx="951">
                  <c:v>952.82253796026282</c:v>
                </c:pt>
                <c:pt idx="952">
                  <c:v>953.70644599054765</c:v>
                </c:pt>
                <c:pt idx="953">
                  <c:v>954.5875660012523</c:v>
                </c:pt>
                <c:pt idx="954">
                  <c:v>955.46636715738316</c:v>
                </c:pt>
                <c:pt idx="955">
                  <c:v>956.34332777540681</c:v>
                </c:pt>
                <c:pt idx="956">
                  <c:v>957.21893343555257</c:v>
                </c:pt>
                <c:pt idx="957">
                  <c:v>958.09367506544936</c:v>
                </c:pt>
                <c:pt idx="958">
                  <c:v>958.96804700265875</c:v>
                </c:pt>
                <c:pt idx="959">
                  <c:v>959.84254504375087</c:v>
                </c:pt>
                <c:pt idx="960">
                  <c:v>960.71766448762094</c:v>
                </c:pt>
                <c:pt idx="961">
                  <c:v>961.59389818077159</c:v>
                </c:pt>
                <c:pt idx="962">
                  <c:v>962.47173457227234</c:v>
                </c:pt>
                <c:pt idx="963">
                  <c:v>963.35165578607473</c:v>
                </c:pt>
                <c:pt idx="964">
                  <c:v>964.23413571828939</c:v>
                </c:pt>
                <c:pt idx="965">
                  <c:v>965.11963816693378</c:v>
                </c:pt>
                <c:pt idx="966">
                  <c:v>966.00861500153428</c:v>
                </c:pt>
                <c:pt idx="967">
                  <c:v>966.90150437980287</c:v>
                </c:pt>
                <c:pt idx="968">
                  <c:v>967.79872901842953</c:v>
                </c:pt>
                <c:pt idx="969">
                  <c:v>968.70069452481198</c:v>
                </c:pt>
                <c:pt idx="970">
                  <c:v>969.6077877963088</c:v>
                </c:pt>
                <c:pt idx="971">
                  <c:v>970.52037549333238</c:v>
                </c:pt>
                <c:pt idx="972">
                  <c:v>971.43880259230741</c:v>
                </c:pt>
                <c:pt idx="973">
                  <c:v>972.36339102420754</c:v>
                </c:pt>
                <c:pt idx="974">
                  <c:v>973.29443840403951</c:v>
                </c:pt>
                <c:pt idx="975">
                  <c:v>974.23221685629392</c:v>
                </c:pt>
                <c:pt idx="976">
                  <c:v>975.17697194099298</c:v>
                </c:pt>
                <c:pt idx="977">
                  <c:v>976.12892168457881</c:v>
                </c:pt>
                <c:pt idx="978">
                  <c:v>977.08825571946124</c:v>
                </c:pt>
                <c:pt idx="979">
                  <c:v>978.05513453562605</c:v>
                </c:pt>
                <c:pt idx="980">
                  <c:v>979.02968884725431</c:v>
                </c:pt>
                <c:pt idx="981">
                  <c:v>980.01201907685277</c:v>
                </c:pt>
                <c:pt idx="982">
                  <c:v>981.00219495893293</c:v>
                </c:pt>
                <c:pt idx="983">
                  <c:v>982.00025526479976</c:v>
                </c:pt>
                <c:pt idx="984">
                  <c:v>983.0062076495401</c:v>
                </c:pt>
                <c:pt idx="985">
                  <c:v>984.02002862181052</c:v>
                </c:pt>
                <c:pt idx="986">
                  <c:v>985.04166363654781</c:v>
                </c:pt>
                <c:pt idx="987">
                  <c:v>986.07102731023281</c:v>
                </c:pt>
                <c:pt idx="988">
                  <c:v>987.1080037578605</c:v>
                </c:pt>
                <c:pt idx="989">
                  <c:v>988.1524470502851</c:v>
                </c:pt>
                <c:pt idx="990">
                  <c:v>989.20418179013575</c:v>
                </c:pt>
                <c:pt idx="991">
                  <c:v>990.26300380402915</c:v>
                </c:pt>
                <c:pt idx="992">
                  <c:v>991.3286809483501</c:v>
                </c:pt>
                <c:pt idx="993">
                  <c:v>992.40095402541488</c:v>
                </c:pt>
                <c:pt idx="994">
                  <c:v>993.47953780640682</c:v>
                </c:pt>
                <c:pt idx="995">
                  <c:v>994.56412215704358</c:v>
                </c:pt>
                <c:pt idx="996">
                  <c:v>995.65437326153642</c:v>
                </c:pt>
                <c:pt idx="997">
                  <c:v>996.74993494000751</c:v>
                </c:pt>
                <c:pt idx="998">
                  <c:v>997.85043005416992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5D-44F1-A7E1-544A8D1D801B}"/>
            </c:ext>
          </c:extLst>
        </c:ser>
        <c:ser>
          <c:idx val="2"/>
          <c:order val="2"/>
          <c:tx>
            <c:strRef>
              <c:f>'FTTM output times'!$G$1</c:f>
              <c:strCache>
                <c:ptCount val="1"/>
                <c:pt idx="0">
                  <c:v>Index 3 ToD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'FTTM output times'!$A$2:$A$1000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</c:numCache>
            </c:numRef>
          </c:xVal>
          <c:yVal>
            <c:numRef>
              <c:f>'FTTM output times'!$G$2:$G$1000</c:f>
              <c:numCache>
                <c:formatCode>0.000</c:formatCode>
                <c:ptCount val="999"/>
                <c:pt idx="0">
                  <c:v>-3.7299781083945733</c:v>
                </c:pt>
                <c:pt idx="1">
                  <c:v>-3.0707510059231753</c:v>
                </c:pt>
                <c:pt idx="2">
                  <c:v>-1.8788669230816741</c:v>
                </c:pt>
                <c:pt idx="3">
                  <c:v>-0.65735198648247595</c:v>
                </c:pt>
                <c:pt idx="4">
                  <c:v>0.59030038099764059</c:v>
                </c:pt>
                <c:pt idx="5">
                  <c:v>1.8601845535830339</c:v>
                </c:pt>
                <c:pt idx="6">
                  <c:v>3.1480442966512854</c:v>
                </c:pt>
                <c:pt idx="7">
                  <c:v>4.4493398900950156</c:v>
                </c:pt>
                <c:pt idx="8">
                  <c:v>5.7593197224203525</c:v>
                </c:pt>
                <c:pt idx="9">
                  <c:v>7.0730952264985509</c:v>
                </c:pt>
                <c:pt idx="10">
                  <c:v>8.3857179751898947</c:v>
                </c:pt>
                <c:pt idx="11">
                  <c:v>9.6922577209957446</c:v>
                </c:pt>
                <c:pt idx="12">
                  <c:v>10.98788014900677</c:v>
                </c:pt>
                <c:pt idx="13">
                  <c:v>12.267923116936963</c:v>
                </c:pt>
                <c:pt idx="14">
                  <c:v>13.527970179892389</c:v>
                </c:pt>
                <c:pt idx="15">
                  <c:v>14.76392024034589</c:v>
                </c:pt>
                <c:pt idx="16">
                  <c:v>15.972052224894256</c:v>
                </c:pt>
                <c:pt idx="17">
                  <c:v>17.149083767809142</c:v>
                </c:pt>
                <c:pt idx="18">
                  <c:v>18.292222975905258</c:v>
                </c:pt>
                <c:pt idx="19">
                  <c:v>19.39921245836371</c:v>
                </c:pt>
                <c:pt idx="20">
                  <c:v>20.468364927133713</c:v>
                </c:pt>
                <c:pt idx="21">
                  <c:v>21.498589806473078</c:v>
                </c:pt>
                <c:pt idx="22">
                  <c:v>22.489410431979156</c:v>
                </c:pt>
                <c:pt idx="23">
                  <c:v>23.440971567871241</c:v>
                </c:pt>
                <c:pt idx="24">
                  <c:v>24.354037123972244</c:v>
                </c:pt>
                <c:pt idx="25">
                  <c:v>25.229978108394587</c:v>
                </c:pt>
                <c:pt idx="26">
                  <c:v>26.070751005923192</c:v>
                </c:pt>
                <c:pt idx="27">
                  <c:v>26.878866923081691</c:v>
                </c:pt>
                <c:pt idx="28">
                  <c:v>27.657351986482496</c:v>
                </c:pt>
                <c:pt idx="29">
                  <c:v>28.409699619002382</c:v>
                </c:pt>
                <c:pt idx="30">
                  <c:v>29.139815446416865</c:v>
                </c:pt>
                <c:pt idx="31">
                  <c:v>29.851955703348608</c:v>
                </c:pt>
                <c:pt idx="32">
                  <c:v>30.55066010990501</c:v>
                </c:pt>
                <c:pt idx="33">
                  <c:v>31.240680277579674</c:v>
                </c:pt>
                <c:pt idx="34">
                  <c:v>31.926904773501477</c:v>
                </c:pt>
                <c:pt idx="35">
                  <c:v>32.61428202481013</c:v>
                </c:pt>
                <c:pt idx="36">
                  <c:v>33.30774227900428</c:v>
                </c:pt>
                <c:pt idx="37">
                  <c:v>34.012119850993251</c:v>
                </c:pt>
                <c:pt idx="38">
                  <c:v>34.732076883063058</c:v>
                </c:pt>
                <c:pt idx="39">
                  <c:v>35.472029820107522</c:v>
                </c:pt>
                <c:pt idx="40">
                  <c:v>36.236079759654032</c:v>
                </c:pt>
                <c:pt idx="41">
                  <c:v>37.027947775105758</c:v>
                </c:pt>
                <c:pt idx="42">
                  <c:v>37.850916232190876</c:v>
                </c:pt>
                <c:pt idx="43">
                  <c:v>38.707777024094753</c:v>
                </c:pt>
                <c:pt idx="44">
                  <c:v>39.600787541636294</c:v>
                </c:pt>
                <c:pt idx="45">
                  <c:v>40.531635072866294</c:v>
                </c:pt>
                <c:pt idx="46">
                  <c:v>41.501410193526922</c:v>
                </c:pt>
                <c:pt idx="47">
                  <c:v>42.510589568020841</c:v>
                </c:pt>
                <c:pt idx="48">
                  <c:v>43.559028432128784</c:v>
                </c:pt>
                <c:pt idx="49">
                  <c:v>44.645962876027745</c:v>
                </c:pt>
                <c:pt idx="50">
                  <c:v>45.770021891605403</c:v>
                </c:pt>
                <c:pt idx="51">
                  <c:v>46.929248994076794</c:v>
                </c:pt>
                <c:pt idx="52">
                  <c:v>48.121133076918291</c:v>
                </c:pt>
                <c:pt idx="53">
                  <c:v>49.342648013517483</c:v>
                </c:pt>
                <c:pt idx="54">
                  <c:v>50.590300380997597</c:v>
                </c:pt>
                <c:pt idx="55">
                  <c:v>51.86018455358311</c:v>
                </c:pt>
                <c:pt idx="56">
                  <c:v>53.148044296651371</c:v>
                </c:pt>
                <c:pt idx="57">
                  <c:v>54.449339890095104</c:v>
                </c:pt>
                <c:pt idx="58">
                  <c:v>55.759319722420301</c:v>
                </c:pt>
                <c:pt idx="59">
                  <c:v>57.073095226498495</c:v>
                </c:pt>
                <c:pt idx="60">
                  <c:v>58.385717975189841</c:v>
                </c:pt>
                <c:pt idx="61">
                  <c:v>59.692257720995691</c:v>
                </c:pt>
                <c:pt idx="62">
                  <c:v>60.98788014900672</c:v>
                </c:pt>
                <c:pt idx="63">
                  <c:v>62.267923116936913</c:v>
                </c:pt>
                <c:pt idx="64">
                  <c:v>63.527970179892456</c:v>
                </c:pt>
                <c:pt idx="65">
                  <c:v>64.763920240345954</c:v>
                </c:pt>
                <c:pt idx="66">
                  <c:v>65.972052224894313</c:v>
                </c:pt>
                <c:pt idx="67">
                  <c:v>67.149083767809117</c:v>
                </c:pt>
                <c:pt idx="68">
                  <c:v>68.292222975905233</c:v>
                </c:pt>
                <c:pt idx="69">
                  <c:v>69.399212458363692</c:v>
                </c:pt>
                <c:pt idx="70">
                  <c:v>70.468364927133706</c:v>
                </c:pt>
                <c:pt idx="71">
                  <c:v>71.498589806473078</c:v>
                </c:pt>
                <c:pt idx="72">
                  <c:v>72.489410431979167</c:v>
                </c:pt>
                <c:pt idx="73">
                  <c:v>73.440971567871216</c:v>
                </c:pt>
                <c:pt idx="74">
                  <c:v>74.354037123972219</c:v>
                </c:pt>
                <c:pt idx="75">
                  <c:v>75.229978108394548</c:v>
                </c:pt>
                <c:pt idx="76">
                  <c:v>76.070751005923228</c:v>
                </c:pt>
                <c:pt idx="77">
                  <c:v>76.878866923081731</c:v>
                </c:pt>
                <c:pt idx="78">
                  <c:v>77.657351986482539</c:v>
                </c:pt>
                <c:pt idx="79">
                  <c:v>78.409699619002424</c:v>
                </c:pt>
                <c:pt idx="80">
                  <c:v>79.139815446416918</c:v>
                </c:pt>
                <c:pt idx="81">
                  <c:v>79.851955703348651</c:v>
                </c:pt>
                <c:pt idx="82">
                  <c:v>80.550660109904925</c:v>
                </c:pt>
                <c:pt idx="83">
                  <c:v>81.240680277579585</c:v>
                </c:pt>
                <c:pt idx="84">
                  <c:v>81.926904773501391</c:v>
                </c:pt>
                <c:pt idx="85">
                  <c:v>82.61428202481018</c:v>
                </c:pt>
                <c:pt idx="86">
                  <c:v>83.30774227900433</c:v>
                </c:pt>
                <c:pt idx="87">
                  <c:v>84.012119850993301</c:v>
                </c:pt>
                <c:pt idx="88">
                  <c:v>84.732076883063101</c:v>
                </c:pt>
                <c:pt idx="89">
                  <c:v>85.472029820107565</c:v>
                </c:pt>
                <c:pt idx="90">
                  <c:v>86.236079759654061</c:v>
                </c:pt>
                <c:pt idx="91">
                  <c:v>87.027947775105702</c:v>
                </c:pt>
                <c:pt idx="92">
                  <c:v>87.850916232190826</c:v>
                </c:pt>
                <c:pt idx="93">
                  <c:v>88.707777024094725</c:v>
                </c:pt>
                <c:pt idx="94">
                  <c:v>89.600787541636308</c:v>
                </c:pt>
                <c:pt idx="95">
                  <c:v>90.531635072866294</c:v>
                </c:pt>
                <c:pt idx="96">
                  <c:v>91.501410193526922</c:v>
                </c:pt>
                <c:pt idx="97">
                  <c:v>92.510589568020833</c:v>
                </c:pt>
                <c:pt idx="98">
                  <c:v>93.55902843212877</c:v>
                </c:pt>
                <c:pt idx="99">
                  <c:v>94.645962876027781</c:v>
                </c:pt>
                <c:pt idx="100">
                  <c:v>95.770021891605438</c:v>
                </c:pt>
                <c:pt idx="101">
                  <c:v>96.929248994076843</c:v>
                </c:pt>
                <c:pt idx="102">
                  <c:v>98.121133076918355</c:v>
                </c:pt>
                <c:pt idx="103">
                  <c:v>99.342648013517447</c:v>
                </c:pt>
                <c:pt idx="104">
                  <c:v>100.59030038099755</c:v>
                </c:pt>
                <c:pt idx="105">
                  <c:v>101.86018455358307</c:v>
                </c:pt>
                <c:pt idx="106">
                  <c:v>103.14804429665132</c:v>
                </c:pt>
                <c:pt idx="107">
                  <c:v>104.44933989009505</c:v>
                </c:pt>
                <c:pt idx="108">
                  <c:v>105.75931972242039</c:v>
                </c:pt>
                <c:pt idx="109">
                  <c:v>107.07309522649858</c:v>
                </c:pt>
                <c:pt idx="110">
                  <c:v>108.38571797518993</c:v>
                </c:pt>
                <c:pt idx="111">
                  <c:v>109.69225772099577</c:v>
                </c:pt>
                <c:pt idx="112">
                  <c:v>110.98788014900667</c:v>
                </c:pt>
                <c:pt idx="113">
                  <c:v>112.26792311693687</c:v>
                </c:pt>
                <c:pt idx="114">
                  <c:v>113.52797017989242</c:v>
                </c:pt>
                <c:pt idx="115">
                  <c:v>114.76392024034591</c:v>
                </c:pt>
                <c:pt idx="116">
                  <c:v>115.97205222489428</c:v>
                </c:pt>
                <c:pt idx="117">
                  <c:v>117.14908376780916</c:v>
                </c:pt>
                <c:pt idx="118">
                  <c:v>118.29222297590528</c:v>
                </c:pt>
                <c:pt idx="119">
                  <c:v>119.39921245836372</c:v>
                </c:pt>
                <c:pt idx="120">
                  <c:v>120.46836492713369</c:v>
                </c:pt>
                <c:pt idx="121">
                  <c:v>121.49858980647308</c:v>
                </c:pt>
                <c:pt idx="122">
                  <c:v>122.48941043197917</c:v>
                </c:pt>
                <c:pt idx="123">
                  <c:v>123.44097156787123</c:v>
                </c:pt>
                <c:pt idx="124">
                  <c:v>124.35403712397223</c:v>
                </c:pt>
                <c:pt idx="125">
                  <c:v>125.22997810839458</c:v>
                </c:pt>
                <c:pt idx="126">
                  <c:v>126.07075100592317</c:v>
                </c:pt>
                <c:pt idx="127">
                  <c:v>126.87886692308167</c:v>
                </c:pt>
                <c:pt idx="128">
                  <c:v>127.65735198648247</c:v>
                </c:pt>
                <c:pt idx="129">
                  <c:v>128.40969961900248</c:v>
                </c:pt>
                <c:pt idx="130">
                  <c:v>129.13981544641695</c:v>
                </c:pt>
                <c:pt idx="131">
                  <c:v>129.85195570334872</c:v>
                </c:pt>
                <c:pt idx="132">
                  <c:v>130.55066010990498</c:v>
                </c:pt>
                <c:pt idx="133">
                  <c:v>131.24068027757963</c:v>
                </c:pt>
                <c:pt idx="134">
                  <c:v>131.92690477350143</c:v>
                </c:pt>
                <c:pt idx="135">
                  <c:v>132.61428202481011</c:v>
                </c:pt>
                <c:pt idx="136">
                  <c:v>133.30774227900426</c:v>
                </c:pt>
                <c:pt idx="137">
                  <c:v>134.01211985099323</c:v>
                </c:pt>
                <c:pt idx="138">
                  <c:v>134.73207688306314</c:v>
                </c:pt>
                <c:pt idx="139">
                  <c:v>135.47202982010759</c:v>
                </c:pt>
                <c:pt idx="140">
                  <c:v>136.2360797596541</c:v>
                </c:pt>
                <c:pt idx="141">
                  <c:v>137.02794777510573</c:v>
                </c:pt>
                <c:pt idx="142">
                  <c:v>137.85091623219085</c:v>
                </c:pt>
                <c:pt idx="143">
                  <c:v>138.70777702409475</c:v>
                </c:pt>
                <c:pt idx="144">
                  <c:v>139.60078754163629</c:v>
                </c:pt>
                <c:pt idx="145">
                  <c:v>140.53163507286629</c:v>
                </c:pt>
                <c:pt idx="146">
                  <c:v>141.50141019352691</c:v>
                </c:pt>
                <c:pt idx="147">
                  <c:v>142.51058956802083</c:v>
                </c:pt>
                <c:pt idx="148">
                  <c:v>143.55902843212877</c:v>
                </c:pt>
                <c:pt idx="149">
                  <c:v>144.64596287602777</c:v>
                </c:pt>
                <c:pt idx="150">
                  <c:v>145.77002189160541</c:v>
                </c:pt>
                <c:pt idx="151">
                  <c:v>146.9292489940768</c:v>
                </c:pt>
                <c:pt idx="152">
                  <c:v>148.12113307691831</c:v>
                </c:pt>
                <c:pt idx="153">
                  <c:v>149.3426480135175</c:v>
                </c:pt>
                <c:pt idx="154">
                  <c:v>150.59030038099763</c:v>
                </c:pt>
                <c:pt idx="155">
                  <c:v>151.86018455358314</c:v>
                </c:pt>
                <c:pt idx="156">
                  <c:v>153.14804429665128</c:v>
                </c:pt>
                <c:pt idx="157">
                  <c:v>154.44933989009499</c:v>
                </c:pt>
                <c:pt idx="158">
                  <c:v>155.75931972242034</c:v>
                </c:pt>
                <c:pt idx="159">
                  <c:v>157.07309522649854</c:v>
                </c:pt>
                <c:pt idx="160">
                  <c:v>158.38571797518986</c:v>
                </c:pt>
                <c:pt idx="161">
                  <c:v>159.69225772099571</c:v>
                </c:pt>
                <c:pt idx="162">
                  <c:v>160.98788014900674</c:v>
                </c:pt>
                <c:pt idx="163">
                  <c:v>162.26792311693694</c:v>
                </c:pt>
                <c:pt idx="164">
                  <c:v>163.52797017989249</c:v>
                </c:pt>
                <c:pt idx="165">
                  <c:v>164.76392024034587</c:v>
                </c:pt>
                <c:pt idx="166">
                  <c:v>165.97205222489424</c:v>
                </c:pt>
                <c:pt idx="167">
                  <c:v>167.14908376780912</c:v>
                </c:pt>
                <c:pt idx="168">
                  <c:v>168.29222297590525</c:v>
                </c:pt>
                <c:pt idx="169">
                  <c:v>169.39921245836371</c:v>
                </c:pt>
                <c:pt idx="170">
                  <c:v>170.46836492713371</c:v>
                </c:pt>
                <c:pt idx="171">
                  <c:v>171.49858980647306</c:v>
                </c:pt>
                <c:pt idx="172">
                  <c:v>172.48941043197917</c:v>
                </c:pt>
                <c:pt idx="173">
                  <c:v>173.4409715678712</c:v>
                </c:pt>
                <c:pt idx="174">
                  <c:v>174.35403712397226</c:v>
                </c:pt>
                <c:pt idx="175">
                  <c:v>175.22997810839459</c:v>
                </c:pt>
                <c:pt idx="176">
                  <c:v>176.0707510059232</c:v>
                </c:pt>
                <c:pt idx="177">
                  <c:v>176.87886692308172</c:v>
                </c:pt>
                <c:pt idx="178">
                  <c:v>177.65735198648252</c:v>
                </c:pt>
                <c:pt idx="179">
                  <c:v>178.4096996190024</c:v>
                </c:pt>
                <c:pt idx="180">
                  <c:v>179.13981544641689</c:v>
                </c:pt>
                <c:pt idx="181">
                  <c:v>179.85195570334864</c:v>
                </c:pt>
                <c:pt idx="182">
                  <c:v>180.5506601099049</c:v>
                </c:pt>
                <c:pt idx="183">
                  <c:v>181.24068027757968</c:v>
                </c:pt>
                <c:pt idx="184">
                  <c:v>181.92690477350149</c:v>
                </c:pt>
                <c:pt idx="185">
                  <c:v>182.61428202481017</c:v>
                </c:pt>
                <c:pt idx="186">
                  <c:v>183.30774227900429</c:v>
                </c:pt>
                <c:pt idx="187">
                  <c:v>184.01211985099326</c:v>
                </c:pt>
                <c:pt idx="188">
                  <c:v>184.73207688306309</c:v>
                </c:pt>
                <c:pt idx="189">
                  <c:v>185.47202982010754</c:v>
                </c:pt>
                <c:pt idx="190">
                  <c:v>186.23607975965405</c:v>
                </c:pt>
                <c:pt idx="191">
                  <c:v>187.02794777510567</c:v>
                </c:pt>
                <c:pt idx="192">
                  <c:v>187.85091623219088</c:v>
                </c:pt>
                <c:pt idx="193">
                  <c:v>188.70777702409475</c:v>
                </c:pt>
                <c:pt idx="194">
                  <c:v>189.60078754163629</c:v>
                </c:pt>
                <c:pt idx="195">
                  <c:v>190.53163507286629</c:v>
                </c:pt>
                <c:pt idx="196">
                  <c:v>191.50141019352694</c:v>
                </c:pt>
                <c:pt idx="197">
                  <c:v>192.51058956802083</c:v>
                </c:pt>
                <c:pt idx="198">
                  <c:v>193.55902843212877</c:v>
                </c:pt>
                <c:pt idx="199">
                  <c:v>194.6459628760278</c:v>
                </c:pt>
                <c:pt idx="200">
                  <c:v>195.77002189160547</c:v>
                </c:pt>
                <c:pt idx="201">
                  <c:v>196.92924899407677</c:v>
                </c:pt>
                <c:pt idx="202">
                  <c:v>198.12113307691828</c:v>
                </c:pt>
                <c:pt idx="203">
                  <c:v>199.34264801351748</c:v>
                </c:pt>
                <c:pt idx="204">
                  <c:v>200.59030038099758</c:v>
                </c:pt>
                <c:pt idx="205">
                  <c:v>201.86018455358308</c:v>
                </c:pt>
                <c:pt idx="206">
                  <c:v>203.14804429665136</c:v>
                </c:pt>
                <c:pt idx="207">
                  <c:v>204.44933989009508</c:v>
                </c:pt>
                <c:pt idx="208">
                  <c:v>205.75931972242043</c:v>
                </c:pt>
                <c:pt idx="209">
                  <c:v>207.07309522649862</c:v>
                </c:pt>
                <c:pt idx="210">
                  <c:v>208.38571797518983</c:v>
                </c:pt>
                <c:pt idx="211">
                  <c:v>209.69225772099568</c:v>
                </c:pt>
                <c:pt idx="212">
                  <c:v>210.98788014900671</c:v>
                </c:pt>
                <c:pt idx="213">
                  <c:v>212.26792311693691</c:v>
                </c:pt>
                <c:pt idx="214">
                  <c:v>213.52797017989243</c:v>
                </c:pt>
                <c:pt idx="215">
                  <c:v>214.76392024034593</c:v>
                </c:pt>
                <c:pt idx="216">
                  <c:v>215.9720522248943</c:v>
                </c:pt>
                <c:pt idx="217">
                  <c:v>217.14908376780917</c:v>
                </c:pt>
                <c:pt idx="218">
                  <c:v>218.29222297590522</c:v>
                </c:pt>
                <c:pt idx="219">
                  <c:v>219.39921245836368</c:v>
                </c:pt>
                <c:pt idx="220">
                  <c:v>220.46836492713371</c:v>
                </c:pt>
                <c:pt idx="221">
                  <c:v>221.49858980647306</c:v>
                </c:pt>
                <c:pt idx="222">
                  <c:v>222.48941043197917</c:v>
                </c:pt>
                <c:pt idx="223">
                  <c:v>223.44097156787123</c:v>
                </c:pt>
                <c:pt idx="224">
                  <c:v>224.35403712397223</c:v>
                </c:pt>
                <c:pt idx="225">
                  <c:v>225.22997810839456</c:v>
                </c:pt>
                <c:pt idx="226">
                  <c:v>226.07075100592314</c:v>
                </c:pt>
                <c:pt idx="227">
                  <c:v>226.87886692308174</c:v>
                </c:pt>
                <c:pt idx="228">
                  <c:v>227.65735198648255</c:v>
                </c:pt>
                <c:pt idx="229">
                  <c:v>228.40969961900245</c:v>
                </c:pt>
                <c:pt idx="230">
                  <c:v>229.13981544641692</c:v>
                </c:pt>
                <c:pt idx="231">
                  <c:v>229.85195570334866</c:v>
                </c:pt>
                <c:pt idx="232">
                  <c:v>230.55066010990495</c:v>
                </c:pt>
                <c:pt idx="233">
                  <c:v>231.2406802775796</c:v>
                </c:pt>
                <c:pt idx="234">
                  <c:v>231.92690477350141</c:v>
                </c:pt>
                <c:pt idx="235">
                  <c:v>232.61428202481005</c:v>
                </c:pt>
                <c:pt idx="236">
                  <c:v>233.30774227900434</c:v>
                </c:pt>
                <c:pt idx="237">
                  <c:v>234.01211985099332</c:v>
                </c:pt>
                <c:pt idx="238">
                  <c:v>234.73207688306312</c:v>
                </c:pt>
                <c:pt idx="239">
                  <c:v>235.47202982010757</c:v>
                </c:pt>
                <c:pt idx="240">
                  <c:v>236.23607975965407</c:v>
                </c:pt>
                <c:pt idx="241">
                  <c:v>237.02794777510573</c:v>
                </c:pt>
                <c:pt idx="242">
                  <c:v>237.85091623219083</c:v>
                </c:pt>
                <c:pt idx="243">
                  <c:v>238.70777702409472</c:v>
                </c:pt>
                <c:pt idx="244">
                  <c:v>239.60078754163627</c:v>
                </c:pt>
                <c:pt idx="245">
                  <c:v>240.53163507286629</c:v>
                </c:pt>
                <c:pt idx="246">
                  <c:v>241.50141019352694</c:v>
                </c:pt>
                <c:pt idx="247">
                  <c:v>242.51058956802083</c:v>
                </c:pt>
                <c:pt idx="248">
                  <c:v>243.55902843212877</c:v>
                </c:pt>
                <c:pt idx="249">
                  <c:v>244.64596287602777</c:v>
                </c:pt>
                <c:pt idx="250">
                  <c:v>245.77002189160544</c:v>
                </c:pt>
                <c:pt idx="251">
                  <c:v>246.92924899407683</c:v>
                </c:pt>
                <c:pt idx="252">
                  <c:v>248.12113307691834</c:v>
                </c:pt>
                <c:pt idx="253">
                  <c:v>249.34264801351753</c:v>
                </c:pt>
                <c:pt idx="254">
                  <c:v>250.59030038099755</c:v>
                </c:pt>
                <c:pt idx="255">
                  <c:v>251.86018455358305</c:v>
                </c:pt>
                <c:pt idx="256">
                  <c:v>253.14804429665131</c:v>
                </c:pt>
                <c:pt idx="257">
                  <c:v>254.44933989009502</c:v>
                </c:pt>
                <c:pt idx="258">
                  <c:v>255.75931972242037</c:v>
                </c:pt>
                <c:pt idx="259">
                  <c:v>257.07309522649854</c:v>
                </c:pt>
                <c:pt idx="260">
                  <c:v>258.38571797518989</c:v>
                </c:pt>
                <c:pt idx="261">
                  <c:v>259.69225772099577</c:v>
                </c:pt>
                <c:pt idx="262">
                  <c:v>260.98788014900663</c:v>
                </c:pt>
                <c:pt idx="263">
                  <c:v>262.26792311693697</c:v>
                </c:pt>
                <c:pt idx="264">
                  <c:v>263.52797017989241</c:v>
                </c:pt>
                <c:pt idx="265">
                  <c:v>264.7639202403459</c:v>
                </c:pt>
                <c:pt idx="266">
                  <c:v>265.97205222489424</c:v>
                </c:pt>
                <c:pt idx="267">
                  <c:v>267.14908376780915</c:v>
                </c:pt>
                <c:pt idx="268">
                  <c:v>268.29222297590525</c:v>
                </c:pt>
                <c:pt idx="269">
                  <c:v>269.39921245836371</c:v>
                </c:pt>
                <c:pt idx="270">
                  <c:v>270.46836492713373</c:v>
                </c:pt>
                <c:pt idx="271">
                  <c:v>271.49858980647309</c:v>
                </c:pt>
                <c:pt idx="272">
                  <c:v>272.48941043197914</c:v>
                </c:pt>
                <c:pt idx="273">
                  <c:v>273.44097156787126</c:v>
                </c:pt>
                <c:pt idx="274">
                  <c:v>274.35403712397226</c:v>
                </c:pt>
                <c:pt idx="275">
                  <c:v>275.22997810839456</c:v>
                </c:pt>
                <c:pt idx="276">
                  <c:v>276.07075100592317</c:v>
                </c:pt>
                <c:pt idx="277">
                  <c:v>276.87886692308166</c:v>
                </c:pt>
                <c:pt idx="278">
                  <c:v>277.65735198648247</c:v>
                </c:pt>
                <c:pt idx="279">
                  <c:v>278.40969961900237</c:v>
                </c:pt>
                <c:pt idx="280">
                  <c:v>279.139815446417</c:v>
                </c:pt>
                <c:pt idx="281">
                  <c:v>279.85195570334872</c:v>
                </c:pt>
                <c:pt idx="282">
                  <c:v>280.55066010990498</c:v>
                </c:pt>
                <c:pt idx="283">
                  <c:v>281.24068027757966</c:v>
                </c:pt>
                <c:pt idx="284">
                  <c:v>281.92690477350146</c:v>
                </c:pt>
                <c:pt idx="285">
                  <c:v>282.61428202481011</c:v>
                </c:pt>
                <c:pt idx="286">
                  <c:v>283.30774227900429</c:v>
                </c:pt>
                <c:pt idx="287">
                  <c:v>284.01211985099326</c:v>
                </c:pt>
                <c:pt idx="288">
                  <c:v>284.73207688306303</c:v>
                </c:pt>
                <c:pt idx="289">
                  <c:v>285.47202982010759</c:v>
                </c:pt>
                <c:pt idx="290">
                  <c:v>286.2360797596541</c:v>
                </c:pt>
                <c:pt idx="291">
                  <c:v>287.02794777510576</c:v>
                </c:pt>
                <c:pt idx="292">
                  <c:v>287.85091623219085</c:v>
                </c:pt>
                <c:pt idx="293">
                  <c:v>288.70777702409475</c:v>
                </c:pt>
                <c:pt idx="294">
                  <c:v>289.60078754163629</c:v>
                </c:pt>
                <c:pt idx="295">
                  <c:v>290.53163507286627</c:v>
                </c:pt>
                <c:pt idx="296">
                  <c:v>291.50141019352691</c:v>
                </c:pt>
                <c:pt idx="297">
                  <c:v>292.51058956802086</c:v>
                </c:pt>
                <c:pt idx="298">
                  <c:v>293.55902843212874</c:v>
                </c:pt>
                <c:pt idx="299">
                  <c:v>294.64596287602774</c:v>
                </c:pt>
                <c:pt idx="300">
                  <c:v>295.77002189160538</c:v>
                </c:pt>
                <c:pt idx="301">
                  <c:v>296.92924899407683</c:v>
                </c:pt>
                <c:pt idx="302">
                  <c:v>298.12113307691828</c:v>
                </c:pt>
                <c:pt idx="303">
                  <c:v>299.34264801351748</c:v>
                </c:pt>
                <c:pt idx="304">
                  <c:v>300.59030038099763</c:v>
                </c:pt>
                <c:pt idx="305">
                  <c:v>301.86018455358311</c:v>
                </c:pt>
                <c:pt idx="306">
                  <c:v>303.14804429665139</c:v>
                </c:pt>
                <c:pt idx="307">
                  <c:v>304.44933989009496</c:v>
                </c:pt>
                <c:pt idx="308">
                  <c:v>305.75931972242029</c:v>
                </c:pt>
                <c:pt idx="309">
                  <c:v>307.07309522649854</c:v>
                </c:pt>
                <c:pt idx="310">
                  <c:v>308.38571797518983</c:v>
                </c:pt>
                <c:pt idx="311">
                  <c:v>309.69225772099571</c:v>
                </c:pt>
                <c:pt idx="312">
                  <c:v>310.98788014900674</c:v>
                </c:pt>
                <c:pt idx="313">
                  <c:v>312.26792311693691</c:v>
                </c:pt>
                <c:pt idx="314">
                  <c:v>313.52797017989246</c:v>
                </c:pt>
                <c:pt idx="315">
                  <c:v>314.76392024034595</c:v>
                </c:pt>
                <c:pt idx="316">
                  <c:v>315.97205222489424</c:v>
                </c:pt>
                <c:pt idx="317">
                  <c:v>317.14908376780915</c:v>
                </c:pt>
                <c:pt idx="318">
                  <c:v>318.29222297590525</c:v>
                </c:pt>
                <c:pt idx="319">
                  <c:v>319.39921245836371</c:v>
                </c:pt>
                <c:pt idx="320">
                  <c:v>320.46836492713368</c:v>
                </c:pt>
                <c:pt idx="321">
                  <c:v>321.49858980647309</c:v>
                </c:pt>
                <c:pt idx="322">
                  <c:v>322.48941043197914</c:v>
                </c:pt>
                <c:pt idx="323">
                  <c:v>323.4409715678712</c:v>
                </c:pt>
                <c:pt idx="324">
                  <c:v>324.3540371239722</c:v>
                </c:pt>
                <c:pt idx="325">
                  <c:v>325.22997810839462</c:v>
                </c:pt>
                <c:pt idx="326">
                  <c:v>326.07075100592323</c:v>
                </c:pt>
                <c:pt idx="327">
                  <c:v>326.87886692308172</c:v>
                </c:pt>
                <c:pt idx="328">
                  <c:v>327.65735198648252</c:v>
                </c:pt>
                <c:pt idx="329">
                  <c:v>328.40969961900242</c:v>
                </c:pt>
                <c:pt idx="330">
                  <c:v>329.13981544641689</c:v>
                </c:pt>
                <c:pt idx="331">
                  <c:v>329.85195570334866</c:v>
                </c:pt>
                <c:pt idx="332">
                  <c:v>330.55066010990492</c:v>
                </c:pt>
                <c:pt idx="333">
                  <c:v>331.2406802775796</c:v>
                </c:pt>
                <c:pt idx="334">
                  <c:v>331.92690477350152</c:v>
                </c:pt>
                <c:pt idx="335">
                  <c:v>332.61428202481017</c:v>
                </c:pt>
                <c:pt idx="336">
                  <c:v>333.30774227900434</c:v>
                </c:pt>
                <c:pt idx="337">
                  <c:v>334.01211985099332</c:v>
                </c:pt>
                <c:pt idx="338">
                  <c:v>334.73207688306309</c:v>
                </c:pt>
                <c:pt idx="339">
                  <c:v>335.47202982010754</c:v>
                </c:pt>
                <c:pt idx="340">
                  <c:v>336.23607975965405</c:v>
                </c:pt>
                <c:pt idx="341">
                  <c:v>337.02794777510576</c:v>
                </c:pt>
                <c:pt idx="342">
                  <c:v>337.8509162321908</c:v>
                </c:pt>
                <c:pt idx="343">
                  <c:v>338.70777702409475</c:v>
                </c:pt>
                <c:pt idx="344">
                  <c:v>339.60078754163629</c:v>
                </c:pt>
                <c:pt idx="345">
                  <c:v>340.53163507286632</c:v>
                </c:pt>
                <c:pt idx="346">
                  <c:v>341.50141019352691</c:v>
                </c:pt>
                <c:pt idx="347">
                  <c:v>342.51058956802086</c:v>
                </c:pt>
                <c:pt idx="348">
                  <c:v>343.5590284321288</c:v>
                </c:pt>
                <c:pt idx="349">
                  <c:v>344.6459628760278</c:v>
                </c:pt>
                <c:pt idx="350">
                  <c:v>345.77002189160538</c:v>
                </c:pt>
                <c:pt idx="351">
                  <c:v>346.92924899407683</c:v>
                </c:pt>
                <c:pt idx="352">
                  <c:v>348.12113307691828</c:v>
                </c:pt>
                <c:pt idx="353">
                  <c:v>349.34264801351748</c:v>
                </c:pt>
                <c:pt idx="354">
                  <c:v>350.59030038099758</c:v>
                </c:pt>
                <c:pt idx="355">
                  <c:v>351.86018455358305</c:v>
                </c:pt>
                <c:pt idx="356">
                  <c:v>353.14804429665134</c:v>
                </c:pt>
                <c:pt idx="357">
                  <c:v>354.44933989009508</c:v>
                </c:pt>
                <c:pt idx="358">
                  <c:v>355.7593197224204</c:v>
                </c:pt>
                <c:pt idx="359">
                  <c:v>357.07309522649848</c:v>
                </c:pt>
                <c:pt idx="360">
                  <c:v>358.38571797518995</c:v>
                </c:pt>
                <c:pt idx="361">
                  <c:v>359.69225772099566</c:v>
                </c:pt>
                <c:pt idx="362">
                  <c:v>360.98788014900668</c:v>
                </c:pt>
                <c:pt idx="363">
                  <c:v>362.26792311693686</c:v>
                </c:pt>
                <c:pt idx="364">
                  <c:v>363.52797017989241</c:v>
                </c:pt>
                <c:pt idx="365">
                  <c:v>364.7639202403459</c:v>
                </c:pt>
                <c:pt idx="366">
                  <c:v>365.9720522248943</c:v>
                </c:pt>
                <c:pt idx="367">
                  <c:v>367.14908376780915</c:v>
                </c:pt>
                <c:pt idx="368">
                  <c:v>368.29222297590525</c:v>
                </c:pt>
                <c:pt idx="369">
                  <c:v>369.39921245836371</c:v>
                </c:pt>
                <c:pt idx="370">
                  <c:v>370.46836492713368</c:v>
                </c:pt>
                <c:pt idx="371">
                  <c:v>371.49858980647309</c:v>
                </c:pt>
                <c:pt idx="372">
                  <c:v>372.48941043197914</c:v>
                </c:pt>
                <c:pt idx="373">
                  <c:v>373.4409715678712</c:v>
                </c:pt>
                <c:pt idx="374">
                  <c:v>374.3540371239722</c:v>
                </c:pt>
                <c:pt idx="375">
                  <c:v>375.22997810839456</c:v>
                </c:pt>
                <c:pt idx="376">
                  <c:v>376.07075100592317</c:v>
                </c:pt>
                <c:pt idx="377">
                  <c:v>376.87886692308177</c:v>
                </c:pt>
                <c:pt idx="378">
                  <c:v>377.65735198648247</c:v>
                </c:pt>
                <c:pt idx="379">
                  <c:v>378.40969961900248</c:v>
                </c:pt>
                <c:pt idx="380">
                  <c:v>379.13981544641695</c:v>
                </c:pt>
                <c:pt idx="381">
                  <c:v>379.85195570334872</c:v>
                </c:pt>
                <c:pt idx="382">
                  <c:v>380.55066010990498</c:v>
                </c:pt>
                <c:pt idx="383">
                  <c:v>381.2406802775796</c:v>
                </c:pt>
                <c:pt idx="384">
                  <c:v>381.92690477350141</c:v>
                </c:pt>
                <c:pt idx="385">
                  <c:v>382.61428202481011</c:v>
                </c:pt>
                <c:pt idx="386">
                  <c:v>383.30774227900434</c:v>
                </c:pt>
                <c:pt idx="387">
                  <c:v>384.0121198509932</c:v>
                </c:pt>
                <c:pt idx="388">
                  <c:v>384.73207688306314</c:v>
                </c:pt>
                <c:pt idx="389">
                  <c:v>385.47202982010759</c:v>
                </c:pt>
                <c:pt idx="390">
                  <c:v>386.2360797596541</c:v>
                </c:pt>
                <c:pt idx="391">
                  <c:v>387.02794777510576</c:v>
                </c:pt>
                <c:pt idx="392">
                  <c:v>387.85091623219085</c:v>
                </c:pt>
                <c:pt idx="393">
                  <c:v>388.70777702409475</c:v>
                </c:pt>
                <c:pt idx="394">
                  <c:v>389.60078754163629</c:v>
                </c:pt>
                <c:pt idx="395">
                  <c:v>390.53163507286632</c:v>
                </c:pt>
                <c:pt idx="396">
                  <c:v>391.50141019352691</c:v>
                </c:pt>
                <c:pt idx="397">
                  <c:v>392.51058956802081</c:v>
                </c:pt>
                <c:pt idx="398">
                  <c:v>393.55902843212874</c:v>
                </c:pt>
                <c:pt idx="399">
                  <c:v>394.64596287602774</c:v>
                </c:pt>
                <c:pt idx="400">
                  <c:v>395.77002189160544</c:v>
                </c:pt>
                <c:pt idx="401">
                  <c:v>396.92924899407683</c:v>
                </c:pt>
                <c:pt idx="402">
                  <c:v>398.12113307691834</c:v>
                </c:pt>
                <c:pt idx="403">
                  <c:v>399.34264801351753</c:v>
                </c:pt>
                <c:pt idx="404">
                  <c:v>400.59030038099752</c:v>
                </c:pt>
                <c:pt idx="405">
                  <c:v>401.86018455358305</c:v>
                </c:pt>
                <c:pt idx="406">
                  <c:v>403.14804429665128</c:v>
                </c:pt>
                <c:pt idx="407">
                  <c:v>404.44933989009502</c:v>
                </c:pt>
                <c:pt idx="408">
                  <c:v>405.75931972242034</c:v>
                </c:pt>
                <c:pt idx="409">
                  <c:v>407.07309522649854</c:v>
                </c:pt>
                <c:pt idx="410">
                  <c:v>408.38571797518989</c:v>
                </c:pt>
                <c:pt idx="411">
                  <c:v>409.69225772099571</c:v>
                </c:pt>
                <c:pt idx="412">
                  <c:v>410.98788014900674</c:v>
                </c:pt>
                <c:pt idx="413">
                  <c:v>412.26792311693686</c:v>
                </c:pt>
                <c:pt idx="414">
                  <c:v>413.52797017989241</c:v>
                </c:pt>
                <c:pt idx="415">
                  <c:v>414.7639202403459</c:v>
                </c:pt>
                <c:pt idx="416">
                  <c:v>415.97205222489424</c:v>
                </c:pt>
                <c:pt idx="417">
                  <c:v>417.14908376780915</c:v>
                </c:pt>
                <c:pt idx="418">
                  <c:v>418.29222297590525</c:v>
                </c:pt>
                <c:pt idx="419">
                  <c:v>419.39921245836371</c:v>
                </c:pt>
                <c:pt idx="420">
                  <c:v>420.46836492713373</c:v>
                </c:pt>
                <c:pt idx="421">
                  <c:v>421.49858980647309</c:v>
                </c:pt>
                <c:pt idx="422">
                  <c:v>422.48941043197919</c:v>
                </c:pt>
                <c:pt idx="423">
                  <c:v>423.44097156787126</c:v>
                </c:pt>
                <c:pt idx="424">
                  <c:v>424.35403712397226</c:v>
                </c:pt>
                <c:pt idx="425">
                  <c:v>425.22997810839456</c:v>
                </c:pt>
                <c:pt idx="426">
                  <c:v>426.07075100592317</c:v>
                </c:pt>
                <c:pt idx="427">
                  <c:v>426.87886692308172</c:v>
                </c:pt>
                <c:pt idx="428">
                  <c:v>427.65735198648252</c:v>
                </c:pt>
                <c:pt idx="429">
                  <c:v>428.40969961900237</c:v>
                </c:pt>
                <c:pt idx="430">
                  <c:v>429.13981544641689</c:v>
                </c:pt>
                <c:pt idx="431">
                  <c:v>429.85195570334872</c:v>
                </c:pt>
                <c:pt idx="432">
                  <c:v>430.55066010990504</c:v>
                </c:pt>
                <c:pt idx="433">
                  <c:v>431.24068027757966</c:v>
                </c:pt>
                <c:pt idx="434">
                  <c:v>431.92690477350146</c:v>
                </c:pt>
                <c:pt idx="435">
                  <c:v>432.61428202481011</c:v>
                </c:pt>
                <c:pt idx="436">
                  <c:v>433.30774227900429</c:v>
                </c:pt>
                <c:pt idx="437">
                  <c:v>434.01211985099326</c:v>
                </c:pt>
                <c:pt idx="438">
                  <c:v>434.73207688306309</c:v>
                </c:pt>
                <c:pt idx="439">
                  <c:v>435.47202982010754</c:v>
                </c:pt>
                <c:pt idx="440">
                  <c:v>436.23607975965416</c:v>
                </c:pt>
                <c:pt idx="441">
                  <c:v>437.02794777510576</c:v>
                </c:pt>
                <c:pt idx="442">
                  <c:v>437.85091623219085</c:v>
                </c:pt>
                <c:pt idx="443">
                  <c:v>438.70777702409475</c:v>
                </c:pt>
                <c:pt idx="444">
                  <c:v>439.60078754163629</c:v>
                </c:pt>
                <c:pt idx="445">
                  <c:v>440.53163507286627</c:v>
                </c:pt>
                <c:pt idx="446">
                  <c:v>441.50141019352691</c:v>
                </c:pt>
                <c:pt idx="447">
                  <c:v>442.51058956802081</c:v>
                </c:pt>
                <c:pt idx="448">
                  <c:v>443.5590284321288</c:v>
                </c:pt>
                <c:pt idx="449">
                  <c:v>444.64596287602774</c:v>
                </c:pt>
                <c:pt idx="450">
                  <c:v>445.77002189160544</c:v>
                </c:pt>
                <c:pt idx="451">
                  <c:v>446.92924899407677</c:v>
                </c:pt>
                <c:pt idx="452">
                  <c:v>448.1211330769184</c:v>
                </c:pt>
                <c:pt idx="453">
                  <c:v>449.34264801351748</c:v>
                </c:pt>
                <c:pt idx="454">
                  <c:v>450.59030038099746</c:v>
                </c:pt>
                <c:pt idx="455">
                  <c:v>451.86018455358311</c:v>
                </c:pt>
                <c:pt idx="456">
                  <c:v>453.14804429665122</c:v>
                </c:pt>
                <c:pt idx="457">
                  <c:v>454.44933989009508</c:v>
                </c:pt>
                <c:pt idx="458">
                  <c:v>455.75931972242029</c:v>
                </c:pt>
                <c:pt idx="459">
                  <c:v>457.07309522649865</c:v>
                </c:pt>
                <c:pt idx="460">
                  <c:v>458.38571797518983</c:v>
                </c:pt>
                <c:pt idx="461">
                  <c:v>459.69225772099583</c:v>
                </c:pt>
                <c:pt idx="462">
                  <c:v>460.98788014900674</c:v>
                </c:pt>
                <c:pt idx="463">
                  <c:v>462.2679231169368</c:v>
                </c:pt>
                <c:pt idx="464">
                  <c:v>463.52797017989246</c:v>
                </c:pt>
                <c:pt idx="465">
                  <c:v>464.76392024034584</c:v>
                </c:pt>
                <c:pt idx="466">
                  <c:v>465.9720522248943</c:v>
                </c:pt>
                <c:pt idx="467">
                  <c:v>467.14908376780909</c:v>
                </c:pt>
                <c:pt idx="468">
                  <c:v>468.2922229759053</c:v>
                </c:pt>
                <c:pt idx="469">
                  <c:v>469.39921245836371</c:v>
                </c:pt>
                <c:pt idx="470">
                  <c:v>470.46836492713373</c:v>
                </c:pt>
                <c:pt idx="471">
                  <c:v>471.49858980647309</c:v>
                </c:pt>
                <c:pt idx="472">
                  <c:v>472.48941043197919</c:v>
                </c:pt>
                <c:pt idx="473">
                  <c:v>473.4409715678712</c:v>
                </c:pt>
                <c:pt idx="474">
                  <c:v>474.35403712397226</c:v>
                </c:pt>
                <c:pt idx="475">
                  <c:v>475.22997810839456</c:v>
                </c:pt>
                <c:pt idx="476">
                  <c:v>476.07075100592323</c:v>
                </c:pt>
                <c:pt idx="477">
                  <c:v>476.87886692308166</c:v>
                </c:pt>
                <c:pt idx="478">
                  <c:v>477.65735198648252</c:v>
                </c:pt>
                <c:pt idx="479">
                  <c:v>478.40969961900231</c:v>
                </c:pt>
                <c:pt idx="480">
                  <c:v>479.13981544641689</c:v>
                </c:pt>
                <c:pt idx="481">
                  <c:v>479.85195570334878</c:v>
                </c:pt>
                <c:pt idx="482">
                  <c:v>480.55066010990492</c:v>
                </c:pt>
                <c:pt idx="483">
                  <c:v>481.24068027757971</c:v>
                </c:pt>
                <c:pt idx="484">
                  <c:v>481.92690477350141</c:v>
                </c:pt>
                <c:pt idx="485">
                  <c:v>482.61428202481017</c:v>
                </c:pt>
                <c:pt idx="486">
                  <c:v>483.30774227900417</c:v>
                </c:pt>
                <c:pt idx="487">
                  <c:v>484.01211985099332</c:v>
                </c:pt>
                <c:pt idx="488">
                  <c:v>484.73207688306297</c:v>
                </c:pt>
                <c:pt idx="489">
                  <c:v>485.47202982010759</c:v>
                </c:pt>
                <c:pt idx="490">
                  <c:v>486.23607975965416</c:v>
                </c:pt>
                <c:pt idx="491">
                  <c:v>487.0279477751057</c:v>
                </c:pt>
                <c:pt idx="492">
                  <c:v>487.85091623219091</c:v>
                </c:pt>
                <c:pt idx="493">
                  <c:v>488.7077770240947</c:v>
                </c:pt>
                <c:pt idx="494">
                  <c:v>489.60078754163629</c:v>
                </c:pt>
                <c:pt idx="495">
                  <c:v>490.53163507286627</c:v>
                </c:pt>
                <c:pt idx="496">
                  <c:v>491.50141019352691</c:v>
                </c:pt>
                <c:pt idx="497">
                  <c:v>492.51058956802086</c:v>
                </c:pt>
                <c:pt idx="498">
                  <c:v>493.5590284321288</c:v>
                </c:pt>
                <c:pt idx="499">
                  <c:v>494.64596287602774</c:v>
                </c:pt>
                <c:pt idx="500">
                  <c:v>495.77002189160544</c:v>
                </c:pt>
                <c:pt idx="501">
                  <c:v>496.92924899407677</c:v>
                </c:pt>
                <c:pt idx="502">
                  <c:v>498.12113307691834</c:v>
                </c:pt>
                <c:pt idx="503">
                  <c:v>499.34264801351742</c:v>
                </c:pt>
                <c:pt idx="504">
                  <c:v>500.59030038099769</c:v>
                </c:pt>
                <c:pt idx="505">
                  <c:v>501.86018455358305</c:v>
                </c:pt>
                <c:pt idx="506">
                  <c:v>503.14804429665145</c:v>
                </c:pt>
                <c:pt idx="507">
                  <c:v>504.44933989009502</c:v>
                </c:pt>
                <c:pt idx="508">
                  <c:v>505.75931972242023</c:v>
                </c:pt>
                <c:pt idx="509">
                  <c:v>507.07309522649859</c:v>
                </c:pt>
                <c:pt idx="510">
                  <c:v>508.38571797518978</c:v>
                </c:pt>
                <c:pt idx="511">
                  <c:v>509.69225772099577</c:v>
                </c:pt>
                <c:pt idx="512">
                  <c:v>510.98788014900668</c:v>
                </c:pt>
                <c:pt idx="513">
                  <c:v>512.26792311693703</c:v>
                </c:pt>
                <c:pt idx="514">
                  <c:v>513.52797017989246</c:v>
                </c:pt>
                <c:pt idx="515">
                  <c:v>514.76392024034578</c:v>
                </c:pt>
                <c:pt idx="516">
                  <c:v>515.97205222489424</c:v>
                </c:pt>
                <c:pt idx="517">
                  <c:v>517.1490837678092</c:v>
                </c:pt>
                <c:pt idx="518">
                  <c:v>518.29222297590525</c:v>
                </c:pt>
                <c:pt idx="519">
                  <c:v>519.39921245836365</c:v>
                </c:pt>
                <c:pt idx="520">
                  <c:v>520.46836492713373</c:v>
                </c:pt>
                <c:pt idx="521">
                  <c:v>521.49858980647309</c:v>
                </c:pt>
                <c:pt idx="522">
                  <c:v>522.48941043197919</c:v>
                </c:pt>
                <c:pt idx="523">
                  <c:v>523.4409715678712</c:v>
                </c:pt>
                <c:pt idx="524">
                  <c:v>524.35403712397226</c:v>
                </c:pt>
                <c:pt idx="525">
                  <c:v>525.22997810839456</c:v>
                </c:pt>
                <c:pt idx="526">
                  <c:v>526.07075100592306</c:v>
                </c:pt>
                <c:pt idx="527">
                  <c:v>526.87886692308166</c:v>
                </c:pt>
                <c:pt idx="528">
                  <c:v>527.65735198648258</c:v>
                </c:pt>
                <c:pt idx="529">
                  <c:v>528.40969961900237</c:v>
                </c:pt>
                <c:pt idx="530">
                  <c:v>529.13981544641695</c:v>
                </c:pt>
                <c:pt idx="531">
                  <c:v>529.85195570334861</c:v>
                </c:pt>
                <c:pt idx="532">
                  <c:v>530.55066010990504</c:v>
                </c:pt>
                <c:pt idx="533">
                  <c:v>531.24068027757983</c:v>
                </c:pt>
                <c:pt idx="534">
                  <c:v>531.92690477350141</c:v>
                </c:pt>
                <c:pt idx="535">
                  <c:v>532.61428202481</c:v>
                </c:pt>
                <c:pt idx="536">
                  <c:v>533.30774227900429</c:v>
                </c:pt>
                <c:pt idx="537">
                  <c:v>534.01211985099337</c:v>
                </c:pt>
                <c:pt idx="538">
                  <c:v>534.73207688306309</c:v>
                </c:pt>
                <c:pt idx="539">
                  <c:v>535.47202982010765</c:v>
                </c:pt>
                <c:pt idx="540">
                  <c:v>536.23607975965399</c:v>
                </c:pt>
                <c:pt idx="541">
                  <c:v>537.02794777510576</c:v>
                </c:pt>
                <c:pt idx="542">
                  <c:v>537.85091623219091</c:v>
                </c:pt>
                <c:pt idx="543">
                  <c:v>538.70777702409475</c:v>
                </c:pt>
                <c:pt idx="544">
                  <c:v>539.60078754163624</c:v>
                </c:pt>
                <c:pt idx="545">
                  <c:v>540.53163507286627</c:v>
                </c:pt>
                <c:pt idx="546">
                  <c:v>541.50141019352691</c:v>
                </c:pt>
                <c:pt idx="547">
                  <c:v>542.51058956802081</c:v>
                </c:pt>
                <c:pt idx="548">
                  <c:v>543.5590284321288</c:v>
                </c:pt>
                <c:pt idx="549">
                  <c:v>544.64596287602785</c:v>
                </c:pt>
                <c:pt idx="550">
                  <c:v>545.77002189160544</c:v>
                </c:pt>
                <c:pt idx="551">
                  <c:v>546.92924899407672</c:v>
                </c:pt>
                <c:pt idx="552">
                  <c:v>548.12113307691834</c:v>
                </c:pt>
                <c:pt idx="553">
                  <c:v>549.34264801351742</c:v>
                </c:pt>
                <c:pt idx="554">
                  <c:v>550.59030038099763</c:v>
                </c:pt>
                <c:pt idx="555">
                  <c:v>551.86018455358305</c:v>
                </c:pt>
                <c:pt idx="556">
                  <c:v>553.14804429665139</c:v>
                </c:pt>
                <c:pt idx="557">
                  <c:v>554.44933989009496</c:v>
                </c:pt>
                <c:pt idx="558">
                  <c:v>555.75931972242051</c:v>
                </c:pt>
                <c:pt idx="559">
                  <c:v>557.07309522649848</c:v>
                </c:pt>
                <c:pt idx="560">
                  <c:v>558.38571797518978</c:v>
                </c:pt>
                <c:pt idx="561">
                  <c:v>559.69225772099571</c:v>
                </c:pt>
                <c:pt idx="562">
                  <c:v>560.98788014900663</c:v>
                </c:pt>
                <c:pt idx="563">
                  <c:v>562.26792311693691</c:v>
                </c:pt>
                <c:pt idx="564">
                  <c:v>563.52797017989235</c:v>
                </c:pt>
                <c:pt idx="565">
                  <c:v>564.76392024034601</c:v>
                </c:pt>
                <c:pt idx="566">
                  <c:v>565.97205222489424</c:v>
                </c:pt>
                <c:pt idx="567">
                  <c:v>567.1490837678092</c:v>
                </c:pt>
                <c:pt idx="568">
                  <c:v>568.29222297590525</c:v>
                </c:pt>
                <c:pt idx="569">
                  <c:v>569.39921245836365</c:v>
                </c:pt>
                <c:pt idx="570">
                  <c:v>570.46836492713373</c:v>
                </c:pt>
                <c:pt idx="571">
                  <c:v>571.49858980647309</c:v>
                </c:pt>
                <c:pt idx="572">
                  <c:v>572.48941043197919</c:v>
                </c:pt>
                <c:pt idx="573">
                  <c:v>573.4409715678712</c:v>
                </c:pt>
                <c:pt idx="574">
                  <c:v>574.35403712397215</c:v>
                </c:pt>
                <c:pt idx="575">
                  <c:v>575.22997810839456</c:v>
                </c:pt>
                <c:pt idx="576">
                  <c:v>576.07075100592317</c:v>
                </c:pt>
                <c:pt idx="577">
                  <c:v>576.87886692308166</c:v>
                </c:pt>
                <c:pt idx="578">
                  <c:v>577.65735198648258</c:v>
                </c:pt>
                <c:pt idx="579">
                  <c:v>578.40969961900237</c:v>
                </c:pt>
                <c:pt idx="580">
                  <c:v>579.13981544641706</c:v>
                </c:pt>
                <c:pt idx="581">
                  <c:v>579.85195570334861</c:v>
                </c:pt>
                <c:pt idx="582">
                  <c:v>580.55066010990504</c:v>
                </c:pt>
                <c:pt idx="583">
                  <c:v>581.2406802775796</c:v>
                </c:pt>
                <c:pt idx="584">
                  <c:v>581.92690477350152</c:v>
                </c:pt>
                <c:pt idx="585">
                  <c:v>582.61428202481</c:v>
                </c:pt>
                <c:pt idx="586">
                  <c:v>583.30774227900429</c:v>
                </c:pt>
                <c:pt idx="587">
                  <c:v>584.01211985099337</c:v>
                </c:pt>
                <c:pt idx="588">
                  <c:v>584.73207688306309</c:v>
                </c:pt>
                <c:pt idx="589">
                  <c:v>585.47202982010765</c:v>
                </c:pt>
                <c:pt idx="590">
                  <c:v>586.2360797596541</c:v>
                </c:pt>
                <c:pt idx="591">
                  <c:v>587.02794777510576</c:v>
                </c:pt>
                <c:pt idx="592">
                  <c:v>587.8509162321908</c:v>
                </c:pt>
                <c:pt idx="593">
                  <c:v>588.70777702409475</c:v>
                </c:pt>
                <c:pt idx="594">
                  <c:v>589.60078754163624</c:v>
                </c:pt>
                <c:pt idx="595">
                  <c:v>590.53163507286627</c:v>
                </c:pt>
                <c:pt idx="596">
                  <c:v>591.50141019352691</c:v>
                </c:pt>
                <c:pt idx="597">
                  <c:v>592.51058956802081</c:v>
                </c:pt>
                <c:pt idx="598">
                  <c:v>593.5590284321288</c:v>
                </c:pt>
                <c:pt idx="599">
                  <c:v>594.64596287602774</c:v>
                </c:pt>
                <c:pt idx="600">
                  <c:v>595.77002189160544</c:v>
                </c:pt>
                <c:pt idx="601">
                  <c:v>596.92924899407683</c:v>
                </c:pt>
                <c:pt idx="602">
                  <c:v>598.12113307691823</c:v>
                </c:pt>
                <c:pt idx="603">
                  <c:v>599.34264801351753</c:v>
                </c:pt>
                <c:pt idx="604">
                  <c:v>600.59030038099763</c:v>
                </c:pt>
                <c:pt idx="605">
                  <c:v>601.86018455358294</c:v>
                </c:pt>
                <c:pt idx="606">
                  <c:v>603.14804429665139</c:v>
                </c:pt>
                <c:pt idx="607">
                  <c:v>604.44933989009496</c:v>
                </c:pt>
                <c:pt idx="608">
                  <c:v>605.7593197224204</c:v>
                </c:pt>
                <c:pt idx="609">
                  <c:v>607.07309522649848</c:v>
                </c:pt>
                <c:pt idx="610">
                  <c:v>608.38571797519</c:v>
                </c:pt>
                <c:pt idx="611">
                  <c:v>609.69225772099571</c:v>
                </c:pt>
                <c:pt idx="612">
                  <c:v>610.98788014900686</c:v>
                </c:pt>
                <c:pt idx="613">
                  <c:v>612.26792311693691</c:v>
                </c:pt>
                <c:pt idx="614">
                  <c:v>613.52797017989235</c:v>
                </c:pt>
                <c:pt idx="615">
                  <c:v>614.7639202403459</c:v>
                </c:pt>
                <c:pt idx="616">
                  <c:v>615.97205222489424</c:v>
                </c:pt>
                <c:pt idx="617">
                  <c:v>617.1490837678092</c:v>
                </c:pt>
                <c:pt idx="618">
                  <c:v>618.29222297590525</c:v>
                </c:pt>
                <c:pt idx="619">
                  <c:v>619.39921245836376</c:v>
                </c:pt>
                <c:pt idx="620">
                  <c:v>620.46836492713373</c:v>
                </c:pt>
                <c:pt idx="621">
                  <c:v>621.49858980647309</c:v>
                </c:pt>
                <c:pt idx="622">
                  <c:v>622.48941043197919</c:v>
                </c:pt>
                <c:pt idx="623">
                  <c:v>623.4409715678712</c:v>
                </c:pt>
                <c:pt idx="624">
                  <c:v>624.35403712397226</c:v>
                </c:pt>
                <c:pt idx="625">
                  <c:v>625.22997810839468</c:v>
                </c:pt>
                <c:pt idx="626">
                  <c:v>626.07075100592317</c:v>
                </c:pt>
                <c:pt idx="627">
                  <c:v>626.87886692308177</c:v>
                </c:pt>
                <c:pt idx="628">
                  <c:v>627.65735198648247</c:v>
                </c:pt>
                <c:pt idx="629">
                  <c:v>628.40969961900248</c:v>
                </c:pt>
                <c:pt idx="630">
                  <c:v>629.13981544641683</c:v>
                </c:pt>
                <c:pt idx="631">
                  <c:v>629.85195570334872</c:v>
                </c:pt>
                <c:pt idx="632">
                  <c:v>630.55066010990504</c:v>
                </c:pt>
                <c:pt idx="633">
                  <c:v>631.2406802775796</c:v>
                </c:pt>
                <c:pt idx="634">
                  <c:v>631.92690477350152</c:v>
                </c:pt>
                <c:pt idx="635">
                  <c:v>632.61428202481011</c:v>
                </c:pt>
                <c:pt idx="636">
                  <c:v>633.3077422790044</c:v>
                </c:pt>
                <c:pt idx="637">
                  <c:v>634.01211985099314</c:v>
                </c:pt>
                <c:pt idx="638">
                  <c:v>634.73207688306309</c:v>
                </c:pt>
                <c:pt idx="639">
                  <c:v>635.47202982010742</c:v>
                </c:pt>
                <c:pt idx="640">
                  <c:v>636.2360797596541</c:v>
                </c:pt>
                <c:pt idx="641">
                  <c:v>637.02794777510576</c:v>
                </c:pt>
                <c:pt idx="642">
                  <c:v>637.8509162321908</c:v>
                </c:pt>
                <c:pt idx="643">
                  <c:v>638.70777702409475</c:v>
                </c:pt>
                <c:pt idx="644">
                  <c:v>639.60078754163624</c:v>
                </c:pt>
                <c:pt idx="645">
                  <c:v>640.53163507286627</c:v>
                </c:pt>
                <c:pt idx="646">
                  <c:v>641.50141019352691</c:v>
                </c:pt>
                <c:pt idx="647">
                  <c:v>642.51058956802081</c:v>
                </c:pt>
                <c:pt idx="648">
                  <c:v>643.5590284321288</c:v>
                </c:pt>
                <c:pt idx="649">
                  <c:v>644.64596287602774</c:v>
                </c:pt>
                <c:pt idx="650">
                  <c:v>645.77002189160532</c:v>
                </c:pt>
                <c:pt idx="651">
                  <c:v>646.92924899407683</c:v>
                </c:pt>
                <c:pt idx="652">
                  <c:v>648.12113307691823</c:v>
                </c:pt>
                <c:pt idx="653">
                  <c:v>649.34264801351753</c:v>
                </c:pt>
                <c:pt idx="654">
                  <c:v>650.59030038099752</c:v>
                </c:pt>
                <c:pt idx="655">
                  <c:v>651.86018455358317</c:v>
                </c:pt>
                <c:pt idx="656">
                  <c:v>653.14804429665128</c:v>
                </c:pt>
                <c:pt idx="657">
                  <c:v>654.44933989009519</c:v>
                </c:pt>
                <c:pt idx="658">
                  <c:v>655.7593197224204</c:v>
                </c:pt>
                <c:pt idx="659">
                  <c:v>657.07309522649837</c:v>
                </c:pt>
                <c:pt idx="660">
                  <c:v>658.38571797518989</c:v>
                </c:pt>
                <c:pt idx="661">
                  <c:v>659.6922577209956</c:v>
                </c:pt>
                <c:pt idx="662">
                  <c:v>660.98788014900674</c:v>
                </c:pt>
                <c:pt idx="663">
                  <c:v>662.2679231169368</c:v>
                </c:pt>
                <c:pt idx="664">
                  <c:v>663.52797017989246</c:v>
                </c:pt>
                <c:pt idx="665">
                  <c:v>664.7639202403459</c:v>
                </c:pt>
                <c:pt idx="666">
                  <c:v>665.97205222489436</c:v>
                </c:pt>
                <c:pt idx="667">
                  <c:v>667.1490837678092</c:v>
                </c:pt>
                <c:pt idx="668">
                  <c:v>668.29222297590525</c:v>
                </c:pt>
                <c:pt idx="669">
                  <c:v>669.39921245836376</c:v>
                </c:pt>
                <c:pt idx="670">
                  <c:v>670.46836492713373</c:v>
                </c:pt>
                <c:pt idx="671">
                  <c:v>671.49858980647309</c:v>
                </c:pt>
                <c:pt idx="672">
                  <c:v>672.48941043197919</c:v>
                </c:pt>
                <c:pt idx="673">
                  <c:v>673.4409715678712</c:v>
                </c:pt>
                <c:pt idx="674">
                  <c:v>674.35403712397226</c:v>
                </c:pt>
                <c:pt idx="675">
                  <c:v>675.22997810839456</c:v>
                </c:pt>
                <c:pt idx="676">
                  <c:v>676.07075100592317</c:v>
                </c:pt>
                <c:pt idx="677">
                  <c:v>676.87886692308177</c:v>
                </c:pt>
                <c:pt idx="678">
                  <c:v>677.65735198648247</c:v>
                </c:pt>
                <c:pt idx="679">
                  <c:v>678.40969961900248</c:v>
                </c:pt>
                <c:pt idx="680">
                  <c:v>679.13981544641683</c:v>
                </c:pt>
                <c:pt idx="681">
                  <c:v>679.85195570334872</c:v>
                </c:pt>
                <c:pt idx="682">
                  <c:v>680.55066010990515</c:v>
                </c:pt>
                <c:pt idx="683">
                  <c:v>681.24068027757971</c:v>
                </c:pt>
                <c:pt idx="684">
                  <c:v>681.92690477350129</c:v>
                </c:pt>
                <c:pt idx="685">
                  <c:v>682.61428202481011</c:v>
                </c:pt>
                <c:pt idx="686">
                  <c:v>683.3077422790044</c:v>
                </c:pt>
                <c:pt idx="687">
                  <c:v>684.01211985099326</c:v>
                </c:pt>
                <c:pt idx="688">
                  <c:v>684.7320768830632</c:v>
                </c:pt>
                <c:pt idx="689">
                  <c:v>685.47202982010754</c:v>
                </c:pt>
                <c:pt idx="690">
                  <c:v>686.2360797596541</c:v>
                </c:pt>
                <c:pt idx="691">
                  <c:v>687.02794777510564</c:v>
                </c:pt>
                <c:pt idx="692">
                  <c:v>687.85091623219091</c:v>
                </c:pt>
                <c:pt idx="693">
                  <c:v>688.70777702409464</c:v>
                </c:pt>
                <c:pt idx="694">
                  <c:v>689.60078754163635</c:v>
                </c:pt>
                <c:pt idx="695">
                  <c:v>690.53163507286627</c:v>
                </c:pt>
                <c:pt idx="696">
                  <c:v>691.50141019352691</c:v>
                </c:pt>
                <c:pt idx="697">
                  <c:v>692.51058956802081</c:v>
                </c:pt>
                <c:pt idx="698">
                  <c:v>693.5590284321288</c:v>
                </c:pt>
                <c:pt idx="699">
                  <c:v>694.64596287602774</c:v>
                </c:pt>
                <c:pt idx="700">
                  <c:v>695.77002189160532</c:v>
                </c:pt>
                <c:pt idx="701">
                  <c:v>696.92924899407683</c:v>
                </c:pt>
                <c:pt idx="702">
                  <c:v>698.12113307691834</c:v>
                </c:pt>
                <c:pt idx="703">
                  <c:v>699.34264801351753</c:v>
                </c:pt>
                <c:pt idx="704">
                  <c:v>700.59030038099752</c:v>
                </c:pt>
                <c:pt idx="705">
                  <c:v>701.86018455358317</c:v>
                </c:pt>
                <c:pt idx="706">
                  <c:v>703.14804429665128</c:v>
                </c:pt>
                <c:pt idx="707">
                  <c:v>704.44933989009508</c:v>
                </c:pt>
                <c:pt idx="708">
                  <c:v>705.75931972242029</c:v>
                </c:pt>
                <c:pt idx="709">
                  <c:v>707.07309522649859</c:v>
                </c:pt>
                <c:pt idx="710">
                  <c:v>708.38571797518989</c:v>
                </c:pt>
                <c:pt idx="711">
                  <c:v>709.69225772099583</c:v>
                </c:pt>
                <c:pt idx="712">
                  <c:v>710.98788014900674</c:v>
                </c:pt>
                <c:pt idx="713">
                  <c:v>712.2679231169368</c:v>
                </c:pt>
                <c:pt idx="714">
                  <c:v>713.52797017989246</c:v>
                </c:pt>
                <c:pt idx="715">
                  <c:v>714.7639202403459</c:v>
                </c:pt>
                <c:pt idx="716">
                  <c:v>715.97205222489436</c:v>
                </c:pt>
                <c:pt idx="717">
                  <c:v>717.14908376780909</c:v>
                </c:pt>
                <c:pt idx="718">
                  <c:v>718.29222297590513</c:v>
                </c:pt>
                <c:pt idx="719">
                  <c:v>719.39921245836365</c:v>
                </c:pt>
                <c:pt idx="720">
                  <c:v>720.46836492713373</c:v>
                </c:pt>
                <c:pt idx="721">
                  <c:v>721.49858980647309</c:v>
                </c:pt>
                <c:pt idx="722">
                  <c:v>722.48941043197919</c:v>
                </c:pt>
                <c:pt idx="723">
                  <c:v>723.4409715678712</c:v>
                </c:pt>
                <c:pt idx="724">
                  <c:v>724.35403712397226</c:v>
                </c:pt>
                <c:pt idx="725">
                  <c:v>725.22997810839456</c:v>
                </c:pt>
                <c:pt idx="726">
                  <c:v>726.07075100592317</c:v>
                </c:pt>
                <c:pt idx="727">
                  <c:v>726.87886692308166</c:v>
                </c:pt>
                <c:pt idx="728">
                  <c:v>727.65735198648258</c:v>
                </c:pt>
                <c:pt idx="729">
                  <c:v>728.40969961900225</c:v>
                </c:pt>
                <c:pt idx="730">
                  <c:v>729.13981544641695</c:v>
                </c:pt>
                <c:pt idx="731">
                  <c:v>729.85195570334884</c:v>
                </c:pt>
                <c:pt idx="732">
                  <c:v>730.55066010990492</c:v>
                </c:pt>
                <c:pt idx="733">
                  <c:v>731.24068027757971</c:v>
                </c:pt>
                <c:pt idx="734">
                  <c:v>731.92690477350141</c:v>
                </c:pt>
                <c:pt idx="735">
                  <c:v>732.61428202481022</c:v>
                </c:pt>
                <c:pt idx="736">
                  <c:v>733.30774227900451</c:v>
                </c:pt>
                <c:pt idx="737">
                  <c:v>734.01211985099326</c:v>
                </c:pt>
                <c:pt idx="738">
                  <c:v>734.73207688306297</c:v>
                </c:pt>
                <c:pt idx="739">
                  <c:v>735.47202982010754</c:v>
                </c:pt>
                <c:pt idx="740">
                  <c:v>736.23607975965422</c:v>
                </c:pt>
                <c:pt idx="741">
                  <c:v>737.02794777510564</c:v>
                </c:pt>
                <c:pt idx="742">
                  <c:v>737.85091623219091</c:v>
                </c:pt>
                <c:pt idx="743">
                  <c:v>738.70777702409475</c:v>
                </c:pt>
                <c:pt idx="744">
                  <c:v>739.60078754163635</c:v>
                </c:pt>
                <c:pt idx="745">
                  <c:v>740.53163507286627</c:v>
                </c:pt>
                <c:pt idx="746">
                  <c:v>741.50141019352691</c:v>
                </c:pt>
                <c:pt idx="747">
                  <c:v>742.51058956802081</c:v>
                </c:pt>
                <c:pt idx="748">
                  <c:v>743.5590284321288</c:v>
                </c:pt>
                <c:pt idx="749">
                  <c:v>744.64596287602774</c:v>
                </c:pt>
                <c:pt idx="750">
                  <c:v>745.77002189160544</c:v>
                </c:pt>
                <c:pt idx="751">
                  <c:v>746.92924899407672</c:v>
                </c:pt>
                <c:pt idx="752">
                  <c:v>748.12113307691834</c:v>
                </c:pt>
                <c:pt idx="753">
                  <c:v>749.34264801351742</c:v>
                </c:pt>
                <c:pt idx="754">
                  <c:v>750.59030038099741</c:v>
                </c:pt>
                <c:pt idx="755">
                  <c:v>751.86018455358305</c:v>
                </c:pt>
                <c:pt idx="756">
                  <c:v>753.14804429665151</c:v>
                </c:pt>
                <c:pt idx="757">
                  <c:v>754.44933989009508</c:v>
                </c:pt>
                <c:pt idx="758">
                  <c:v>755.75931972242029</c:v>
                </c:pt>
                <c:pt idx="759">
                  <c:v>757.07309522649859</c:v>
                </c:pt>
                <c:pt idx="760">
                  <c:v>758.38571797518978</c:v>
                </c:pt>
                <c:pt idx="761">
                  <c:v>759.69225772099583</c:v>
                </c:pt>
                <c:pt idx="762">
                  <c:v>760.98788014900663</c:v>
                </c:pt>
                <c:pt idx="763">
                  <c:v>762.26792311693703</c:v>
                </c:pt>
                <c:pt idx="764">
                  <c:v>763.52797017989246</c:v>
                </c:pt>
                <c:pt idx="765">
                  <c:v>764.76392024034601</c:v>
                </c:pt>
                <c:pt idx="766">
                  <c:v>765.97205222489424</c:v>
                </c:pt>
                <c:pt idx="767">
                  <c:v>767.14908376780909</c:v>
                </c:pt>
                <c:pt idx="768">
                  <c:v>768.29222297590525</c:v>
                </c:pt>
                <c:pt idx="769">
                  <c:v>769.39921245836365</c:v>
                </c:pt>
                <c:pt idx="770">
                  <c:v>770.46836492713373</c:v>
                </c:pt>
                <c:pt idx="771">
                  <c:v>771.49858980647309</c:v>
                </c:pt>
                <c:pt idx="772">
                  <c:v>772.48941043197919</c:v>
                </c:pt>
                <c:pt idx="773">
                  <c:v>773.4409715678712</c:v>
                </c:pt>
                <c:pt idx="774">
                  <c:v>774.35403712397215</c:v>
                </c:pt>
                <c:pt idx="775">
                  <c:v>775.22997810839456</c:v>
                </c:pt>
                <c:pt idx="776">
                  <c:v>776.07075100592328</c:v>
                </c:pt>
                <c:pt idx="777">
                  <c:v>776.87886692308166</c:v>
                </c:pt>
                <c:pt idx="778">
                  <c:v>777.65735198648258</c:v>
                </c:pt>
                <c:pt idx="779">
                  <c:v>778.40969961900237</c:v>
                </c:pt>
                <c:pt idx="780">
                  <c:v>779.13981544641695</c:v>
                </c:pt>
                <c:pt idx="781">
                  <c:v>779.85195570334861</c:v>
                </c:pt>
                <c:pt idx="782">
                  <c:v>780.55066010990492</c:v>
                </c:pt>
                <c:pt idx="783">
                  <c:v>781.24068027757949</c:v>
                </c:pt>
                <c:pt idx="784">
                  <c:v>781.92690477350141</c:v>
                </c:pt>
                <c:pt idx="785">
                  <c:v>782.61428202481022</c:v>
                </c:pt>
                <c:pt idx="786">
                  <c:v>783.30774227900429</c:v>
                </c:pt>
                <c:pt idx="787">
                  <c:v>784.01211985099337</c:v>
                </c:pt>
                <c:pt idx="788">
                  <c:v>784.73207688306297</c:v>
                </c:pt>
                <c:pt idx="789">
                  <c:v>785.47202982010765</c:v>
                </c:pt>
                <c:pt idx="790">
                  <c:v>786.23607975965422</c:v>
                </c:pt>
                <c:pt idx="791">
                  <c:v>787.02794777510576</c:v>
                </c:pt>
                <c:pt idx="792">
                  <c:v>787.8509162321908</c:v>
                </c:pt>
                <c:pt idx="793">
                  <c:v>788.70777702409475</c:v>
                </c:pt>
                <c:pt idx="794">
                  <c:v>789.60078754163635</c:v>
                </c:pt>
                <c:pt idx="795">
                  <c:v>790.53163507286627</c:v>
                </c:pt>
                <c:pt idx="796">
                  <c:v>791.50141019352691</c:v>
                </c:pt>
                <c:pt idx="797">
                  <c:v>792.51058956802081</c:v>
                </c:pt>
                <c:pt idx="798">
                  <c:v>793.5590284321288</c:v>
                </c:pt>
                <c:pt idx="799">
                  <c:v>794.64596287602774</c:v>
                </c:pt>
                <c:pt idx="800">
                  <c:v>795.77002189160544</c:v>
                </c:pt>
                <c:pt idx="801">
                  <c:v>796.92924899407694</c:v>
                </c:pt>
                <c:pt idx="802">
                  <c:v>798.12113307691834</c:v>
                </c:pt>
                <c:pt idx="803">
                  <c:v>799.34264801351742</c:v>
                </c:pt>
                <c:pt idx="804">
                  <c:v>800.59030038099763</c:v>
                </c:pt>
                <c:pt idx="805">
                  <c:v>801.86018455358305</c:v>
                </c:pt>
                <c:pt idx="806">
                  <c:v>803.14804429665139</c:v>
                </c:pt>
                <c:pt idx="807">
                  <c:v>804.44933989009496</c:v>
                </c:pt>
                <c:pt idx="808">
                  <c:v>805.75931972242017</c:v>
                </c:pt>
                <c:pt idx="809">
                  <c:v>807.07309522649859</c:v>
                </c:pt>
                <c:pt idx="810">
                  <c:v>808.38571797518978</c:v>
                </c:pt>
                <c:pt idx="811">
                  <c:v>809.69225772099571</c:v>
                </c:pt>
                <c:pt idx="812">
                  <c:v>810.98788014900663</c:v>
                </c:pt>
                <c:pt idx="813">
                  <c:v>812.26792311693691</c:v>
                </c:pt>
                <c:pt idx="814">
                  <c:v>813.52797017989235</c:v>
                </c:pt>
                <c:pt idx="815">
                  <c:v>814.76392024034601</c:v>
                </c:pt>
                <c:pt idx="816">
                  <c:v>815.97205222489424</c:v>
                </c:pt>
                <c:pt idx="817">
                  <c:v>817.14908376780909</c:v>
                </c:pt>
                <c:pt idx="818">
                  <c:v>818.29222297590525</c:v>
                </c:pt>
                <c:pt idx="819">
                  <c:v>819.39921245836376</c:v>
                </c:pt>
                <c:pt idx="820">
                  <c:v>820.46836492713373</c:v>
                </c:pt>
                <c:pt idx="821">
                  <c:v>821.49858980647309</c:v>
                </c:pt>
                <c:pt idx="822">
                  <c:v>822.48941043197919</c:v>
                </c:pt>
                <c:pt idx="823">
                  <c:v>823.4409715678712</c:v>
                </c:pt>
                <c:pt idx="824">
                  <c:v>824.35403712397215</c:v>
                </c:pt>
                <c:pt idx="825">
                  <c:v>825.22997810839456</c:v>
                </c:pt>
                <c:pt idx="826">
                  <c:v>826.07075100592328</c:v>
                </c:pt>
                <c:pt idx="827">
                  <c:v>826.87886692308166</c:v>
                </c:pt>
                <c:pt idx="828">
                  <c:v>827.65735198648258</c:v>
                </c:pt>
                <c:pt idx="829">
                  <c:v>828.40969961900237</c:v>
                </c:pt>
                <c:pt idx="830">
                  <c:v>829.13981544641695</c:v>
                </c:pt>
                <c:pt idx="831">
                  <c:v>829.85195570334861</c:v>
                </c:pt>
                <c:pt idx="832">
                  <c:v>830.55066010990504</c:v>
                </c:pt>
                <c:pt idx="833">
                  <c:v>831.24068027757949</c:v>
                </c:pt>
                <c:pt idx="834">
                  <c:v>831.92690477350152</c:v>
                </c:pt>
                <c:pt idx="835">
                  <c:v>832.61428202481034</c:v>
                </c:pt>
                <c:pt idx="836">
                  <c:v>833.30774227900429</c:v>
                </c:pt>
                <c:pt idx="837">
                  <c:v>834.01211985099314</c:v>
                </c:pt>
                <c:pt idx="838">
                  <c:v>834.73207688306309</c:v>
                </c:pt>
                <c:pt idx="839">
                  <c:v>835.47202982010765</c:v>
                </c:pt>
                <c:pt idx="840">
                  <c:v>836.23607975965399</c:v>
                </c:pt>
                <c:pt idx="841">
                  <c:v>837.02794777510576</c:v>
                </c:pt>
                <c:pt idx="842">
                  <c:v>837.8509162321908</c:v>
                </c:pt>
                <c:pt idx="843">
                  <c:v>838.70777702409475</c:v>
                </c:pt>
                <c:pt idx="844">
                  <c:v>839.60078754163635</c:v>
                </c:pt>
                <c:pt idx="845">
                  <c:v>840.53163507286627</c:v>
                </c:pt>
                <c:pt idx="846">
                  <c:v>841.50141019352691</c:v>
                </c:pt>
                <c:pt idx="847">
                  <c:v>842.51058956802081</c:v>
                </c:pt>
                <c:pt idx="848">
                  <c:v>843.5590284321288</c:v>
                </c:pt>
                <c:pt idx="849">
                  <c:v>844.64596287602774</c:v>
                </c:pt>
                <c:pt idx="850">
                  <c:v>845.77002189160544</c:v>
                </c:pt>
                <c:pt idx="851">
                  <c:v>846.92924899407683</c:v>
                </c:pt>
                <c:pt idx="852">
                  <c:v>848.12113307691834</c:v>
                </c:pt>
                <c:pt idx="853">
                  <c:v>849.34264801351742</c:v>
                </c:pt>
                <c:pt idx="854">
                  <c:v>850.59030038099763</c:v>
                </c:pt>
                <c:pt idx="855">
                  <c:v>851.86018455358328</c:v>
                </c:pt>
                <c:pt idx="856">
                  <c:v>853.14804429665139</c:v>
                </c:pt>
                <c:pt idx="857">
                  <c:v>854.44933989009496</c:v>
                </c:pt>
                <c:pt idx="858">
                  <c:v>855.7593197224204</c:v>
                </c:pt>
                <c:pt idx="859">
                  <c:v>857.07309522649848</c:v>
                </c:pt>
                <c:pt idx="860">
                  <c:v>858.38571797519</c:v>
                </c:pt>
                <c:pt idx="861">
                  <c:v>859.69225772099571</c:v>
                </c:pt>
                <c:pt idx="862">
                  <c:v>860.98788014900663</c:v>
                </c:pt>
                <c:pt idx="863">
                  <c:v>862.26792311693691</c:v>
                </c:pt>
                <c:pt idx="864">
                  <c:v>863.52797017989235</c:v>
                </c:pt>
                <c:pt idx="865">
                  <c:v>864.7639202403459</c:v>
                </c:pt>
                <c:pt idx="866">
                  <c:v>865.97205222489424</c:v>
                </c:pt>
                <c:pt idx="867">
                  <c:v>867.1490837678092</c:v>
                </c:pt>
                <c:pt idx="868">
                  <c:v>868.29222297590525</c:v>
                </c:pt>
                <c:pt idx="869">
                  <c:v>869.39921245836376</c:v>
                </c:pt>
                <c:pt idx="870">
                  <c:v>870.46836492713373</c:v>
                </c:pt>
                <c:pt idx="871">
                  <c:v>871.49858980647309</c:v>
                </c:pt>
                <c:pt idx="872">
                  <c:v>872.48941043197919</c:v>
                </c:pt>
                <c:pt idx="873">
                  <c:v>873.4409715678712</c:v>
                </c:pt>
                <c:pt idx="874">
                  <c:v>874.35403712397226</c:v>
                </c:pt>
                <c:pt idx="875">
                  <c:v>875.22997810839456</c:v>
                </c:pt>
                <c:pt idx="876">
                  <c:v>876.07075100592317</c:v>
                </c:pt>
                <c:pt idx="877">
                  <c:v>876.87886692308177</c:v>
                </c:pt>
                <c:pt idx="878">
                  <c:v>877.65735198648247</c:v>
                </c:pt>
                <c:pt idx="879">
                  <c:v>878.40969961900248</c:v>
                </c:pt>
                <c:pt idx="880">
                  <c:v>879.13981544641706</c:v>
                </c:pt>
                <c:pt idx="881">
                  <c:v>879.85195570334872</c:v>
                </c:pt>
                <c:pt idx="882">
                  <c:v>880.55066010990504</c:v>
                </c:pt>
                <c:pt idx="883">
                  <c:v>881.2406802775796</c:v>
                </c:pt>
                <c:pt idx="884">
                  <c:v>881.92690477350152</c:v>
                </c:pt>
                <c:pt idx="885">
                  <c:v>882.61428202481011</c:v>
                </c:pt>
                <c:pt idx="886">
                  <c:v>883.30774227900429</c:v>
                </c:pt>
                <c:pt idx="887">
                  <c:v>884.01211985099314</c:v>
                </c:pt>
                <c:pt idx="888">
                  <c:v>884.73207688306309</c:v>
                </c:pt>
                <c:pt idx="889">
                  <c:v>885.47202982010765</c:v>
                </c:pt>
                <c:pt idx="890">
                  <c:v>886.2360797596541</c:v>
                </c:pt>
                <c:pt idx="891">
                  <c:v>887.02794777510564</c:v>
                </c:pt>
                <c:pt idx="892">
                  <c:v>887.8509162321908</c:v>
                </c:pt>
                <c:pt idx="893">
                  <c:v>888.70777702409475</c:v>
                </c:pt>
                <c:pt idx="894">
                  <c:v>889.60078754163624</c:v>
                </c:pt>
                <c:pt idx="895">
                  <c:v>890.53163507286627</c:v>
                </c:pt>
                <c:pt idx="896">
                  <c:v>891.50141019352691</c:v>
                </c:pt>
                <c:pt idx="897">
                  <c:v>892.51058956802081</c:v>
                </c:pt>
                <c:pt idx="898">
                  <c:v>893.55902843212868</c:v>
                </c:pt>
                <c:pt idx="899">
                  <c:v>894.64596287602774</c:v>
                </c:pt>
                <c:pt idx="900">
                  <c:v>895.77002189160532</c:v>
                </c:pt>
                <c:pt idx="901">
                  <c:v>896.92924899407683</c:v>
                </c:pt>
                <c:pt idx="902">
                  <c:v>898.12113307691823</c:v>
                </c:pt>
                <c:pt idx="903">
                  <c:v>899.34264801351753</c:v>
                </c:pt>
                <c:pt idx="904">
                  <c:v>900.59030038099752</c:v>
                </c:pt>
                <c:pt idx="905">
                  <c:v>901.86018455358317</c:v>
                </c:pt>
                <c:pt idx="906">
                  <c:v>903.14804429665128</c:v>
                </c:pt>
                <c:pt idx="907">
                  <c:v>904.44933989009485</c:v>
                </c:pt>
                <c:pt idx="908">
                  <c:v>905.7593197224204</c:v>
                </c:pt>
                <c:pt idx="909">
                  <c:v>907.07309522649871</c:v>
                </c:pt>
                <c:pt idx="910">
                  <c:v>908.38571797518989</c:v>
                </c:pt>
                <c:pt idx="911">
                  <c:v>909.6922577209956</c:v>
                </c:pt>
                <c:pt idx="912">
                  <c:v>910.98788014900674</c:v>
                </c:pt>
                <c:pt idx="913">
                  <c:v>912.26792311693691</c:v>
                </c:pt>
                <c:pt idx="914">
                  <c:v>913.52797017989258</c:v>
                </c:pt>
                <c:pt idx="915">
                  <c:v>914.7639202403459</c:v>
                </c:pt>
                <c:pt idx="916">
                  <c:v>915.97205222489413</c:v>
                </c:pt>
                <c:pt idx="917">
                  <c:v>917.1490837678092</c:v>
                </c:pt>
                <c:pt idx="918">
                  <c:v>918.29222297590525</c:v>
                </c:pt>
                <c:pt idx="919">
                  <c:v>919.39921245836376</c:v>
                </c:pt>
                <c:pt idx="920">
                  <c:v>920.46836492713373</c:v>
                </c:pt>
                <c:pt idx="921">
                  <c:v>921.49858980647309</c:v>
                </c:pt>
                <c:pt idx="922">
                  <c:v>922.48941043197919</c:v>
                </c:pt>
                <c:pt idx="923">
                  <c:v>923.4409715678712</c:v>
                </c:pt>
                <c:pt idx="924">
                  <c:v>924.35403712397226</c:v>
                </c:pt>
                <c:pt idx="925">
                  <c:v>925.22997810839468</c:v>
                </c:pt>
                <c:pt idx="926">
                  <c:v>926.07075100592317</c:v>
                </c:pt>
                <c:pt idx="927">
                  <c:v>926.87886692308177</c:v>
                </c:pt>
                <c:pt idx="928">
                  <c:v>927.65735198648247</c:v>
                </c:pt>
                <c:pt idx="929">
                  <c:v>928.40969961900248</c:v>
                </c:pt>
                <c:pt idx="930">
                  <c:v>929.13981544641683</c:v>
                </c:pt>
                <c:pt idx="931">
                  <c:v>929.85195570334872</c:v>
                </c:pt>
                <c:pt idx="932">
                  <c:v>930.55066010990481</c:v>
                </c:pt>
                <c:pt idx="933">
                  <c:v>931.2406802775796</c:v>
                </c:pt>
                <c:pt idx="934">
                  <c:v>931.92690477350163</c:v>
                </c:pt>
                <c:pt idx="935">
                  <c:v>932.61428202481011</c:v>
                </c:pt>
                <c:pt idx="936">
                  <c:v>933.3077422790044</c:v>
                </c:pt>
                <c:pt idx="937">
                  <c:v>934.01211985099326</c:v>
                </c:pt>
                <c:pt idx="938">
                  <c:v>934.7320768830632</c:v>
                </c:pt>
                <c:pt idx="939">
                  <c:v>935.47202982010754</c:v>
                </c:pt>
                <c:pt idx="940">
                  <c:v>936.2360797596541</c:v>
                </c:pt>
                <c:pt idx="941">
                  <c:v>937.02794777510564</c:v>
                </c:pt>
                <c:pt idx="942">
                  <c:v>937.85091623219091</c:v>
                </c:pt>
                <c:pt idx="943">
                  <c:v>938.70777702409475</c:v>
                </c:pt>
                <c:pt idx="944">
                  <c:v>939.60078754163624</c:v>
                </c:pt>
                <c:pt idx="945">
                  <c:v>940.53163507286627</c:v>
                </c:pt>
                <c:pt idx="946">
                  <c:v>941.50141019352691</c:v>
                </c:pt>
                <c:pt idx="947">
                  <c:v>942.51058956802081</c:v>
                </c:pt>
                <c:pt idx="948">
                  <c:v>943.5590284321288</c:v>
                </c:pt>
                <c:pt idx="949">
                  <c:v>944.64596287602774</c:v>
                </c:pt>
                <c:pt idx="950">
                  <c:v>945.77002189160544</c:v>
                </c:pt>
                <c:pt idx="951">
                  <c:v>946.92924899407683</c:v>
                </c:pt>
                <c:pt idx="952">
                  <c:v>948.12113307691823</c:v>
                </c:pt>
                <c:pt idx="953">
                  <c:v>949.34264801351753</c:v>
                </c:pt>
                <c:pt idx="954">
                  <c:v>950.59030038099752</c:v>
                </c:pt>
                <c:pt idx="955">
                  <c:v>951.86018455358317</c:v>
                </c:pt>
                <c:pt idx="956">
                  <c:v>953.14804429665128</c:v>
                </c:pt>
                <c:pt idx="957">
                  <c:v>954.44933989009508</c:v>
                </c:pt>
                <c:pt idx="958">
                  <c:v>955.75931972242029</c:v>
                </c:pt>
                <c:pt idx="959">
                  <c:v>957.07309522649871</c:v>
                </c:pt>
                <c:pt idx="960">
                  <c:v>958.38571797518989</c:v>
                </c:pt>
                <c:pt idx="961">
                  <c:v>959.6922577209956</c:v>
                </c:pt>
                <c:pt idx="962">
                  <c:v>960.98788014900674</c:v>
                </c:pt>
                <c:pt idx="963">
                  <c:v>962.2679231169368</c:v>
                </c:pt>
                <c:pt idx="964">
                  <c:v>963.52797017989246</c:v>
                </c:pt>
                <c:pt idx="965">
                  <c:v>964.7639202403459</c:v>
                </c:pt>
                <c:pt idx="966">
                  <c:v>965.97205222489436</c:v>
                </c:pt>
                <c:pt idx="967">
                  <c:v>967.14908376780909</c:v>
                </c:pt>
                <c:pt idx="968">
                  <c:v>968.29222297590525</c:v>
                </c:pt>
                <c:pt idx="969">
                  <c:v>969.39921245836365</c:v>
                </c:pt>
                <c:pt idx="970">
                  <c:v>970.46836492713373</c:v>
                </c:pt>
                <c:pt idx="971">
                  <c:v>971.49858980647309</c:v>
                </c:pt>
                <c:pt idx="972">
                  <c:v>972.48941043197919</c:v>
                </c:pt>
                <c:pt idx="973">
                  <c:v>973.4409715678712</c:v>
                </c:pt>
                <c:pt idx="974">
                  <c:v>974.35403712397226</c:v>
                </c:pt>
                <c:pt idx="975">
                  <c:v>975.22997810839456</c:v>
                </c:pt>
                <c:pt idx="976">
                  <c:v>976.07075100592317</c:v>
                </c:pt>
                <c:pt idx="977">
                  <c:v>976.87886692308166</c:v>
                </c:pt>
                <c:pt idx="978">
                  <c:v>977.65735198648247</c:v>
                </c:pt>
                <c:pt idx="979">
                  <c:v>978.40969961900248</c:v>
                </c:pt>
                <c:pt idx="980">
                  <c:v>979.13981544641695</c:v>
                </c:pt>
                <c:pt idx="981">
                  <c:v>979.85195570334872</c:v>
                </c:pt>
                <c:pt idx="982">
                  <c:v>980.55066010990492</c:v>
                </c:pt>
                <c:pt idx="983">
                  <c:v>981.24068027757971</c:v>
                </c:pt>
                <c:pt idx="984">
                  <c:v>981.92690477350141</c:v>
                </c:pt>
                <c:pt idx="985">
                  <c:v>982.61428202481011</c:v>
                </c:pt>
                <c:pt idx="986">
                  <c:v>983.30774227900417</c:v>
                </c:pt>
                <c:pt idx="987">
                  <c:v>984.01211985099326</c:v>
                </c:pt>
                <c:pt idx="988">
                  <c:v>984.7320768830632</c:v>
                </c:pt>
                <c:pt idx="989">
                  <c:v>985.47202982010754</c:v>
                </c:pt>
                <c:pt idx="990">
                  <c:v>986.2360797596541</c:v>
                </c:pt>
                <c:pt idx="991">
                  <c:v>987.02794777510564</c:v>
                </c:pt>
                <c:pt idx="992">
                  <c:v>987.85091623219091</c:v>
                </c:pt>
                <c:pt idx="993">
                  <c:v>988.70777702409475</c:v>
                </c:pt>
                <c:pt idx="994">
                  <c:v>989.60078754163635</c:v>
                </c:pt>
                <c:pt idx="995">
                  <c:v>990.53163507286627</c:v>
                </c:pt>
                <c:pt idx="996">
                  <c:v>991.50141019352691</c:v>
                </c:pt>
                <c:pt idx="997">
                  <c:v>992.51058956802081</c:v>
                </c:pt>
                <c:pt idx="998">
                  <c:v>993.5590284321288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5D-44F1-A7E1-544A8D1D801B}"/>
            </c:ext>
          </c:extLst>
        </c:ser>
        <c:ser>
          <c:idx val="3"/>
          <c:order val="3"/>
          <c:tx>
            <c:strRef>
              <c:f>'FTTM output times'!$H$1</c:f>
              <c:strCache>
                <c:ptCount val="1"/>
                <c:pt idx="0">
                  <c:v>Index 4 ToD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'FTTM output times'!$A$2:$A$1000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</c:numCache>
            </c:numRef>
          </c:xVal>
          <c:yVal>
            <c:numRef>
              <c:f>'FTTM output times'!$H$2:$H$1000</c:f>
              <c:numCache>
                <c:formatCode>0.000</c:formatCode>
                <c:ptCount val="999"/>
                <c:pt idx="0">
                  <c:v>-0.13887798273031038</c:v>
                </c:pt>
                <c:pt idx="1">
                  <c:v>0.65482728509603616</c:v>
                </c:pt>
                <c:pt idx="2">
                  <c:v>1.5332932051268262</c:v>
                </c:pt>
                <c:pt idx="3">
                  <c:v>2.5009123356662459</c:v>
                </c:pt>
                <c:pt idx="4">
                  <c:v>3.5588550057040953</c:v>
                </c:pt>
                <c:pt idx="5">
                  <c:v>4.7050270161769836</c:v>
                </c:pt>
                <c:pt idx="6">
                  <c:v>5.9341453297791347</c:v>
                </c:pt>
                <c:pt idx="7">
                  <c:v>7.2379290136947532</c:v>
                </c:pt>
                <c:pt idx="8">
                  <c:v>8.6053985340868167</c:v>
                </c:pt>
                <c:pt idx="9">
                  <c:v>10.02327258505543</c:v>
                </c:pt>
                <c:pt idx="10">
                  <c:v>11.476448109638856</c:v>
                </c:pt>
                <c:pt idx="11">
                  <c:v>12.948546163640804</c:v>
                </c:pt>
                <c:pt idx="12">
                  <c:v>14.422503893350717</c:v>
                </c:pt>
                <c:pt idx="13">
                  <c:v>15.881191231531503</c:v>
                </c:pt>
                <c:pt idx="14">
                  <c:v>17.308030022683642</c:v>
                </c:pt>
                <c:pt idx="15">
                  <c:v>18.687593200776771</c:v>
                </c:pt>
                <c:pt idx="16">
                  <c:v>20.006162363612837</c:v>
                </c:pt>
                <c:pt idx="17">
                  <c:v>21.252223591622712</c:v>
                </c:pt>
                <c:pt idx="18">
                  <c:v>22.416883590920133</c:v>
                </c:pt>
                <c:pt idx="19">
                  <c:v>23.494191120112852</c:v>
                </c:pt>
                <c:pt idx="20">
                  <c:v>24.48135208367313</c:v>
                </c:pt>
                <c:pt idx="21">
                  <c:v>25.378830517829705</c:v>
                </c:pt>
                <c:pt idx="22">
                  <c:v>26.190331819089366</c:v>
                </c:pt>
                <c:pt idx="23">
                  <c:v>26.92266882155338</c:v>
                </c:pt>
                <c:pt idx="24">
                  <c:v>27.58551556334152</c:v>
                </c:pt>
                <c:pt idx="25">
                  <c:v>28.191057641650207</c:v>
                </c:pt>
                <c:pt idx="26">
                  <c:v>28.753551793518994</c:v>
                </c:pt>
                <c:pt idx="27">
                  <c:v>29.288810620210224</c:v>
                </c:pt>
                <c:pt idx="28">
                  <c:v>29.813631078598046</c:v>
                </c:pt>
                <c:pt idx="29">
                  <c:v>30.3451873953851</c:v>
                </c:pt>
                <c:pt idx="30">
                  <c:v>30.900410345800271</c:v>
                </c:pt>
                <c:pt idx="31">
                  <c:v>31.495375331271369</c:v>
                </c:pt>
                <c:pt idx="32">
                  <c:v>32.144721372531436</c:v>
                </c:pt>
                <c:pt idx="33">
                  <c:v>32.861122017269714</c:v>
                </c:pt>
                <c:pt idx="34">
                  <c:v>33.654827285095955</c:v>
                </c:pt>
                <c:pt idx="35">
                  <c:v>34.533293205126839</c:v>
                </c:pt>
                <c:pt idx="36">
                  <c:v>35.50091233566625</c:v>
                </c:pt>
                <c:pt idx="37">
                  <c:v>36.558855005704082</c:v>
                </c:pt>
                <c:pt idx="38">
                  <c:v>37.705027016177077</c:v>
                </c:pt>
                <c:pt idx="39">
                  <c:v>38.934145329779106</c:v>
                </c:pt>
                <c:pt idx="40">
                  <c:v>40.237929013694917</c:v>
                </c:pt>
                <c:pt idx="41">
                  <c:v>41.605398534086774</c:v>
                </c:pt>
                <c:pt idx="42">
                  <c:v>43.023272585055643</c:v>
                </c:pt>
                <c:pt idx="43">
                  <c:v>44.476448109638802</c:v>
                </c:pt>
                <c:pt idx="44">
                  <c:v>45.948546163641034</c:v>
                </c:pt>
                <c:pt idx="45">
                  <c:v>47.422503893350665</c:v>
                </c:pt>
                <c:pt idx="46">
                  <c:v>48.881191231531716</c:v>
                </c:pt>
                <c:pt idx="47">
                  <c:v>50.308030022683596</c:v>
                </c:pt>
                <c:pt idx="48">
                  <c:v>51.687593200776945</c:v>
                </c:pt>
                <c:pt idx="49">
                  <c:v>53.006162363612802</c:v>
                </c:pt>
                <c:pt idx="50">
                  <c:v>54.252223591622815</c:v>
                </c:pt>
                <c:pt idx="51">
                  <c:v>55.416883590920122</c:v>
                </c:pt>
                <c:pt idx="52">
                  <c:v>56.494191120112866</c:v>
                </c:pt>
                <c:pt idx="53">
                  <c:v>57.481352083673137</c:v>
                </c:pt>
                <c:pt idx="54">
                  <c:v>58.378830517829719</c:v>
                </c:pt>
                <c:pt idx="55">
                  <c:v>59.190331819089394</c:v>
                </c:pt>
                <c:pt idx="56">
                  <c:v>59.922668821553415</c:v>
                </c:pt>
                <c:pt idx="57">
                  <c:v>60.585515563341559</c:v>
                </c:pt>
                <c:pt idx="58">
                  <c:v>61.191057641650254</c:v>
                </c:pt>
                <c:pt idx="59">
                  <c:v>61.753551793519044</c:v>
                </c:pt>
                <c:pt idx="60">
                  <c:v>62.288810620210278</c:v>
                </c:pt>
                <c:pt idx="61">
                  <c:v>62.8136310785981</c:v>
                </c:pt>
                <c:pt idx="62">
                  <c:v>63.345187395385153</c:v>
                </c:pt>
                <c:pt idx="63">
                  <c:v>63.900410345800317</c:v>
                </c:pt>
                <c:pt idx="64">
                  <c:v>64.495375331271418</c:v>
                </c:pt>
                <c:pt idx="65">
                  <c:v>65.144721372531478</c:v>
                </c:pt>
                <c:pt idx="66">
                  <c:v>65.86112201726975</c:v>
                </c:pt>
                <c:pt idx="67">
                  <c:v>66.654827285095976</c:v>
                </c:pt>
                <c:pt idx="68">
                  <c:v>67.533293205126839</c:v>
                </c:pt>
                <c:pt idx="69">
                  <c:v>68.500912335666257</c:v>
                </c:pt>
                <c:pt idx="70">
                  <c:v>69.558855005704075</c:v>
                </c:pt>
                <c:pt idx="71">
                  <c:v>70.705027016177056</c:v>
                </c:pt>
                <c:pt idx="72">
                  <c:v>71.934145329779071</c:v>
                </c:pt>
                <c:pt idx="73">
                  <c:v>73.237929013694881</c:v>
                </c:pt>
                <c:pt idx="74">
                  <c:v>74.605398534086731</c:v>
                </c:pt>
                <c:pt idx="75">
                  <c:v>76.023272585055594</c:v>
                </c:pt>
                <c:pt idx="76">
                  <c:v>77.476448109638753</c:v>
                </c:pt>
                <c:pt idx="77">
                  <c:v>78.948546163640984</c:v>
                </c:pt>
                <c:pt idx="78">
                  <c:v>80.422503893350608</c:v>
                </c:pt>
                <c:pt idx="79">
                  <c:v>81.881191231531673</c:v>
                </c:pt>
                <c:pt idx="80">
                  <c:v>83.308030022683553</c:v>
                </c:pt>
                <c:pt idx="81">
                  <c:v>84.687593200776902</c:v>
                </c:pt>
                <c:pt idx="82">
                  <c:v>86.006162363612773</c:v>
                </c:pt>
                <c:pt idx="83">
                  <c:v>87.252223591622794</c:v>
                </c:pt>
                <c:pt idx="84">
                  <c:v>88.416883590920108</c:v>
                </c:pt>
                <c:pt idx="85">
                  <c:v>89.494191120112859</c:v>
                </c:pt>
                <c:pt idx="86">
                  <c:v>90.481352083673144</c:v>
                </c:pt>
                <c:pt idx="87">
                  <c:v>91.378830517829655</c:v>
                </c:pt>
                <c:pt idx="88">
                  <c:v>92.190331819089423</c:v>
                </c:pt>
                <c:pt idx="89">
                  <c:v>92.922668821553259</c:v>
                </c:pt>
                <c:pt idx="90">
                  <c:v>93.585515563341602</c:v>
                </c:pt>
                <c:pt idx="91">
                  <c:v>94.191057641650048</c:v>
                </c:pt>
                <c:pt idx="92">
                  <c:v>94.753551793519094</c:v>
                </c:pt>
                <c:pt idx="93">
                  <c:v>95.288810620210043</c:v>
                </c:pt>
                <c:pt idx="94">
                  <c:v>95.813631078598149</c:v>
                </c:pt>
                <c:pt idx="95">
                  <c:v>96.345187395384926</c:v>
                </c:pt>
                <c:pt idx="96">
                  <c:v>96.900410345800367</c:v>
                </c:pt>
                <c:pt idx="97">
                  <c:v>97.495375331271234</c:v>
                </c:pt>
                <c:pt idx="98">
                  <c:v>98.144721372531507</c:v>
                </c:pt>
                <c:pt idx="99">
                  <c:v>98.861122017269622</c:v>
                </c:pt>
                <c:pt idx="100">
                  <c:v>99.65482728509599</c:v>
                </c:pt>
                <c:pt idx="101">
                  <c:v>100.53329320512681</c:v>
                </c:pt>
                <c:pt idx="102">
                  <c:v>101.50091233566624</c:v>
                </c:pt>
                <c:pt idx="103">
                  <c:v>102.55885500570406</c:v>
                </c:pt>
                <c:pt idx="104">
                  <c:v>103.70502701617703</c:v>
                </c:pt>
                <c:pt idx="105">
                  <c:v>104.9341453297792</c:v>
                </c:pt>
                <c:pt idx="106">
                  <c:v>106.23792901369484</c:v>
                </c:pt>
                <c:pt idx="107">
                  <c:v>107.60539853408669</c:v>
                </c:pt>
                <c:pt idx="108">
                  <c:v>109.02327258505554</c:v>
                </c:pt>
                <c:pt idx="109">
                  <c:v>110.4764481096387</c:v>
                </c:pt>
                <c:pt idx="110">
                  <c:v>111.94854616364093</c:v>
                </c:pt>
                <c:pt idx="111">
                  <c:v>113.42250389335055</c:v>
                </c:pt>
                <c:pt idx="112">
                  <c:v>114.88119123153162</c:v>
                </c:pt>
                <c:pt idx="113">
                  <c:v>116.3080300226835</c:v>
                </c:pt>
                <c:pt idx="114">
                  <c:v>117.68759320077686</c:v>
                </c:pt>
                <c:pt idx="115">
                  <c:v>119.00616236361275</c:v>
                </c:pt>
                <c:pt idx="116">
                  <c:v>120.25222359162277</c:v>
                </c:pt>
                <c:pt idx="117">
                  <c:v>121.41688359092009</c:v>
                </c:pt>
                <c:pt idx="118">
                  <c:v>122.49419112011286</c:v>
                </c:pt>
                <c:pt idx="119">
                  <c:v>123.48135208367316</c:v>
                </c:pt>
                <c:pt idx="120">
                  <c:v>124.37883051782967</c:v>
                </c:pt>
                <c:pt idx="121">
                  <c:v>125.19033181908944</c:v>
                </c:pt>
                <c:pt idx="122">
                  <c:v>125.9226688215533</c:v>
                </c:pt>
                <c:pt idx="123">
                  <c:v>126.58551556334164</c:v>
                </c:pt>
                <c:pt idx="124">
                  <c:v>127.1910576416501</c:v>
                </c:pt>
                <c:pt idx="125">
                  <c:v>127.75355179351915</c:v>
                </c:pt>
                <c:pt idx="126">
                  <c:v>128.28881062021011</c:v>
                </c:pt>
                <c:pt idx="127">
                  <c:v>128.81363107859821</c:v>
                </c:pt>
                <c:pt idx="128">
                  <c:v>129.34518739538498</c:v>
                </c:pt>
                <c:pt idx="129">
                  <c:v>129.90041034580042</c:v>
                </c:pt>
                <c:pt idx="130">
                  <c:v>130.49537533127128</c:v>
                </c:pt>
                <c:pt idx="131">
                  <c:v>131.14472137253154</c:v>
                </c:pt>
                <c:pt idx="132">
                  <c:v>131.86112201726965</c:v>
                </c:pt>
                <c:pt idx="133">
                  <c:v>132.65482728509602</c:v>
                </c:pt>
                <c:pt idx="134">
                  <c:v>133.53329320512682</c:v>
                </c:pt>
                <c:pt idx="135">
                  <c:v>134.50091233566624</c:v>
                </c:pt>
                <c:pt idx="136">
                  <c:v>135.55885500570412</c:v>
                </c:pt>
                <c:pt idx="137">
                  <c:v>136.70502701617701</c:v>
                </c:pt>
                <c:pt idx="138">
                  <c:v>137.93414532977917</c:v>
                </c:pt>
                <c:pt idx="139">
                  <c:v>139.23792901369481</c:v>
                </c:pt>
                <c:pt idx="140">
                  <c:v>140.60539853408687</c:v>
                </c:pt>
                <c:pt idx="141">
                  <c:v>142.02327258505548</c:v>
                </c:pt>
                <c:pt idx="142">
                  <c:v>143.47644810963891</c:v>
                </c:pt>
                <c:pt idx="143">
                  <c:v>144.94854616364088</c:v>
                </c:pt>
                <c:pt idx="144">
                  <c:v>146.42250389335078</c:v>
                </c:pt>
                <c:pt idx="145">
                  <c:v>147.88119123153157</c:v>
                </c:pt>
                <c:pt idx="146">
                  <c:v>149.30803002268371</c:v>
                </c:pt>
                <c:pt idx="147">
                  <c:v>150.68759320077683</c:v>
                </c:pt>
                <c:pt idx="148">
                  <c:v>152.00616236361287</c:v>
                </c:pt>
                <c:pt idx="149">
                  <c:v>153.25222359162274</c:v>
                </c:pt>
                <c:pt idx="150">
                  <c:v>154.41688359092015</c:v>
                </c:pt>
                <c:pt idx="151">
                  <c:v>155.49419112011284</c:v>
                </c:pt>
                <c:pt idx="152">
                  <c:v>156.48135208367313</c:v>
                </c:pt>
                <c:pt idx="153">
                  <c:v>157.37883051782967</c:v>
                </c:pt>
                <c:pt idx="154">
                  <c:v>158.19033181908932</c:v>
                </c:pt>
                <c:pt idx="155">
                  <c:v>158.92266882155334</c:v>
                </c:pt>
                <c:pt idx="156">
                  <c:v>159.58551556334169</c:v>
                </c:pt>
                <c:pt idx="157">
                  <c:v>160.19105764165016</c:v>
                </c:pt>
                <c:pt idx="158">
                  <c:v>160.75355179351894</c:v>
                </c:pt>
                <c:pt idx="159">
                  <c:v>161.28881062021014</c:v>
                </c:pt>
                <c:pt idx="160">
                  <c:v>161.81363107859826</c:v>
                </c:pt>
                <c:pt idx="161">
                  <c:v>162.34518739538504</c:v>
                </c:pt>
                <c:pt idx="162">
                  <c:v>162.90041034580045</c:v>
                </c:pt>
                <c:pt idx="163">
                  <c:v>163.4953753312713</c:v>
                </c:pt>
                <c:pt idx="164">
                  <c:v>164.14472137253159</c:v>
                </c:pt>
                <c:pt idx="165">
                  <c:v>164.86112201726968</c:v>
                </c:pt>
                <c:pt idx="166">
                  <c:v>165.65482728509602</c:v>
                </c:pt>
                <c:pt idx="167">
                  <c:v>166.53329320512682</c:v>
                </c:pt>
                <c:pt idx="168">
                  <c:v>167.50091233566624</c:v>
                </c:pt>
                <c:pt idx="169">
                  <c:v>168.55885500570409</c:v>
                </c:pt>
                <c:pt idx="170">
                  <c:v>169.70502701617698</c:v>
                </c:pt>
                <c:pt idx="171">
                  <c:v>170.93414532977914</c:v>
                </c:pt>
                <c:pt idx="172">
                  <c:v>172.23792901369475</c:v>
                </c:pt>
                <c:pt idx="173">
                  <c:v>173.60539853408682</c:v>
                </c:pt>
                <c:pt idx="174">
                  <c:v>175.02327258505545</c:v>
                </c:pt>
                <c:pt idx="175">
                  <c:v>176.47644810963888</c:v>
                </c:pt>
                <c:pt idx="176">
                  <c:v>177.94854616364083</c:v>
                </c:pt>
                <c:pt idx="177">
                  <c:v>179.42250389335072</c:v>
                </c:pt>
                <c:pt idx="178">
                  <c:v>180.88119123153152</c:v>
                </c:pt>
                <c:pt idx="179">
                  <c:v>182.30803002268365</c:v>
                </c:pt>
                <c:pt idx="180">
                  <c:v>183.68759320077677</c:v>
                </c:pt>
                <c:pt idx="181">
                  <c:v>185.00616236361284</c:v>
                </c:pt>
                <c:pt idx="182">
                  <c:v>186.25222359162271</c:v>
                </c:pt>
                <c:pt idx="183">
                  <c:v>187.41688359092012</c:v>
                </c:pt>
                <c:pt idx="184">
                  <c:v>188.49419112011284</c:v>
                </c:pt>
                <c:pt idx="185">
                  <c:v>189.48135208367313</c:v>
                </c:pt>
                <c:pt idx="186">
                  <c:v>190.3788305178297</c:v>
                </c:pt>
                <c:pt idx="187">
                  <c:v>191.19033181908935</c:v>
                </c:pt>
                <c:pt idx="188">
                  <c:v>191.92266882155337</c:v>
                </c:pt>
                <c:pt idx="189">
                  <c:v>192.58551556334152</c:v>
                </c:pt>
                <c:pt idx="190">
                  <c:v>193.19105764165019</c:v>
                </c:pt>
                <c:pt idx="191">
                  <c:v>193.75355179351899</c:v>
                </c:pt>
                <c:pt idx="192">
                  <c:v>194.2888106202102</c:v>
                </c:pt>
                <c:pt idx="193">
                  <c:v>194.81363107859804</c:v>
                </c:pt>
                <c:pt idx="194">
                  <c:v>195.3451873953851</c:v>
                </c:pt>
                <c:pt idx="195">
                  <c:v>195.90041034580025</c:v>
                </c:pt>
                <c:pt idx="196">
                  <c:v>196.49537533127136</c:v>
                </c:pt>
                <c:pt idx="197">
                  <c:v>197.14472137253142</c:v>
                </c:pt>
                <c:pt idx="198">
                  <c:v>197.86112201726971</c:v>
                </c:pt>
                <c:pt idx="199">
                  <c:v>198.65482728509596</c:v>
                </c:pt>
                <c:pt idx="200">
                  <c:v>199.53329320512682</c:v>
                </c:pt>
                <c:pt idx="201">
                  <c:v>200.50091233566624</c:v>
                </c:pt>
                <c:pt idx="202">
                  <c:v>201.55885500570409</c:v>
                </c:pt>
                <c:pt idx="203">
                  <c:v>202.70502701617707</c:v>
                </c:pt>
                <c:pt idx="204">
                  <c:v>203.93414532977911</c:v>
                </c:pt>
                <c:pt idx="205">
                  <c:v>205.23792901369492</c:v>
                </c:pt>
                <c:pt idx="206">
                  <c:v>206.60539853408679</c:v>
                </c:pt>
                <c:pt idx="207">
                  <c:v>208.02327258505565</c:v>
                </c:pt>
                <c:pt idx="208">
                  <c:v>209.47644810963882</c:v>
                </c:pt>
                <c:pt idx="209">
                  <c:v>210.94854616364105</c:v>
                </c:pt>
                <c:pt idx="210">
                  <c:v>212.42250389335067</c:v>
                </c:pt>
                <c:pt idx="211">
                  <c:v>213.88119123153174</c:v>
                </c:pt>
                <c:pt idx="212">
                  <c:v>215.3080300226836</c:v>
                </c:pt>
                <c:pt idx="213">
                  <c:v>216.68759320077675</c:v>
                </c:pt>
                <c:pt idx="214">
                  <c:v>218.00616236361282</c:v>
                </c:pt>
                <c:pt idx="215">
                  <c:v>219.25222359162271</c:v>
                </c:pt>
                <c:pt idx="216">
                  <c:v>220.41688359092012</c:v>
                </c:pt>
                <c:pt idx="217">
                  <c:v>221.49419112011284</c:v>
                </c:pt>
                <c:pt idx="218">
                  <c:v>222.48135208367313</c:v>
                </c:pt>
                <c:pt idx="219">
                  <c:v>223.37883051782973</c:v>
                </c:pt>
                <c:pt idx="220">
                  <c:v>224.19033181908938</c:v>
                </c:pt>
                <c:pt idx="221">
                  <c:v>224.9226688215534</c:v>
                </c:pt>
                <c:pt idx="222">
                  <c:v>225.58551556334154</c:v>
                </c:pt>
                <c:pt idx="223">
                  <c:v>226.19105764165025</c:v>
                </c:pt>
                <c:pt idx="224">
                  <c:v>226.75355179351902</c:v>
                </c:pt>
                <c:pt idx="225">
                  <c:v>227.28881062021026</c:v>
                </c:pt>
                <c:pt idx="226">
                  <c:v>227.81363107859809</c:v>
                </c:pt>
                <c:pt idx="227">
                  <c:v>228.34518739538515</c:v>
                </c:pt>
                <c:pt idx="228">
                  <c:v>228.90041034580031</c:v>
                </c:pt>
                <c:pt idx="229">
                  <c:v>229.49537533127139</c:v>
                </c:pt>
                <c:pt idx="230">
                  <c:v>230.14472137253145</c:v>
                </c:pt>
                <c:pt idx="231">
                  <c:v>230.86112201726974</c:v>
                </c:pt>
                <c:pt idx="232">
                  <c:v>231.65482728509596</c:v>
                </c:pt>
                <c:pt idx="233">
                  <c:v>232.53329320512685</c:v>
                </c:pt>
                <c:pt idx="234">
                  <c:v>233.50091233566624</c:v>
                </c:pt>
                <c:pt idx="235">
                  <c:v>234.55885500570406</c:v>
                </c:pt>
                <c:pt idx="236">
                  <c:v>235.70502701617707</c:v>
                </c:pt>
                <c:pt idx="237">
                  <c:v>236.93414532977908</c:v>
                </c:pt>
                <c:pt idx="238">
                  <c:v>238.2379290136949</c:v>
                </c:pt>
                <c:pt idx="239">
                  <c:v>239.60539853408673</c:v>
                </c:pt>
                <c:pt idx="240">
                  <c:v>241.02327258505559</c:v>
                </c:pt>
                <c:pt idx="241">
                  <c:v>242.47644810963877</c:v>
                </c:pt>
                <c:pt idx="242">
                  <c:v>243.948546163641</c:v>
                </c:pt>
                <c:pt idx="243">
                  <c:v>245.42250389335064</c:v>
                </c:pt>
                <c:pt idx="244">
                  <c:v>246.88119123153169</c:v>
                </c:pt>
                <c:pt idx="245">
                  <c:v>248.30803002268357</c:v>
                </c:pt>
                <c:pt idx="246">
                  <c:v>249.68759320077692</c:v>
                </c:pt>
                <c:pt idx="247">
                  <c:v>251.00616236361279</c:v>
                </c:pt>
                <c:pt idx="248">
                  <c:v>252.25222359162279</c:v>
                </c:pt>
                <c:pt idx="249">
                  <c:v>253.41688359092012</c:v>
                </c:pt>
                <c:pt idx="250">
                  <c:v>254.49419112011287</c:v>
                </c:pt>
                <c:pt idx="251">
                  <c:v>255.48135208367313</c:v>
                </c:pt>
                <c:pt idx="252">
                  <c:v>256.37883051782967</c:v>
                </c:pt>
                <c:pt idx="253">
                  <c:v>257.19033181908941</c:v>
                </c:pt>
                <c:pt idx="254">
                  <c:v>257.92266882155326</c:v>
                </c:pt>
                <c:pt idx="255">
                  <c:v>258.58551556334157</c:v>
                </c:pt>
                <c:pt idx="256">
                  <c:v>259.19105764165005</c:v>
                </c:pt>
                <c:pt idx="257">
                  <c:v>259.75355179351908</c:v>
                </c:pt>
                <c:pt idx="258">
                  <c:v>260.28881062021003</c:v>
                </c:pt>
                <c:pt idx="259">
                  <c:v>260.81363107859812</c:v>
                </c:pt>
                <c:pt idx="260">
                  <c:v>261.34518739538493</c:v>
                </c:pt>
                <c:pt idx="261">
                  <c:v>261.90041034580037</c:v>
                </c:pt>
                <c:pt idx="262">
                  <c:v>262.49537533127119</c:v>
                </c:pt>
                <c:pt idx="263">
                  <c:v>263.14472137253148</c:v>
                </c:pt>
                <c:pt idx="264">
                  <c:v>263.86112201726962</c:v>
                </c:pt>
                <c:pt idx="265">
                  <c:v>264.65482728509596</c:v>
                </c:pt>
                <c:pt idx="266">
                  <c:v>265.53329320512682</c:v>
                </c:pt>
                <c:pt idx="267">
                  <c:v>266.50091233566627</c:v>
                </c:pt>
                <c:pt idx="268">
                  <c:v>267.55885500570406</c:v>
                </c:pt>
                <c:pt idx="269">
                  <c:v>268.70502701617704</c:v>
                </c:pt>
                <c:pt idx="270">
                  <c:v>269.93414532977903</c:v>
                </c:pt>
                <c:pt idx="271">
                  <c:v>271.23792901369484</c:v>
                </c:pt>
                <c:pt idx="272">
                  <c:v>272.6053985340867</c:v>
                </c:pt>
                <c:pt idx="273">
                  <c:v>274.02327258505557</c:v>
                </c:pt>
                <c:pt idx="274">
                  <c:v>275.47644810963874</c:v>
                </c:pt>
                <c:pt idx="275">
                  <c:v>276.94854616364097</c:v>
                </c:pt>
                <c:pt idx="276">
                  <c:v>278.42250389335055</c:v>
                </c:pt>
                <c:pt idx="277">
                  <c:v>279.88119123153166</c:v>
                </c:pt>
                <c:pt idx="278">
                  <c:v>281.30803002268351</c:v>
                </c:pt>
                <c:pt idx="279">
                  <c:v>282.68759320077686</c:v>
                </c:pt>
                <c:pt idx="280">
                  <c:v>284.00616236361276</c:v>
                </c:pt>
                <c:pt idx="281">
                  <c:v>285.25222359162279</c:v>
                </c:pt>
                <c:pt idx="282">
                  <c:v>286.41688359092012</c:v>
                </c:pt>
                <c:pt idx="283">
                  <c:v>287.49419112011287</c:v>
                </c:pt>
                <c:pt idx="284">
                  <c:v>288.48135208367313</c:v>
                </c:pt>
                <c:pt idx="285">
                  <c:v>289.37883051782967</c:v>
                </c:pt>
                <c:pt idx="286">
                  <c:v>290.19033181908941</c:v>
                </c:pt>
                <c:pt idx="287">
                  <c:v>290.92266882155332</c:v>
                </c:pt>
                <c:pt idx="288">
                  <c:v>291.58551556334163</c:v>
                </c:pt>
                <c:pt idx="289">
                  <c:v>292.1910576416501</c:v>
                </c:pt>
                <c:pt idx="290">
                  <c:v>292.75355179351914</c:v>
                </c:pt>
                <c:pt idx="291">
                  <c:v>293.28881062021009</c:v>
                </c:pt>
                <c:pt idx="292">
                  <c:v>293.81363107859818</c:v>
                </c:pt>
                <c:pt idx="293">
                  <c:v>294.34518739538498</c:v>
                </c:pt>
                <c:pt idx="294">
                  <c:v>294.90041034580042</c:v>
                </c:pt>
                <c:pt idx="295">
                  <c:v>295.49537533127125</c:v>
                </c:pt>
                <c:pt idx="296">
                  <c:v>296.14472137253154</c:v>
                </c:pt>
                <c:pt idx="297">
                  <c:v>296.86112201726962</c:v>
                </c:pt>
                <c:pt idx="298">
                  <c:v>297.65482728509602</c:v>
                </c:pt>
                <c:pt idx="299">
                  <c:v>298.53329320512682</c:v>
                </c:pt>
                <c:pt idx="300">
                  <c:v>299.50091233566627</c:v>
                </c:pt>
                <c:pt idx="301">
                  <c:v>300.55885500570412</c:v>
                </c:pt>
                <c:pt idx="302">
                  <c:v>301.70502701617704</c:v>
                </c:pt>
                <c:pt idx="303">
                  <c:v>302.9341453297792</c:v>
                </c:pt>
                <c:pt idx="304">
                  <c:v>304.23792901369484</c:v>
                </c:pt>
                <c:pt idx="305">
                  <c:v>305.60539853408687</c:v>
                </c:pt>
                <c:pt idx="306">
                  <c:v>307.02327258505551</c:v>
                </c:pt>
                <c:pt idx="307">
                  <c:v>308.47644810963891</c:v>
                </c:pt>
                <c:pt idx="308">
                  <c:v>309.94854616364091</c:v>
                </c:pt>
                <c:pt idx="309">
                  <c:v>311.42250389335078</c:v>
                </c:pt>
                <c:pt idx="310">
                  <c:v>312.8811912315316</c:v>
                </c:pt>
                <c:pt idx="311">
                  <c:v>314.30803002268374</c:v>
                </c:pt>
                <c:pt idx="312">
                  <c:v>315.68759320077686</c:v>
                </c:pt>
                <c:pt idx="313">
                  <c:v>317.00616236361287</c:v>
                </c:pt>
                <c:pt idx="314">
                  <c:v>318.25222359162274</c:v>
                </c:pt>
                <c:pt idx="315">
                  <c:v>319.41688359092018</c:v>
                </c:pt>
                <c:pt idx="316">
                  <c:v>320.49419112011287</c:v>
                </c:pt>
                <c:pt idx="317">
                  <c:v>321.48135208367313</c:v>
                </c:pt>
                <c:pt idx="318">
                  <c:v>322.37883051782967</c:v>
                </c:pt>
                <c:pt idx="319">
                  <c:v>323.19033181908947</c:v>
                </c:pt>
                <c:pt idx="320">
                  <c:v>323.92266882155332</c:v>
                </c:pt>
                <c:pt idx="321">
                  <c:v>324.58551556334169</c:v>
                </c:pt>
                <c:pt idx="322">
                  <c:v>325.19105764165016</c:v>
                </c:pt>
                <c:pt idx="323">
                  <c:v>325.75355179351919</c:v>
                </c:pt>
                <c:pt idx="324">
                  <c:v>326.28881062021014</c:v>
                </c:pt>
                <c:pt idx="325">
                  <c:v>326.81363107859823</c:v>
                </c:pt>
                <c:pt idx="326">
                  <c:v>327.34518739538504</c:v>
                </c:pt>
                <c:pt idx="327">
                  <c:v>327.90041034580042</c:v>
                </c:pt>
                <c:pt idx="328">
                  <c:v>328.4953753312713</c:v>
                </c:pt>
                <c:pt idx="329">
                  <c:v>329.14472137253159</c:v>
                </c:pt>
                <c:pt idx="330">
                  <c:v>329.86112201726968</c:v>
                </c:pt>
                <c:pt idx="331">
                  <c:v>330.65482728509602</c:v>
                </c:pt>
                <c:pt idx="332">
                  <c:v>331.53329320512682</c:v>
                </c:pt>
                <c:pt idx="333">
                  <c:v>332.50091233566627</c:v>
                </c:pt>
                <c:pt idx="334">
                  <c:v>333.55885500570412</c:v>
                </c:pt>
                <c:pt idx="335">
                  <c:v>334.70502701617698</c:v>
                </c:pt>
                <c:pt idx="336">
                  <c:v>335.93414532977914</c:v>
                </c:pt>
                <c:pt idx="337">
                  <c:v>337.23792901369478</c:v>
                </c:pt>
                <c:pt idx="338">
                  <c:v>338.60539853408682</c:v>
                </c:pt>
                <c:pt idx="339">
                  <c:v>340.02327258505545</c:v>
                </c:pt>
                <c:pt idx="340">
                  <c:v>341.47644810963891</c:v>
                </c:pt>
                <c:pt idx="341">
                  <c:v>342.94854616364086</c:v>
                </c:pt>
                <c:pt idx="342">
                  <c:v>344.42250389335072</c:v>
                </c:pt>
                <c:pt idx="343">
                  <c:v>345.88119123153155</c:v>
                </c:pt>
                <c:pt idx="344">
                  <c:v>347.30803002268368</c:v>
                </c:pt>
                <c:pt idx="345">
                  <c:v>348.6875932007768</c:v>
                </c:pt>
                <c:pt idx="346">
                  <c:v>350.00616236361287</c:v>
                </c:pt>
                <c:pt idx="347">
                  <c:v>351.25222359162274</c:v>
                </c:pt>
                <c:pt idx="348">
                  <c:v>352.41688359092012</c:v>
                </c:pt>
                <c:pt idx="349">
                  <c:v>353.49419112011287</c:v>
                </c:pt>
                <c:pt idx="350">
                  <c:v>354.48135208367313</c:v>
                </c:pt>
                <c:pt idx="351">
                  <c:v>355.37883051782967</c:v>
                </c:pt>
                <c:pt idx="352">
                  <c:v>356.19033181908935</c:v>
                </c:pt>
                <c:pt idx="353">
                  <c:v>356.92266882155337</c:v>
                </c:pt>
                <c:pt idx="354">
                  <c:v>357.58551556334152</c:v>
                </c:pt>
                <c:pt idx="355">
                  <c:v>358.19105764165016</c:v>
                </c:pt>
                <c:pt idx="356">
                  <c:v>358.75355179351897</c:v>
                </c:pt>
                <c:pt idx="357">
                  <c:v>359.2888106202102</c:v>
                </c:pt>
                <c:pt idx="358">
                  <c:v>359.81363107859801</c:v>
                </c:pt>
                <c:pt idx="359">
                  <c:v>360.3451873953851</c:v>
                </c:pt>
                <c:pt idx="360">
                  <c:v>360.90041034580025</c:v>
                </c:pt>
                <c:pt idx="361">
                  <c:v>361.49537533127136</c:v>
                </c:pt>
                <c:pt idx="362">
                  <c:v>362.14472137253142</c:v>
                </c:pt>
                <c:pt idx="363">
                  <c:v>362.86112201726968</c:v>
                </c:pt>
                <c:pt idx="364">
                  <c:v>363.65482728509602</c:v>
                </c:pt>
                <c:pt idx="365">
                  <c:v>364.53329320512682</c:v>
                </c:pt>
                <c:pt idx="366">
                  <c:v>365.50091233566627</c:v>
                </c:pt>
                <c:pt idx="367">
                  <c:v>366.55885500570412</c:v>
                </c:pt>
                <c:pt idx="368">
                  <c:v>367.70502701617698</c:v>
                </c:pt>
                <c:pt idx="369">
                  <c:v>368.93414532977914</c:v>
                </c:pt>
                <c:pt idx="370">
                  <c:v>370.23792901369495</c:v>
                </c:pt>
                <c:pt idx="371">
                  <c:v>371.60539853408682</c:v>
                </c:pt>
                <c:pt idx="372">
                  <c:v>373.02327258505539</c:v>
                </c:pt>
                <c:pt idx="373">
                  <c:v>374.47644810963885</c:v>
                </c:pt>
                <c:pt idx="374">
                  <c:v>375.94854616364108</c:v>
                </c:pt>
                <c:pt idx="375">
                  <c:v>377.42250389335067</c:v>
                </c:pt>
                <c:pt idx="376">
                  <c:v>378.88119123153149</c:v>
                </c:pt>
                <c:pt idx="377">
                  <c:v>380.30803002268362</c:v>
                </c:pt>
                <c:pt idx="378">
                  <c:v>381.68759320077697</c:v>
                </c:pt>
                <c:pt idx="379">
                  <c:v>383.00616236361282</c:v>
                </c:pt>
                <c:pt idx="380">
                  <c:v>384.25222359162268</c:v>
                </c:pt>
                <c:pt idx="381">
                  <c:v>385.41688359092012</c:v>
                </c:pt>
                <c:pt idx="382">
                  <c:v>386.49419112011287</c:v>
                </c:pt>
                <c:pt idx="383">
                  <c:v>387.48135208367313</c:v>
                </c:pt>
                <c:pt idx="384">
                  <c:v>388.37883051782973</c:v>
                </c:pt>
                <c:pt idx="385">
                  <c:v>389.19033181908935</c:v>
                </c:pt>
                <c:pt idx="386">
                  <c:v>389.92266882155337</c:v>
                </c:pt>
                <c:pt idx="387">
                  <c:v>390.58551556334152</c:v>
                </c:pt>
                <c:pt idx="388">
                  <c:v>391.19105764165022</c:v>
                </c:pt>
                <c:pt idx="389">
                  <c:v>391.75355179351902</c:v>
                </c:pt>
                <c:pt idx="390">
                  <c:v>392.28881062021026</c:v>
                </c:pt>
                <c:pt idx="391">
                  <c:v>392.81363107859806</c:v>
                </c:pt>
                <c:pt idx="392">
                  <c:v>393.3451873953851</c:v>
                </c:pt>
                <c:pt idx="393">
                  <c:v>393.90041034580031</c:v>
                </c:pt>
                <c:pt idx="394">
                  <c:v>394.49537533127136</c:v>
                </c:pt>
                <c:pt idx="395">
                  <c:v>395.14472137253148</c:v>
                </c:pt>
                <c:pt idx="396">
                  <c:v>395.86112201726974</c:v>
                </c:pt>
                <c:pt idx="397">
                  <c:v>396.65482728509596</c:v>
                </c:pt>
                <c:pt idx="398">
                  <c:v>397.53329320512682</c:v>
                </c:pt>
                <c:pt idx="399">
                  <c:v>398.50091233566627</c:v>
                </c:pt>
                <c:pt idx="400">
                  <c:v>399.55885500570406</c:v>
                </c:pt>
                <c:pt idx="401">
                  <c:v>400.70502701617704</c:v>
                </c:pt>
                <c:pt idx="402">
                  <c:v>401.93414532977908</c:v>
                </c:pt>
                <c:pt idx="403">
                  <c:v>403.2379290136949</c:v>
                </c:pt>
                <c:pt idx="404">
                  <c:v>404.60539853408676</c:v>
                </c:pt>
                <c:pt idx="405">
                  <c:v>406.02327258505562</c:v>
                </c:pt>
                <c:pt idx="406">
                  <c:v>407.4764481096388</c:v>
                </c:pt>
                <c:pt idx="407">
                  <c:v>408.94854616364103</c:v>
                </c:pt>
                <c:pt idx="408">
                  <c:v>410.42250389335067</c:v>
                </c:pt>
                <c:pt idx="409">
                  <c:v>411.88119123153172</c:v>
                </c:pt>
                <c:pt idx="410">
                  <c:v>413.30803002268357</c:v>
                </c:pt>
                <c:pt idx="411">
                  <c:v>414.68759320077692</c:v>
                </c:pt>
                <c:pt idx="412">
                  <c:v>416.00616236361282</c:v>
                </c:pt>
                <c:pt idx="413">
                  <c:v>417.25222359162279</c:v>
                </c:pt>
                <c:pt idx="414">
                  <c:v>418.41688359092012</c:v>
                </c:pt>
                <c:pt idx="415">
                  <c:v>419.49419112011287</c:v>
                </c:pt>
                <c:pt idx="416">
                  <c:v>420.48135208367313</c:v>
                </c:pt>
                <c:pt idx="417">
                  <c:v>421.37883051782973</c:v>
                </c:pt>
                <c:pt idx="418">
                  <c:v>422.19033181908941</c:v>
                </c:pt>
                <c:pt idx="419">
                  <c:v>422.92266882155326</c:v>
                </c:pt>
                <c:pt idx="420">
                  <c:v>423.58551556334157</c:v>
                </c:pt>
                <c:pt idx="421">
                  <c:v>424.19105764165027</c:v>
                </c:pt>
                <c:pt idx="422">
                  <c:v>424.75355179351908</c:v>
                </c:pt>
                <c:pt idx="423">
                  <c:v>425.28881062021003</c:v>
                </c:pt>
                <c:pt idx="424">
                  <c:v>425.81363107859812</c:v>
                </c:pt>
                <c:pt idx="425">
                  <c:v>426.34518739538515</c:v>
                </c:pt>
                <c:pt idx="426">
                  <c:v>426.90041034580037</c:v>
                </c:pt>
                <c:pt idx="427">
                  <c:v>427.49537533127119</c:v>
                </c:pt>
                <c:pt idx="428">
                  <c:v>428.14472137253148</c:v>
                </c:pt>
                <c:pt idx="429">
                  <c:v>428.86112201726974</c:v>
                </c:pt>
                <c:pt idx="430">
                  <c:v>429.65482728509596</c:v>
                </c:pt>
                <c:pt idx="431">
                  <c:v>430.53329320512682</c:v>
                </c:pt>
                <c:pt idx="432">
                  <c:v>431.50091233566627</c:v>
                </c:pt>
                <c:pt idx="433">
                  <c:v>432.55885500570406</c:v>
                </c:pt>
                <c:pt idx="434">
                  <c:v>433.70502701617704</c:v>
                </c:pt>
                <c:pt idx="435">
                  <c:v>434.93414532977908</c:v>
                </c:pt>
                <c:pt idx="436">
                  <c:v>436.23792901369484</c:v>
                </c:pt>
                <c:pt idx="437">
                  <c:v>437.6053985340867</c:v>
                </c:pt>
                <c:pt idx="438">
                  <c:v>439.02327258505557</c:v>
                </c:pt>
                <c:pt idx="439">
                  <c:v>440.47644810963874</c:v>
                </c:pt>
                <c:pt idx="440">
                  <c:v>441.94854616364097</c:v>
                </c:pt>
                <c:pt idx="441">
                  <c:v>443.42250389335061</c:v>
                </c:pt>
                <c:pt idx="442">
                  <c:v>444.88119123153166</c:v>
                </c:pt>
                <c:pt idx="443">
                  <c:v>446.30803002268351</c:v>
                </c:pt>
                <c:pt idx="444">
                  <c:v>447.68759320077686</c:v>
                </c:pt>
                <c:pt idx="445">
                  <c:v>449.00616236361276</c:v>
                </c:pt>
                <c:pt idx="446">
                  <c:v>450.25222359162279</c:v>
                </c:pt>
                <c:pt idx="447">
                  <c:v>451.41688359092012</c:v>
                </c:pt>
                <c:pt idx="448">
                  <c:v>452.49419112011287</c:v>
                </c:pt>
                <c:pt idx="449">
                  <c:v>453.48135208367313</c:v>
                </c:pt>
                <c:pt idx="450">
                  <c:v>454.37883051782967</c:v>
                </c:pt>
                <c:pt idx="451">
                  <c:v>455.19033181908941</c:v>
                </c:pt>
                <c:pt idx="452">
                  <c:v>455.92266882155326</c:v>
                </c:pt>
                <c:pt idx="453">
                  <c:v>456.58551556334163</c:v>
                </c:pt>
                <c:pt idx="454">
                  <c:v>457.19105764165005</c:v>
                </c:pt>
                <c:pt idx="455">
                  <c:v>457.75355179351914</c:v>
                </c:pt>
                <c:pt idx="456">
                  <c:v>458.28881062021009</c:v>
                </c:pt>
                <c:pt idx="457">
                  <c:v>458.81363107859818</c:v>
                </c:pt>
                <c:pt idx="458">
                  <c:v>459.34518739538498</c:v>
                </c:pt>
                <c:pt idx="459">
                  <c:v>459.90041034580037</c:v>
                </c:pt>
                <c:pt idx="460">
                  <c:v>460.49537533127125</c:v>
                </c:pt>
                <c:pt idx="461">
                  <c:v>461.14472137253154</c:v>
                </c:pt>
                <c:pt idx="462">
                  <c:v>461.86112201726962</c:v>
                </c:pt>
                <c:pt idx="463">
                  <c:v>462.65482728509602</c:v>
                </c:pt>
                <c:pt idx="464">
                  <c:v>463.53329320512682</c:v>
                </c:pt>
                <c:pt idx="465">
                  <c:v>464.50091233566627</c:v>
                </c:pt>
                <c:pt idx="466">
                  <c:v>465.55885500570412</c:v>
                </c:pt>
                <c:pt idx="467">
                  <c:v>466.70502701617704</c:v>
                </c:pt>
                <c:pt idx="468">
                  <c:v>467.9341453297792</c:v>
                </c:pt>
                <c:pt idx="469">
                  <c:v>469.23792901369484</c:v>
                </c:pt>
                <c:pt idx="470">
                  <c:v>470.60539853408665</c:v>
                </c:pt>
                <c:pt idx="471">
                  <c:v>472.02327258505551</c:v>
                </c:pt>
                <c:pt idx="472">
                  <c:v>473.47644810963897</c:v>
                </c:pt>
                <c:pt idx="473">
                  <c:v>474.94854616364091</c:v>
                </c:pt>
                <c:pt idx="474">
                  <c:v>476.42250389335055</c:v>
                </c:pt>
                <c:pt idx="475">
                  <c:v>477.8811912315316</c:v>
                </c:pt>
                <c:pt idx="476">
                  <c:v>479.30803002268374</c:v>
                </c:pt>
                <c:pt idx="477">
                  <c:v>480.68759320077686</c:v>
                </c:pt>
                <c:pt idx="478">
                  <c:v>482.0061623636127</c:v>
                </c:pt>
                <c:pt idx="479">
                  <c:v>483.25222359162274</c:v>
                </c:pt>
                <c:pt idx="480">
                  <c:v>484.41688359092007</c:v>
                </c:pt>
                <c:pt idx="481">
                  <c:v>485.49419112011287</c:v>
                </c:pt>
                <c:pt idx="482">
                  <c:v>486.48135208367313</c:v>
                </c:pt>
                <c:pt idx="483">
                  <c:v>487.37883051782967</c:v>
                </c:pt>
                <c:pt idx="484">
                  <c:v>488.19033181908929</c:v>
                </c:pt>
                <c:pt idx="485">
                  <c:v>488.92266882155332</c:v>
                </c:pt>
                <c:pt idx="486">
                  <c:v>489.58551556334169</c:v>
                </c:pt>
                <c:pt idx="487">
                  <c:v>490.1910576416501</c:v>
                </c:pt>
                <c:pt idx="488">
                  <c:v>490.75355179351919</c:v>
                </c:pt>
                <c:pt idx="489">
                  <c:v>491.28881062021014</c:v>
                </c:pt>
                <c:pt idx="490">
                  <c:v>491.81363107859823</c:v>
                </c:pt>
                <c:pt idx="491">
                  <c:v>492.34518739538498</c:v>
                </c:pt>
                <c:pt idx="492">
                  <c:v>492.90041034580042</c:v>
                </c:pt>
                <c:pt idx="493">
                  <c:v>493.4953753312713</c:v>
                </c:pt>
                <c:pt idx="494">
                  <c:v>494.14472137253154</c:v>
                </c:pt>
                <c:pt idx="495">
                  <c:v>494.86112201726968</c:v>
                </c:pt>
                <c:pt idx="496">
                  <c:v>495.65482728509602</c:v>
                </c:pt>
                <c:pt idx="497">
                  <c:v>496.53329320512682</c:v>
                </c:pt>
                <c:pt idx="498">
                  <c:v>497.50091233566627</c:v>
                </c:pt>
                <c:pt idx="499">
                  <c:v>498.55885500570412</c:v>
                </c:pt>
                <c:pt idx="500">
                  <c:v>499.70502701617698</c:v>
                </c:pt>
                <c:pt idx="501">
                  <c:v>500.93414532977914</c:v>
                </c:pt>
                <c:pt idx="502">
                  <c:v>502.23792901369478</c:v>
                </c:pt>
                <c:pt idx="503">
                  <c:v>503.60539853408687</c:v>
                </c:pt>
                <c:pt idx="504">
                  <c:v>505.02327258505545</c:v>
                </c:pt>
                <c:pt idx="505">
                  <c:v>506.47644810963891</c:v>
                </c:pt>
                <c:pt idx="506">
                  <c:v>507.94854616364086</c:v>
                </c:pt>
                <c:pt idx="507">
                  <c:v>509.42250389335078</c:v>
                </c:pt>
                <c:pt idx="508">
                  <c:v>510.88119123153155</c:v>
                </c:pt>
                <c:pt idx="509">
                  <c:v>512.30803002268362</c:v>
                </c:pt>
                <c:pt idx="510">
                  <c:v>513.68759320077686</c:v>
                </c:pt>
                <c:pt idx="511">
                  <c:v>515.00616236361282</c:v>
                </c:pt>
                <c:pt idx="512">
                  <c:v>516.25222359162274</c:v>
                </c:pt>
                <c:pt idx="513">
                  <c:v>517.41688359092018</c:v>
                </c:pt>
                <c:pt idx="514">
                  <c:v>518.49419112011287</c:v>
                </c:pt>
                <c:pt idx="515">
                  <c:v>519.48135208367307</c:v>
                </c:pt>
                <c:pt idx="516">
                  <c:v>520.37883051782967</c:v>
                </c:pt>
                <c:pt idx="517">
                  <c:v>521.19033181908935</c:v>
                </c:pt>
                <c:pt idx="518">
                  <c:v>521.92266882155332</c:v>
                </c:pt>
                <c:pt idx="519">
                  <c:v>522.58551556334146</c:v>
                </c:pt>
                <c:pt idx="520">
                  <c:v>523.19105764165022</c:v>
                </c:pt>
                <c:pt idx="521">
                  <c:v>523.75355179351891</c:v>
                </c:pt>
                <c:pt idx="522">
                  <c:v>524.28881062021014</c:v>
                </c:pt>
                <c:pt idx="523">
                  <c:v>524.81363107859829</c:v>
                </c:pt>
                <c:pt idx="524">
                  <c:v>525.3451873953851</c:v>
                </c:pt>
                <c:pt idx="525">
                  <c:v>525.9004103458002</c:v>
                </c:pt>
                <c:pt idx="526">
                  <c:v>526.49537533127136</c:v>
                </c:pt>
                <c:pt idx="527">
                  <c:v>527.14472137253165</c:v>
                </c:pt>
                <c:pt idx="528">
                  <c:v>527.86112201726974</c:v>
                </c:pt>
                <c:pt idx="529">
                  <c:v>528.65482728509596</c:v>
                </c:pt>
                <c:pt idx="530">
                  <c:v>529.53329320512682</c:v>
                </c:pt>
                <c:pt idx="531">
                  <c:v>530.50091233566627</c:v>
                </c:pt>
                <c:pt idx="532">
                  <c:v>531.55885500570412</c:v>
                </c:pt>
                <c:pt idx="533">
                  <c:v>532.70502701617693</c:v>
                </c:pt>
                <c:pt idx="534">
                  <c:v>533.93414532977908</c:v>
                </c:pt>
                <c:pt idx="535">
                  <c:v>535.23792901369472</c:v>
                </c:pt>
                <c:pt idx="536">
                  <c:v>536.60539853408682</c:v>
                </c:pt>
                <c:pt idx="537">
                  <c:v>538.02327258505568</c:v>
                </c:pt>
                <c:pt idx="538">
                  <c:v>539.4764481096388</c:v>
                </c:pt>
                <c:pt idx="539">
                  <c:v>540.9485461636408</c:v>
                </c:pt>
                <c:pt idx="540">
                  <c:v>542.42250389335072</c:v>
                </c:pt>
                <c:pt idx="541">
                  <c:v>543.88119123153149</c:v>
                </c:pt>
                <c:pt idx="542">
                  <c:v>545.30803002268362</c:v>
                </c:pt>
                <c:pt idx="543">
                  <c:v>546.68759320077675</c:v>
                </c:pt>
                <c:pt idx="544">
                  <c:v>548.00616236361282</c:v>
                </c:pt>
                <c:pt idx="545">
                  <c:v>549.25222359162274</c:v>
                </c:pt>
                <c:pt idx="546">
                  <c:v>550.41688359092018</c:v>
                </c:pt>
                <c:pt idx="547">
                  <c:v>551.49419112011287</c:v>
                </c:pt>
                <c:pt idx="548">
                  <c:v>552.48135208367319</c:v>
                </c:pt>
                <c:pt idx="549">
                  <c:v>553.37883051782967</c:v>
                </c:pt>
                <c:pt idx="550">
                  <c:v>554.19033181908935</c:v>
                </c:pt>
                <c:pt idx="551">
                  <c:v>554.92266882155343</c:v>
                </c:pt>
                <c:pt idx="552">
                  <c:v>555.58551556334157</c:v>
                </c:pt>
                <c:pt idx="553">
                  <c:v>556.19105764165022</c:v>
                </c:pt>
                <c:pt idx="554">
                  <c:v>556.75355179351902</c:v>
                </c:pt>
                <c:pt idx="555">
                  <c:v>557.28881062021026</c:v>
                </c:pt>
                <c:pt idx="556">
                  <c:v>557.81363107859806</c:v>
                </c:pt>
                <c:pt idx="557">
                  <c:v>558.3451873953851</c:v>
                </c:pt>
                <c:pt idx="558">
                  <c:v>558.90041034580031</c:v>
                </c:pt>
                <c:pt idx="559">
                  <c:v>559.49537533127136</c:v>
                </c:pt>
                <c:pt idx="560">
                  <c:v>560.14472137253142</c:v>
                </c:pt>
                <c:pt idx="561">
                  <c:v>560.86112201726974</c:v>
                </c:pt>
                <c:pt idx="562">
                  <c:v>561.65482728509596</c:v>
                </c:pt>
                <c:pt idx="563">
                  <c:v>562.53329320512682</c:v>
                </c:pt>
                <c:pt idx="564">
                  <c:v>563.50091233566627</c:v>
                </c:pt>
                <c:pt idx="565">
                  <c:v>564.55885500570412</c:v>
                </c:pt>
                <c:pt idx="566">
                  <c:v>565.70502701617704</c:v>
                </c:pt>
                <c:pt idx="567">
                  <c:v>566.93414532977908</c:v>
                </c:pt>
                <c:pt idx="568">
                  <c:v>568.23792901369495</c:v>
                </c:pt>
                <c:pt idx="569">
                  <c:v>569.60539853408682</c:v>
                </c:pt>
                <c:pt idx="570">
                  <c:v>571.02327258505568</c:v>
                </c:pt>
                <c:pt idx="571">
                  <c:v>572.4764481096388</c:v>
                </c:pt>
                <c:pt idx="572">
                  <c:v>573.94854616364103</c:v>
                </c:pt>
                <c:pt idx="573">
                  <c:v>575.42250389335061</c:v>
                </c:pt>
                <c:pt idx="574">
                  <c:v>576.88119123153172</c:v>
                </c:pt>
                <c:pt idx="575">
                  <c:v>578.30803002268362</c:v>
                </c:pt>
                <c:pt idx="576">
                  <c:v>579.68759320077675</c:v>
                </c:pt>
                <c:pt idx="577">
                  <c:v>581.00616236361282</c:v>
                </c:pt>
                <c:pt idx="578">
                  <c:v>582.25222359162285</c:v>
                </c:pt>
                <c:pt idx="579">
                  <c:v>583.41688359092007</c:v>
                </c:pt>
                <c:pt idx="580">
                  <c:v>584.49419112011287</c:v>
                </c:pt>
                <c:pt idx="581">
                  <c:v>585.48135208367319</c:v>
                </c:pt>
                <c:pt idx="582">
                  <c:v>586.37883051782967</c:v>
                </c:pt>
                <c:pt idx="583">
                  <c:v>587.19033181908935</c:v>
                </c:pt>
                <c:pt idx="584">
                  <c:v>587.92266882155343</c:v>
                </c:pt>
                <c:pt idx="585">
                  <c:v>588.58551556334157</c:v>
                </c:pt>
                <c:pt idx="586">
                  <c:v>589.19105764165022</c:v>
                </c:pt>
                <c:pt idx="587">
                  <c:v>589.75355179351902</c:v>
                </c:pt>
                <c:pt idx="588">
                  <c:v>590.28881062021026</c:v>
                </c:pt>
                <c:pt idx="589">
                  <c:v>590.81363107859806</c:v>
                </c:pt>
                <c:pt idx="590">
                  <c:v>591.34518739538487</c:v>
                </c:pt>
                <c:pt idx="591">
                  <c:v>591.90041034580031</c:v>
                </c:pt>
                <c:pt idx="592">
                  <c:v>592.49537533127148</c:v>
                </c:pt>
                <c:pt idx="593">
                  <c:v>593.14472137253142</c:v>
                </c:pt>
                <c:pt idx="594">
                  <c:v>593.86112201726974</c:v>
                </c:pt>
                <c:pt idx="595">
                  <c:v>594.65482728509596</c:v>
                </c:pt>
                <c:pt idx="596">
                  <c:v>595.53329320512682</c:v>
                </c:pt>
                <c:pt idx="597">
                  <c:v>596.50091233566627</c:v>
                </c:pt>
                <c:pt idx="598">
                  <c:v>597.55885500570412</c:v>
                </c:pt>
                <c:pt idx="599">
                  <c:v>598.70502701617704</c:v>
                </c:pt>
                <c:pt idx="600">
                  <c:v>599.93414532977908</c:v>
                </c:pt>
                <c:pt idx="601">
                  <c:v>601.23792901369484</c:v>
                </c:pt>
                <c:pt idx="602">
                  <c:v>602.6053985340867</c:v>
                </c:pt>
                <c:pt idx="603">
                  <c:v>604.02327258505557</c:v>
                </c:pt>
                <c:pt idx="604">
                  <c:v>605.4764481096388</c:v>
                </c:pt>
                <c:pt idx="605">
                  <c:v>606.94854616364103</c:v>
                </c:pt>
                <c:pt idx="606">
                  <c:v>608.42250389335061</c:v>
                </c:pt>
                <c:pt idx="607">
                  <c:v>609.8811912315316</c:v>
                </c:pt>
                <c:pt idx="608">
                  <c:v>611.30803002268351</c:v>
                </c:pt>
                <c:pt idx="609">
                  <c:v>612.68759320077686</c:v>
                </c:pt>
                <c:pt idx="610">
                  <c:v>614.00616236361282</c:v>
                </c:pt>
                <c:pt idx="611">
                  <c:v>615.25222359162274</c:v>
                </c:pt>
                <c:pt idx="612">
                  <c:v>616.41688359092007</c:v>
                </c:pt>
                <c:pt idx="613">
                  <c:v>617.49419112011287</c:v>
                </c:pt>
                <c:pt idx="614">
                  <c:v>618.48135208367319</c:v>
                </c:pt>
                <c:pt idx="615">
                  <c:v>619.37883051782967</c:v>
                </c:pt>
                <c:pt idx="616">
                  <c:v>620.19033181908947</c:v>
                </c:pt>
                <c:pt idx="617">
                  <c:v>620.92266882155332</c:v>
                </c:pt>
                <c:pt idx="618">
                  <c:v>621.58551556334157</c:v>
                </c:pt>
                <c:pt idx="619">
                  <c:v>622.1910576416501</c:v>
                </c:pt>
                <c:pt idx="620">
                  <c:v>622.75355179351914</c:v>
                </c:pt>
                <c:pt idx="621">
                  <c:v>623.28881062021003</c:v>
                </c:pt>
                <c:pt idx="622">
                  <c:v>623.81363107859818</c:v>
                </c:pt>
                <c:pt idx="623">
                  <c:v>624.34518739538498</c:v>
                </c:pt>
                <c:pt idx="624">
                  <c:v>624.90041034580042</c:v>
                </c:pt>
                <c:pt idx="625">
                  <c:v>625.49537533127125</c:v>
                </c:pt>
                <c:pt idx="626">
                  <c:v>626.14472137253154</c:v>
                </c:pt>
                <c:pt idx="627">
                  <c:v>626.86112201726962</c:v>
                </c:pt>
                <c:pt idx="628">
                  <c:v>627.65482728509596</c:v>
                </c:pt>
                <c:pt idx="629">
                  <c:v>628.53329320512682</c:v>
                </c:pt>
                <c:pt idx="630">
                  <c:v>629.50091233566627</c:v>
                </c:pt>
                <c:pt idx="631">
                  <c:v>630.55885500570412</c:v>
                </c:pt>
                <c:pt idx="632">
                  <c:v>631.70502701617704</c:v>
                </c:pt>
                <c:pt idx="633">
                  <c:v>632.93414532977908</c:v>
                </c:pt>
                <c:pt idx="634">
                  <c:v>634.23792901369484</c:v>
                </c:pt>
                <c:pt idx="635">
                  <c:v>635.60539853408693</c:v>
                </c:pt>
                <c:pt idx="636">
                  <c:v>637.02327258505557</c:v>
                </c:pt>
                <c:pt idx="637">
                  <c:v>638.47644810963868</c:v>
                </c:pt>
                <c:pt idx="638">
                  <c:v>639.94854616364091</c:v>
                </c:pt>
                <c:pt idx="639">
                  <c:v>641.42250389335049</c:v>
                </c:pt>
                <c:pt idx="640">
                  <c:v>642.8811912315316</c:v>
                </c:pt>
                <c:pt idx="641">
                  <c:v>644.30803002268351</c:v>
                </c:pt>
                <c:pt idx="642">
                  <c:v>645.68759320077686</c:v>
                </c:pt>
                <c:pt idx="643">
                  <c:v>647.00616236361293</c:v>
                </c:pt>
                <c:pt idx="644">
                  <c:v>648.25222359162274</c:v>
                </c:pt>
                <c:pt idx="645">
                  <c:v>649.41688359092007</c:v>
                </c:pt>
                <c:pt idx="646">
                  <c:v>650.49419112011287</c:v>
                </c:pt>
                <c:pt idx="647">
                  <c:v>651.48135208367319</c:v>
                </c:pt>
                <c:pt idx="648">
                  <c:v>652.37883051782967</c:v>
                </c:pt>
                <c:pt idx="649">
                  <c:v>653.19033181908947</c:v>
                </c:pt>
                <c:pt idx="650">
                  <c:v>653.92266882155332</c:v>
                </c:pt>
                <c:pt idx="651">
                  <c:v>654.58551556334169</c:v>
                </c:pt>
                <c:pt idx="652">
                  <c:v>655.1910576416501</c:v>
                </c:pt>
                <c:pt idx="653">
                  <c:v>655.75355179351914</c:v>
                </c:pt>
                <c:pt idx="654">
                  <c:v>656.28881062021014</c:v>
                </c:pt>
                <c:pt idx="655">
                  <c:v>656.81363107859818</c:v>
                </c:pt>
                <c:pt idx="656">
                  <c:v>657.34518739538498</c:v>
                </c:pt>
                <c:pt idx="657">
                  <c:v>657.90041034580042</c:v>
                </c:pt>
                <c:pt idx="658">
                  <c:v>658.49537533127125</c:v>
                </c:pt>
                <c:pt idx="659">
                  <c:v>659.14472137253154</c:v>
                </c:pt>
                <c:pt idx="660">
                  <c:v>659.86112201726962</c:v>
                </c:pt>
                <c:pt idx="661">
                  <c:v>660.65482728509596</c:v>
                </c:pt>
                <c:pt idx="662">
                  <c:v>661.53329320512682</c:v>
                </c:pt>
                <c:pt idx="663">
                  <c:v>662.50091233566627</c:v>
                </c:pt>
                <c:pt idx="664">
                  <c:v>663.55885500570412</c:v>
                </c:pt>
                <c:pt idx="665">
                  <c:v>664.70502701617704</c:v>
                </c:pt>
                <c:pt idx="666">
                  <c:v>665.9341453297792</c:v>
                </c:pt>
                <c:pt idx="667">
                  <c:v>667.23792901369484</c:v>
                </c:pt>
                <c:pt idx="668">
                  <c:v>668.60539853408682</c:v>
                </c:pt>
                <c:pt idx="669">
                  <c:v>670.02327258505545</c:v>
                </c:pt>
                <c:pt idx="670">
                  <c:v>671.47644810963891</c:v>
                </c:pt>
                <c:pt idx="671">
                  <c:v>672.94854616364091</c:v>
                </c:pt>
                <c:pt idx="672">
                  <c:v>674.42250389335072</c:v>
                </c:pt>
                <c:pt idx="673">
                  <c:v>675.8811912315316</c:v>
                </c:pt>
                <c:pt idx="674">
                  <c:v>677.3080300226834</c:v>
                </c:pt>
                <c:pt idx="675">
                  <c:v>678.68759320077686</c:v>
                </c:pt>
                <c:pt idx="676">
                  <c:v>680.00616236361282</c:v>
                </c:pt>
                <c:pt idx="677">
                  <c:v>681.25222359162274</c:v>
                </c:pt>
                <c:pt idx="678">
                  <c:v>682.41688359092007</c:v>
                </c:pt>
                <c:pt idx="679">
                  <c:v>683.49419112011287</c:v>
                </c:pt>
                <c:pt idx="680">
                  <c:v>684.48135208367307</c:v>
                </c:pt>
                <c:pt idx="681">
                  <c:v>685.37883051782967</c:v>
                </c:pt>
                <c:pt idx="682">
                  <c:v>686.19033181908947</c:v>
                </c:pt>
                <c:pt idx="683">
                  <c:v>686.92266882155332</c:v>
                </c:pt>
                <c:pt idx="684">
                  <c:v>687.58551556334146</c:v>
                </c:pt>
                <c:pt idx="685">
                  <c:v>688.1910576416501</c:v>
                </c:pt>
                <c:pt idx="686">
                  <c:v>688.75355179351925</c:v>
                </c:pt>
                <c:pt idx="687">
                  <c:v>689.28881062021014</c:v>
                </c:pt>
                <c:pt idx="688">
                  <c:v>689.81363107859795</c:v>
                </c:pt>
                <c:pt idx="689">
                  <c:v>690.3451873953851</c:v>
                </c:pt>
                <c:pt idx="690">
                  <c:v>690.90041034580042</c:v>
                </c:pt>
                <c:pt idx="691">
                  <c:v>691.49537533127136</c:v>
                </c:pt>
                <c:pt idx="692">
                  <c:v>692.14472137253142</c:v>
                </c:pt>
                <c:pt idx="693">
                  <c:v>692.86112201726974</c:v>
                </c:pt>
                <c:pt idx="694">
                  <c:v>693.65482728509608</c:v>
                </c:pt>
                <c:pt idx="695">
                  <c:v>694.53329320512682</c:v>
                </c:pt>
                <c:pt idx="696">
                  <c:v>695.50091233566627</c:v>
                </c:pt>
                <c:pt idx="697">
                  <c:v>696.55885500570412</c:v>
                </c:pt>
                <c:pt idx="698">
                  <c:v>697.70502701617704</c:v>
                </c:pt>
                <c:pt idx="699">
                  <c:v>698.93414532977908</c:v>
                </c:pt>
                <c:pt idx="700">
                  <c:v>700.23792901369472</c:v>
                </c:pt>
                <c:pt idx="701">
                  <c:v>701.60539853408682</c:v>
                </c:pt>
                <c:pt idx="702">
                  <c:v>703.02327258505545</c:v>
                </c:pt>
                <c:pt idx="703">
                  <c:v>704.47644810963891</c:v>
                </c:pt>
                <c:pt idx="704">
                  <c:v>705.9485461636408</c:v>
                </c:pt>
                <c:pt idx="705">
                  <c:v>707.42250389335072</c:v>
                </c:pt>
                <c:pt idx="706">
                  <c:v>708.88119123153149</c:v>
                </c:pt>
                <c:pt idx="707">
                  <c:v>710.30803002268362</c:v>
                </c:pt>
                <c:pt idx="708">
                  <c:v>711.68759320077697</c:v>
                </c:pt>
                <c:pt idx="709">
                  <c:v>713.00616236361282</c:v>
                </c:pt>
                <c:pt idx="710">
                  <c:v>714.25222359162274</c:v>
                </c:pt>
                <c:pt idx="711">
                  <c:v>715.41688359092018</c:v>
                </c:pt>
                <c:pt idx="712">
                  <c:v>716.49419112011287</c:v>
                </c:pt>
                <c:pt idx="713">
                  <c:v>717.48135208367319</c:v>
                </c:pt>
                <c:pt idx="714">
                  <c:v>718.37883051782967</c:v>
                </c:pt>
                <c:pt idx="715">
                  <c:v>719.19033181908935</c:v>
                </c:pt>
                <c:pt idx="716">
                  <c:v>719.92266882155343</c:v>
                </c:pt>
                <c:pt idx="717">
                  <c:v>720.58551556334146</c:v>
                </c:pt>
                <c:pt idx="718">
                  <c:v>721.19105764165022</c:v>
                </c:pt>
                <c:pt idx="719">
                  <c:v>721.75355179351902</c:v>
                </c:pt>
                <c:pt idx="720">
                  <c:v>722.28881062021026</c:v>
                </c:pt>
                <c:pt idx="721">
                  <c:v>722.81363107859806</c:v>
                </c:pt>
                <c:pt idx="722">
                  <c:v>723.3451873953851</c:v>
                </c:pt>
                <c:pt idx="723">
                  <c:v>723.90041034580031</c:v>
                </c:pt>
                <c:pt idx="724">
                  <c:v>724.49537533127136</c:v>
                </c:pt>
                <c:pt idx="725">
                  <c:v>725.14472137253142</c:v>
                </c:pt>
                <c:pt idx="726">
                  <c:v>725.86112201726974</c:v>
                </c:pt>
                <c:pt idx="727">
                  <c:v>726.65482728509596</c:v>
                </c:pt>
                <c:pt idx="728">
                  <c:v>727.53329320512682</c:v>
                </c:pt>
                <c:pt idx="729">
                  <c:v>728.50091233566627</c:v>
                </c:pt>
                <c:pt idx="730">
                  <c:v>729.55885500570412</c:v>
                </c:pt>
                <c:pt idx="731">
                  <c:v>730.70502701617693</c:v>
                </c:pt>
                <c:pt idx="732">
                  <c:v>731.93414532977908</c:v>
                </c:pt>
                <c:pt idx="733">
                  <c:v>733.23792901369495</c:v>
                </c:pt>
                <c:pt idx="734">
                  <c:v>734.60539853408682</c:v>
                </c:pt>
                <c:pt idx="735">
                  <c:v>736.02327258505534</c:v>
                </c:pt>
                <c:pt idx="736">
                  <c:v>737.4764481096388</c:v>
                </c:pt>
                <c:pt idx="737">
                  <c:v>738.94854616364103</c:v>
                </c:pt>
                <c:pt idx="738">
                  <c:v>740.42250389335072</c:v>
                </c:pt>
                <c:pt idx="739">
                  <c:v>741.88119123153149</c:v>
                </c:pt>
                <c:pt idx="740">
                  <c:v>743.30803002268362</c:v>
                </c:pt>
                <c:pt idx="741">
                  <c:v>744.68759320077697</c:v>
                </c:pt>
                <c:pt idx="742">
                  <c:v>746.00616236361282</c:v>
                </c:pt>
                <c:pt idx="743">
                  <c:v>747.25222359162274</c:v>
                </c:pt>
                <c:pt idx="744">
                  <c:v>748.41688359092007</c:v>
                </c:pt>
                <c:pt idx="745">
                  <c:v>749.49419112011287</c:v>
                </c:pt>
                <c:pt idx="746">
                  <c:v>750.48135208367319</c:v>
                </c:pt>
                <c:pt idx="747">
                  <c:v>751.37883051782967</c:v>
                </c:pt>
                <c:pt idx="748">
                  <c:v>752.19033181908935</c:v>
                </c:pt>
                <c:pt idx="749">
                  <c:v>752.9226688215532</c:v>
                </c:pt>
                <c:pt idx="750">
                  <c:v>753.58551556334157</c:v>
                </c:pt>
                <c:pt idx="751">
                  <c:v>754.19105764165022</c:v>
                </c:pt>
                <c:pt idx="752">
                  <c:v>754.75355179351902</c:v>
                </c:pt>
                <c:pt idx="753">
                  <c:v>755.28881062021003</c:v>
                </c:pt>
                <c:pt idx="754">
                  <c:v>755.81363107859806</c:v>
                </c:pt>
                <c:pt idx="755">
                  <c:v>756.3451873953851</c:v>
                </c:pt>
                <c:pt idx="756">
                  <c:v>756.90041034580031</c:v>
                </c:pt>
                <c:pt idx="757">
                  <c:v>757.49537533127136</c:v>
                </c:pt>
                <c:pt idx="758">
                  <c:v>758.14472137253142</c:v>
                </c:pt>
                <c:pt idx="759">
                  <c:v>758.86112201726974</c:v>
                </c:pt>
                <c:pt idx="760">
                  <c:v>759.65482728509596</c:v>
                </c:pt>
                <c:pt idx="761">
                  <c:v>760.53329320512682</c:v>
                </c:pt>
                <c:pt idx="762">
                  <c:v>761.50091233566627</c:v>
                </c:pt>
                <c:pt idx="763">
                  <c:v>762.55885500570412</c:v>
                </c:pt>
                <c:pt idx="764">
                  <c:v>763.70502701617704</c:v>
                </c:pt>
                <c:pt idx="765">
                  <c:v>764.93414532977908</c:v>
                </c:pt>
                <c:pt idx="766">
                  <c:v>766.23792901369484</c:v>
                </c:pt>
                <c:pt idx="767">
                  <c:v>767.6053985340867</c:v>
                </c:pt>
                <c:pt idx="768">
                  <c:v>769.02327258505557</c:v>
                </c:pt>
                <c:pt idx="769">
                  <c:v>770.4764481096388</c:v>
                </c:pt>
                <c:pt idx="770">
                  <c:v>771.94854616364103</c:v>
                </c:pt>
                <c:pt idx="771">
                  <c:v>773.42250389335061</c:v>
                </c:pt>
                <c:pt idx="772">
                  <c:v>774.88119123153172</c:v>
                </c:pt>
                <c:pt idx="773">
                  <c:v>776.30803002268351</c:v>
                </c:pt>
                <c:pt idx="774">
                  <c:v>777.68759320077686</c:v>
                </c:pt>
                <c:pt idx="775">
                  <c:v>779.00616236361282</c:v>
                </c:pt>
                <c:pt idx="776">
                  <c:v>780.25222359162262</c:v>
                </c:pt>
                <c:pt idx="777">
                  <c:v>781.41688359092007</c:v>
                </c:pt>
                <c:pt idx="778">
                  <c:v>782.49419112011287</c:v>
                </c:pt>
                <c:pt idx="779">
                  <c:v>783.48135208367319</c:v>
                </c:pt>
                <c:pt idx="780">
                  <c:v>784.37883051782978</c:v>
                </c:pt>
                <c:pt idx="781">
                  <c:v>785.19033181908947</c:v>
                </c:pt>
                <c:pt idx="782">
                  <c:v>785.92266882155332</c:v>
                </c:pt>
                <c:pt idx="783">
                  <c:v>786.58551556334157</c:v>
                </c:pt>
                <c:pt idx="784">
                  <c:v>787.19105764165033</c:v>
                </c:pt>
                <c:pt idx="785">
                  <c:v>787.75355179351914</c:v>
                </c:pt>
                <c:pt idx="786">
                  <c:v>788.28881062021003</c:v>
                </c:pt>
                <c:pt idx="787">
                  <c:v>788.81363107859818</c:v>
                </c:pt>
                <c:pt idx="788">
                  <c:v>789.34518739538521</c:v>
                </c:pt>
                <c:pt idx="789">
                  <c:v>789.90041034580031</c:v>
                </c:pt>
                <c:pt idx="790">
                  <c:v>790.49537533127125</c:v>
                </c:pt>
                <c:pt idx="791">
                  <c:v>791.14472137253154</c:v>
                </c:pt>
                <c:pt idx="792">
                  <c:v>791.86112201726974</c:v>
                </c:pt>
                <c:pt idx="793">
                  <c:v>792.65482728509596</c:v>
                </c:pt>
                <c:pt idx="794">
                  <c:v>793.53329320512682</c:v>
                </c:pt>
                <c:pt idx="795">
                  <c:v>794.50091233566627</c:v>
                </c:pt>
                <c:pt idx="796">
                  <c:v>795.55885500570412</c:v>
                </c:pt>
                <c:pt idx="797">
                  <c:v>796.70502701617704</c:v>
                </c:pt>
                <c:pt idx="798">
                  <c:v>797.9341453297792</c:v>
                </c:pt>
                <c:pt idx="799">
                  <c:v>799.23792901369484</c:v>
                </c:pt>
                <c:pt idx="800">
                  <c:v>800.6053985340867</c:v>
                </c:pt>
                <c:pt idx="801">
                  <c:v>802.02327258505557</c:v>
                </c:pt>
                <c:pt idx="802">
                  <c:v>803.47644810963868</c:v>
                </c:pt>
                <c:pt idx="803">
                  <c:v>804.94854616364091</c:v>
                </c:pt>
                <c:pt idx="804">
                  <c:v>806.42250389335061</c:v>
                </c:pt>
                <c:pt idx="805">
                  <c:v>807.8811912315316</c:v>
                </c:pt>
                <c:pt idx="806">
                  <c:v>809.30803002268351</c:v>
                </c:pt>
                <c:pt idx="807">
                  <c:v>810.68759320077686</c:v>
                </c:pt>
                <c:pt idx="808">
                  <c:v>812.0061623636127</c:v>
                </c:pt>
                <c:pt idx="809">
                  <c:v>813.25222359162274</c:v>
                </c:pt>
                <c:pt idx="810">
                  <c:v>814.41688359092007</c:v>
                </c:pt>
                <c:pt idx="811">
                  <c:v>815.49419112011287</c:v>
                </c:pt>
                <c:pt idx="812">
                  <c:v>816.48135208367319</c:v>
                </c:pt>
                <c:pt idx="813">
                  <c:v>817.37883051782967</c:v>
                </c:pt>
                <c:pt idx="814">
                  <c:v>818.19033181908935</c:v>
                </c:pt>
                <c:pt idx="815">
                  <c:v>818.92266882155332</c:v>
                </c:pt>
                <c:pt idx="816">
                  <c:v>819.58551556334169</c:v>
                </c:pt>
                <c:pt idx="817">
                  <c:v>820.1910576416501</c:v>
                </c:pt>
                <c:pt idx="818">
                  <c:v>820.75355179351914</c:v>
                </c:pt>
                <c:pt idx="819">
                  <c:v>821.28881062021014</c:v>
                </c:pt>
                <c:pt idx="820">
                  <c:v>821.81363107859818</c:v>
                </c:pt>
                <c:pt idx="821">
                  <c:v>822.34518739538521</c:v>
                </c:pt>
                <c:pt idx="822">
                  <c:v>822.90041034580042</c:v>
                </c:pt>
                <c:pt idx="823">
                  <c:v>823.49537533127125</c:v>
                </c:pt>
                <c:pt idx="824">
                  <c:v>824.14472137253154</c:v>
                </c:pt>
                <c:pt idx="825">
                  <c:v>824.86112201726962</c:v>
                </c:pt>
                <c:pt idx="826">
                  <c:v>825.65482728509596</c:v>
                </c:pt>
                <c:pt idx="827">
                  <c:v>826.53329320512682</c:v>
                </c:pt>
                <c:pt idx="828">
                  <c:v>827.50091233566627</c:v>
                </c:pt>
                <c:pt idx="829">
                  <c:v>828.55885500570412</c:v>
                </c:pt>
                <c:pt idx="830">
                  <c:v>829.70502701617704</c:v>
                </c:pt>
                <c:pt idx="831">
                  <c:v>830.9341453297792</c:v>
                </c:pt>
                <c:pt idx="832">
                  <c:v>832.23792901369484</c:v>
                </c:pt>
                <c:pt idx="833">
                  <c:v>833.60539853408693</c:v>
                </c:pt>
                <c:pt idx="834">
                  <c:v>835.02327258505545</c:v>
                </c:pt>
                <c:pt idx="835">
                  <c:v>836.47644810963891</c:v>
                </c:pt>
                <c:pt idx="836">
                  <c:v>837.94854616364091</c:v>
                </c:pt>
                <c:pt idx="837">
                  <c:v>839.42250389335049</c:v>
                </c:pt>
                <c:pt idx="838">
                  <c:v>840.8811912315316</c:v>
                </c:pt>
                <c:pt idx="839">
                  <c:v>842.30803002268374</c:v>
                </c:pt>
                <c:pt idx="840">
                  <c:v>843.68759320077686</c:v>
                </c:pt>
                <c:pt idx="841">
                  <c:v>845.0061623636127</c:v>
                </c:pt>
                <c:pt idx="842">
                  <c:v>846.25222359162274</c:v>
                </c:pt>
                <c:pt idx="843">
                  <c:v>847.41688359092018</c:v>
                </c:pt>
                <c:pt idx="844">
                  <c:v>848.49419112011287</c:v>
                </c:pt>
                <c:pt idx="845">
                  <c:v>849.48135208367319</c:v>
                </c:pt>
                <c:pt idx="846">
                  <c:v>850.37883051782967</c:v>
                </c:pt>
                <c:pt idx="847">
                  <c:v>851.19033181908935</c:v>
                </c:pt>
                <c:pt idx="848">
                  <c:v>851.92266882155332</c:v>
                </c:pt>
                <c:pt idx="849">
                  <c:v>852.58551556334169</c:v>
                </c:pt>
                <c:pt idx="850">
                  <c:v>853.1910576416501</c:v>
                </c:pt>
                <c:pt idx="851">
                  <c:v>853.75355179351891</c:v>
                </c:pt>
                <c:pt idx="852">
                  <c:v>854.28881062021014</c:v>
                </c:pt>
                <c:pt idx="853">
                  <c:v>854.81363107859829</c:v>
                </c:pt>
                <c:pt idx="854">
                  <c:v>855.34518739538498</c:v>
                </c:pt>
                <c:pt idx="855">
                  <c:v>855.9004103458002</c:v>
                </c:pt>
                <c:pt idx="856">
                  <c:v>856.49537533127136</c:v>
                </c:pt>
                <c:pt idx="857">
                  <c:v>857.14472137253154</c:v>
                </c:pt>
                <c:pt idx="858">
                  <c:v>857.86112201726974</c:v>
                </c:pt>
                <c:pt idx="859">
                  <c:v>858.65482728509596</c:v>
                </c:pt>
                <c:pt idx="860">
                  <c:v>859.53329320512682</c:v>
                </c:pt>
                <c:pt idx="861">
                  <c:v>860.50091233566627</c:v>
                </c:pt>
                <c:pt idx="862">
                  <c:v>861.55885500570412</c:v>
                </c:pt>
                <c:pt idx="863">
                  <c:v>862.70502701617704</c:v>
                </c:pt>
                <c:pt idx="864">
                  <c:v>863.9341453297792</c:v>
                </c:pt>
                <c:pt idx="865">
                  <c:v>865.23792901369472</c:v>
                </c:pt>
                <c:pt idx="866">
                  <c:v>866.60539853408682</c:v>
                </c:pt>
                <c:pt idx="867">
                  <c:v>868.02327258505545</c:v>
                </c:pt>
                <c:pt idx="868">
                  <c:v>869.47644810963891</c:v>
                </c:pt>
                <c:pt idx="869">
                  <c:v>870.9485461636408</c:v>
                </c:pt>
                <c:pt idx="870">
                  <c:v>872.42250389335072</c:v>
                </c:pt>
                <c:pt idx="871">
                  <c:v>873.88119123153149</c:v>
                </c:pt>
                <c:pt idx="872">
                  <c:v>875.30803002268362</c:v>
                </c:pt>
                <c:pt idx="873">
                  <c:v>876.68759320077675</c:v>
                </c:pt>
                <c:pt idx="874">
                  <c:v>878.00616236361282</c:v>
                </c:pt>
                <c:pt idx="875">
                  <c:v>879.25222359162274</c:v>
                </c:pt>
                <c:pt idx="876">
                  <c:v>880.41688359092018</c:v>
                </c:pt>
                <c:pt idx="877">
                  <c:v>881.49419112011287</c:v>
                </c:pt>
                <c:pt idx="878">
                  <c:v>882.48135208367307</c:v>
                </c:pt>
                <c:pt idx="879">
                  <c:v>883.37883051782967</c:v>
                </c:pt>
                <c:pt idx="880">
                  <c:v>884.19033181908935</c:v>
                </c:pt>
                <c:pt idx="881">
                  <c:v>884.92266882155332</c:v>
                </c:pt>
                <c:pt idx="882">
                  <c:v>885.58551556334169</c:v>
                </c:pt>
                <c:pt idx="883">
                  <c:v>886.19105764165022</c:v>
                </c:pt>
                <c:pt idx="884">
                  <c:v>886.75355179351902</c:v>
                </c:pt>
                <c:pt idx="885">
                  <c:v>887.28881062021026</c:v>
                </c:pt>
                <c:pt idx="886">
                  <c:v>887.81363107859829</c:v>
                </c:pt>
                <c:pt idx="887">
                  <c:v>888.3451873953851</c:v>
                </c:pt>
                <c:pt idx="888">
                  <c:v>888.90041034580031</c:v>
                </c:pt>
                <c:pt idx="889">
                  <c:v>889.49537533127136</c:v>
                </c:pt>
                <c:pt idx="890">
                  <c:v>890.14472137253165</c:v>
                </c:pt>
                <c:pt idx="891">
                  <c:v>890.86112201726974</c:v>
                </c:pt>
                <c:pt idx="892">
                  <c:v>891.65482728509596</c:v>
                </c:pt>
                <c:pt idx="893">
                  <c:v>892.53329320512682</c:v>
                </c:pt>
                <c:pt idx="894">
                  <c:v>893.50091233566627</c:v>
                </c:pt>
                <c:pt idx="895">
                  <c:v>894.55885500570412</c:v>
                </c:pt>
                <c:pt idx="896">
                  <c:v>895.70502701617704</c:v>
                </c:pt>
                <c:pt idx="897">
                  <c:v>896.93414532977908</c:v>
                </c:pt>
                <c:pt idx="898">
                  <c:v>898.23792901369472</c:v>
                </c:pt>
                <c:pt idx="899">
                  <c:v>899.60539853408682</c:v>
                </c:pt>
                <c:pt idx="900">
                  <c:v>901.02327258505568</c:v>
                </c:pt>
                <c:pt idx="901">
                  <c:v>902.4764481096388</c:v>
                </c:pt>
                <c:pt idx="902">
                  <c:v>903.9485461636408</c:v>
                </c:pt>
                <c:pt idx="903">
                  <c:v>905.42250389335072</c:v>
                </c:pt>
                <c:pt idx="904">
                  <c:v>906.88119123153172</c:v>
                </c:pt>
                <c:pt idx="905">
                  <c:v>908.30803002268362</c:v>
                </c:pt>
                <c:pt idx="906">
                  <c:v>909.68759320077675</c:v>
                </c:pt>
                <c:pt idx="907">
                  <c:v>911.00616236361282</c:v>
                </c:pt>
                <c:pt idx="908">
                  <c:v>912.25222359162274</c:v>
                </c:pt>
                <c:pt idx="909">
                  <c:v>913.41688359092018</c:v>
                </c:pt>
                <c:pt idx="910">
                  <c:v>914.49419112011287</c:v>
                </c:pt>
                <c:pt idx="911">
                  <c:v>915.48135208367319</c:v>
                </c:pt>
                <c:pt idx="912">
                  <c:v>916.37883051782967</c:v>
                </c:pt>
                <c:pt idx="913">
                  <c:v>917.19033181908935</c:v>
                </c:pt>
                <c:pt idx="914">
                  <c:v>917.92266882155343</c:v>
                </c:pt>
                <c:pt idx="915">
                  <c:v>918.58551556334157</c:v>
                </c:pt>
                <c:pt idx="916">
                  <c:v>919.19105764165022</c:v>
                </c:pt>
                <c:pt idx="917">
                  <c:v>919.75355179351902</c:v>
                </c:pt>
                <c:pt idx="918">
                  <c:v>920.28881062021026</c:v>
                </c:pt>
                <c:pt idx="919">
                  <c:v>920.81363107859806</c:v>
                </c:pt>
                <c:pt idx="920">
                  <c:v>921.34518739538487</c:v>
                </c:pt>
                <c:pt idx="921">
                  <c:v>921.90041034580031</c:v>
                </c:pt>
                <c:pt idx="922">
                  <c:v>922.49537533127136</c:v>
                </c:pt>
                <c:pt idx="923">
                  <c:v>923.14472137253142</c:v>
                </c:pt>
                <c:pt idx="924">
                  <c:v>923.86112201726974</c:v>
                </c:pt>
                <c:pt idx="925">
                  <c:v>924.65482728509596</c:v>
                </c:pt>
                <c:pt idx="926">
                  <c:v>925.53329320512682</c:v>
                </c:pt>
                <c:pt idx="927">
                  <c:v>926.50091233566627</c:v>
                </c:pt>
                <c:pt idx="928">
                  <c:v>927.55885500570412</c:v>
                </c:pt>
                <c:pt idx="929">
                  <c:v>928.70502701617704</c:v>
                </c:pt>
                <c:pt idx="930">
                  <c:v>929.93414532977908</c:v>
                </c:pt>
                <c:pt idx="931">
                  <c:v>931.23792901369484</c:v>
                </c:pt>
                <c:pt idx="932">
                  <c:v>932.6053985340867</c:v>
                </c:pt>
                <c:pt idx="933">
                  <c:v>934.02327258505557</c:v>
                </c:pt>
                <c:pt idx="934">
                  <c:v>935.4764481096388</c:v>
                </c:pt>
                <c:pt idx="935">
                  <c:v>936.94854616364103</c:v>
                </c:pt>
                <c:pt idx="936">
                  <c:v>938.42250389335061</c:v>
                </c:pt>
                <c:pt idx="937">
                  <c:v>939.88119123153172</c:v>
                </c:pt>
                <c:pt idx="938">
                  <c:v>941.30803002268351</c:v>
                </c:pt>
                <c:pt idx="939">
                  <c:v>942.68759320077686</c:v>
                </c:pt>
                <c:pt idx="940">
                  <c:v>944.00616236361282</c:v>
                </c:pt>
                <c:pt idx="941">
                  <c:v>945.25222359162285</c:v>
                </c:pt>
                <c:pt idx="942">
                  <c:v>946.41688359092007</c:v>
                </c:pt>
                <c:pt idx="943">
                  <c:v>947.49419112011287</c:v>
                </c:pt>
                <c:pt idx="944">
                  <c:v>948.48135208367319</c:v>
                </c:pt>
                <c:pt idx="945">
                  <c:v>949.37883051782967</c:v>
                </c:pt>
                <c:pt idx="946">
                  <c:v>950.19033181908935</c:v>
                </c:pt>
                <c:pt idx="947">
                  <c:v>950.92266882155343</c:v>
                </c:pt>
                <c:pt idx="948">
                  <c:v>951.58551556334157</c:v>
                </c:pt>
                <c:pt idx="949">
                  <c:v>952.19105764164999</c:v>
                </c:pt>
                <c:pt idx="950">
                  <c:v>952.75355179351902</c:v>
                </c:pt>
                <c:pt idx="951">
                  <c:v>953.28881062021026</c:v>
                </c:pt>
                <c:pt idx="952">
                  <c:v>953.81363107859818</c:v>
                </c:pt>
                <c:pt idx="953">
                  <c:v>954.34518739538487</c:v>
                </c:pt>
                <c:pt idx="954">
                  <c:v>954.90041034580031</c:v>
                </c:pt>
                <c:pt idx="955">
                  <c:v>955.49537533127148</c:v>
                </c:pt>
                <c:pt idx="956">
                  <c:v>956.14472137253154</c:v>
                </c:pt>
                <c:pt idx="957">
                  <c:v>956.86112201726962</c:v>
                </c:pt>
                <c:pt idx="958">
                  <c:v>957.65482728509596</c:v>
                </c:pt>
                <c:pt idx="959">
                  <c:v>958.53329320512682</c:v>
                </c:pt>
                <c:pt idx="960">
                  <c:v>959.50091233566627</c:v>
                </c:pt>
                <c:pt idx="961">
                  <c:v>960.55885500570412</c:v>
                </c:pt>
                <c:pt idx="962">
                  <c:v>961.70502701617704</c:v>
                </c:pt>
                <c:pt idx="963">
                  <c:v>962.93414532977908</c:v>
                </c:pt>
                <c:pt idx="964">
                  <c:v>964.23792901369484</c:v>
                </c:pt>
                <c:pt idx="965">
                  <c:v>965.60539853408693</c:v>
                </c:pt>
                <c:pt idx="966">
                  <c:v>967.02327258505557</c:v>
                </c:pt>
                <c:pt idx="967">
                  <c:v>968.47644810963868</c:v>
                </c:pt>
                <c:pt idx="968">
                  <c:v>969.94854616364091</c:v>
                </c:pt>
                <c:pt idx="969">
                  <c:v>971.42250389335061</c:v>
                </c:pt>
                <c:pt idx="970">
                  <c:v>972.8811912315316</c:v>
                </c:pt>
                <c:pt idx="971">
                  <c:v>974.30803002268351</c:v>
                </c:pt>
                <c:pt idx="972">
                  <c:v>975.68759320077686</c:v>
                </c:pt>
                <c:pt idx="973">
                  <c:v>977.0061623636127</c:v>
                </c:pt>
                <c:pt idx="974">
                  <c:v>978.25222359162274</c:v>
                </c:pt>
                <c:pt idx="975">
                  <c:v>979.41688359092007</c:v>
                </c:pt>
                <c:pt idx="976">
                  <c:v>980.49419112011287</c:v>
                </c:pt>
                <c:pt idx="977">
                  <c:v>981.48135208367319</c:v>
                </c:pt>
                <c:pt idx="978">
                  <c:v>982.37883051782967</c:v>
                </c:pt>
                <c:pt idx="979">
                  <c:v>983.19033181908947</c:v>
                </c:pt>
                <c:pt idx="980">
                  <c:v>983.92266882155332</c:v>
                </c:pt>
                <c:pt idx="981">
                  <c:v>984.58551556334157</c:v>
                </c:pt>
                <c:pt idx="982">
                  <c:v>985.1910576416501</c:v>
                </c:pt>
                <c:pt idx="983">
                  <c:v>985.75355179351914</c:v>
                </c:pt>
                <c:pt idx="984">
                  <c:v>986.28881062021003</c:v>
                </c:pt>
                <c:pt idx="985">
                  <c:v>986.81363107859818</c:v>
                </c:pt>
                <c:pt idx="986">
                  <c:v>987.34518739538498</c:v>
                </c:pt>
                <c:pt idx="987">
                  <c:v>987.90041034580042</c:v>
                </c:pt>
                <c:pt idx="988">
                  <c:v>988.49537533127148</c:v>
                </c:pt>
                <c:pt idx="989">
                  <c:v>989.14472137253154</c:v>
                </c:pt>
                <c:pt idx="990">
                  <c:v>989.86112201726962</c:v>
                </c:pt>
                <c:pt idx="991">
                  <c:v>990.65482728509596</c:v>
                </c:pt>
                <c:pt idx="992">
                  <c:v>991.53329320512682</c:v>
                </c:pt>
                <c:pt idx="993">
                  <c:v>992.50091233566627</c:v>
                </c:pt>
                <c:pt idx="994">
                  <c:v>993.55885500570412</c:v>
                </c:pt>
                <c:pt idx="995">
                  <c:v>994.70502701617704</c:v>
                </c:pt>
                <c:pt idx="996">
                  <c:v>995.93414532977897</c:v>
                </c:pt>
                <c:pt idx="997">
                  <c:v>997.23792901369484</c:v>
                </c:pt>
                <c:pt idx="998">
                  <c:v>998.60539853408693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5D-44F1-A7E1-544A8D1D801B}"/>
            </c:ext>
          </c:extLst>
        </c:ser>
        <c:ser>
          <c:idx val="4"/>
          <c:order val="4"/>
          <c:tx>
            <c:strRef>
              <c:f>'FTTM output times'!$I$1</c:f>
              <c:strCache>
                <c:ptCount val="1"/>
                <c:pt idx="0">
                  <c:v>FTTM Output ToD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'FTTM output times'!$A$2:$A$1000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</c:numCache>
            </c:numRef>
          </c:xVal>
          <c:yVal>
            <c:numRef>
              <c:f>'FTTM output times'!$I$2:$I$1000</c:f>
              <c:numCache>
                <c:formatCode>0.000</c:formatCode>
                <c:ptCount val="999"/>
                <c:pt idx="0">
                  <c:v>0</c:v>
                </c:pt>
                <c:pt idx="1">
                  <c:v>1.1774620397371076</c:v>
                </c:pt>
                <c:pt idx="2">
                  <c:v>2.2708275209234112</c:v>
                </c:pt>
                <c:pt idx="3">
                  <c:v>3.3055906347375275</c:v>
                </c:pt>
                <c:pt idx="4">
                  <c:v>4.3397185959535953</c:v>
                </c:pt>
                <c:pt idx="5">
                  <c:v>5.373189848619754</c:v>
                </c:pt>
                <c:pt idx="6">
                  <c:v>6.4059832515754165</c:v>
                </c:pt>
                <c:pt idx="7">
                  <c:v>7.4380780918043303</c:v>
                </c:pt>
                <c:pt idx="8">
                  <c:v>8.4694540975176498</c:v>
                </c:pt>
                <c:pt idx="9">
                  <c:v>9.5000914509575978</c:v>
                </c:pt>
                <c:pt idx="10">
                  <c:v>10.529970800915082</c:v>
                </c:pt>
                <c:pt idx="11">
                  <c:v>11.559073274952251</c:v>
                </c:pt>
                <c:pt idx="12">
                  <c:v>12.587380491322675</c:v>
                </c:pt>
                <c:pt idx="13">
                  <c:v>13.6148745705819</c:v>
                </c:pt>
                <c:pt idx="14">
                  <c:v>14.641538146880116</c:v>
                </c:pt>
                <c:pt idx="15">
                  <c:v>15.667354378931035</c:v>
                </c:pt>
                <c:pt idx="16">
                  <c:v>16.692306960649113</c:v>
                </c:pt>
                <c:pt idx="17">
                  <c:v>17.716380131449029</c:v>
                </c:pt>
                <c:pt idx="18">
                  <c:v>18.739558686200077</c:v>
                </c:pt>
                <c:pt idx="19">
                  <c:v>19.761827984830287</c:v>
                </c:pt>
                <c:pt idx="20">
                  <c:v>20.783173961573329</c:v>
                </c:pt>
                <c:pt idx="21">
                  <c:v>21.803583133852737</c:v>
                </c:pt>
                <c:pt idx="22">
                  <c:v>22.823042610797952</c:v>
                </c:pt>
                <c:pt idx="23">
                  <c:v>23.841540101386201</c:v>
                </c:pt>
                <c:pt idx="24">
                  <c:v>24.859063922205969</c:v>
                </c:pt>
                <c:pt idx="25">
                  <c:v>25.875603004836396</c:v>
                </c:pt>
                <c:pt idx="26">
                  <c:v>26.891146902838475</c:v>
                </c:pt>
                <c:pt idx="27">
                  <c:v>27.905685798353034</c:v>
                </c:pt>
                <c:pt idx="28">
                  <c:v>28.919210508302044</c:v>
                </c:pt>
                <c:pt idx="29">
                  <c:v>29.931712490188822</c:v>
                </c:pt>
                <c:pt idx="30">
                  <c:v>30.943183847493625</c:v>
                </c:pt>
                <c:pt idx="31">
                  <c:v>31.953617334661363</c:v>
                </c:pt>
                <c:pt idx="32">
                  <c:v>32.963006361677884</c:v>
                </c:pt>
                <c:pt idx="33">
                  <c:v>33.971344998232489</c:v>
                </c:pt>
                <c:pt idx="34">
                  <c:v>34.978627977463582</c:v>
                </c:pt>
                <c:pt idx="35">
                  <c:v>35.984850699285424</c:v>
                </c:pt>
                <c:pt idx="36">
                  <c:v>36.99000923329352</c:v>
                </c:pt>
                <c:pt idx="37">
                  <c:v>37.994100321247224</c:v>
                </c:pt>
                <c:pt idx="38">
                  <c:v>38.997121379127691</c:v>
                </c:pt>
                <c:pt idx="39">
                  <c:v>39.999070498770017</c:v>
                </c:pt>
                <c:pt idx="40">
                  <c:v>40.999946449068474</c:v>
                </c:pt>
                <c:pt idx="41">
                  <c:v>41.999748676754059</c:v>
                </c:pt>
                <c:pt idx="42">
                  <c:v>42.998477306744014</c:v>
                </c:pt>
                <c:pt idx="43">
                  <c:v>43.996133142062888</c:v>
                </c:pt>
                <c:pt idx="44">
                  <c:v>44.992717663335334</c:v>
                </c:pt>
                <c:pt idx="45">
                  <c:v>45.988233027850917</c:v>
                </c:pt>
                <c:pt idx="46">
                  <c:v>46.982682068201541</c:v>
                </c:pt>
                <c:pt idx="47">
                  <c:v>47.976068290492286</c:v>
                </c:pt>
                <c:pt idx="48">
                  <c:v>48.968395872126926</c:v>
                </c:pt>
                <c:pt idx="49">
                  <c:v>49.959669659169329</c:v>
                </c:pt>
                <c:pt idx="50">
                  <c:v>50.949895163282626</c:v>
                </c:pt>
                <c:pt idx="51">
                  <c:v>51.939078558247935</c:v>
                </c:pt>
                <c:pt idx="52">
                  <c:v>52.927226676064855</c:v>
                </c:pt>
                <c:pt idx="53">
                  <c:v>53.914347002636141</c:v>
                </c:pt>
                <c:pt idx="54">
                  <c:v>54.900447673039622</c:v>
                </c:pt>
                <c:pt idx="55">
                  <c:v>55.885537466389771</c:v>
                </c:pt>
                <c:pt idx="56">
                  <c:v>56.869625800292688</c:v>
                </c:pt>
                <c:pt idx="57">
                  <c:v>57.85272272489776</c:v>
                </c:pt>
                <c:pt idx="58">
                  <c:v>58.834838916549622</c:v>
                </c:pt>
                <c:pt idx="59">
                  <c:v>59.815985671044977</c:v>
                </c:pt>
                <c:pt idx="60">
                  <c:v>60.796174896497767</c:v>
                </c:pt>
                <c:pt idx="61">
                  <c:v>61.59389818077139</c:v>
                </c:pt>
                <c:pt idx="62">
                  <c:v>62.47173457227224</c:v>
                </c:pt>
                <c:pt idx="63">
                  <c:v>63.351655786074808</c:v>
                </c:pt>
                <c:pt idx="64">
                  <c:v>64.234135718289451</c:v>
                </c:pt>
                <c:pt idx="65">
                  <c:v>65.119638166933882</c:v>
                </c:pt>
                <c:pt idx="66">
                  <c:v>66.008615001534167</c:v>
                </c:pt>
                <c:pt idx="67">
                  <c:v>67.149083767809117</c:v>
                </c:pt>
                <c:pt idx="68">
                  <c:v>68.292222975905233</c:v>
                </c:pt>
                <c:pt idx="69">
                  <c:v>69.399212458363692</c:v>
                </c:pt>
                <c:pt idx="70">
                  <c:v>70.468364927133706</c:v>
                </c:pt>
                <c:pt idx="71">
                  <c:v>71.498589806473078</c:v>
                </c:pt>
                <c:pt idx="72">
                  <c:v>72.488892850684508</c:v>
                </c:pt>
                <c:pt idx="73">
                  <c:v>73.440971567871216</c:v>
                </c:pt>
                <c:pt idx="74">
                  <c:v>74.354037123972219</c:v>
                </c:pt>
                <c:pt idx="75">
                  <c:v>75.229978108394548</c:v>
                </c:pt>
                <c:pt idx="76">
                  <c:v>76.070751005923228</c:v>
                </c:pt>
                <c:pt idx="77">
                  <c:v>76.878866923081731</c:v>
                </c:pt>
                <c:pt idx="78">
                  <c:v>77.657351986482539</c:v>
                </c:pt>
                <c:pt idx="79">
                  <c:v>78.409699619002424</c:v>
                </c:pt>
                <c:pt idx="80">
                  <c:v>79.139815446416918</c:v>
                </c:pt>
                <c:pt idx="81">
                  <c:v>80.012019076852809</c:v>
                </c:pt>
                <c:pt idx="82">
                  <c:v>81.002194958932918</c:v>
                </c:pt>
                <c:pt idx="83">
                  <c:v>82.000255264799804</c:v>
                </c:pt>
                <c:pt idx="84">
                  <c:v>84.07428836474503</c:v>
                </c:pt>
                <c:pt idx="85">
                  <c:v>85.036011136362347</c:v>
                </c:pt>
                <c:pt idx="86">
                  <c:v>85.997269027570724</c:v>
                </c:pt>
                <c:pt idx="87">
                  <c:v>86.958086508716434</c:v>
                </c:pt>
                <c:pt idx="88">
                  <c:v>87.91848832831829</c:v>
                </c:pt>
                <c:pt idx="89">
                  <c:v>88.878499497435584</c:v>
                </c:pt>
                <c:pt idx="90">
                  <c:v>89.838145273871092</c:v>
                </c:pt>
                <c:pt idx="91">
                  <c:v>90.797451146217341</c:v>
                </c:pt>
                <c:pt idx="92">
                  <c:v>91.756442817757559</c:v>
                </c:pt>
                <c:pt idx="93">
                  <c:v>92.715146190231067</c:v>
                </c:pt>
                <c:pt idx="94">
                  <c:v>93.673587347472719</c:v>
                </c:pt>
                <c:pt idx="95">
                  <c:v>94.631792538938484</c:v>
                </c:pt>
                <c:pt idx="96">
                  <c:v>95.589788163125192</c:v>
                </c:pt>
                <c:pt idx="97">
                  <c:v>96.547600750897033</c:v>
                </c:pt>
                <c:pt idx="98">
                  <c:v>97.505256948727578</c:v>
                </c:pt>
                <c:pt idx="99">
                  <c:v>98.46278350186995</c:v>
                </c:pt>
                <c:pt idx="100">
                  <c:v>99.420207237463543</c:v>
                </c:pt>
                <c:pt idx="101">
                  <c:v>100.37755504758951</c:v>
                </c:pt>
                <c:pt idx="102">
                  <c:v>101.33485387228524</c:v>
                </c:pt>
                <c:pt idx="103">
                  <c:v>102.2921306825281</c:v>
                </c:pt>
                <c:pt idx="104">
                  <c:v>103.24941246320054</c:v>
                </c:pt>
                <c:pt idx="105">
                  <c:v>104.20672619604549</c:v>
                </c:pt>
                <c:pt idx="106">
                  <c:v>105.1640988426243</c:v>
                </c:pt>
                <c:pt idx="107">
                  <c:v>106.12155732728682</c:v>
                </c:pt>
                <c:pt idx="108">
                  <c:v>107.07912852016607</c:v>
                </c:pt>
                <c:pt idx="109">
                  <c:v>108.03683922020599</c:v>
                </c:pt>
                <c:pt idx="110">
                  <c:v>108.99471613823488</c:v>
                </c:pt>
                <c:pt idx="111">
                  <c:v>109.95278588009421</c:v>
                </c:pt>
                <c:pt idx="112">
                  <c:v>110.98788014900667</c:v>
                </c:pt>
                <c:pt idx="113">
                  <c:v>112.26792311693687</c:v>
                </c:pt>
                <c:pt idx="114">
                  <c:v>113.52797017989242</c:v>
                </c:pt>
                <c:pt idx="115">
                  <c:v>114.76392024034591</c:v>
                </c:pt>
                <c:pt idx="116">
                  <c:v>115.97205222489428</c:v>
                </c:pt>
                <c:pt idx="117">
                  <c:v>117.14908376780916</c:v>
                </c:pt>
                <c:pt idx="118">
                  <c:v>118.29222297590528</c:v>
                </c:pt>
                <c:pt idx="119">
                  <c:v>119.39921245836372</c:v>
                </c:pt>
                <c:pt idx="120">
                  <c:v>120.46836492713369</c:v>
                </c:pt>
                <c:pt idx="121">
                  <c:v>121.49858980647308</c:v>
                </c:pt>
                <c:pt idx="122">
                  <c:v>122.48941043197917</c:v>
                </c:pt>
                <c:pt idx="123">
                  <c:v>123.44097156787123</c:v>
                </c:pt>
                <c:pt idx="124">
                  <c:v>124.35403712397223</c:v>
                </c:pt>
                <c:pt idx="125">
                  <c:v>125.22997810839458</c:v>
                </c:pt>
                <c:pt idx="126">
                  <c:v>126.07075100592317</c:v>
                </c:pt>
                <c:pt idx="127">
                  <c:v>126.87886692308167</c:v>
                </c:pt>
                <c:pt idx="128">
                  <c:v>127.65735198648247</c:v>
                </c:pt>
                <c:pt idx="129">
                  <c:v>128.40969961900248</c:v>
                </c:pt>
                <c:pt idx="130">
                  <c:v>129.13981544641695</c:v>
                </c:pt>
                <c:pt idx="131">
                  <c:v>129.85195570334872</c:v>
                </c:pt>
                <c:pt idx="132">
                  <c:v>130.55066010990498</c:v>
                </c:pt>
                <c:pt idx="133">
                  <c:v>131.24068027757963</c:v>
                </c:pt>
                <c:pt idx="134">
                  <c:v>132.09990854904242</c:v>
                </c:pt>
                <c:pt idx="135">
                  <c:v>133.07002919908493</c:v>
                </c:pt>
                <c:pt idx="136">
                  <c:v>134.04092672504777</c:v>
                </c:pt>
                <c:pt idx="137">
                  <c:v>135.01261950867726</c:v>
                </c:pt>
                <c:pt idx="138">
                  <c:v>135.9851254294181</c:v>
                </c:pt>
                <c:pt idx="139">
                  <c:v>136.9584618531199</c:v>
                </c:pt>
                <c:pt idx="140">
                  <c:v>137.93264562106899</c:v>
                </c:pt>
                <c:pt idx="141">
                  <c:v>138.90769303935085</c:v>
                </c:pt>
                <c:pt idx="142">
                  <c:v>139.88361986855099</c:v>
                </c:pt>
                <c:pt idx="143">
                  <c:v>140.86044131379992</c:v>
                </c:pt>
                <c:pt idx="144">
                  <c:v>141.83817201516973</c:v>
                </c:pt>
                <c:pt idx="145">
                  <c:v>142.81682603842668</c:v>
                </c:pt>
                <c:pt idx="146">
                  <c:v>143.79641686614724</c:v>
                </c:pt>
                <c:pt idx="147">
                  <c:v>144.77695738920207</c:v>
                </c:pt>
                <c:pt idx="148">
                  <c:v>145.75845989861381</c:v>
                </c:pt>
                <c:pt idx="149">
                  <c:v>146.74093607779403</c:v>
                </c:pt>
                <c:pt idx="150">
                  <c:v>147.72439699516357</c:v>
                </c:pt>
                <c:pt idx="151">
                  <c:v>148.70885309716152</c:v>
                </c:pt>
                <c:pt idx="152">
                  <c:v>149.69431420164696</c:v>
                </c:pt>
                <c:pt idx="153">
                  <c:v>150.68078949169796</c:v>
                </c:pt>
                <c:pt idx="154">
                  <c:v>151.66828750981119</c:v>
                </c:pt>
                <c:pt idx="155">
                  <c:v>152.65681615250637</c:v>
                </c:pt>
                <c:pt idx="156">
                  <c:v>153.64638266533865</c:v>
                </c:pt>
                <c:pt idx="157">
                  <c:v>154.63699363832211</c:v>
                </c:pt>
                <c:pt idx="158">
                  <c:v>155.62865500176753</c:v>
                </c:pt>
                <c:pt idx="159">
                  <c:v>156.62137202253641</c:v>
                </c:pt>
                <c:pt idx="160">
                  <c:v>157.61514930071456</c:v>
                </c:pt>
                <c:pt idx="161">
                  <c:v>159.69225772099571</c:v>
                </c:pt>
                <c:pt idx="162">
                  <c:v>160.98788014900674</c:v>
                </c:pt>
                <c:pt idx="163">
                  <c:v>162.26792311693694</c:v>
                </c:pt>
                <c:pt idx="164">
                  <c:v>163.52797017989249</c:v>
                </c:pt>
                <c:pt idx="165">
                  <c:v>164.76392024034587</c:v>
                </c:pt>
                <c:pt idx="166">
                  <c:v>165.97205222489424</c:v>
                </c:pt>
                <c:pt idx="167">
                  <c:v>166.9015043798029</c:v>
                </c:pt>
                <c:pt idx="168">
                  <c:v>167.79872901842961</c:v>
                </c:pt>
                <c:pt idx="169">
                  <c:v>168.70069452481206</c:v>
                </c:pt>
                <c:pt idx="170">
                  <c:v>169.60778779630871</c:v>
                </c:pt>
                <c:pt idx="171">
                  <c:v>170.52037549333227</c:v>
                </c:pt>
                <c:pt idx="172">
                  <c:v>171.43880259230747</c:v>
                </c:pt>
                <c:pt idx="173">
                  <c:v>172.36339102420757</c:v>
                </c:pt>
                <c:pt idx="174">
                  <c:v>173.29443840403948</c:v>
                </c:pt>
                <c:pt idx="175">
                  <c:v>174.23221685629383</c:v>
                </c:pt>
                <c:pt idx="176">
                  <c:v>175.17697194099307</c:v>
                </c:pt>
                <c:pt idx="177">
                  <c:v>176.1289216845789</c:v>
                </c:pt>
                <c:pt idx="178">
                  <c:v>177.08825571946124</c:v>
                </c:pt>
                <c:pt idx="179">
                  <c:v>178.05513453562608</c:v>
                </c:pt>
                <c:pt idx="180">
                  <c:v>179.02968884725428</c:v>
                </c:pt>
                <c:pt idx="181">
                  <c:v>179.85195570334864</c:v>
                </c:pt>
                <c:pt idx="182">
                  <c:v>180.5506601099049</c:v>
                </c:pt>
                <c:pt idx="183">
                  <c:v>181.24068027757968</c:v>
                </c:pt>
                <c:pt idx="184">
                  <c:v>181.78401432895501</c:v>
                </c:pt>
                <c:pt idx="185">
                  <c:v>182.80382510350222</c:v>
                </c:pt>
                <c:pt idx="186">
                  <c:v>183.82458089418216</c:v>
                </c:pt>
                <c:pt idx="187">
                  <c:v>184.84626859119257</c:v>
                </c:pt>
                <c:pt idx="188">
                  <c:v>185.86887449611919</c:v>
                </c:pt>
                <c:pt idx="189">
                  <c:v>186.89238433058799</c:v>
                </c:pt>
                <c:pt idx="190">
                  <c:v>187.91678324528354</c:v>
                </c:pt>
                <c:pt idx="191">
                  <c:v>188.94205582932844</c:v>
                </c:pt>
                <c:pt idx="192">
                  <c:v>189.96818612001684</c:v>
                </c:pt>
                <c:pt idx="193">
                  <c:v>190.99515761289717</c:v>
                </c:pt>
                <c:pt idx="194">
                  <c:v>192.02295327219642</c:v>
                </c:pt>
                <c:pt idx="195">
                  <c:v>193.0515555415804</c:v>
                </c:pt>
                <c:pt idx="196">
                  <c:v>194.08094635524267</c:v>
                </c:pt>
                <c:pt idx="197">
                  <c:v>195.11110714931547</c:v>
                </c:pt>
                <c:pt idx="198">
                  <c:v>196.14201887359482</c:v>
                </c:pt>
                <c:pt idx="199">
                  <c:v>197.17366200357307</c:v>
                </c:pt>
                <c:pt idx="200">
                  <c:v>198.2060165527711</c:v>
                </c:pt>
                <c:pt idx="201">
                  <c:v>199.23906208536212</c:v>
                </c:pt>
                <c:pt idx="202">
                  <c:v>200.27277772907959</c:v>
                </c:pt>
                <c:pt idx="203">
                  <c:v>201.30714218840026</c:v>
                </c:pt>
                <c:pt idx="204">
                  <c:v>202.34213375799504</c:v>
                </c:pt>
                <c:pt idx="205">
                  <c:v>203.37773033643856</c:v>
                </c:pt>
                <c:pt idx="206">
                  <c:v>204.41390944016899</c:v>
                </c:pt>
                <c:pt idx="207">
                  <c:v>205.45064821768898</c:v>
                </c:pt>
                <c:pt idx="208">
                  <c:v>206.48792346399915</c:v>
                </c:pt>
                <c:pt idx="209">
                  <c:v>207.52571163525502</c:v>
                </c:pt>
                <c:pt idx="210">
                  <c:v>208.56398886363763</c:v>
                </c:pt>
                <c:pt idx="211">
                  <c:v>209.69225772099568</c:v>
                </c:pt>
                <c:pt idx="212">
                  <c:v>210.98788014900671</c:v>
                </c:pt>
                <c:pt idx="213">
                  <c:v>212.26792311693691</c:v>
                </c:pt>
                <c:pt idx="214">
                  <c:v>213.52797017989243</c:v>
                </c:pt>
                <c:pt idx="215">
                  <c:v>214.76392024034593</c:v>
                </c:pt>
                <c:pt idx="216">
                  <c:v>215.9720522248943</c:v>
                </c:pt>
                <c:pt idx="217">
                  <c:v>217.14908376780917</c:v>
                </c:pt>
                <c:pt idx="218">
                  <c:v>218.29222297590522</c:v>
                </c:pt>
                <c:pt idx="219">
                  <c:v>219.39921245836368</c:v>
                </c:pt>
                <c:pt idx="220">
                  <c:v>220.46836492713371</c:v>
                </c:pt>
                <c:pt idx="221">
                  <c:v>221.49858980647306</c:v>
                </c:pt>
                <c:pt idx="222">
                  <c:v>222.48941043197917</c:v>
                </c:pt>
                <c:pt idx="223">
                  <c:v>223.44097156787123</c:v>
                </c:pt>
                <c:pt idx="224">
                  <c:v>224.35403712397223</c:v>
                </c:pt>
                <c:pt idx="225">
                  <c:v>225.22997810839456</c:v>
                </c:pt>
                <c:pt idx="226">
                  <c:v>226.07075100592314</c:v>
                </c:pt>
                <c:pt idx="227">
                  <c:v>226.87886692308174</c:v>
                </c:pt>
                <c:pt idx="228">
                  <c:v>227.65735198648255</c:v>
                </c:pt>
                <c:pt idx="229">
                  <c:v>228.40969961900245</c:v>
                </c:pt>
                <c:pt idx="230">
                  <c:v>229.39327380395449</c:v>
                </c:pt>
                <c:pt idx="231">
                  <c:v>230.43590115737578</c:v>
                </c:pt>
                <c:pt idx="232">
                  <c:v>231.47844267271316</c:v>
                </c:pt>
                <c:pt idx="233">
                  <c:v>232.52087147983391</c:v>
                </c:pt>
                <c:pt idx="234">
                  <c:v>233.56316077979398</c:v>
                </c:pt>
                <c:pt idx="235">
                  <c:v>234.60528386176512</c:v>
                </c:pt>
                <c:pt idx="236">
                  <c:v>235.64721411990575</c:v>
                </c:pt>
                <c:pt idx="237">
                  <c:v>236.68892507016642</c:v>
                </c:pt>
                <c:pt idx="238">
                  <c:v>237.73039036701675</c:v>
                </c:pt>
                <c:pt idx="239">
                  <c:v>238.77158382008656</c:v>
                </c:pt>
                <c:pt idx="240">
                  <c:v>239.81247941070797</c:v>
                </c:pt>
                <c:pt idx="241">
                  <c:v>240.85305130834928</c:v>
                </c:pt>
                <c:pt idx="242">
                  <c:v>241.89327388693056</c:v>
                </c:pt>
                <c:pt idx="243">
                  <c:v>242.93312174100899</c:v>
                </c:pt>
                <c:pt idx="244">
                  <c:v>243.97256970182585</c:v>
                </c:pt>
                <c:pt idx="245">
                  <c:v>245.0115928532035</c:v>
                </c:pt>
                <c:pt idx="246">
                  <c:v>246.05016654728328</c:v>
                </c:pt>
                <c:pt idx="247">
                  <c:v>247.08826642009316</c:v>
                </c:pt>
                <c:pt idx="248">
                  <c:v>248.12586840693692</c:v>
                </c:pt>
                <c:pt idx="249">
                  <c:v>249.16294875759368</c:v>
                </c:pt>
                <c:pt idx="250">
                  <c:v>250.19948405131913</c:v>
                </c:pt>
                <c:pt idx="251">
                  <c:v>251.23545121163883</c:v>
                </c:pt>
                <c:pt idx="252">
                  <c:v>252.27082752092338</c:v>
                </c:pt>
                <c:pt idx="253">
                  <c:v>253.30559063473757</c:v>
                </c:pt>
                <c:pt idx="254">
                  <c:v>254.33971859595357</c:v>
                </c:pt>
                <c:pt idx="255">
                  <c:v>255.37318984861972</c:v>
                </c:pt>
                <c:pt idx="256">
                  <c:v>256.40598325157538</c:v>
                </c:pt>
                <c:pt idx="257">
                  <c:v>257.43807809180436</c:v>
                </c:pt>
                <c:pt idx="258">
                  <c:v>258.46945409751771</c:v>
                </c:pt>
                <c:pt idx="259">
                  <c:v>259.5000914509576</c:v>
                </c:pt>
                <c:pt idx="260">
                  <c:v>260.52997080091507</c:v>
                </c:pt>
                <c:pt idx="261">
                  <c:v>261.5590732749522</c:v>
                </c:pt>
                <c:pt idx="262">
                  <c:v>262.47173457227234</c:v>
                </c:pt>
                <c:pt idx="263">
                  <c:v>263.3516557860749</c:v>
                </c:pt>
                <c:pt idx="264">
                  <c:v>264.23413571828934</c:v>
                </c:pt>
                <c:pt idx="265">
                  <c:v>265.11963816693378</c:v>
                </c:pt>
                <c:pt idx="266">
                  <c:v>266.00861500153422</c:v>
                </c:pt>
                <c:pt idx="267">
                  <c:v>267.14908376780915</c:v>
                </c:pt>
                <c:pt idx="268">
                  <c:v>268.29222297590525</c:v>
                </c:pt>
                <c:pt idx="269">
                  <c:v>269.39921245836371</c:v>
                </c:pt>
                <c:pt idx="270">
                  <c:v>270.46836492713373</c:v>
                </c:pt>
                <c:pt idx="271">
                  <c:v>271.49858980647309</c:v>
                </c:pt>
                <c:pt idx="272">
                  <c:v>272.48941043197914</c:v>
                </c:pt>
                <c:pt idx="273">
                  <c:v>273.44097156787126</c:v>
                </c:pt>
                <c:pt idx="274">
                  <c:v>274.35403712397226</c:v>
                </c:pt>
                <c:pt idx="275">
                  <c:v>275.22997810839456</c:v>
                </c:pt>
                <c:pt idx="276">
                  <c:v>276.07075100592317</c:v>
                </c:pt>
                <c:pt idx="277">
                  <c:v>276.87886692308166</c:v>
                </c:pt>
                <c:pt idx="278">
                  <c:v>277.65735198648247</c:v>
                </c:pt>
                <c:pt idx="279">
                  <c:v>278.40969961900237</c:v>
                </c:pt>
                <c:pt idx="280">
                  <c:v>279.139815446417</c:v>
                </c:pt>
                <c:pt idx="281">
                  <c:v>280.01201907685282</c:v>
                </c:pt>
                <c:pt idx="282">
                  <c:v>281.00219495893293</c:v>
                </c:pt>
                <c:pt idx="283">
                  <c:v>282.00025526479982</c:v>
                </c:pt>
                <c:pt idx="284">
                  <c:v>284.97862797746359</c:v>
                </c:pt>
                <c:pt idx="285">
                  <c:v>285.98485069928546</c:v>
                </c:pt>
                <c:pt idx="286">
                  <c:v>286.99000923329351</c:v>
                </c:pt>
                <c:pt idx="287">
                  <c:v>287.99410032124723</c:v>
                </c:pt>
                <c:pt idx="288">
                  <c:v>288.99712137912769</c:v>
                </c:pt>
                <c:pt idx="289">
                  <c:v>289.99907049877004</c:v>
                </c:pt>
                <c:pt idx="290">
                  <c:v>290.99994644906849</c:v>
                </c:pt>
                <c:pt idx="291">
                  <c:v>291.99974867675405</c:v>
                </c:pt>
                <c:pt idx="292">
                  <c:v>292.99847730674401</c:v>
                </c:pt>
                <c:pt idx="293">
                  <c:v>293.99613314206289</c:v>
                </c:pt>
                <c:pt idx="294">
                  <c:v>294.99271766333533</c:v>
                </c:pt>
                <c:pt idx="295">
                  <c:v>295.98823302785092</c:v>
                </c:pt>
                <c:pt idx="296">
                  <c:v>296.98268206820154</c:v>
                </c:pt>
                <c:pt idx="297">
                  <c:v>297.97606829049226</c:v>
                </c:pt>
                <c:pt idx="298">
                  <c:v>298.96839587212691</c:v>
                </c:pt>
                <c:pt idx="299">
                  <c:v>299.95966965916932</c:v>
                </c:pt>
                <c:pt idx="300">
                  <c:v>300.0646162515693</c:v>
                </c:pt>
                <c:pt idx="301">
                  <c:v>301.17746203973718</c:v>
                </c:pt>
                <c:pt idx="302">
                  <c:v>302.29355400945235</c:v>
                </c:pt>
                <c:pt idx="303">
                  <c:v>303.41243399874776</c:v>
                </c:pt>
                <c:pt idx="304">
                  <c:v>304.53363284261673</c:v>
                </c:pt>
                <c:pt idx="305">
                  <c:v>305.65667222459319</c:v>
                </c:pt>
                <c:pt idx="306">
                  <c:v>306.78106656444743</c:v>
                </c:pt>
                <c:pt idx="307">
                  <c:v>307.85272272489772</c:v>
                </c:pt>
                <c:pt idx="308">
                  <c:v>308.83483891654964</c:v>
                </c:pt>
                <c:pt idx="309">
                  <c:v>309.81598567104498</c:v>
                </c:pt>
                <c:pt idx="310">
                  <c:v>310.7961748964978</c:v>
                </c:pt>
                <c:pt idx="311">
                  <c:v>311.77541910581783</c:v>
                </c:pt>
                <c:pt idx="312">
                  <c:v>312.75373140880743</c:v>
                </c:pt>
                <c:pt idx="313">
                  <c:v>313.73112550388083</c:v>
                </c:pt>
                <c:pt idx="314">
                  <c:v>314.70761566941201</c:v>
                </c:pt>
                <c:pt idx="315">
                  <c:v>315.68321675471645</c:v>
                </c:pt>
                <c:pt idx="316">
                  <c:v>316.65794417067156</c:v>
                </c:pt>
                <c:pt idx="317">
                  <c:v>317.63181387998316</c:v>
                </c:pt>
                <c:pt idx="318">
                  <c:v>318.60484238710285</c:v>
                </c:pt>
                <c:pt idx="319">
                  <c:v>319.57704672780358</c:v>
                </c:pt>
                <c:pt idx="320">
                  <c:v>320.54844445841962</c:v>
                </c:pt>
                <c:pt idx="321">
                  <c:v>321.51905364475726</c:v>
                </c:pt>
                <c:pt idx="322">
                  <c:v>322.48941043197914</c:v>
                </c:pt>
                <c:pt idx="323">
                  <c:v>323.45798112640517</c:v>
                </c:pt>
                <c:pt idx="324">
                  <c:v>324.42633799642698</c:v>
                </c:pt>
                <c:pt idx="325">
                  <c:v>325.39398344722889</c:v>
                </c:pt>
                <c:pt idx="326">
                  <c:v>326.36093791463787</c:v>
                </c:pt>
                <c:pt idx="327">
                  <c:v>327.3272222709204</c:v>
                </c:pt>
                <c:pt idx="328">
                  <c:v>328.29285781159973</c:v>
                </c:pt>
                <c:pt idx="329">
                  <c:v>329.25786624200498</c:v>
                </c:pt>
                <c:pt idx="330">
                  <c:v>330.22226966356141</c:v>
                </c:pt>
                <c:pt idx="331">
                  <c:v>331.18609055983103</c:v>
                </c:pt>
                <c:pt idx="332">
                  <c:v>332.14935178231104</c:v>
                </c:pt>
                <c:pt idx="333">
                  <c:v>333.11207653600087</c:v>
                </c:pt>
                <c:pt idx="334">
                  <c:v>334.07428836474497</c:v>
                </c:pt>
                <c:pt idx="335">
                  <c:v>335.03601113636239</c:v>
                </c:pt>
                <c:pt idx="336">
                  <c:v>335.99726902757078</c:v>
                </c:pt>
                <c:pt idx="337">
                  <c:v>336.95808650871646</c:v>
                </c:pt>
                <c:pt idx="338">
                  <c:v>337.91848832831823</c:v>
                </c:pt>
                <c:pt idx="339">
                  <c:v>338.87849949743554</c:v>
                </c:pt>
                <c:pt idx="340">
                  <c:v>339.83814527387113</c:v>
                </c:pt>
                <c:pt idx="341">
                  <c:v>340.79745114621738</c:v>
                </c:pt>
                <c:pt idx="342">
                  <c:v>341.7564428177576</c:v>
                </c:pt>
                <c:pt idx="343">
                  <c:v>342.715146190231</c:v>
                </c:pt>
                <c:pt idx="344">
                  <c:v>343.67358734747273</c:v>
                </c:pt>
                <c:pt idx="345">
                  <c:v>344.6317925389385</c:v>
                </c:pt>
                <c:pt idx="346">
                  <c:v>345.58978816312521</c:v>
                </c:pt>
                <c:pt idx="347">
                  <c:v>346.54760075089695</c:v>
                </c:pt>
                <c:pt idx="348">
                  <c:v>347.50525694872749</c:v>
                </c:pt>
                <c:pt idx="349">
                  <c:v>348.46278350186998</c:v>
                </c:pt>
                <c:pt idx="350">
                  <c:v>349.42020723746356</c:v>
                </c:pt>
                <c:pt idx="351">
                  <c:v>350.37755504758957</c:v>
                </c:pt>
                <c:pt idx="352">
                  <c:v>351.33485387228518</c:v>
                </c:pt>
                <c:pt idx="353">
                  <c:v>352.29213068252812</c:v>
                </c:pt>
                <c:pt idx="354">
                  <c:v>353.2494124632006</c:v>
                </c:pt>
                <c:pt idx="355">
                  <c:v>354.20672619604551</c:v>
                </c:pt>
                <c:pt idx="356">
                  <c:v>355.16409884262424</c:v>
                </c:pt>
                <c:pt idx="357">
                  <c:v>356.12155732728678</c:v>
                </c:pt>
                <c:pt idx="358">
                  <c:v>357.07912852016608</c:v>
                </c:pt>
                <c:pt idx="359">
                  <c:v>358.03683922020605</c:v>
                </c:pt>
                <c:pt idx="360">
                  <c:v>358.99471613823493</c:v>
                </c:pt>
                <c:pt idx="361">
                  <c:v>359.95278588009415</c:v>
                </c:pt>
                <c:pt idx="362">
                  <c:v>360.98788014900668</c:v>
                </c:pt>
                <c:pt idx="363">
                  <c:v>362.26792311693686</c:v>
                </c:pt>
                <c:pt idx="364">
                  <c:v>363.52797017989241</c:v>
                </c:pt>
                <c:pt idx="365">
                  <c:v>364.7639202403459</c:v>
                </c:pt>
                <c:pt idx="366">
                  <c:v>365.9720522248943</c:v>
                </c:pt>
                <c:pt idx="367">
                  <c:v>366.90150437980299</c:v>
                </c:pt>
                <c:pt idx="368">
                  <c:v>367.79872901842953</c:v>
                </c:pt>
                <c:pt idx="369">
                  <c:v>368.70069452481198</c:v>
                </c:pt>
                <c:pt idx="370">
                  <c:v>369.6077877963088</c:v>
                </c:pt>
                <c:pt idx="371">
                  <c:v>370.52037549333232</c:v>
                </c:pt>
                <c:pt idx="372">
                  <c:v>371.43880259230735</c:v>
                </c:pt>
                <c:pt idx="373">
                  <c:v>372.36339102420749</c:v>
                </c:pt>
                <c:pt idx="374">
                  <c:v>373.29443840403951</c:v>
                </c:pt>
                <c:pt idx="375">
                  <c:v>374.23221685629386</c:v>
                </c:pt>
                <c:pt idx="376">
                  <c:v>375.1769719409931</c:v>
                </c:pt>
                <c:pt idx="377">
                  <c:v>376.12892168457881</c:v>
                </c:pt>
                <c:pt idx="378">
                  <c:v>377.08825571946124</c:v>
                </c:pt>
                <c:pt idx="379">
                  <c:v>378.05513453562611</c:v>
                </c:pt>
                <c:pt idx="380">
                  <c:v>379.02968884725431</c:v>
                </c:pt>
                <c:pt idx="381">
                  <c:v>379.85195570334872</c:v>
                </c:pt>
                <c:pt idx="382">
                  <c:v>380.55066010990498</c:v>
                </c:pt>
                <c:pt idx="383">
                  <c:v>381.2406802775796</c:v>
                </c:pt>
                <c:pt idx="384">
                  <c:v>382.09990854904237</c:v>
                </c:pt>
                <c:pt idx="385">
                  <c:v>383.07002919908496</c:v>
                </c:pt>
                <c:pt idx="386">
                  <c:v>384.04092672504777</c:v>
                </c:pt>
                <c:pt idx="387">
                  <c:v>385.01261950867729</c:v>
                </c:pt>
                <c:pt idx="388">
                  <c:v>385.98512542941808</c:v>
                </c:pt>
                <c:pt idx="389">
                  <c:v>386.9584618531199</c:v>
                </c:pt>
                <c:pt idx="390">
                  <c:v>387.93264562106901</c:v>
                </c:pt>
                <c:pt idx="391">
                  <c:v>388.90769303935087</c:v>
                </c:pt>
                <c:pt idx="392">
                  <c:v>389.88361986855097</c:v>
                </c:pt>
                <c:pt idx="393">
                  <c:v>390.86044131379992</c:v>
                </c:pt>
                <c:pt idx="394">
                  <c:v>391.83817201516973</c:v>
                </c:pt>
                <c:pt idx="395">
                  <c:v>392.81682603842671</c:v>
                </c:pt>
                <c:pt idx="396">
                  <c:v>393.79641686614724</c:v>
                </c:pt>
                <c:pt idx="397">
                  <c:v>394.77695738920204</c:v>
                </c:pt>
                <c:pt idx="398">
                  <c:v>395.75845989861381</c:v>
                </c:pt>
                <c:pt idx="399">
                  <c:v>396.74093607779406</c:v>
                </c:pt>
                <c:pt idx="400">
                  <c:v>397.7243969951636</c:v>
                </c:pt>
                <c:pt idx="401">
                  <c:v>398.70885309716152</c:v>
                </c:pt>
                <c:pt idx="402">
                  <c:v>399.69431420164693</c:v>
                </c:pt>
                <c:pt idx="403">
                  <c:v>400.68078949169796</c:v>
                </c:pt>
                <c:pt idx="404">
                  <c:v>401.66828750981119</c:v>
                </c:pt>
                <c:pt idx="405">
                  <c:v>402.65681615250634</c:v>
                </c:pt>
                <c:pt idx="406">
                  <c:v>403.64638266533865</c:v>
                </c:pt>
                <c:pt idx="407">
                  <c:v>404.63699363832211</c:v>
                </c:pt>
                <c:pt idx="408">
                  <c:v>405.75931972242034</c:v>
                </c:pt>
                <c:pt idx="409">
                  <c:v>407.07309522649854</c:v>
                </c:pt>
                <c:pt idx="410">
                  <c:v>408.38571797518989</c:v>
                </c:pt>
                <c:pt idx="411">
                  <c:v>409.69225772099571</c:v>
                </c:pt>
                <c:pt idx="412">
                  <c:v>410.98788014900674</c:v>
                </c:pt>
                <c:pt idx="413">
                  <c:v>412.26792311693686</c:v>
                </c:pt>
                <c:pt idx="414">
                  <c:v>413.52797017989241</c:v>
                </c:pt>
                <c:pt idx="415">
                  <c:v>414.7639202403459</c:v>
                </c:pt>
                <c:pt idx="416">
                  <c:v>415.97205222489424</c:v>
                </c:pt>
                <c:pt idx="417">
                  <c:v>417.14908376780915</c:v>
                </c:pt>
                <c:pt idx="418">
                  <c:v>418.29222297590525</c:v>
                </c:pt>
                <c:pt idx="419">
                  <c:v>419.39921245836371</c:v>
                </c:pt>
                <c:pt idx="420">
                  <c:v>420.46836492713373</c:v>
                </c:pt>
                <c:pt idx="421">
                  <c:v>421.49858980647309</c:v>
                </c:pt>
                <c:pt idx="422">
                  <c:v>422.48941043197919</c:v>
                </c:pt>
                <c:pt idx="423">
                  <c:v>423.44097156787126</c:v>
                </c:pt>
                <c:pt idx="424">
                  <c:v>424.35403712397226</c:v>
                </c:pt>
                <c:pt idx="425">
                  <c:v>425.22997810839456</c:v>
                </c:pt>
                <c:pt idx="426">
                  <c:v>426.07075100592317</c:v>
                </c:pt>
                <c:pt idx="427">
                  <c:v>426.87886692308172</c:v>
                </c:pt>
                <c:pt idx="428">
                  <c:v>427.65735198648252</c:v>
                </c:pt>
                <c:pt idx="429">
                  <c:v>428.40969961900237</c:v>
                </c:pt>
                <c:pt idx="430">
                  <c:v>429.13981544641689</c:v>
                </c:pt>
                <c:pt idx="431">
                  <c:v>429.85195570334872</c:v>
                </c:pt>
                <c:pt idx="432">
                  <c:v>430.55066010990504</c:v>
                </c:pt>
                <c:pt idx="433">
                  <c:v>431.24068027757966</c:v>
                </c:pt>
                <c:pt idx="434">
                  <c:v>431.92690477350146</c:v>
                </c:pt>
                <c:pt idx="435">
                  <c:v>432.80382510350222</c:v>
                </c:pt>
                <c:pt idx="436">
                  <c:v>433.82458089418213</c:v>
                </c:pt>
                <c:pt idx="437">
                  <c:v>434.8462685911926</c:v>
                </c:pt>
                <c:pt idx="438">
                  <c:v>435.86887449611925</c:v>
                </c:pt>
                <c:pt idx="439">
                  <c:v>436.89238433058796</c:v>
                </c:pt>
                <c:pt idx="440">
                  <c:v>437.91678324528351</c:v>
                </c:pt>
                <c:pt idx="441">
                  <c:v>438.94205582932841</c:v>
                </c:pt>
                <c:pt idx="442">
                  <c:v>439.96818612001687</c:v>
                </c:pt>
                <c:pt idx="443">
                  <c:v>440.99515761289717</c:v>
                </c:pt>
                <c:pt idx="444">
                  <c:v>442.02295327219639</c:v>
                </c:pt>
                <c:pt idx="445">
                  <c:v>443.0515555415804</c:v>
                </c:pt>
                <c:pt idx="446">
                  <c:v>444.0809463552427</c:v>
                </c:pt>
                <c:pt idx="447">
                  <c:v>445.1111071493155</c:v>
                </c:pt>
                <c:pt idx="448">
                  <c:v>446.14201887359479</c:v>
                </c:pt>
                <c:pt idx="449">
                  <c:v>447.17366200357304</c:v>
                </c:pt>
                <c:pt idx="450">
                  <c:v>448.20601655277108</c:v>
                </c:pt>
                <c:pt idx="451">
                  <c:v>449.23906208536215</c:v>
                </c:pt>
                <c:pt idx="452">
                  <c:v>450.27277772907956</c:v>
                </c:pt>
                <c:pt idx="453">
                  <c:v>451.30714218840023</c:v>
                </c:pt>
                <c:pt idx="454">
                  <c:v>452.34213375799504</c:v>
                </c:pt>
                <c:pt idx="455">
                  <c:v>453.37773033643862</c:v>
                </c:pt>
                <c:pt idx="456">
                  <c:v>454.41390944016905</c:v>
                </c:pt>
                <c:pt idx="457">
                  <c:v>455.45064821768892</c:v>
                </c:pt>
                <c:pt idx="458">
                  <c:v>456.4879234639991</c:v>
                </c:pt>
                <c:pt idx="459">
                  <c:v>457.52571163525499</c:v>
                </c:pt>
                <c:pt idx="460">
                  <c:v>458.56398886363769</c:v>
                </c:pt>
                <c:pt idx="461">
                  <c:v>459.69225772099583</c:v>
                </c:pt>
                <c:pt idx="462">
                  <c:v>460.98788014900674</c:v>
                </c:pt>
                <c:pt idx="463">
                  <c:v>462.2679231169368</c:v>
                </c:pt>
                <c:pt idx="464">
                  <c:v>463.52797017989246</c:v>
                </c:pt>
                <c:pt idx="465">
                  <c:v>464.76392024034584</c:v>
                </c:pt>
                <c:pt idx="466">
                  <c:v>465.9720522248943</c:v>
                </c:pt>
                <c:pt idx="467">
                  <c:v>466.90150437980282</c:v>
                </c:pt>
                <c:pt idx="468">
                  <c:v>467.79872901842953</c:v>
                </c:pt>
                <c:pt idx="469">
                  <c:v>468.70069452481198</c:v>
                </c:pt>
                <c:pt idx="470">
                  <c:v>469.6077877963088</c:v>
                </c:pt>
                <c:pt idx="471">
                  <c:v>470.52037549333221</c:v>
                </c:pt>
                <c:pt idx="472">
                  <c:v>471.43880259230741</c:v>
                </c:pt>
                <c:pt idx="473">
                  <c:v>472.36339102420749</c:v>
                </c:pt>
                <c:pt idx="474">
                  <c:v>473.29443840403957</c:v>
                </c:pt>
                <c:pt idx="475">
                  <c:v>474.23221685629386</c:v>
                </c:pt>
                <c:pt idx="476">
                  <c:v>475.22244495241046</c:v>
                </c:pt>
                <c:pt idx="477">
                  <c:v>476.26514612771479</c:v>
                </c:pt>
                <c:pt idx="478">
                  <c:v>477.30786931747195</c:v>
                </c:pt>
                <c:pt idx="479">
                  <c:v>478.35058753679942</c:v>
                </c:pt>
                <c:pt idx="480">
                  <c:v>479.13981544641689</c:v>
                </c:pt>
                <c:pt idx="481">
                  <c:v>480.01201907685282</c:v>
                </c:pt>
                <c:pt idx="482">
                  <c:v>481.00219495893293</c:v>
                </c:pt>
                <c:pt idx="483">
                  <c:v>482.00025526479982</c:v>
                </c:pt>
                <c:pt idx="484">
                  <c:v>483.56316077979398</c:v>
                </c:pt>
                <c:pt idx="485">
                  <c:v>484.60528386176509</c:v>
                </c:pt>
                <c:pt idx="486">
                  <c:v>485.64721411990581</c:v>
                </c:pt>
                <c:pt idx="487">
                  <c:v>486.68892507016648</c:v>
                </c:pt>
                <c:pt idx="488">
                  <c:v>487.7303903670167</c:v>
                </c:pt>
                <c:pt idx="489">
                  <c:v>488.77158382008651</c:v>
                </c:pt>
                <c:pt idx="490">
                  <c:v>489.81247941070791</c:v>
                </c:pt>
                <c:pt idx="491">
                  <c:v>490.85305130834934</c:v>
                </c:pt>
                <c:pt idx="492">
                  <c:v>491.89327388693061</c:v>
                </c:pt>
                <c:pt idx="493">
                  <c:v>492.93312174100896</c:v>
                </c:pt>
                <c:pt idx="494">
                  <c:v>493.97256970182582</c:v>
                </c:pt>
                <c:pt idx="495">
                  <c:v>495.01159285320352</c:v>
                </c:pt>
                <c:pt idx="496">
                  <c:v>496.05016654728331</c:v>
                </c:pt>
                <c:pt idx="497">
                  <c:v>497.08826642009313</c:v>
                </c:pt>
                <c:pt idx="498">
                  <c:v>498.12586840693689</c:v>
                </c:pt>
                <c:pt idx="499">
                  <c:v>498.95546199572027</c:v>
                </c:pt>
                <c:pt idx="500">
                  <c:v>500.06461625156925</c:v>
                </c:pt>
                <c:pt idx="501">
                  <c:v>501.17746203973712</c:v>
                </c:pt>
                <c:pt idx="502">
                  <c:v>502.27082752092338</c:v>
                </c:pt>
                <c:pt idx="503">
                  <c:v>503.30559063473754</c:v>
                </c:pt>
                <c:pt idx="504">
                  <c:v>504.33971859595363</c:v>
                </c:pt>
                <c:pt idx="505">
                  <c:v>505.37318984861975</c:v>
                </c:pt>
                <c:pt idx="506">
                  <c:v>506.40598325157538</c:v>
                </c:pt>
                <c:pt idx="507">
                  <c:v>507.43807809180436</c:v>
                </c:pt>
                <c:pt idx="508">
                  <c:v>508.46945409751766</c:v>
                </c:pt>
                <c:pt idx="509">
                  <c:v>509.5000914509576</c:v>
                </c:pt>
                <c:pt idx="510">
                  <c:v>510.52997080091512</c:v>
                </c:pt>
                <c:pt idx="511">
                  <c:v>511.5590732749522</c:v>
                </c:pt>
                <c:pt idx="512">
                  <c:v>512.58738049132273</c:v>
                </c:pt>
                <c:pt idx="513">
                  <c:v>513.61487457058195</c:v>
                </c:pt>
                <c:pt idx="514">
                  <c:v>514.64153814688018</c:v>
                </c:pt>
                <c:pt idx="515">
                  <c:v>515.66735437893101</c:v>
                </c:pt>
                <c:pt idx="516">
                  <c:v>516.69230696064915</c:v>
                </c:pt>
                <c:pt idx="517">
                  <c:v>517.716380131449</c:v>
                </c:pt>
                <c:pt idx="518">
                  <c:v>518.7395586862001</c:v>
                </c:pt>
                <c:pt idx="519">
                  <c:v>519.76182798483035</c:v>
                </c:pt>
                <c:pt idx="520">
                  <c:v>520.78317396157331</c:v>
                </c:pt>
                <c:pt idx="521">
                  <c:v>521.80358313385273</c:v>
                </c:pt>
                <c:pt idx="522">
                  <c:v>522.82304261079798</c:v>
                </c:pt>
                <c:pt idx="523">
                  <c:v>523.84154010138616</c:v>
                </c:pt>
                <c:pt idx="524">
                  <c:v>524.85906392220591</c:v>
                </c:pt>
                <c:pt idx="525">
                  <c:v>525.87560300483642</c:v>
                </c:pt>
                <c:pt idx="526">
                  <c:v>526.8911469028385</c:v>
                </c:pt>
                <c:pt idx="527">
                  <c:v>527.90568579835303</c:v>
                </c:pt>
                <c:pt idx="528">
                  <c:v>528.91921050830206</c:v>
                </c:pt>
                <c:pt idx="529">
                  <c:v>529.93171249018883</c:v>
                </c:pt>
                <c:pt idx="530">
                  <c:v>530.94318384749363</c:v>
                </c:pt>
                <c:pt idx="531">
                  <c:v>531.95361733466132</c:v>
                </c:pt>
                <c:pt idx="532">
                  <c:v>532.96300636167791</c:v>
                </c:pt>
                <c:pt idx="533">
                  <c:v>533.97134499823244</c:v>
                </c:pt>
                <c:pt idx="534">
                  <c:v>534.97862797746359</c:v>
                </c:pt>
                <c:pt idx="535">
                  <c:v>535.9848506992854</c:v>
                </c:pt>
                <c:pt idx="536">
                  <c:v>536.99000923329356</c:v>
                </c:pt>
                <c:pt idx="537">
                  <c:v>537.99410032124717</c:v>
                </c:pt>
                <c:pt idx="538">
                  <c:v>538.99712137912763</c:v>
                </c:pt>
                <c:pt idx="539">
                  <c:v>539.99907049877004</c:v>
                </c:pt>
                <c:pt idx="540">
                  <c:v>540.99994644906849</c:v>
                </c:pt>
                <c:pt idx="541">
                  <c:v>541.99974867675405</c:v>
                </c:pt>
                <c:pt idx="542">
                  <c:v>542.99847730674401</c:v>
                </c:pt>
                <c:pt idx="543">
                  <c:v>543.99613314206283</c:v>
                </c:pt>
                <c:pt idx="544">
                  <c:v>544.99271766333538</c:v>
                </c:pt>
                <c:pt idx="545">
                  <c:v>545.98823302785092</c:v>
                </c:pt>
                <c:pt idx="546">
                  <c:v>546.98268206820148</c:v>
                </c:pt>
                <c:pt idx="547">
                  <c:v>547.97606829049232</c:v>
                </c:pt>
                <c:pt idx="548">
                  <c:v>548.96839587212696</c:v>
                </c:pt>
                <c:pt idx="549">
                  <c:v>549.95966965916932</c:v>
                </c:pt>
                <c:pt idx="550">
                  <c:v>550.94989516328258</c:v>
                </c:pt>
                <c:pt idx="551">
                  <c:v>551.93907855824796</c:v>
                </c:pt>
                <c:pt idx="552">
                  <c:v>552.92722667606483</c:v>
                </c:pt>
                <c:pt idx="553">
                  <c:v>553.91434700263608</c:v>
                </c:pt>
                <c:pt idx="554">
                  <c:v>554.90044767303959</c:v>
                </c:pt>
                <c:pt idx="555">
                  <c:v>555.88553746638979</c:v>
                </c:pt>
                <c:pt idx="556">
                  <c:v>556.86962580029274</c:v>
                </c:pt>
                <c:pt idx="557">
                  <c:v>557.85272272489772</c:v>
                </c:pt>
                <c:pt idx="558">
                  <c:v>558.83483891654964</c:v>
                </c:pt>
                <c:pt idx="559">
                  <c:v>559.81598567104493</c:v>
                </c:pt>
                <c:pt idx="560">
                  <c:v>560.71766448762094</c:v>
                </c:pt>
                <c:pt idx="561">
                  <c:v>561.59389818077136</c:v>
                </c:pt>
                <c:pt idx="562">
                  <c:v>562.47173457227223</c:v>
                </c:pt>
                <c:pt idx="563">
                  <c:v>563.35165578607484</c:v>
                </c:pt>
                <c:pt idx="564">
                  <c:v>564.23413571828939</c:v>
                </c:pt>
                <c:pt idx="565">
                  <c:v>565.1196381669339</c:v>
                </c:pt>
                <c:pt idx="566">
                  <c:v>566.00861500153417</c:v>
                </c:pt>
                <c:pt idx="567">
                  <c:v>567.1490837678092</c:v>
                </c:pt>
                <c:pt idx="568">
                  <c:v>568.29222297590525</c:v>
                </c:pt>
                <c:pt idx="569">
                  <c:v>569.39921245836365</c:v>
                </c:pt>
                <c:pt idx="570">
                  <c:v>570.46836492713373</c:v>
                </c:pt>
                <c:pt idx="571">
                  <c:v>571.49858980647309</c:v>
                </c:pt>
                <c:pt idx="572">
                  <c:v>572.48889285068446</c:v>
                </c:pt>
                <c:pt idx="573">
                  <c:v>573.4409715678712</c:v>
                </c:pt>
                <c:pt idx="574">
                  <c:v>574.35403712397215</c:v>
                </c:pt>
                <c:pt idx="575">
                  <c:v>575.22997810839456</c:v>
                </c:pt>
                <c:pt idx="576">
                  <c:v>576.07075100592317</c:v>
                </c:pt>
                <c:pt idx="577">
                  <c:v>576.87886692308166</c:v>
                </c:pt>
                <c:pt idx="578">
                  <c:v>577.65735198648258</c:v>
                </c:pt>
                <c:pt idx="579">
                  <c:v>578.40969961900237</c:v>
                </c:pt>
                <c:pt idx="580">
                  <c:v>579.13981544641706</c:v>
                </c:pt>
                <c:pt idx="581">
                  <c:v>580.01201907685277</c:v>
                </c:pt>
                <c:pt idx="582">
                  <c:v>581.00219495893293</c:v>
                </c:pt>
                <c:pt idx="583">
                  <c:v>582.00025526479976</c:v>
                </c:pt>
                <c:pt idx="584">
                  <c:v>583.0062076495401</c:v>
                </c:pt>
                <c:pt idx="585">
                  <c:v>584.02002862181052</c:v>
                </c:pt>
                <c:pt idx="586">
                  <c:v>585.04166363654781</c:v>
                </c:pt>
                <c:pt idx="587">
                  <c:v>586.07102731023281</c:v>
                </c:pt>
                <c:pt idx="588">
                  <c:v>587.1080037578605</c:v>
                </c:pt>
                <c:pt idx="589">
                  <c:v>588.15244705028522</c:v>
                </c:pt>
                <c:pt idx="590">
                  <c:v>589.20418179013564</c:v>
                </c:pt>
                <c:pt idx="591">
                  <c:v>590.26300380402915</c:v>
                </c:pt>
                <c:pt idx="592">
                  <c:v>591.3286809483501</c:v>
                </c:pt>
                <c:pt idx="593">
                  <c:v>592.40095402541499</c:v>
                </c:pt>
                <c:pt idx="594">
                  <c:v>593.47953780640671</c:v>
                </c:pt>
                <c:pt idx="595">
                  <c:v>594.56412215704358</c:v>
                </c:pt>
                <c:pt idx="596">
                  <c:v>595.58978816312526</c:v>
                </c:pt>
                <c:pt idx="597">
                  <c:v>596.547600750897</c:v>
                </c:pt>
                <c:pt idx="598">
                  <c:v>597.50525694872761</c:v>
                </c:pt>
                <c:pt idx="599">
                  <c:v>598.46278350186992</c:v>
                </c:pt>
                <c:pt idx="600">
                  <c:v>599.42020723746361</c:v>
                </c:pt>
                <c:pt idx="601">
                  <c:v>600.37755504758957</c:v>
                </c:pt>
                <c:pt idx="602">
                  <c:v>601.33485387228518</c:v>
                </c:pt>
                <c:pt idx="603">
                  <c:v>602.29213068252807</c:v>
                </c:pt>
                <c:pt idx="604">
                  <c:v>603.24941246320054</c:v>
                </c:pt>
                <c:pt idx="605">
                  <c:v>604.20672619604557</c:v>
                </c:pt>
                <c:pt idx="606">
                  <c:v>605.1640988426243</c:v>
                </c:pt>
                <c:pt idx="607">
                  <c:v>606.12155732728684</c:v>
                </c:pt>
                <c:pt idx="608">
                  <c:v>607.07912852016602</c:v>
                </c:pt>
                <c:pt idx="609">
                  <c:v>608.03683922020605</c:v>
                </c:pt>
                <c:pt idx="610">
                  <c:v>608.99471613823493</c:v>
                </c:pt>
                <c:pt idx="611">
                  <c:v>609.95278588009421</c:v>
                </c:pt>
                <c:pt idx="612">
                  <c:v>610.98788014900686</c:v>
                </c:pt>
                <c:pt idx="613">
                  <c:v>612.26792311693691</c:v>
                </c:pt>
                <c:pt idx="614">
                  <c:v>613.52797017989235</c:v>
                </c:pt>
                <c:pt idx="615">
                  <c:v>614.7639202403459</c:v>
                </c:pt>
                <c:pt idx="616">
                  <c:v>615.97205222489424</c:v>
                </c:pt>
                <c:pt idx="617">
                  <c:v>617.1490837678092</c:v>
                </c:pt>
                <c:pt idx="618">
                  <c:v>618.29222297590525</c:v>
                </c:pt>
                <c:pt idx="619">
                  <c:v>619.39921245836376</c:v>
                </c:pt>
                <c:pt idx="620">
                  <c:v>620.46836492713373</c:v>
                </c:pt>
                <c:pt idx="621">
                  <c:v>621.49858980647309</c:v>
                </c:pt>
                <c:pt idx="622">
                  <c:v>622.48941043197919</c:v>
                </c:pt>
                <c:pt idx="623">
                  <c:v>623.4409715678712</c:v>
                </c:pt>
                <c:pt idx="624">
                  <c:v>624.35403712397226</c:v>
                </c:pt>
                <c:pt idx="625">
                  <c:v>625.22997810839468</c:v>
                </c:pt>
                <c:pt idx="626">
                  <c:v>626.07075100592317</c:v>
                </c:pt>
                <c:pt idx="627">
                  <c:v>626.87886692308177</c:v>
                </c:pt>
                <c:pt idx="628">
                  <c:v>627.65735198648247</c:v>
                </c:pt>
                <c:pt idx="629">
                  <c:v>628.40969961900248</c:v>
                </c:pt>
                <c:pt idx="630">
                  <c:v>629.13981544641683</c:v>
                </c:pt>
                <c:pt idx="631">
                  <c:v>629.85195570334872</c:v>
                </c:pt>
                <c:pt idx="632">
                  <c:v>630.55066010990504</c:v>
                </c:pt>
                <c:pt idx="633">
                  <c:v>631.2406802775796</c:v>
                </c:pt>
                <c:pt idx="634">
                  <c:v>632.09990854904242</c:v>
                </c:pt>
                <c:pt idx="635">
                  <c:v>633.07002919908496</c:v>
                </c:pt>
                <c:pt idx="636">
                  <c:v>634.04092672504783</c:v>
                </c:pt>
                <c:pt idx="637">
                  <c:v>635.01261950867729</c:v>
                </c:pt>
                <c:pt idx="638">
                  <c:v>635.98512542941808</c:v>
                </c:pt>
                <c:pt idx="639">
                  <c:v>636.95846185311984</c:v>
                </c:pt>
                <c:pt idx="640">
                  <c:v>637.93264562106901</c:v>
                </c:pt>
                <c:pt idx="641">
                  <c:v>638.90769303935087</c:v>
                </c:pt>
                <c:pt idx="642">
                  <c:v>639.88361986855102</c:v>
                </c:pt>
                <c:pt idx="643">
                  <c:v>640.86044131379992</c:v>
                </c:pt>
                <c:pt idx="644">
                  <c:v>641.83817201516968</c:v>
                </c:pt>
                <c:pt idx="645">
                  <c:v>642.81682603842671</c:v>
                </c:pt>
                <c:pt idx="646">
                  <c:v>643.7964168661473</c:v>
                </c:pt>
                <c:pt idx="647">
                  <c:v>644.77695738920204</c:v>
                </c:pt>
                <c:pt idx="648">
                  <c:v>645.75845989861375</c:v>
                </c:pt>
                <c:pt idx="649">
                  <c:v>646.740936077794</c:v>
                </c:pt>
                <c:pt idx="650">
                  <c:v>647.7243969951636</c:v>
                </c:pt>
                <c:pt idx="651">
                  <c:v>648.70885309716152</c:v>
                </c:pt>
                <c:pt idx="652">
                  <c:v>649.69431420164699</c:v>
                </c:pt>
                <c:pt idx="653">
                  <c:v>650.68078949169796</c:v>
                </c:pt>
                <c:pt idx="654">
                  <c:v>651.66828750981119</c:v>
                </c:pt>
                <c:pt idx="655">
                  <c:v>652.65681615250639</c:v>
                </c:pt>
                <c:pt idx="656">
                  <c:v>653.64638266533859</c:v>
                </c:pt>
                <c:pt idx="657">
                  <c:v>654.63699363832211</c:v>
                </c:pt>
                <c:pt idx="658">
                  <c:v>655.7593197224204</c:v>
                </c:pt>
                <c:pt idx="659">
                  <c:v>657.07309522649837</c:v>
                </c:pt>
                <c:pt idx="660">
                  <c:v>658.38571797518989</c:v>
                </c:pt>
                <c:pt idx="661">
                  <c:v>659.6922577209956</c:v>
                </c:pt>
                <c:pt idx="662">
                  <c:v>660.98788014900674</c:v>
                </c:pt>
                <c:pt idx="663">
                  <c:v>662.2679231169368</c:v>
                </c:pt>
                <c:pt idx="664">
                  <c:v>663.52797017989246</c:v>
                </c:pt>
                <c:pt idx="665">
                  <c:v>664.7639202403459</c:v>
                </c:pt>
                <c:pt idx="666">
                  <c:v>665.97205222489436</c:v>
                </c:pt>
                <c:pt idx="667">
                  <c:v>666.90150437980287</c:v>
                </c:pt>
                <c:pt idx="668">
                  <c:v>667.79872901842964</c:v>
                </c:pt>
                <c:pt idx="669">
                  <c:v>668.70069452481209</c:v>
                </c:pt>
                <c:pt idx="670">
                  <c:v>669.60778779630868</c:v>
                </c:pt>
                <c:pt idx="671">
                  <c:v>670.52037549333227</c:v>
                </c:pt>
                <c:pt idx="672">
                  <c:v>671.43880259230741</c:v>
                </c:pt>
                <c:pt idx="673">
                  <c:v>672.36339102420754</c:v>
                </c:pt>
                <c:pt idx="674">
                  <c:v>673.29443840403951</c:v>
                </c:pt>
                <c:pt idx="675">
                  <c:v>674.2322168562938</c:v>
                </c:pt>
                <c:pt idx="676">
                  <c:v>675.1769719409931</c:v>
                </c:pt>
                <c:pt idx="677">
                  <c:v>676.12892168457893</c:v>
                </c:pt>
                <c:pt idx="678">
                  <c:v>677.08825571946136</c:v>
                </c:pt>
                <c:pt idx="679">
                  <c:v>678.05513453562605</c:v>
                </c:pt>
                <c:pt idx="680">
                  <c:v>679.02968884725431</c:v>
                </c:pt>
                <c:pt idx="681">
                  <c:v>679.85195570334872</c:v>
                </c:pt>
                <c:pt idx="682">
                  <c:v>680.55066010990515</c:v>
                </c:pt>
                <c:pt idx="683">
                  <c:v>681.24068027757971</c:v>
                </c:pt>
                <c:pt idx="684">
                  <c:v>681.92690477350129</c:v>
                </c:pt>
                <c:pt idx="685">
                  <c:v>682.80382510350228</c:v>
                </c:pt>
                <c:pt idx="686">
                  <c:v>683.82458089418219</c:v>
                </c:pt>
                <c:pt idx="687">
                  <c:v>684.8462685911926</c:v>
                </c:pt>
                <c:pt idx="688">
                  <c:v>685.86887449611925</c:v>
                </c:pt>
                <c:pt idx="689">
                  <c:v>686.89238433058802</c:v>
                </c:pt>
                <c:pt idx="690">
                  <c:v>687.91678324528345</c:v>
                </c:pt>
                <c:pt idx="691">
                  <c:v>688.94205582932841</c:v>
                </c:pt>
                <c:pt idx="692">
                  <c:v>689.96818612001687</c:v>
                </c:pt>
                <c:pt idx="693">
                  <c:v>690.99515761289717</c:v>
                </c:pt>
                <c:pt idx="694">
                  <c:v>692.02295327219645</c:v>
                </c:pt>
                <c:pt idx="695">
                  <c:v>693.05155554158034</c:v>
                </c:pt>
                <c:pt idx="696">
                  <c:v>694.08094635524265</c:v>
                </c:pt>
                <c:pt idx="697">
                  <c:v>695.11110714931556</c:v>
                </c:pt>
                <c:pt idx="698">
                  <c:v>696.14201887359479</c:v>
                </c:pt>
                <c:pt idx="699">
                  <c:v>697.17366200357299</c:v>
                </c:pt>
                <c:pt idx="700">
                  <c:v>695.77002189160532</c:v>
                </c:pt>
                <c:pt idx="701">
                  <c:v>696.92924899407683</c:v>
                </c:pt>
                <c:pt idx="702">
                  <c:v>698.12113307691834</c:v>
                </c:pt>
                <c:pt idx="703">
                  <c:v>699.34264801351753</c:v>
                </c:pt>
                <c:pt idx="704">
                  <c:v>700.59030038099752</c:v>
                </c:pt>
                <c:pt idx="705">
                  <c:v>701.86018455358317</c:v>
                </c:pt>
                <c:pt idx="706">
                  <c:v>703.14804429665128</c:v>
                </c:pt>
                <c:pt idx="707">
                  <c:v>707.90632493455075</c:v>
                </c:pt>
                <c:pt idx="708">
                  <c:v>709.03195299734114</c:v>
                </c:pt>
                <c:pt idx="709">
                  <c:v>710.15745495624901</c:v>
                </c:pt>
                <c:pt idx="710">
                  <c:v>711.28233551237918</c:v>
                </c:pt>
                <c:pt idx="711">
                  <c:v>712.40610181922852</c:v>
                </c:pt>
                <c:pt idx="712">
                  <c:v>713.52826542772766</c:v>
                </c:pt>
                <c:pt idx="713">
                  <c:v>714.64834421392516</c:v>
                </c:pt>
                <c:pt idx="714">
                  <c:v>715.76586428171049</c:v>
                </c:pt>
                <c:pt idx="715">
                  <c:v>716.88036183306622</c:v>
                </c:pt>
                <c:pt idx="716">
                  <c:v>717.99138499846583</c:v>
                </c:pt>
                <c:pt idx="717">
                  <c:v>719.09849562019713</c:v>
                </c:pt>
                <c:pt idx="718">
                  <c:v>720.20127098157036</c:v>
                </c:pt>
                <c:pt idx="719">
                  <c:v>721.29930547518813</c:v>
                </c:pt>
                <c:pt idx="720">
                  <c:v>722.39221220369132</c:v>
                </c:pt>
                <c:pt idx="721">
                  <c:v>723.47962450666773</c:v>
                </c:pt>
                <c:pt idx="722">
                  <c:v>724.56119740769259</c:v>
                </c:pt>
                <c:pt idx="723">
                  <c:v>725.63660897579246</c:v>
                </c:pt>
                <c:pt idx="724">
                  <c:v>726.70556159596049</c:v>
                </c:pt>
                <c:pt idx="725">
                  <c:v>727.7677831437062</c:v>
                </c:pt>
                <c:pt idx="726">
                  <c:v>728.8230280590069</c:v>
                </c:pt>
                <c:pt idx="727">
                  <c:v>729.87107831542107</c:v>
                </c:pt>
                <c:pt idx="728">
                  <c:v>730.91174428053876</c:v>
                </c:pt>
                <c:pt idx="729">
                  <c:v>731.94486546437395</c:v>
                </c:pt>
                <c:pt idx="730">
                  <c:v>732.97031115274569</c:v>
                </c:pt>
                <c:pt idx="731">
                  <c:v>733.98798092314723</c:v>
                </c:pt>
                <c:pt idx="732">
                  <c:v>734.99780504106707</c:v>
                </c:pt>
                <c:pt idx="733">
                  <c:v>735.99974473520024</c:v>
                </c:pt>
                <c:pt idx="734">
                  <c:v>736.9937923504599</c:v>
                </c:pt>
                <c:pt idx="735">
                  <c:v>737.97997137818948</c:v>
                </c:pt>
                <c:pt idx="736">
                  <c:v>738.95833636345219</c:v>
                </c:pt>
                <c:pt idx="737">
                  <c:v>739.92897268976719</c:v>
                </c:pt>
                <c:pt idx="738">
                  <c:v>740.89199624213938</c:v>
                </c:pt>
                <c:pt idx="739">
                  <c:v>740.89199624213938</c:v>
                </c:pt>
                <c:pt idx="740">
                  <c:v>740.89199624213938</c:v>
                </c:pt>
                <c:pt idx="741">
                  <c:v>740.89199624213938</c:v>
                </c:pt>
                <c:pt idx="742">
                  <c:v>740.89199624213938</c:v>
                </c:pt>
                <c:pt idx="743">
                  <c:v>740.89199624213938</c:v>
                </c:pt>
                <c:pt idx="744">
                  <c:v>740.89199624213938</c:v>
                </c:pt>
                <c:pt idx="745">
                  <c:v>740.89199624213938</c:v>
                </c:pt>
                <c:pt idx="746">
                  <c:v>740.89199624213938</c:v>
                </c:pt>
                <c:pt idx="747">
                  <c:v>740.89199624213938</c:v>
                </c:pt>
                <c:pt idx="748">
                  <c:v>740.89199624213938</c:v>
                </c:pt>
                <c:pt idx="749">
                  <c:v>740.89199624213938</c:v>
                </c:pt>
                <c:pt idx="750">
                  <c:v>740.89199624213938</c:v>
                </c:pt>
                <c:pt idx="751">
                  <c:v>740.89199624213938</c:v>
                </c:pt>
                <c:pt idx="752">
                  <c:v>740.89199624213938</c:v>
                </c:pt>
                <c:pt idx="753">
                  <c:v>740.89199624213938</c:v>
                </c:pt>
                <c:pt idx="754">
                  <c:v>740.89199624213938</c:v>
                </c:pt>
                <c:pt idx="755">
                  <c:v>740.89199624213938</c:v>
                </c:pt>
                <c:pt idx="756">
                  <c:v>740.89199624213938</c:v>
                </c:pt>
                <c:pt idx="757">
                  <c:v>750.13807809180435</c:v>
                </c:pt>
                <c:pt idx="758">
                  <c:v>755.75931972242029</c:v>
                </c:pt>
                <c:pt idx="759">
                  <c:v>757.07309522649859</c:v>
                </c:pt>
                <c:pt idx="760">
                  <c:v>758.38571797518978</c:v>
                </c:pt>
                <c:pt idx="761">
                  <c:v>759.69225772099583</c:v>
                </c:pt>
                <c:pt idx="762">
                  <c:v>760.98788014900663</c:v>
                </c:pt>
                <c:pt idx="763">
                  <c:v>762.26792311693703</c:v>
                </c:pt>
                <c:pt idx="764">
                  <c:v>763.52797017989246</c:v>
                </c:pt>
                <c:pt idx="765">
                  <c:v>765.11963816693378</c:v>
                </c:pt>
                <c:pt idx="766">
                  <c:v>766.00861500153428</c:v>
                </c:pt>
                <c:pt idx="767">
                  <c:v>766.90150437980299</c:v>
                </c:pt>
                <c:pt idx="768">
                  <c:v>767.79872901842964</c:v>
                </c:pt>
                <c:pt idx="769">
                  <c:v>768.70069452481198</c:v>
                </c:pt>
                <c:pt idx="770">
                  <c:v>769.6077877963088</c:v>
                </c:pt>
                <c:pt idx="771">
                  <c:v>770.52037549333227</c:v>
                </c:pt>
                <c:pt idx="772">
                  <c:v>771.43880259230752</c:v>
                </c:pt>
                <c:pt idx="773">
                  <c:v>772.36339102420754</c:v>
                </c:pt>
                <c:pt idx="774">
                  <c:v>773.29443840403951</c:v>
                </c:pt>
                <c:pt idx="775">
                  <c:v>774.2322168562938</c:v>
                </c:pt>
                <c:pt idx="776">
                  <c:v>775.1769719409931</c:v>
                </c:pt>
                <c:pt idx="777">
                  <c:v>776.12892168457893</c:v>
                </c:pt>
                <c:pt idx="778">
                  <c:v>777.08825571946124</c:v>
                </c:pt>
                <c:pt idx="779">
                  <c:v>778.05513453562605</c:v>
                </c:pt>
                <c:pt idx="780">
                  <c:v>779.02968884725431</c:v>
                </c:pt>
                <c:pt idx="781">
                  <c:v>780.01201907685277</c:v>
                </c:pt>
                <c:pt idx="782">
                  <c:v>781.00219495893293</c:v>
                </c:pt>
                <c:pt idx="783">
                  <c:v>782.00025526479976</c:v>
                </c:pt>
                <c:pt idx="784">
                  <c:v>783.0062076495401</c:v>
                </c:pt>
                <c:pt idx="785">
                  <c:v>784.02002862181052</c:v>
                </c:pt>
                <c:pt idx="786">
                  <c:v>783.30774227900429</c:v>
                </c:pt>
                <c:pt idx="787">
                  <c:v>784.01211985099337</c:v>
                </c:pt>
                <c:pt idx="788">
                  <c:v>784.73207688306297</c:v>
                </c:pt>
                <c:pt idx="789">
                  <c:v>785.47202982010765</c:v>
                </c:pt>
                <c:pt idx="790">
                  <c:v>786.23607975965422</c:v>
                </c:pt>
                <c:pt idx="791">
                  <c:v>787.02794777510576</c:v>
                </c:pt>
                <c:pt idx="792">
                  <c:v>787.8509162321908</c:v>
                </c:pt>
                <c:pt idx="793">
                  <c:v>788.70777702409475</c:v>
                </c:pt>
                <c:pt idx="794">
                  <c:v>789.60078754163635</c:v>
                </c:pt>
                <c:pt idx="795">
                  <c:v>790.53163507286627</c:v>
                </c:pt>
                <c:pt idx="796">
                  <c:v>791.50141019352691</c:v>
                </c:pt>
                <c:pt idx="797">
                  <c:v>792.51058956802081</c:v>
                </c:pt>
                <c:pt idx="798">
                  <c:v>793.5590284321288</c:v>
                </c:pt>
                <c:pt idx="799">
                  <c:v>794.64596287602774</c:v>
                </c:pt>
                <c:pt idx="800">
                  <c:v>800.0646162515693</c:v>
                </c:pt>
                <c:pt idx="801">
                  <c:v>801.17746203973718</c:v>
                </c:pt>
                <c:pt idx="802">
                  <c:v>802.29355400945235</c:v>
                </c:pt>
                <c:pt idx="803">
                  <c:v>803.41243399874782</c:v>
                </c:pt>
                <c:pt idx="804">
                  <c:v>804.53363284261673</c:v>
                </c:pt>
                <c:pt idx="805">
                  <c:v>805.65667222459319</c:v>
                </c:pt>
                <c:pt idx="806">
                  <c:v>806.86962580029274</c:v>
                </c:pt>
                <c:pt idx="807">
                  <c:v>807.85272272489772</c:v>
                </c:pt>
                <c:pt idx="808">
                  <c:v>808.83483891654964</c:v>
                </c:pt>
                <c:pt idx="809">
                  <c:v>809.81598567104493</c:v>
                </c:pt>
                <c:pt idx="810">
                  <c:v>810.79617489649775</c:v>
                </c:pt>
                <c:pt idx="811">
                  <c:v>811.77541910581783</c:v>
                </c:pt>
                <c:pt idx="812">
                  <c:v>812.75373140880743</c:v>
                </c:pt>
                <c:pt idx="813">
                  <c:v>813.73112550388078</c:v>
                </c:pt>
                <c:pt idx="814">
                  <c:v>814.70761566941201</c:v>
                </c:pt>
                <c:pt idx="815">
                  <c:v>815.68321675471645</c:v>
                </c:pt>
                <c:pt idx="816">
                  <c:v>816.65794417067161</c:v>
                </c:pt>
                <c:pt idx="817">
                  <c:v>817.63181387998316</c:v>
                </c:pt>
                <c:pt idx="818">
                  <c:v>818.60484238710285</c:v>
                </c:pt>
                <c:pt idx="819">
                  <c:v>819.57704672780358</c:v>
                </c:pt>
                <c:pt idx="820">
                  <c:v>820.54844445841957</c:v>
                </c:pt>
                <c:pt idx="821">
                  <c:v>821.51905364475738</c:v>
                </c:pt>
                <c:pt idx="822">
                  <c:v>822.48941043197919</c:v>
                </c:pt>
                <c:pt idx="823">
                  <c:v>823.45798112640523</c:v>
                </c:pt>
                <c:pt idx="824">
                  <c:v>824.42633799642692</c:v>
                </c:pt>
                <c:pt idx="825">
                  <c:v>825.39398344722895</c:v>
                </c:pt>
                <c:pt idx="826">
                  <c:v>826.36093791463793</c:v>
                </c:pt>
                <c:pt idx="827">
                  <c:v>827.3272222709204</c:v>
                </c:pt>
                <c:pt idx="828">
                  <c:v>828.29285781159967</c:v>
                </c:pt>
                <c:pt idx="829">
                  <c:v>829.25786624200498</c:v>
                </c:pt>
                <c:pt idx="830">
                  <c:v>830.22226966356141</c:v>
                </c:pt>
                <c:pt idx="831">
                  <c:v>831.18609055983097</c:v>
                </c:pt>
                <c:pt idx="832">
                  <c:v>832.14935178231099</c:v>
                </c:pt>
                <c:pt idx="833">
                  <c:v>833.11207653600081</c:v>
                </c:pt>
                <c:pt idx="834">
                  <c:v>834.07428836474503</c:v>
                </c:pt>
                <c:pt idx="835">
                  <c:v>835.03601113636239</c:v>
                </c:pt>
                <c:pt idx="836">
                  <c:v>835.99726902757072</c:v>
                </c:pt>
                <c:pt idx="837">
                  <c:v>836.95808650871641</c:v>
                </c:pt>
                <c:pt idx="838">
                  <c:v>837.91848832831818</c:v>
                </c:pt>
                <c:pt idx="839">
                  <c:v>838.87849949743554</c:v>
                </c:pt>
                <c:pt idx="840">
                  <c:v>839.83814527387108</c:v>
                </c:pt>
                <c:pt idx="841">
                  <c:v>840.79745114621733</c:v>
                </c:pt>
                <c:pt idx="842">
                  <c:v>841.7564428177576</c:v>
                </c:pt>
                <c:pt idx="843">
                  <c:v>842.71514619023105</c:v>
                </c:pt>
                <c:pt idx="844">
                  <c:v>843.67358734747279</c:v>
                </c:pt>
                <c:pt idx="845">
                  <c:v>844.6317925389385</c:v>
                </c:pt>
                <c:pt idx="846">
                  <c:v>845.58978816312526</c:v>
                </c:pt>
                <c:pt idx="847">
                  <c:v>846.547600750897</c:v>
                </c:pt>
                <c:pt idx="848">
                  <c:v>847.50525694872761</c:v>
                </c:pt>
                <c:pt idx="849">
                  <c:v>848.46278350186992</c:v>
                </c:pt>
                <c:pt idx="850">
                  <c:v>849.42020723746361</c:v>
                </c:pt>
                <c:pt idx="851">
                  <c:v>850.37755504758957</c:v>
                </c:pt>
                <c:pt idx="852">
                  <c:v>851.33485387228529</c:v>
                </c:pt>
                <c:pt idx="853">
                  <c:v>852.29213068252807</c:v>
                </c:pt>
                <c:pt idx="854">
                  <c:v>853.24941246320054</c:v>
                </c:pt>
                <c:pt idx="855">
                  <c:v>854.20672619604557</c:v>
                </c:pt>
                <c:pt idx="856">
                  <c:v>855.16409884262418</c:v>
                </c:pt>
                <c:pt idx="857">
                  <c:v>856.12155732728684</c:v>
                </c:pt>
                <c:pt idx="858">
                  <c:v>857.07912852016602</c:v>
                </c:pt>
                <c:pt idx="859">
                  <c:v>858.03683922020605</c:v>
                </c:pt>
                <c:pt idx="860">
                  <c:v>858.99471613823493</c:v>
                </c:pt>
                <c:pt idx="861">
                  <c:v>859.95278588009421</c:v>
                </c:pt>
                <c:pt idx="862">
                  <c:v>860.98788014900663</c:v>
                </c:pt>
                <c:pt idx="863">
                  <c:v>862.26792311693691</c:v>
                </c:pt>
                <c:pt idx="864">
                  <c:v>863.52797017989235</c:v>
                </c:pt>
                <c:pt idx="865">
                  <c:v>864.7639202403459</c:v>
                </c:pt>
                <c:pt idx="866">
                  <c:v>865.97205222489424</c:v>
                </c:pt>
                <c:pt idx="867">
                  <c:v>866.90150437980299</c:v>
                </c:pt>
                <c:pt idx="868">
                  <c:v>867.79872901842953</c:v>
                </c:pt>
                <c:pt idx="869">
                  <c:v>868.70069452481198</c:v>
                </c:pt>
                <c:pt idx="870">
                  <c:v>869.6077877963088</c:v>
                </c:pt>
                <c:pt idx="871">
                  <c:v>870.52037549333227</c:v>
                </c:pt>
                <c:pt idx="872">
                  <c:v>871.43880259230752</c:v>
                </c:pt>
                <c:pt idx="873">
                  <c:v>872.36339102420743</c:v>
                </c:pt>
                <c:pt idx="874">
                  <c:v>873.29443840403951</c:v>
                </c:pt>
                <c:pt idx="875">
                  <c:v>874.2322168562938</c:v>
                </c:pt>
                <c:pt idx="876">
                  <c:v>875.1769719409931</c:v>
                </c:pt>
                <c:pt idx="877">
                  <c:v>876.12892168457881</c:v>
                </c:pt>
                <c:pt idx="878">
                  <c:v>877.08825571946124</c:v>
                </c:pt>
                <c:pt idx="879">
                  <c:v>878.05513453562605</c:v>
                </c:pt>
                <c:pt idx="880">
                  <c:v>879.02968884725431</c:v>
                </c:pt>
                <c:pt idx="881">
                  <c:v>879.85195570334872</c:v>
                </c:pt>
                <c:pt idx="882">
                  <c:v>880.55066010990504</c:v>
                </c:pt>
                <c:pt idx="883">
                  <c:v>881.2406802775796</c:v>
                </c:pt>
                <c:pt idx="884">
                  <c:v>882.09990854904242</c:v>
                </c:pt>
                <c:pt idx="885">
                  <c:v>883.07002919908496</c:v>
                </c:pt>
                <c:pt idx="886">
                  <c:v>884.04092672504783</c:v>
                </c:pt>
                <c:pt idx="887">
                  <c:v>885.01261950867729</c:v>
                </c:pt>
                <c:pt idx="888">
                  <c:v>885.98512542941808</c:v>
                </c:pt>
                <c:pt idx="889">
                  <c:v>886.95846185311996</c:v>
                </c:pt>
                <c:pt idx="890">
                  <c:v>887.93264562106901</c:v>
                </c:pt>
                <c:pt idx="891">
                  <c:v>888.90769303935087</c:v>
                </c:pt>
                <c:pt idx="892">
                  <c:v>889.88361986855091</c:v>
                </c:pt>
                <c:pt idx="893">
                  <c:v>890.86044131379992</c:v>
                </c:pt>
                <c:pt idx="894">
                  <c:v>891.83817201516968</c:v>
                </c:pt>
                <c:pt idx="895">
                  <c:v>892.81682603842671</c:v>
                </c:pt>
                <c:pt idx="896">
                  <c:v>893.79641686614718</c:v>
                </c:pt>
                <c:pt idx="897">
                  <c:v>894.77695738920204</c:v>
                </c:pt>
                <c:pt idx="898">
                  <c:v>895.75845989861386</c:v>
                </c:pt>
                <c:pt idx="899">
                  <c:v>896.740936077794</c:v>
                </c:pt>
                <c:pt idx="900">
                  <c:v>897.7243969951636</c:v>
                </c:pt>
                <c:pt idx="901">
                  <c:v>898.70885309716152</c:v>
                </c:pt>
                <c:pt idx="902">
                  <c:v>899.69431420164699</c:v>
                </c:pt>
                <c:pt idx="903">
                  <c:v>900.68078949169796</c:v>
                </c:pt>
                <c:pt idx="904">
                  <c:v>901.66828750981119</c:v>
                </c:pt>
                <c:pt idx="905">
                  <c:v>902.65681615250639</c:v>
                </c:pt>
                <c:pt idx="906">
                  <c:v>903.64638266533859</c:v>
                </c:pt>
                <c:pt idx="907">
                  <c:v>904.63699363832211</c:v>
                </c:pt>
                <c:pt idx="908">
                  <c:v>905.62865500176747</c:v>
                </c:pt>
                <c:pt idx="909">
                  <c:v>906.62137202253643</c:v>
                </c:pt>
                <c:pt idx="910">
                  <c:v>907.61514930071462</c:v>
                </c:pt>
                <c:pt idx="911">
                  <c:v>908.60999076670646</c:v>
                </c:pt>
                <c:pt idx="912">
                  <c:v>909.60589967875273</c:v>
                </c:pt>
                <c:pt idx="913">
                  <c:v>910.60287862087227</c:v>
                </c:pt>
                <c:pt idx="914">
                  <c:v>911.60092950122998</c:v>
                </c:pt>
                <c:pt idx="915">
                  <c:v>912.60005355093153</c:v>
                </c:pt>
                <c:pt idx="916">
                  <c:v>915.97205222489413</c:v>
                </c:pt>
                <c:pt idx="917">
                  <c:v>917.1490837678092</c:v>
                </c:pt>
                <c:pt idx="918">
                  <c:v>918.29222297590525</c:v>
                </c:pt>
                <c:pt idx="919">
                  <c:v>919.39921245836376</c:v>
                </c:pt>
                <c:pt idx="920">
                  <c:v>920.46836492713373</c:v>
                </c:pt>
                <c:pt idx="921">
                  <c:v>921.49858980647309</c:v>
                </c:pt>
                <c:pt idx="922">
                  <c:v>922.48941043197919</c:v>
                </c:pt>
                <c:pt idx="923">
                  <c:v>923.4409715678712</c:v>
                </c:pt>
                <c:pt idx="924">
                  <c:v>924.35403712397226</c:v>
                </c:pt>
                <c:pt idx="925">
                  <c:v>925.22997810839468</c:v>
                </c:pt>
                <c:pt idx="926">
                  <c:v>926.07075100592317</c:v>
                </c:pt>
                <c:pt idx="927">
                  <c:v>926.87886692308177</c:v>
                </c:pt>
                <c:pt idx="928">
                  <c:v>927.65735198648247</c:v>
                </c:pt>
                <c:pt idx="929">
                  <c:v>928.40969961900248</c:v>
                </c:pt>
                <c:pt idx="930">
                  <c:v>929.13981544641683</c:v>
                </c:pt>
                <c:pt idx="931">
                  <c:v>929.85195570334872</c:v>
                </c:pt>
                <c:pt idx="932">
                  <c:v>930.55066010990481</c:v>
                </c:pt>
                <c:pt idx="933">
                  <c:v>931.2406802775796</c:v>
                </c:pt>
                <c:pt idx="934">
                  <c:v>931.92690477350163</c:v>
                </c:pt>
                <c:pt idx="935">
                  <c:v>932.80382510350216</c:v>
                </c:pt>
                <c:pt idx="936">
                  <c:v>933.82458089418219</c:v>
                </c:pt>
                <c:pt idx="937">
                  <c:v>934.8462685911926</c:v>
                </c:pt>
                <c:pt idx="938">
                  <c:v>935.86887449611925</c:v>
                </c:pt>
                <c:pt idx="939">
                  <c:v>936.89238433058802</c:v>
                </c:pt>
                <c:pt idx="940">
                  <c:v>937.91678324528357</c:v>
                </c:pt>
                <c:pt idx="941">
                  <c:v>938.94205582932841</c:v>
                </c:pt>
                <c:pt idx="942">
                  <c:v>939.96818612001687</c:v>
                </c:pt>
                <c:pt idx="943">
                  <c:v>940.99515761289717</c:v>
                </c:pt>
                <c:pt idx="944">
                  <c:v>942.02295327219645</c:v>
                </c:pt>
                <c:pt idx="945">
                  <c:v>943.05155554158034</c:v>
                </c:pt>
                <c:pt idx="946">
                  <c:v>944.08094635524276</c:v>
                </c:pt>
                <c:pt idx="947">
                  <c:v>945.11110714931544</c:v>
                </c:pt>
                <c:pt idx="948">
                  <c:v>946.14201887359479</c:v>
                </c:pt>
                <c:pt idx="949">
                  <c:v>947.1736620035731</c:v>
                </c:pt>
                <c:pt idx="950">
                  <c:v>948.20601655277108</c:v>
                </c:pt>
                <c:pt idx="951">
                  <c:v>949.23906208536209</c:v>
                </c:pt>
                <c:pt idx="952">
                  <c:v>950.27277772907962</c:v>
                </c:pt>
                <c:pt idx="953">
                  <c:v>951.30714218840023</c:v>
                </c:pt>
                <c:pt idx="954">
                  <c:v>952.34213375799504</c:v>
                </c:pt>
                <c:pt idx="955">
                  <c:v>953.37773033643862</c:v>
                </c:pt>
                <c:pt idx="956">
                  <c:v>954.41390944016894</c:v>
                </c:pt>
                <c:pt idx="957">
                  <c:v>955.45064821768892</c:v>
                </c:pt>
                <c:pt idx="958">
                  <c:v>956.4879234639991</c:v>
                </c:pt>
                <c:pt idx="959">
                  <c:v>957.52571163525499</c:v>
                </c:pt>
                <c:pt idx="960">
                  <c:v>958.56398886363763</c:v>
                </c:pt>
                <c:pt idx="961">
                  <c:v>959.6922577209956</c:v>
                </c:pt>
                <c:pt idx="962">
                  <c:v>960.98788014900674</c:v>
                </c:pt>
                <c:pt idx="963">
                  <c:v>962.2679231169368</c:v>
                </c:pt>
                <c:pt idx="964">
                  <c:v>963.52797017989246</c:v>
                </c:pt>
                <c:pt idx="965">
                  <c:v>964.7639202403459</c:v>
                </c:pt>
                <c:pt idx="966">
                  <c:v>965.97205222489436</c:v>
                </c:pt>
                <c:pt idx="967">
                  <c:v>966.90150437980287</c:v>
                </c:pt>
                <c:pt idx="968">
                  <c:v>967.79872901842953</c:v>
                </c:pt>
                <c:pt idx="969">
                  <c:v>968.70069452481198</c:v>
                </c:pt>
                <c:pt idx="970">
                  <c:v>969.6077877963088</c:v>
                </c:pt>
                <c:pt idx="971">
                  <c:v>970.52037549333238</c:v>
                </c:pt>
                <c:pt idx="972">
                  <c:v>971.43880259230741</c:v>
                </c:pt>
                <c:pt idx="973">
                  <c:v>972.36339102420754</c:v>
                </c:pt>
                <c:pt idx="974">
                  <c:v>973.29443840403951</c:v>
                </c:pt>
                <c:pt idx="975">
                  <c:v>974.23221685629392</c:v>
                </c:pt>
                <c:pt idx="976">
                  <c:v>975.22244495241046</c:v>
                </c:pt>
                <c:pt idx="977">
                  <c:v>976.26514612771484</c:v>
                </c:pt>
                <c:pt idx="978">
                  <c:v>977.30786931747184</c:v>
                </c:pt>
                <c:pt idx="979">
                  <c:v>978.35058753679937</c:v>
                </c:pt>
                <c:pt idx="980">
                  <c:v>979.13981544641695</c:v>
                </c:pt>
                <c:pt idx="981">
                  <c:v>980.01201907685277</c:v>
                </c:pt>
                <c:pt idx="982">
                  <c:v>981.00219495893293</c:v>
                </c:pt>
                <c:pt idx="983">
                  <c:v>982.00025526479976</c:v>
                </c:pt>
                <c:pt idx="984">
                  <c:v>983.0062076495401</c:v>
                </c:pt>
                <c:pt idx="985">
                  <c:v>984.02002862181052</c:v>
                </c:pt>
                <c:pt idx="986">
                  <c:v>985.04166363654781</c:v>
                </c:pt>
                <c:pt idx="987">
                  <c:v>986.07102731023281</c:v>
                </c:pt>
                <c:pt idx="988">
                  <c:v>987.1080037578605</c:v>
                </c:pt>
                <c:pt idx="989">
                  <c:v>988.1524470502851</c:v>
                </c:pt>
                <c:pt idx="990">
                  <c:v>989.20418179013575</c:v>
                </c:pt>
                <c:pt idx="991">
                  <c:v>990.26300380402915</c:v>
                </c:pt>
                <c:pt idx="992">
                  <c:v>991.3286809483501</c:v>
                </c:pt>
                <c:pt idx="993">
                  <c:v>992.40095402541488</c:v>
                </c:pt>
                <c:pt idx="994">
                  <c:v>993.47953780640682</c:v>
                </c:pt>
                <c:pt idx="995">
                  <c:v>994.56412215704358</c:v>
                </c:pt>
                <c:pt idx="996">
                  <c:v>995.65437326153642</c:v>
                </c:pt>
                <c:pt idx="997">
                  <c:v>996.74993494000751</c:v>
                </c:pt>
                <c:pt idx="998">
                  <c:v>997.85043005416992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C5D-44F1-A7E1-544A8D1D8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6988960"/>
        <c:axId val="1426989440"/>
      </c:scatterChart>
      <c:valAx>
        <c:axId val="1426988960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Reference</a:t>
                </a:r>
                <a:r>
                  <a:rPr lang="en-US" baseline="0"/>
                  <a:t> Time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6989440"/>
        <c:crosses val="autoZero"/>
        <c:crossBetween val="midCat"/>
      </c:valAx>
      <c:valAx>
        <c:axId val="142698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</a:t>
                </a:r>
                <a:r>
                  <a:rPr lang="en-US" baseline="0"/>
                  <a:t> and Output Times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6988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FTTM</a:t>
            </a:r>
            <a:r>
              <a:rPr lang="en-US" baseline="0"/>
              <a:t> Input and Output Time Errors</a:t>
            </a:r>
          </a:p>
          <a:p>
            <a:pPr>
              <a:defRPr/>
            </a:pPr>
            <a:r>
              <a:rPr lang="en-US" baseline="0"/>
              <a:t>Note:  output time is stalled when integrity is lost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'FTTM output times'!$J$1</c:f>
              <c:strCache>
                <c:ptCount val="1"/>
                <c:pt idx="0">
                  <c:v>Index 1 TE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'FTTM output times'!$A$2:$A$1000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</c:numCache>
            </c:numRef>
          </c:xVal>
          <c:yVal>
            <c:numRef>
              <c:f>'FTTM output times'!$J$2:$J$1000</c:f>
              <c:numCache>
                <c:formatCode>0.000</c:formatCode>
                <c:ptCount val="999"/>
                <c:pt idx="0">
                  <c:v>0.19948405131915059</c:v>
                </c:pt>
                <c:pt idx="1">
                  <c:v>0.23545121163886684</c:v>
                </c:pt>
                <c:pt idx="2">
                  <c:v>0.27082752092341134</c:v>
                </c:pt>
                <c:pt idx="3">
                  <c:v>0.30559063473752746</c:v>
                </c:pt>
                <c:pt idx="4">
                  <c:v>0.33971859595359555</c:v>
                </c:pt>
                <c:pt idx="5">
                  <c:v>0.37318984861975424</c:v>
                </c:pt>
                <c:pt idx="6">
                  <c:v>0.4059832515754167</c:v>
                </c:pt>
                <c:pt idx="7">
                  <c:v>0.43807809180433011</c:v>
                </c:pt>
                <c:pt idx="8">
                  <c:v>0.46945409751764955</c:v>
                </c:pt>
                <c:pt idx="9">
                  <c:v>0.50009145095759844</c:v>
                </c:pt>
                <c:pt idx="10">
                  <c:v>0.52997080091508186</c:v>
                </c:pt>
                <c:pt idx="11">
                  <c:v>0.55907327495225023</c:v>
                </c:pt>
                <c:pt idx="12">
                  <c:v>0.58738049132267389</c:v>
                </c:pt>
                <c:pt idx="13">
                  <c:v>0.61487457058190098</c:v>
                </c:pt>
                <c:pt idx="14">
                  <c:v>0.6415381468801149</c:v>
                </c:pt>
                <c:pt idx="15">
                  <c:v>0.667354378931035</c:v>
                </c:pt>
                <c:pt idx="16">
                  <c:v>0.69230696064911235</c:v>
                </c:pt>
                <c:pt idx="17">
                  <c:v>0.71638013144902835</c:v>
                </c:pt>
                <c:pt idx="18">
                  <c:v>0.73955868620007825</c:v>
                </c:pt>
                <c:pt idx="19">
                  <c:v>0.76182798483028602</c:v>
                </c:pt>
                <c:pt idx="20">
                  <c:v>0.78317396157333019</c:v>
                </c:pt>
                <c:pt idx="21">
                  <c:v>0.80358313385273772</c:v>
                </c:pt>
                <c:pt idx="22">
                  <c:v>0.82304261079795116</c:v>
                </c:pt>
                <c:pt idx="23">
                  <c:v>0.84154010138620228</c:v>
                </c:pt>
                <c:pt idx="24">
                  <c:v>0.85906392220597105</c:v>
                </c:pt>
                <c:pt idx="25">
                  <c:v>0.87560300483639675</c:v>
                </c:pt>
                <c:pt idx="26">
                  <c:v>0.89114690283847575</c:v>
                </c:pt>
                <c:pt idx="27">
                  <c:v>0.90568579835303287</c:v>
                </c:pt>
                <c:pt idx="28">
                  <c:v>0.91921050830204298</c:v>
                </c:pt>
                <c:pt idx="29">
                  <c:v>0.9317124901888223</c:v>
                </c:pt>
                <c:pt idx="30">
                  <c:v>0.9431838474936256</c:v>
                </c:pt>
                <c:pt idx="31">
                  <c:v>0.95361733466136167</c:v>
                </c:pt>
                <c:pt idx="32">
                  <c:v>0.96300636167788234</c:v>
                </c:pt>
                <c:pt idx="33">
                  <c:v>0.97134499823248577</c:v>
                </c:pt>
                <c:pt idx="34">
                  <c:v>0.97862797746358332</c:v>
                </c:pt>
                <c:pt idx="35">
                  <c:v>0.98485069928542646</c:v>
                </c:pt>
                <c:pt idx="36">
                  <c:v>0.99000923329352086</c:v>
                </c:pt>
                <c:pt idx="37">
                  <c:v>0.99410032124722214</c:v>
                </c:pt>
                <c:pt idx="38">
                  <c:v>0.9971213791276925</c:v>
                </c:pt>
                <c:pt idx="39">
                  <c:v>0.99907049877002008</c:v>
                </c:pt>
                <c:pt idx="40">
                  <c:v>0.99994644906847152</c:v>
                </c:pt>
                <c:pt idx="41">
                  <c:v>0.99974867675405799</c:v>
                </c:pt>
                <c:pt idx="42">
                  <c:v>0.99847730674401203</c:v>
                </c:pt>
                <c:pt idx="43">
                  <c:v>0.9961331420628885</c:v>
                </c:pt>
                <c:pt idx="44">
                  <c:v>0.99271766333533296</c:v>
                </c:pt>
                <c:pt idx="45">
                  <c:v>0.98823302785091882</c:v>
                </c:pt>
                <c:pt idx="46">
                  <c:v>0.98268206820153869</c:v>
                </c:pt>
                <c:pt idx="47">
                  <c:v>0.97606829049228394</c:v>
                </c:pt>
                <c:pt idx="48">
                  <c:v>0.96839587212692946</c:v>
                </c:pt>
                <c:pt idx="49">
                  <c:v>0.95966965916932634</c:v>
                </c:pt>
                <c:pt idx="50">
                  <c:v>0.94989516328262713</c:v>
                </c:pt>
                <c:pt idx="51">
                  <c:v>0.9390785582479344</c:v>
                </c:pt>
                <c:pt idx="52">
                  <c:v>0.92722667606485265</c:v>
                </c:pt>
                <c:pt idx="53">
                  <c:v>0.91434700263614155</c:v>
                </c:pt>
                <c:pt idx="54">
                  <c:v>0.90044767303961937</c:v>
                </c:pt>
                <c:pt idx="55">
                  <c:v>0.88553746638976905</c:v>
                </c:pt>
                <c:pt idx="56">
                  <c:v>0.86962580029268732</c:v>
                </c:pt>
                <c:pt idx="57">
                  <c:v>0.85272272489776113</c:v>
                </c:pt>
                <c:pt idx="58">
                  <c:v>0.83483891654962439</c:v>
                </c:pt>
                <c:pt idx="59">
                  <c:v>0.81598567104497732</c:v>
                </c:pt>
                <c:pt idx="60">
                  <c:v>0.79617489649776974</c:v>
                </c:pt>
                <c:pt idx="61">
                  <c:v>0.77541910581786633</c:v>
                </c:pt>
                <c:pt idx="62">
                  <c:v>0.75373140880743361</c:v>
                </c:pt>
                <c:pt idx="63">
                  <c:v>0.73112550388079045</c:v>
                </c:pt>
                <c:pt idx="64">
                  <c:v>0.70761566941200971</c:v>
                </c:pt>
                <c:pt idx="65">
                  <c:v>0.68321675471643784</c:v>
                </c:pt>
                <c:pt idx="66">
                  <c:v>0.65794417067160604</c:v>
                </c:pt>
                <c:pt idx="67">
                  <c:v>0.63181387998316074</c:v>
                </c:pt>
                <c:pt idx="68">
                  <c:v>0.60484238710281724</c:v>
                </c:pt>
                <c:pt idx="69">
                  <c:v>0.57704672780357003</c:v>
                </c:pt>
                <c:pt idx="70">
                  <c:v>0.5484444584196535</c:v>
                </c:pt>
                <c:pt idx="71">
                  <c:v>0.51905364475732507</c:v>
                </c:pt>
                <c:pt idx="72">
                  <c:v>0.48889285068450294</c:v>
                </c:pt>
                <c:pt idx="73">
                  <c:v>0.45798112640517119</c:v>
                </c:pt>
                <c:pt idx="74">
                  <c:v>0.42633799642692871</c:v>
                </c:pt>
                <c:pt idx="75">
                  <c:v>0.39398344722896339</c:v>
                </c:pt>
                <c:pt idx="76">
                  <c:v>0.36093791463787017</c:v>
                </c:pt>
                <c:pt idx="77">
                  <c:v>0.32722227092038447</c:v>
                </c:pt>
                <c:pt idx="78">
                  <c:v>0.29285781159971891</c:v>
                </c:pt>
                <c:pt idx="79">
                  <c:v>0.25786624200500752</c:v>
                </c:pt>
                <c:pt idx="80">
                  <c:v>0.22226966356143629</c:v>
                </c:pt>
                <c:pt idx="81">
                  <c:v>0.18609055983098444</c:v>
                </c:pt>
                <c:pt idx="82">
                  <c:v>0.14935178231100954</c:v>
                </c:pt>
                <c:pt idx="83">
                  <c:v>0.11207653600082979</c:v>
                </c:pt>
                <c:pt idx="84">
                  <c:v>7.4288364745036195E-2</c:v>
                </c:pt>
                <c:pt idx="85">
                  <c:v>3.601113636235187E-2</c:v>
                </c:pt>
                <c:pt idx="86">
                  <c:v>-2.7309724292804427E-3</c:v>
                </c:pt>
                <c:pt idx="87">
                  <c:v>-4.1913491283572801E-2</c:v>
                </c:pt>
                <c:pt idx="88">
                  <c:v>-8.151167168171225E-2</c:v>
                </c:pt>
                <c:pt idx="89">
                  <c:v>-0.1215005025644148</c:v>
                </c:pt>
                <c:pt idx="90">
                  <c:v>-0.16185472612890928</c:v>
                </c:pt>
                <c:pt idx="91">
                  <c:v>-0.20254885378266385</c:v>
                </c:pt>
                <c:pt idx="92">
                  <c:v>-0.24355718224243916</c:v>
                </c:pt>
                <c:pt idx="93">
                  <c:v>-0.28485380976893815</c:v>
                </c:pt>
                <c:pt idx="94">
                  <c:v>-0.3264126525272748</c:v>
                </c:pt>
                <c:pt idx="95">
                  <c:v>-0.36820746106152252</c:v>
                </c:pt>
                <c:pt idx="96">
                  <c:v>-0.41021183687480628</c:v>
                </c:pt>
                <c:pt idx="97">
                  <c:v>-0.45239924910297002</c:v>
                </c:pt>
                <c:pt idx="98">
                  <c:v>-0.49474305127242174</c:v>
                </c:pt>
                <c:pt idx="99">
                  <c:v>-0.53721649813004424</c:v>
                </c:pt>
                <c:pt idx="100">
                  <c:v>-0.57979276253645162</c:v>
                </c:pt>
                <c:pt idx="101">
                  <c:v>-0.62244495241049103</c:v>
                </c:pt>
                <c:pt idx="102">
                  <c:v>-0.66514612771475978</c:v>
                </c:pt>
                <c:pt idx="103">
                  <c:v>-0.70786931747189741</c:v>
                </c:pt>
                <c:pt idx="104">
                  <c:v>-0.75058753679945345</c:v>
                </c:pt>
                <c:pt idx="105">
                  <c:v>-0.7932738039545042</c:v>
                </c:pt>
                <c:pt idx="106">
                  <c:v>-0.83590115737570603</c:v>
                </c:pt>
                <c:pt idx="107">
                  <c:v>-0.87844267271318188</c:v>
                </c:pt>
                <c:pt idx="108">
                  <c:v>-0.9208714798339388</c:v>
                </c:pt>
                <c:pt idx="109">
                  <c:v>-0.96316077979400561</c:v>
                </c:pt>
                <c:pt idx="110">
                  <c:v>-1.0052838617651243</c:v>
                </c:pt>
                <c:pt idx="111">
                  <c:v>-1.0472141199057861</c:v>
                </c:pt>
                <c:pt idx="112">
                  <c:v>-1.088925070166431</c:v>
                </c:pt>
                <c:pt idx="113">
                  <c:v>-1.1303903670167721</c:v>
                </c:pt>
                <c:pt idx="114">
                  <c:v>-1.171583820086576</c:v>
                </c:pt>
                <c:pt idx="115">
                  <c:v>-1.2124794107078762</c:v>
                </c:pt>
                <c:pt idx="116">
                  <c:v>-1.2530513083492898</c:v>
                </c:pt>
                <c:pt idx="117">
                  <c:v>-1.2932738869305798</c:v>
                </c:pt>
                <c:pt idx="118">
                  <c:v>-1.3331217410090073</c:v>
                </c:pt>
                <c:pt idx="119">
                  <c:v>-1.3725697018258614</c:v>
                </c:pt>
                <c:pt idx="120">
                  <c:v>-1.4115928532034987</c:v>
                </c:pt>
                <c:pt idx="121">
                  <c:v>-1.450166547283287</c:v>
                </c:pt>
                <c:pt idx="122">
                  <c:v>-1.4882664200931908</c:v>
                </c:pt>
                <c:pt idx="123">
                  <c:v>-1.5258684069369335</c:v>
                </c:pt>
                <c:pt idx="124">
                  <c:v>-1.5629487575936034</c:v>
                </c:pt>
                <c:pt idx="125">
                  <c:v>-1.5994840513191351</c:v>
                </c:pt>
                <c:pt idx="126">
                  <c:v>-1.6354512116388515</c:v>
                </c:pt>
                <c:pt idx="127">
                  <c:v>-1.670827520923396</c:v>
                </c:pt>
                <c:pt idx="128">
                  <c:v>-1.7055906347375904</c:v>
                </c:pt>
                <c:pt idx="129">
                  <c:v>-1.739718595953581</c:v>
                </c:pt>
                <c:pt idx="130">
                  <c:v>-1.7731898486197399</c:v>
                </c:pt>
                <c:pt idx="131">
                  <c:v>-1.8059832515754026</c:v>
                </c:pt>
                <c:pt idx="132">
                  <c:v>-1.838078091804388</c:v>
                </c:pt>
                <c:pt idx="133">
                  <c:v>-1.8694540975176361</c:v>
                </c:pt>
                <c:pt idx="134">
                  <c:v>-1.9000914509575857</c:v>
                </c:pt>
                <c:pt idx="135">
                  <c:v>-1.9299708009150691</c:v>
                </c:pt>
                <c:pt idx="136">
                  <c:v>-1.9590732749522379</c:v>
                </c:pt>
                <c:pt idx="137">
                  <c:v>-1.9873804913227249</c:v>
                </c:pt>
                <c:pt idx="138">
                  <c:v>-2.0148745705818891</c:v>
                </c:pt>
                <c:pt idx="139">
                  <c:v>-2.0415381468801037</c:v>
                </c:pt>
                <c:pt idx="140">
                  <c:v>-2.0673543789310243</c:v>
                </c:pt>
                <c:pt idx="141">
                  <c:v>-2.0923069606491573</c:v>
                </c:pt>
                <c:pt idx="142">
                  <c:v>-2.1163801314490183</c:v>
                </c:pt>
                <c:pt idx="143">
                  <c:v>-2.1395586862000684</c:v>
                </c:pt>
                <c:pt idx="144">
                  <c:v>-2.1618279848302766</c:v>
                </c:pt>
                <c:pt idx="145">
                  <c:v>-2.183173961573321</c:v>
                </c:pt>
                <c:pt idx="146">
                  <c:v>-2.2035831338527743</c:v>
                </c:pt>
                <c:pt idx="147">
                  <c:v>-2.2230426107979429</c:v>
                </c:pt>
                <c:pt idx="148">
                  <c:v>-2.2415401013861942</c:v>
                </c:pt>
                <c:pt idx="149">
                  <c:v>-2.2590639222059639</c:v>
                </c:pt>
                <c:pt idx="150">
                  <c:v>-2.2756030048364262</c:v>
                </c:pt>
                <c:pt idx="151">
                  <c:v>-2.2911469028384692</c:v>
                </c:pt>
                <c:pt idx="152">
                  <c:v>-2.3056857983530268</c:v>
                </c:pt>
                <c:pt idx="153">
                  <c:v>-2.3192105083020373</c:v>
                </c:pt>
                <c:pt idx="154">
                  <c:v>-2.3317124901888171</c:v>
                </c:pt>
                <c:pt idx="155">
                  <c:v>-2.3431838474936457</c:v>
                </c:pt>
                <c:pt idx="156">
                  <c:v>-2.3536173346613571</c:v>
                </c:pt>
                <c:pt idx="157">
                  <c:v>-2.3630063616778783</c:v>
                </c:pt>
                <c:pt idx="158">
                  <c:v>-2.3713449982324821</c:v>
                </c:pt>
                <c:pt idx="159">
                  <c:v>-2.3786279774635957</c:v>
                </c:pt>
                <c:pt idx="160">
                  <c:v>-2.3848506992854239</c:v>
                </c:pt>
                <c:pt idx="161">
                  <c:v>-2.3900092332935188</c:v>
                </c:pt>
                <c:pt idx="162">
                  <c:v>-2.3941003212472207</c:v>
                </c:pt>
                <c:pt idx="163">
                  <c:v>-2.3971213791276913</c:v>
                </c:pt>
                <c:pt idx="164">
                  <c:v>-2.3990704987700227</c:v>
                </c:pt>
                <c:pt idx="165">
                  <c:v>-2.3999464490684712</c:v>
                </c:pt>
                <c:pt idx="166">
                  <c:v>-2.3997486767540583</c:v>
                </c:pt>
                <c:pt idx="167">
                  <c:v>-2.398477306744013</c:v>
                </c:pt>
                <c:pt idx="168">
                  <c:v>-2.3961331420628831</c:v>
                </c:pt>
                <c:pt idx="169">
                  <c:v>-2.3927176633353344</c:v>
                </c:pt>
                <c:pt idx="170">
                  <c:v>-2.3882330278509207</c:v>
                </c:pt>
                <c:pt idx="171">
                  <c:v>-2.3826820682015413</c:v>
                </c:pt>
                <c:pt idx="172">
                  <c:v>-2.3760682904922872</c:v>
                </c:pt>
                <c:pt idx="173">
                  <c:v>-2.3683958721269143</c:v>
                </c:pt>
                <c:pt idx="174">
                  <c:v>-2.35966965916933</c:v>
                </c:pt>
                <c:pt idx="175">
                  <c:v>-2.349895163282631</c:v>
                </c:pt>
                <c:pt idx="176">
                  <c:v>-2.3390785582479392</c:v>
                </c:pt>
                <c:pt idx="177">
                  <c:v>-2.3272266760648299</c:v>
                </c:pt>
                <c:pt idx="178">
                  <c:v>-2.314347002636147</c:v>
                </c:pt>
                <c:pt idx="179">
                  <c:v>-2.3004476730396255</c:v>
                </c:pt>
                <c:pt idx="180">
                  <c:v>-2.2855374663897754</c:v>
                </c:pt>
                <c:pt idx="181">
                  <c:v>-2.2696258002926939</c:v>
                </c:pt>
                <c:pt idx="182">
                  <c:v>-2.2527227248977288</c:v>
                </c:pt>
                <c:pt idx="183">
                  <c:v>-2.2348389165496321</c:v>
                </c:pt>
                <c:pt idx="184">
                  <c:v>-2.2159856710449852</c:v>
                </c:pt>
                <c:pt idx="185">
                  <c:v>-2.1961748964977783</c:v>
                </c:pt>
                <c:pt idx="186">
                  <c:v>-2.1754191058178272</c:v>
                </c:pt>
                <c:pt idx="187">
                  <c:v>-2.1537314088074431</c:v>
                </c:pt>
                <c:pt idx="188">
                  <c:v>-2.1311255038808001</c:v>
                </c:pt>
                <c:pt idx="189">
                  <c:v>-2.1076156694120201</c:v>
                </c:pt>
                <c:pt idx="190">
                  <c:v>-2.0832167547164486</c:v>
                </c:pt>
                <c:pt idx="191">
                  <c:v>-2.0579441706715591</c:v>
                </c:pt>
                <c:pt idx="192">
                  <c:v>-2.0318138799831722</c:v>
                </c:pt>
                <c:pt idx="193">
                  <c:v>-2.0048423871028289</c:v>
                </c:pt>
                <c:pt idx="194">
                  <c:v>-1.9770467278035821</c:v>
                </c:pt>
                <c:pt idx="195">
                  <c:v>-1.9484444584196003</c:v>
                </c:pt>
                <c:pt idx="196">
                  <c:v>-1.9190536447573379</c:v>
                </c:pt>
                <c:pt idx="197">
                  <c:v>-1.8888928506845157</c:v>
                </c:pt>
                <c:pt idx="198">
                  <c:v>-1.8579811264051846</c:v>
                </c:pt>
                <c:pt idx="199">
                  <c:v>-1.8263379964269424</c:v>
                </c:pt>
                <c:pt idx="200">
                  <c:v>-1.7939834472289033</c:v>
                </c:pt>
                <c:pt idx="201">
                  <c:v>-1.7609379146378845</c:v>
                </c:pt>
                <c:pt idx="202">
                  <c:v>-1.727222270920399</c:v>
                </c:pt>
                <c:pt idx="203">
                  <c:v>-1.6928578115997337</c:v>
                </c:pt>
                <c:pt idx="204">
                  <c:v>-1.6578662420049426</c:v>
                </c:pt>
                <c:pt idx="205">
                  <c:v>-1.6222696635614517</c:v>
                </c:pt>
                <c:pt idx="206">
                  <c:v>-1.586090559831</c:v>
                </c:pt>
                <c:pt idx="207">
                  <c:v>-1.5493517823110252</c:v>
                </c:pt>
                <c:pt idx="208">
                  <c:v>-1.5120765360008457</c:v>
                </c:pt>
                <c:pt idx="209">
                  <c:v>-1.4742883647449663</c:v>
                </c:pt>
                <c:pt idx="210">
                  <c:v>-1.4360111363623682</c:v>
                </c:pt>
                <c:pt idx="211">
                  <c:v>-1.3972690275707362</c:v>
                </c:pt>
                <c:pt idx="212">
                  <c:v>-1.3580865087164442</c:v>
                </c:pt>
                <c:pt idx="213">
                  <c:v>-1.3184883283182147</c:v>
                </c:pt>
                <c:pt idx="214">
                  <c:v>-1.2784994974356023</c:v>
                </c:pt>
                <c:pt idx="215">
                  <c:v>-1.2381452738711081</c:v>
                </c:pt>
                <c:pt idx="216">
                  <c:v>-1.1974511462173536</c:v>
                </c:pt>
                <c:pt idx="217">
                  <c:v>-1.1564428177575783</c:v>
                </c:pt>
                <c:pt idx="218">
                  <c:v>-1.1151461902310795</c:v>
                </c:pt>
                <c:pt idx="219">
                  <c:v>-1.0735873474727429</c:v>
                </c:pt>
                <c:pt idx="220">
                  <c:v>-1.0317925389384954</c:v>
                </c:pt>
                <c:pt idx="221">
                  <c:v>-0.98978816312521167</c:v>
                </c:pt>
                <c:pt idx="222">
                  <c:v>-0.94760075089695239</c:v>
                </c:pt>
                <c:pt idx="223">
                  <c:v>-0.90525694872759632</c:v>
                </c:pt>
                <c:pt idx="224">
                  <c:v>-0.86278350186997399</c:v>
                </c:pt>
                <c:pt idx="225">
                  <c:v>-0.8202072374635665</c:v>
                </c:pt>
                <c:pt idx="226">
                  <c:v>-0.7775550475895272</c:v>
                </c:pt>
                <c:pt idx="227">
                  <c:v>-0.73485387228525845</c:v>
                </c:pt>
                <c:pt idx="228">
                  <c:v>-0.69213068252812082</c:v>
                </c:pt>
                <c:pt idx="229">
                  <c:v>-0.64941246320056467</c:v>
                </c:pt>
                <c:pt idx="230">
                  <c:v>-0.60672619604551403</c:v>
                </c:pt>
                <c:pt idx="231">
                  <c:v>-0.56409884262421583</c:v>
                </c:pt>
                <c:pt idx="232">
                  <c:v>-0.52155732728683624</c:v>
                </c:pt>
                <c:pt idx="233">
                  <c:v>-0.47912852016607932</c:v>
                </c:pt>
                <c:pt idx="234">
                  <c:v>-0.43683922020601235</c:v>
                </c:pt>
                <c:pt idx="235">
                  <c:v>-0.39471613823489371</c:v>
                </c:pt>
                <c:pt idx="236">
                  <c:v>-0.35278588009423179</c:v>
                </c:pt>
                <c:pt idx="237">
                  <c:v>-0.3110749298335867</c:v>
                </c:pt>
                <c:pt idx="238">
                  <c:v>-0.26960963298324558</c:v>
                </c:pt>
                <c:pt idx="239">
                  <c:v>-0.22841617991344143</c:v>
                </c:pt>
                <c:pt idx="240">
                  <c:v>-0.18752058929204884</c:v>
                </c:pt>
                <c:pt idx="241">
                  <c:v>-0.14694869165072744</c:v>
                </c:pt>
                <c:pt idx="242">
                  <c:v>-0.10672611306943747</c:v>
                </c:pt>
                <c:pt idx="243">
                  <c:v>-6.6878258991009742E-2</c:v>
                </c:pt>
                <c:pt idx="244">
                  <c:v>-2.7430298174155321E-2</c:v>
                </c:pt>
                <c:pt idx="245">
                  <c:v>1.1592853203482245E-2</c:v>
                </c:pt>
                <c:pt idx="246">
                  <c:v>5.0166547283270524E-2</c:v>
                </c:pt>
                <c:pt idx="247">
                  <c:v>8.8266420093174536E-2</c:v>
                </c:pt>
                <c:pt idx="248">
                  <c:v>0.12586840693691759</c:v>
                </c:pt>
                <c:pt idx="249">
                  <c:v>0.16294875759367089</c:v>
                </c:pt>
                <c:pt idx="250">
                  <c:v>0.1994840513191195</c:v>
                </c:pt>
                <c:pt idx="251">
                  <c:v>0.2354512116388362</c:v>
                </c:pt>
                <c:pt idx="252">
                  <c:v>0.27082752092338114</c:v>
                </c:pt>
                <c:pt idx="253">
                  <c:v>0.30559063473757564</c:v>
                </c:pt>
                <c:pt idx="254">
                  <c:v>0.33971859595356646</c:v>
                </c:pt>
                <c:pt idx="255">
                  <c:v>0.37318984861972582</c:v>
                </c:pt>
                <c:pt idx="256">
                  <c:v>0.40598325157538873</c:v>
                </c:pt>
                <c:pt idx="257">
                  <c:v>0.43807809180437451</c:v>
                </c:pt>
                <c:pt idx="258">
                  <c:v>0.46945409751769307</c:v>
                </c:pt>
                <c:pt idx="259">
                  <c:v>0.50009145095757268</c:v>
                </c:pt>
                <c:pt idx="260">
                  <c:v>0.52997080091505655</c:v>
                </c:pt>
                <c:pt idx="261">
                  <c:v>0.55907327495222581</c:v>
                </c:pt>
                <c:pt idx="262">
                  <c:v>0.58738049132271297</c:v>
                </c:pt>
                <c:pt idx="263">
                  <c:v>0.61487457058187767</c:v>
                </c:pt>
                <c:pt idx="264">
                  <c:v>0.64153814688009247</c:v>
                </c:pt>
                <c:pt idx="265">
                  <c:v>0.66735437893101324</c:v>
                </c:pt>
                <c:pt idx="266">
                  <c:v>0.69230696064914676</c:v>
                </c:pt>
                <c:pt idx="267">
                  <c:v>0.71638013144906143</c:v>
                </c:pt>
                <c:pt idx="268">
                  <c:v>0.73955868620005871</c:v>
                </c:pt>
                <c:pt idx="269">
                  <c:v>0.76182798483026737</c:v>
                </c:pt>
                <c:pt idx="270">
                  <c:v>0.78317396157331221</c:v>
                </c:pt>
                <c:pt idx="271">
                  <c:v>0.80358313385276547</c:v>
                </c:pt>
                <c:pt idx="272">
                  <c:v>0.82304261079793495</c:v>
                </c:pt>
                <c:pt idx="273">
                  <c:v>0.84154010138618673</c:v>
                </c:pt>
                <c:pt idx="274">
                  <c:v>0.85906392220595662</c:v>
                </c:pt>
                <c:pt idx="275">
                  <c:v>0.87560300483641917</c:v>
                </c:pt>
                <c:pt idx="276">
                  <c:v>0.89114690283849685</c:v>
                </c:pt>
                <c:pt idx="277">
                  <c:v>0.90568579835302065</c:v>
                </c:pt>
                <c:pt idx="278">
                  <c:v>0.91921050830203188</c:v>
                </c:pt>
                <c:pt idx="279">
                  <c:v>0.93171249018881186</c:v>
                </c:pt>
                <c:pt idx="280">
                  <c:v>0.94318384749364115</c:v>
                </c:pt>
                <c:pt idx="281">
                  <c:v>0.95361733466135301</c:v>
                </c:pt>
                <c:pt idx="282">
                  <c:v>0.96300636167787479</c:v>
                </c:pt>
                <c:pt idx="283">
                  <c:v>0.97134499823247911</c:v>
                </c:pt>
                <c:pt idx="284">
                  <c:v>0.97862797746359287</c:v>
                </c:pt>
                <c:pt idx="285">
                  <c:v>0.98485069928543445</c:v>
                </c:pt>
                <c:pt idx="286">
                  <c:v>0.99000923329351687</c:v>
                </c:pt>
                <c:pt idx="287">
                  <c:v>0.99410032124721903</c:v>
                </c:pt>
                <c:pt idx="288">
                  <c:v>0.99712137912769028</c:v>
                </c:pt>
                <c:pt idx="289">
                  <c:v>0.9990704987700223</c:v>
                </c:pt>
                <c:pt idx="290">
                  <c:v>0.9999464490684713</c:v>
                </c:pt>
                <c:pt idx="291">
                  <c:v>0.99974867675405865</c:v>
                </c:pt>
                <c:pt idx="292">
                  <c:v>0.99847730674401358</c:v>
                </c:pt>
                <c:pt idx="293">
                  <c:v>0.99613314206288472</c:v>
                </c:pt>
                <c:pt idx="294">
                  <c:v>0.9927176633353274</c:v>
                </c:pt>
                <c:pt idx="295">
                  <c:v>0.98823302785092282</c:v>
                </c:pt>
                <c:pt idx="296">
                  <c:v>0.98268206820154402</c:v>
                </c:pt>
                <c:pt idx="297">
                  <c:v>0.97606829049229016</c:v>
                </c:pt>
                <c:pt idx="298">
                  <c:v>0.96839587212691791</c:v>
                </c:pt>
                <c:pt idx="299">
                  <c:v>0.95966965916933433</c:v>
                </c:pt>
                <c:pt idx="300">
                  <c:v>0.94989516328263601</c:v>
                </c:pt>
                <c:pt idx="301">
                  <c:v>0.93907855824794395</c:v>
                </c:pt>
                <c:pt idx="302">
                  <c:v>0.92722667606483533</c:v>
                </c:pt>
                <c:pt idx="303">
                  <c:v>0.91434700263612267</c:v>
                </c:pt>
                <c:pt idx="304">
                  <c:v>0.9004476730396318</c:v>
                </c:pt>
                <c:pt idx="305">
                  <c:v>0.88553746638978237</c:v>
                </c:pt>
                <c:pt idx="306">
                  <c:v>0.86962580029270109</c:v>
                </c:pt>
                <c:pt idx="307">
                  <c:v>0.85272272489773671</c:v>
                </c:pt>
                <c:pt idx="308">
                  <c:v>0.83483891654963993</c:v>
                </c:pt>
                <c:pt idx="309">
                  <c:v>0.81598567104499353</c:v>
                </c:pt>
                <c:pt idx="310">
                  <c:v>0.79617489649778705</c:v>
                </c:pt>
                <c:pt idx="311">
                  <c:v>0.77541910581783657</c:v>
                </c:pt>
                <c:pt idx="312">
                  <c:v>0.7537314088074023</c:v>
                </c:pt>
                <c:pt idx="313">
                  <c:v>0.73112550388081021</c:v>
                </c:pt>
                <c:pt idx="314">
                  <c:v>0.70761566941203013</c:v>
                </c:pt>
                <c:pt idx="315">
                  <c:v>0.68321675471645893</c:v>
                </c:pt>
                <c:pt idx="316">
                  <c:v>0.65794417067157007</c:v>
                </c:pt>
                <c:pt idx="317">
                  <c:v>0.63181387998318339</c:v>
                </c:pt>
                <c:pt idx="318">
                  <c:v>0.60484238710284077</c:v>
                </c:pt>
                <c:pt idx="319">
                  <c:v>0.57704672780359423</c:v>
                </c:pt>
                <c:pt idx="320">
                  <c:v>0.54844445841961287</c:v>
                </c:pt>
                <c:pt idx="321">
                  <c:v>0.51905364475728333</c:v>
                </c:pt>
                <c:pt idx="322">
                  <c:v>0.48889285068452892</c:v>
                </c:pt>
                <c:pt idx="323">
                  <c:v>0.45798112640519806</c:v>
                </c:pt>
                <c:pt idx="324">
                  <c:v>0.42633799642695624</c:v>
                </c:pt>
                <c:pt idx="325">
                  <c:v>0.39398344722891765</c:v>
                </c:pt>
                <c:pt idx="326">
                  <c:v>0.36093791463789904</c:v>
                </c:pt>
                <c:pt idx="327">
                  <c:v>0.32722227092041378</c:v>
                </c:pt>
                <c:pt idx="328">
                  <c:v>0.29285781159974866</c:v>
                </c:pt>
                <c:pt idx="329">
                  <c:v>0.25786624200495789</c:v>
                </c:pt>
                <c:pt idx="330">
                  <c:v>0.22226966356138589</c:v>
                </c:pt>
                <c:pt idx="331">
                  <c:v>0.18609055983101574</c:v>
                </c:pt>
                <c:pt idx="332">
                  <c:v>0.14935178231104118</c:v>
                </c:pt>
                <c:pt idx="333">
                  <c:v>0.11207653600086198</c:v>
                </c:pt>
                <c:pt idx="334">
                  <c:v>7.4288364744982793E-2</c:v>
                </c:pt>
                <c:pt idx="335">
                  <c:v>3.6011136362384844E-2</c:v>
                </c:pt>
                <c:pt idx="336">
                  <c:v>-2.730972429247025E-3</c:v>
                </c:pt>
                <c:pt idx="337">
                  <c:v>-4.1913491283538939E-2</c:v>
                </c:pt>
                <c:pt idx="338">
                  <c:v>-8.1511671681768094E-2</c:v>
                </c:pt>
                <c:pt idx="339">
                  <c:v>-0.1215005025644712</c:v>
                </c:pt>
                <c:pt idx="340">
                  <c:v>-0.16185472612887453</c:v>
                </c:pt>
                <c:pt idx="341">
                  <c:v>-0.20254885378262882</c:v>
                </c:pt>
                <c:pt idx="342">
                  <c:v>-0.2435571822424038</c:v>
                </c:pt>
                <c:pt idx="343">
                  <c:v>-0.28485380976899632</c:v>
                </c:pt>
                <c:pt idx="344">
                  <c:v>-0.32641265252723906</c:v>
                </c:pt>
                <c:pt idx="345">
                  <c:v>-0.36820746106148661</c:v>
                </c:pt>
                <c:pt idx="346">
                  <c:v>-0.41021183687477014</c:v>
                </c:pt>
                <c:pt idx="347">
                  <c:v>-0.45239924910302937</c:v>
                </c:pt>
                <c:pt idx="348">
                  <c:v>-0.4947430512724813</c:v>
                </c:pt>
                <c:pt idx="349">
                  <c:v>-0.53721649813000771</c:v>
                </c:pt>
                <c:pt idx="350">
                  <c:v>-0.5797927625364151</c:v>
                </c:pt>
                <c:pt idx="351">
                  <c:v>-0.6224449524104545</c:v>
                </c:pt>
                <c:pt idx="352">
                  <c:v>-0.66514612771481973</c:v>
                </c:pt>
                <c:pt idx="353">
                  <c:v>-0.70786931747186077</c:v>
                </c:pt>
                <c:pt idx="354">
                  <c:v>-0.75058753679941681</c:v>
                </c:pt>
                <c:pt idx="355">
                  <c:v>-0.79327380395446756</c:v>
                </c:pt>
                <c:pt idx="356">
                  <c:v>-0.83590115737576576</c:v>
                </c:pt>
                <c:pt idx="357">
                  <c:v>-0.8784426727132415</c:v>
                </c:pt>
                <c:pt idx="358">
                  <c:v>-0.9208714798339025</c:v>
                </c:pt>
                <c:pt idx="359">
                  <c:v>-0.96316077979396941</c:v>
                </c:pt>
                <c:pt idx="360">
                  <c:v>-1.0052838617650881</c:v>
                </c:pt>
                <c:pt idx="361">
                  <c:v>-1.0472141199058447</c:v>
                </c:pt>
                <c:pt idx="362">
                  <c:v>-1.0889250701663953</c:v>
                </c:pt>
                <c:pt idx="363">
                  <c:v>-1.1303903670167366</c:v>
                </c:pt>
                <c:pt idx="364">
                  <c:v>-1.1715838200865409</c:v>
                </c:pt>
                <c:pt idx="365">
                  <c:v>-1.2124794107079335</c:v>
                </c:pt>
                <c:pt idx="366">
                  <c:v>-1.2530513083493466</c:v>
                </c:pt>
                <c:pt idx="367">
                  <c:v>-1.2932738869305451</c:v>
                </c:pt>
                <c:pt idx="368">
                  <c:v>-1.3331217410089731</c:v>
                </c:pt>
                <c:pt idx="369">
                  <c:v>-1.3725697018258276</c:v>
                </c:pt>
                <c:pt idx="370">
                  <c:v>-1.4115928532035533</c:v>
                </c:pt>
                <c:pt idx="371">
                  <c:v>-1.4501665472832541</c:v>
                </c:pt>
                <c:pt idx="372">
                  <c:v>-1.4882664200931583</c:v>
                </c:pt>
                <c:pt idx="373">
                  <c:v>-1.5258684069369015</c:v>
                </c:pt>
                <c:pt idx="374">
                  <c:v>-1.5629487575936549</c:v>
                </c:pt>
                <c:pt idx="375">
                  <c:v>-1.5994840513191857</c:v>
                </c:pt>
                <c:pt idx="376">
                  <c:v>-1.6354512116388209</c:v>
                </c:pt>
                <c:pt idx="377">
                  <c:v>-1.6708275209233658</c:v>
                </c:pt>
                <c:pt idx="378">
                  <c:v>-1.7055906347375609</c:v>
                </c:pt>
                <c:pt idx="379">
                  <c:v>-1.7397185959536283</c:v>
                </c:pt>
                <c:pt idx="380">
                  <c:v>-1.7731898486197115</c:v>
                </c:pt>
                <c:pt idx="381">
                  <c:v>-1.8059832515753746</c:v>
                </c:pt>
                <c:pt idx="382">
                  <c:v>-1.8380780918043609</c:v>
                </c:pt>
                <c:pt idx="383">
                  <c:v>-1.8694540975176797</c:v>
                </c:pt>
                <c:pt idx="384">
                  <c:v>-1.9000914509576281</c:v>
                </c:pt>
                <c:pt idx="385">
                  <c:v>-1.9299708009150438</c:v>
                </c:pt>
                <c:pt idx="386">
                  <c:v>-1.9590732749522133</c:v>
                </c:pt>
                <c:pt idx="387">
                  <c:v>-1.9873804913227009</c:v>
                </c:pt>
                <c:pt idx="388">
                  <c:v>-2.0148745705819273</c:v>
                </c:pt>
                <c:pt idx="389">
                  <c:v>-2.0415381468800811</c:v>
                </c:pt>
                <c:pt idx="390">
                  <c:v>-2.067354378931002</c:v>
                </c:pt>
                <c:pt idx="391">
                  <c:v>-2.092306960649136</c:v>
                </c:pt>
                <c:pt idx="392">
                  <c:v>-2.1163801314490511</c:v>
                </c:pt>
                <c:pt idx="393">
                  <c:v>-2.1395586862001004</c:v>
                </c:pt>
                <c:pt idx="394">
                  <c:v>-2.161827984830258</c:v>
                </c:pt>
                <c:pt idx="395">
                  <c:v>-2.1831739615733028</c:v>
                </c:pt>
                <c:pt idx="396">
                  <c:v>-2.2035831338527569</c:v>
                </c:pt>
                <c:pt idx="397">
                  <c:v>-2.2230426107979695</c:v>
                </c:pt>
                <c:pt idx="398">
                  <c:v>-2.2415401013861791</c:v>
                </c:pt>
                <c:pt idx="399">
                  <c:v>-2.2590639222059492</c:v>
                </c:pt>
                <c:pt idx="400">
                  <c:v>-2.2756030048364124</c:v>
                </c:pt>
                <c:pt idx="401">
                  <c:v>-2.2911469028384905</c:v>
                </c:pt>
                <c:pt idx="402">
                  <c:v>-2.3056857983530463</c:v>
                </c:pt>
                <c:pt idx="403">
                  <c:v>-2.3192105083020262</c:v>
                </c:pt>
                <c:pt idx="404">
                  <c:v>-2.3317124901888064</c:v>
                </c:pt>
                <c:pt idx="405">
                  <c:v>-2.343183847493636</c:v>
                </c:pt>
                <c:pt idx="406">
                  <c:v>-2.3536173346613714</c:v>
                </c:pt>
                <c:pt idx="407">
                  <c:v>-2.3630063616778711</c:v>
                </c:pt>
                <c:pt idx="408">
                  <c:v>-2.3713449982324759</c:v>
                </c:pt>
                <c:pt idx="409">
                  <c:v>-2.3786279774635899</c:v>
                </c:pt>
                <c:pt idx="410">
                  <c:v>-2.3848506992854319</c:v>
                </c:pt>
                <c:pt idx="411">
                  <c:v>-2.390009233293525</c:v>
                </c:pt>
                <c:pt idx="412">
                  <c:v>-2.3941003212472172</c:v>
                </c:pt>
                <c:pt idx="413">
                  <c:v>-2.3971213791276891</c:v>
                </c:pt>
                <c:pt idx="414">
                  <c:v>-2.3990704987700218</c:v>
                </c:pt>
                <c:pt idx="415">
                  <c:v>-2.3999464490684721</c:v>
                </c:pt>
                <c:pt idx="416">
                  <c:v>-2.3997486767540588</c:v>
                </c:pt>
                <c:pt idx="417">
                  <c:v>-2.3984773067440148</c:v>
                </c:pt>
                <c:pt idx="418">
                  <c:v>-2.3961331420628857</c:v>
                </c:pt>
                <c:pt idx="419">
                  <c:v>-2.3927176633353291</c:v>
                </c:pt>
                <c:pt idx="420">
                  <c:v>-2.3882330278509141</c:v>
                </c:pt>
                <c:pt idx="421">
                  <c:v>-2.3826820682015466</c:v>
                </c:pt>
                <c:pt idx="422">
                  <c:v>-2.3760682904922934</c:v>
                </c:pt>
                <c:pt idx="423">
                  <c:v>-2.3683958721269214</c:v>
                </c:pt>
                <c:pt idx="424">
                  <c:v>-2.3596696591693171</c:v>
                </c:pt>
                <c:pt idx="425">
                  <c:v>-2.3498951632826399</c:v>
                </c:pt>
                <c:pt idx="426">
                  <c:v>-2.339078558247949</c:v>
                </c:pt>
                <c:pt idx="427">
                  <c:v>-2.3272266760648406</c:v>
                </c:pt>
                <c:pt idx="428">
                  <c:v>-2.3143470026361284</c:v>
                </c:pt>
                <c:pt idx="429">
                  <c:v>-2.3004476730396055</c:v>
                </c:pt>
                <c:pt idx="430">
                  <c:v>-2.2855374663897887</c:v>
                </c:pt>
                <c:pt idx="431">
                  <c:v>-2.2696258002927081</c:v>
                </c:pt>
                <c:pt idx="432">
                  <c:v>-2.2527227248977439</c:v>
                </c:pt>
                <c:pt idx="433">
                  <c:v>-2.2348389165496063</c:v>
                </c:pt>
                <c:pt idx="434">
                  <c:v>-2.2159856710450017</c:v>
                </c:pt>
                <c:pt idx="435">
                  <c:v>-2.1961748964977956</c:v>
                </c:pt>
                <c:pt idx="436">
                  <c:v>-2.1754191058178454</c:v>
                </c:pt>
                <c:pt idx="437">
                  <c:v>-2.153731408807412</c:v>
                </c:pt>
                <c:pt idx="438">
                  <c:v>-2.1311255038807677</c:v>
                </c:pt>
                <c:pt idx="439">
                  <c:v>-2.1076156694120405</c:v>
                </c:pt>
                <c:pt idx="440">
                  <c:v>-2.0832167547164699</c:v>
                </c:pt>
                <c:pt idx="441">
                  <c:v>-2.0579441706715809</c:v>
                </c:pt>
                <c:pt idx="442">
                  <c:v>-2.0318138799831345</c:v>
                </c:pt>
                <c:pt idx="443">
                  <c:v>-2.0048423871028525</c:v>
                </c:pt>
                <c:pt idx="444">
                  <c:v>-1.9770467278036061</c:v>
                </c:pt>
                <c:pt idx="445">
                  <c:v>-1.9484444584196252</c:v>
                </c:pt>
                <c:pt idx="446">
                  <c:v>-1.9190536447572959</c:v>
                </c:pt>
                <c:pt idx="447">
                  <c:v>-1.8888928506844729</c:v>
                </c:pt>
                <c:pt idx="448">
                  <c:v>-1.8579811264052115</c:v>
                </c:pt>
                <c:pt idx="449">
                  <c:v>-1.8263379964269699</c:v>
                </c:pt>
                <c:pt idx="450">
                  <c:v>-1.7939834472289315</c:v>
                </c:pt>
                <c:pt idx="451">
                  <c:v>-1.7609379146378377</c:v>
                </c:pt>
                <c:pt idx="452">
                  <c:v>-1.7272222709204283</c:v>
                </c:pt>
                <c:pt idx="453">
                  <c:v>-1.6928578115997635</c:v>
                </c:pt>
                <c:pt idx="454">
                  <c:v>-1.6578662420049732</c:v>
                </c:pt>
                <c:pt idx="455">
                  <c:v>-1.6222696635614013</c:v>
                </c:pt>
                <c:pt idx="456">
                  <c:v>-1.5860905598309489</c:v>
                </c:pt>
                <c:pt idx="457">
                  <c:v>-1.549351782311057</c:v>
                </c:pt>
                <c:pt idx="458">
                  <c:v>-1.5120765360008779</c:v>
                </c:pt>
                <c:pt idx="459">
                  <c:v>-1.4742883647449991</c:v>
                </c:pt>
                <c:pt idx="460">
                  <c:v>-1.4360111363623143</c:v>
                </c:pt>
                <c:pt idx="461">
                  <c:v>-1.3972690275707698</c:v>
                </c:pt>
                <c:pt idx="462">
                  <c:v>-1.358086508716478</c:v>
                </c:pt>
                <c:pt idx="463">
                  <c:v>-1.3184883283182489</c:v>
                </c:pt>
                <c:pt idx="464">
                  <c:v>-1.2784994974355459</c:v>
                </c:pt>
                <c:pt idx="465">
                  <c:v>-1.238145273871051</c:v>
                </c:pt>
                <c:pt idx="466">
                  <c:v>-1.1974511462173887</c:v>
                </c:pt>
                <c:pt idx="467">
                  <c:v>-1.1564428177576138</c:v>
                </c:pt>
                <c:pt idx="468">
                  <c:v>-1.1151461902310214</c:v>
                </c:pt>
                <c:pt idx="469">
                  <c:v>-1.0735873474726845</c:v>
                </c:pt>
                <c:pt idx="470">
                  <c:v>-1.0317925389385314</c:v>
                </c:pt>
                <c:pt idx="471">
                  <c:v>-0.98978816312524787</c:v>
                </c:pt>
                <c:pt idx="472">
                  <c:v>-0.9476007508969887</c:v>
                </c:pt>
                <c:pt idx="473">
                  <c:v>-0.90525694872753681</c:v>
                </c:pt>
                <c:pt idx="474">
                  <c:v>-0.86278350186991426</c:v>
                </c:pt>
                <c:pt idx="475">
                  <c:v>-0.82020723746360313</c:v>
                </c:pt>
                <c:pt idx="476">
                  <c:v>-0.77755504758956373</c:v>
                </c:pt>
                <c:pt idx="477">
                  <c:v>-0.7348538722851985</c:v>
                </c:pt>
                <c:pt idx="478">
                  <c:v>-0.69213068252806087</c:v>
                </c:pt>
                <c:pt idx="479">
                  <c:v>-0.64941246320060131</c:v>
                </c:pt>
                <c:pt idx="480">
                  <c:v>-0.60672619604555067</c:v>
                </c:pt>
                <c:pt idx="481">
                  <c:v>-0.56409884262425236</c:v>
                </c:pt>
                <c:pt idx="482">
                  <c:v>-0.52155732728677662</c:v>
                </c:pt>
                <c:pt idx="483">
                  <c:v>-0.47912852016601981</c:v>
                </c:pt>
                <c:pt idx="484">
                  <c:v>-0.43683922020604854</c:v>
                </c:pt>
                <c:pt idx="485">
                  <c:v>-0.39471613823492974</c:v>
                </c:pt>
                <c:pt idx="486">
                  <c:v>-0.35278588009417311</c:v>
                </c:pt>
                <c:pt idx="487">
                  <c:v>-0.3110749298335283</c:v>
                </c:pt>
                <c:pt idx="488">
                  <c:v>-0.26960963298328106</c:v>
                </c:pt>
                <c:pt idx="489">
                  <c:v>-0.22841617991347662</c:v>
                </c:pt>
                <c:pt idx="490">
                  <c:v>-0.18752058929208382</c:v>
                </c:pt>
                <c:pt idx="491">
                  <c:v>-0.1469486916506707</c:v>
                </c:pt>
                <c:pt idx="492">
                  <c:v>-0.10672611306938118</c:v>
                </c:pt>
                <c:pt idx="493">
                  <c:v>-6.6878258991043715E-2</c:v>
                </c:pt>
                <c:pt idx="494">
                  <c:v>-2.7430298174189072E-2</c:v>
                </c:pt>
                <c:pt idx="495">
                  <c:v>1.1592853203536646E-2</c:v>
                </c:pt>
                <c:pt idx="496">
                  <c:v>5.0166547283324259E-2</c:v>
                </c:pt>
                <c:pt idx="497">
                  <c:v>8.8266420093142006E-2</c:v>
                </c:pt>
                <c:pt idx="498">
                  <c:v>0.1258684069368855</c:v>
                </c:pt>
                <c:pt idx="499">
                  <c:v>0.16294875759363925</c:v>
                </c:pt>
                <c:pt idx="500">
                  <c:v>0.19948405131917046</c:v>
                </c:pt>
                <c:pt idx="501">
                  <c:v>0.23545121163888627</c:v>
                </c:pt>
                <c:pt idx="502">
                  <c:v>0.27082752092335116</c:v>
                </c:pt>
                <c:pt idx="503">
                  <c:v>0.30559063473754633</c:v>
                </c:pt>
                <c:pt idx="504">
                  <c:v>0.33971859595361398</c:v>
                </c:pt>
                <c:pt idx="505">
                  <c:v>0.37318984861977222</c:v>
                </c:pt>
                <c:pt idx="506">
                  <c:v>0.40598325157536097</c:v>
                </c:pt>
                <c:pt idx="507">
                  <c:v>0.43807809180434742</c:v>
                </c:pt>
                <c:pt idx="508">
                  <c:v>0.46945409751766642</c:v>
                </c:pt>
                <c:pt idx="509">
                  <c:v>0.50009145095761509</c:v>
                </c:pt>
                <c:pt idx="510">
                  <c:v>0.52997080091509807</c:v>
                </c:pt>
                <c:pt idx="511">
                  <c:v>0.55907327495220116</c:v>
                </c:pt>
                <c:pt idx="512">
                  <c:v>0.58738049132268899</c:v>
                </c:pt>
                <c:pt idx="513">
                  <c:v>0.61487457058191564</c:v>
                </c:pt>
                <c:pt idx="514">
                  <c:v>0.64153814688012933</c:v>
                </c:pt>
                <c:pt idx="515">
                  <c:v>0.66735437893099125</c:v>
                </c:pt>
                <c:pt idx="516">
                  <c:v>0.69230696064912567</c:v>
                </c:pt>
                <c:pt idx="517">
                  <c:v>0.71638013144904122</c:v>
                </c:pt>
                <c:pt idx="518">
                  <c:v>0.73955868620009069</c:v>
                </c:pt>
                <c:pt idx="519">
                  <c:v>0.76182798483029779</c:v>
                </c:pt>
                <c:pt idx="520">
                  <c:v>0.78317396157329422</c:v>
                </c:pt>
                <c:pt idx="521">
                  <c:v>0.80358313385274838</c:v>
                </c:pt>
                <c:pt idx="522">
                  <c:v>0.82304261079796137</c:v>
                </c:pt>
                <c:pt idx="523">
                  <c:v>0.84154010138621205</c:v>
                </c:pt>
                <c:pt idx="524">
                  <c:v>0.85906392220594197</c:v>
                </c:pt>
                <c:pt idx="525">
                  <c:v>0.87560300483640541</c:v>
                </c:pt>
                <c:pt idx="526">
                  <c:v>0.89114690283848397</c:v>
                </c:pt>
                <c:pt idx="527">
                  <c:v>0.90568579835304064</c:v>
                </c:pt>
                <c:pt idx="528">
                  <c:v>0.91921050830205009</c:v>
                </c:pt>
                <c:pt idx="529">
                  <c:v>0.93171249018880165</c:v>
                </c:pt>
                <c:pt idx="530">
                  <c:v>0.9431838474936316</c:v>
                </c:pt>
                <c:pt idx="531">
                  <c:v>0.95361733466136678</c:v>
                </c:pt>
                <c:pt idx="532">
                  <c:v>0.96300636167788722</c:v>
                </c:pt>
                <c:pt idx="533">
                  <c:v>0.97134499823247245</c:v>
                </c:pt>
                <c:pt idx="534">
                  <c:v>0.97862797746358687</c:v>
                </c:pt>
                <c:pt idx="535">
                  <c:v>0.98485069928542956</c:v>
                </c:pt>
                <c:pt idx="536">
                  <c:v>0.99000923329352331</c:v>
                </c:pt>
                <c:pt idx="537">
                  <c:v>0.99410032124722392</c:v>
                </c:pt>
                <c:pt idx="538">
                  <c:v>0.99712137912768828</c:v>
                </c:pt>
                <c:pt idx="539">
                  <c:v>0.99907049877002096</c:v>
                </c:pt>
                <c:pt idx="540">
                  <c:v>0.99994644906847174</c:v>
                </c:pt>
                <c:pt idx="541">
                  <c:v>0.99974867675405754</c:v>
                </c:pt>
                <c:pt idx="542">
                  <c:v>0.99847730674401536</c:v>
                </c:pt>
                <c:pt idx="543">
                  <c:v>0.99613314206288717</c:v>
                </c:pt>
                <c:pt idx="544">
                  <c:v>0.99271766333533074</c:v>
                </c:pt>
                <c:pt idx="545">
                  <c:v>0.98823302785091593</c:v>
                </c:pt>
                <c:pt idx="546">
                  <c:v>0.98268206820153559</c:v>
                </c:pt>
                <c:pt idx="547">
                  <c:v>0.97606829049229638</c:v>
                </c:pt>
                <c:pt idx="548">
                  <c:v>0.96839587212692524</c:v>
                </c:pt>
                <c:pt idx="549">
                  <c:v>0.95966965916932145</c:v>
                </c:pt>
                <c:pt idx="550">
                  <c:v>0.94989516328262136</c:v>
                </c:pt>
                <c:pt idx="551">
                  <c:v>0.93907855824795394</c:v>
                </c:pt>
                <c:pt idx="552">
                  <c:v>0.92722667606484599</c:v>
                </c:pt>
                <c:pt idx="553">
                  <c:v>0.91434700263613422</c:v>
                </c:pt>
                <c:pt idx="554">
                  <c:v>0.9004476730396116</c:v>
                </c:pt>
                <c:pt idx="555">
                  <c:v>0.88553746638976061</c:v>
                </c:pt>
                <c:pt idx="556">
                  <c:v>0.8696258002927153</c:v>
                </c:pt>
                <c:pt idx="557">
                  <c:v>0.85272272489775158</c:v>
                </c:pt>
                <c:pt idx="558">
                  <c:v>0.83483891654961417</c:v>
                </c:pt>
                <c:pt idx="559">
                  <c:v>0.81598567104496667</c:v>
                </c:pt>
                <c:pt idx="560">
                  <c:v>0.7961748964978046</c:v>
                </c:pt>
                <c:pt idx="561">
                  <c:v>0.77541910581785478</c:v>
                </c:pt>
                <c:pt idx="562">
                  <c:v>0.7537314088074214</c:v>
                </c:pt>
                <c:pt idx="563">
                  <c:v>0.73112550388077779</c:v>
                </c:pt>
                <c:pt idx="564">
                  <c:v>0.70761566941205079</c:v>
                </c:pt>
                <c:pt idx="565">
                  <c:v>0.68321675471648025</c:v>
                </c:pt>
                <c:pt idx="566">
                  <c:v>0.65794417067159205</c:v>
                </c:pt>
                <c:pt idx="567">
                  <c:v>0.63181387998314609</c:v>
                </c:pt>
                <c:pt idx="568">
                  <c:v>0.60484238710280214</c:v>
                </c:pt>
                <c:pt idx="569">
                  <c:v>0.57704672780361843</c:v>
                </c:pt>
                <c:pt idx="570">
                  <c:v>0.54844445841963774</c:v>
                </c:pt>
                <c:pt idx="571">
                  <c:v>0.51905364475730886</c:v>
                </c:pt>
                <c:pt idx="572">
                  <c:v>0.48889285068448607</c:v>
                </c:pt>
                <c:pt idx="573">
                  <c:v>0.45798112640522493</c:v>
                </c:pt>
                <c:pt idx="574">
                  <c:v>0.42633799642698356</c:v>
                </c:pt>
                <c:pt idx="575">
                  <c:v>0.3939834472289454</c:v>
                </c:pt>
                <c:pt idx="576">
                  <c:v>0.36093791463785219</c:v>
                </c:pt>
                <c:pt idx="577">
                  <c:v>0.32722227092036604</c:v>
                </c:pt>
                <c:pt idx="578">
                  <c:v>0.29285781159977853</c:v>
                </c:pt>
                <c:pt idx="579">
                  <c:v>0.25786624200498831</c:v>
                </c:pt>
                <c:pt idx="580">
                  <c:v>0.22226966356141675</c:v>
                </c:pt>
                <c:pt idx="581">
                  <c:v>0.18609055983096467</c:v>
                </c:pt>
                <c:pt idx="582">
                  <c:v>10.849351782311073</c:v>
                </c:pt>
                <c:pt idx="583">
                  <c:v>0.11207653600089407</c:v>
                </c:pt>
                <c:pt idx="584">
                  <c:v>7.4288364745015323E-2</c:v>
                </c:pt>
                <c:pt idx="585">
                  <c:v>3.6011136362330776E-2</c:v>
                </c:pt>
                <c:pt idx="586">
                  <c:v>-2.730972429301648E-3</c:v>
                </c:pt>
                <c:pt idx="587">
                  <c:v>-4.1913491283505189E-2</c:v>
                </c:pt>
                <c:pt idx="588">
                  <c:v>-8.151167168173401E-2</c:v>
                </c:pt>
                <c:pt idx="589">
                  <c:v>-0.12150050256443679</c:v>
                </c:pt>
                <c:pt idx="590">
                  <c:v>-0.16185472612893137</c:v>
                </c:pt>
                <c:pt idx="591">
                  <c:v>-0.20254885378259374</c:v>
                </c:pt>
                <c:pt idx="592">
                  <c:v>-0.2435571822423685</c:v>
                </c:pt>
                <c:pt idx="593">
                  <c:v>-0.28485380976896074</c:v>
                </c:pt>
                <c:pt idx="594">
                  <c:v>-0.32641265252729756</c:v>
                </c:pt>
                <c:pt idx="595">
                  <c:v>-0.36820746106154545</c:v>
                </c:pt>
                <c:pt idx="596">
                  <c:v>-0.410211836874734</c:v>
                </c:pt>
                <c:pt idx="597">
                  <c:v>-0.45239924910299312</c:v>
                </c:pt>
                <c:pt idx="598">
                  <c:v>-0.49474305127244489</c:v>
                </c:pt>
                <c:pt idx="599">
                  <c:v>-0.53721649813006733</c:v>
                </c:pt>
                <c:pt idx="600">
                  <c:v>-0.57979276253637857</c:v>
                </c:pt>
                <c:pt idx="601">
                  <c:v>-0.62244495241041786</c:v>
                </c:pt>
                <c:pt idx="602">
                  <c:v>-0.6651461277147831</c:v>
                </c:pt>
                <c:pt idx="603">
                  <c:v>-0.70786931747192072</c:v>
                </c:pt>
                <c:pt idx="604">
                  <c:v>-0.75058753679947676</c:v>
                </c:pt>
                <c:pt idx="605">
                  <c:v>-0.79327380395443092</c:v>
                </c:pt>
                <c:pt idx="606">
                  <c:v>-0.83590115737572923</c:v>
                </c:pt>
                <c:pt idx="607">
                  <c:v>-0.87844267271320509</c:v>
                </c:pt>
                <c:pt idx="608">
                  <c:v>-0.92087147983396189</c:v>
                </c:pt>
                <c:pt idx="609">
                  <c:v>-0.96316077979393322</c:v>
                </c:pt>
                <c:pt idx="610">
                  <c:v>-1.0052838617650521</c:v>
                </c:pt>
                <c:pt idx="611">
                  <c:v>-1.0472141199058089</c:v>
                </c:pt>
                <c:pt idx="612">
                  <c:v>-1.0889250701664537</c:v>
                </c:pt>
                <c:pt idx="613">
                  <c:v>-1.1303903670167945</c:v>
                </c:pt>
                <c:pt idx="614">
                  <c:v>-1.1715838200865059</c:v>
                </c:pt>
                <c:pt idx="615">
                  <c:v>-1.2124794107078987</c:v>
                </c:pt>
                <c:pt idx="616">
                  <c:v>-1.253051308349312</c:v>
                </c:pt>
                <c:pt idx="617">
                  <c:v>-1.2932738869306015</c:v>
                </c:pt>
                <c:pt idx="618">
                  <c:v>-1.3331217410089391</c:v>
                </c:pt>
                <c:pt idx="619">
                  <c:v>-1.3725697018257941</c:v>
                </c:pt>
                <c:pt idx="620">
                  <c:v>-1.41159285320352</c:v>
                </c:pt>
                <c:pt idx="621">
                  <c:v>-1.4501665472833078</c:v>
                </c:pt>
                <c:pt idx="622">
                  <c:v>-1.4882664200932112</c:v>
                </c:pt>
                <c:pt idx="623">
                  <c:v>-1.5258684069368695</c:v>
                </c:pt>
                <c:pt idx="624">
                  <c:v>-1.5629487575936234</c:v>
                </c:pt>
                <c:pt idx="625">
                  <c:v>-1.5994840513191548</c:v>
                </c:pt>
                <c:pt idx="626">
                  <c:v>-1.6354512116388709</c:v>
                </c:pt>
                <c:pt idx="627">
                  <c:v>-1.6708275209233361</c:v>
                </c:pt>
                <c:pt idx="628">
                  <c:v>-1.7055906347375311</c:v>
                </c:pt>
                <c:pt idx="629">
                  <c:v>-1.7397185959535995</c:v>
                </c:pt>
                <c:pt idx="630">
                  <c:v>-1.7731898486197581</c:v>
                </c:pt>
                <c:pt idx="631">
                  <c:v>-1.8059832515754204</c:v>
                </c:pt>
                <c:pt idx="632">
                  <c:v>-1.8380780918043338</c:v>
                </c:pt>
                <c:pt idx="633">
                  <c:v>-1.869454097517653</c:v>
                </c:pt>
                <c:pt idx="634">
                  <c:v>-1.9000914509576019</c:v>
                </c:pt>
                <c:pt idx="635">
                  <c:v>-1.9299708009150853</c:v>
                </c:pt>
                <c:pt idx="636">
                  <c:v>-1.9590732749521886</c:v>
                </c:pt>
                <c:pt idx="637">
                  <c:v>-1.9873804913226769</c:v>
                </c:pt>
                <c:pt idx="638">
                  <c:v>-2.0148745705819042</c:v>
                </c:pt>
                <c:pt idx="639">
                  <c:v>-2.0415381468801179</c:v>
                </c:pt>
                <c:pt idx="640">
                  <c:v>-2.0673543789310376</c:v>
                </c:pt>
                <c:pt idx="641">
                  <c:v>-2.0923069606491151</c:v>
                </c:pt>
                <c:pt idx="642">
                  <c:v>-2.1163801314490307</c:v>
                </c:pt>
                <c:pt idx="643">
                  <c:v>-2.1395586862000808</c:v>
                </c:pt>
                <c:pt idx="644">
                  <c:v>-2.1618279848302886</c:v>
                </c:pt>
                <c:pt idx="645">
                  <c:v>-2.183173961573285</c:v>
                </c:pt>
                <c:pt idx="646">
                  <c:v>-2.2035831338527396</c:v>
                </c:pt>
                <c:pt idx="647">
                  <c:v>-2.2230426107979531</c:v>
                </c:pt>
                <c:pt idx="648">
                  <c:v>-2.241540101386204</c:v>
                </c:pt>
                <c:pt idx="649">
                  <c:v>-2.2590639222059732</c:v>
                </c:pt>
                <c:pt idx="650">
                  <c:v>-2.2756030048363982</c:v>
                </c:pt>
                <c:pt idx="651">
                  <c:v>-2.2911469028384772</c:v>
                </c:pt>
                <c:pt idx="652">
                  <c:v>-2.3056857983530343</c:v>
                </c:pt>
                <c:pt idx="653">
                  <c:v>-2.3192105083020449</c:v>
                </c:pt>
                <c:pt idx="654">
                  <c:v>-2.3317124901887967</c:v>
                </c:pt>
                <c:pt idx="655">
                  <c:v>-2.3431838474936271</c:v>
                </c:pt>
                <c:pt idx="656">
                  <c:v>-2.3536173346613625</c:v>
                </c:pt>
                <c:pt idx="657">
                  <c:v>-2.3630063616778836</c:v>
                </c:pt>
                <c:pt idx="658">
                  <c:v>-2.3713449982324866</c:v>
                </c:pt>
                <c:pt idx="659">
                  <c:v>-2.3786279774635841</c:v>
                </c:pt>
                <c:pt idx="660">
                  <c:v>-2.384850699285427</c:v>
                </c:pt>
                <c:pt idx="661">
                  <c:v>-2.3900092332935214</c:v>
                </c:pt>
                <c:pt idx="662">
                  <c:v>-2.3941003212472225</c:v>
                </c:pt>
                <c:pt idx="663">
                  <c:v>-2.3971213791276869</c:v>
                </c:pt>
                <c:pt idx="664">
                  <c:v>-2.39907049877002</c:v>
                </c:pt>
                <c:pt idx="665">
                  <c:v>-2.3999464490684712</c:v>
                </c:pt>
                <c:pt idx="666">
                  <c:v>-2.3997486767540579</c:v>
                </c:pt>
                <c:pt idx="667">
                  <c:v>-2.3984773067440122</c:v>
                </c:pt>
                <c:pt idx="668">
                  <c:v>-2.3961331420628884</c:v>
                </c:pt>
                <c:pt idx="669">
                  <c:v>-2.3927176633353326</c:v>
                </c:pt>
                <c:pt idx="670">
                  <c:v>-2.3882330278509176</c:v>
                </c:pt>
                <c:pt idx="671">
                  <c:v>-2.3826820682015382</c:v>
                </c:pt>
                <c:pt idx="672">
                  <c:v>-2.3760682904922992</c:v>
                </c:pt>
                <c:pt idx="673">
                  <c:v>-2.3683958721269285</c:v>
                </c:pt>
                <c:pt idx="674">
                  <c:v>-2.3596696591693256</c:v>
                </c:pt>
                <c:pt idx="675">
                  <c:v>-2.3498951632826257</c:v>
                </c:pt>
                <c:pt idx="676">
                  <c:v>-2.339078558247933</c:v>
                </c:pt>
                <c:pt idx="677">
                  <c:v>-2.3272266760648512</c:v>
                </c:pt>
                <c:pt idx="678">
                  <c:v>-2.3143470026361399</c:v>
                </c:pt>
                <c:pt idx="679">
                  <c:v>-2.3004476730396175</c:v>
                </c:pt>
                <c:pt idx="680">
                  <c:v>-2.2855374663897674</c:v>
                </c:pt>
                <c:pt idx="681">
                  <c:v>-2.2696258002927223</c:v>
                </c:pt>
                <c:pt idx="682">
                  <c:v>-2.252722724897759</c:v>
                </c:pt>
                <c:pt idx="683">
                  <c:v>-2.2348389165496219</c:v>
                </c:pt>
                <c:pt idx="684">
                  <c:v>-2.215985671044975</c:v>
                </c:pt>
                <c:pt idx="685">
                  <c:v>-2.1961748964977676</c:v>
                </c:pt>
                <c:pt idx="686">
                  <c:v>-2.1754191058178636</c:v>
                </c:pt>
                <c:pt idx="687">
                  <c:v>-2.1537314088074311</c:v>
                </c:pt>
                <c:pt idx="688">
                  <c:v>-2.1311255038807877</c:v>
                </c:pt>
                <c:pt idx="689">
                  <c:v>-2.1076156694120067</c:v>
                </c:pt>
                <c:pt idx="690">
                  <c:v>-2.0832167547164913</c:v>
                </c:pt>
                <c:pt idx="691">
                  <c:v>-2.0579441706716031</c:v>
                </c:pt>
                <c:pt idx="692">
                  <c:v>-2.0318138799831571</c:v>
                </c:pt>
                <c:pt idx="693">
                  <c:v>-2.0048423871028138</c:v>
                </c:pt>
                <c:pt idx="694">
                  <c:v>-1.9770467278035668</c:v>
                </c:pt>
                <c:pt idx="695">
                  <c:v>-1.9484444584196501</c:v>
                </c:pt>
                <c:pt idx="696">
                  <c:v>-1.9190536447573217</c:v>
                </c:pt>
                <c:pt idx="697">
                  <c:v>-1.8888928506844991</c:v>
                </c:pt>
                <c:pt idx="698">
                  <c:v>-1.8579811264051675</c:v>
                </c:pt>
                <c:pt idx="699">
                  <c:v>-1.8263379964269972</c:v>
                </c:pt>
                <c:pt idx="700">
                  <c:v>-9.0939834472289593</c:v>
                </c:pt>
                <c:pt idx="701">
                  <c:v>-9.0609379146378668</c:v>
                </c:pt>
                <c:pt idx="702">
                  <c:v>-9.0272222709203795</c:v>
                </c:pt>
                <c:pt idx="703">
                  <c:v>-8.9928578115997144</c:v>
                </c:pt>
                <c:pt idx="704">
                  <c:v>-8.9578662420050037</c:v>
                </c:pt>
                <c:pt idx="705">
                  <c:v>-8.9222696635614316</c:v>
                </c:pt>
                <c:pt idx="706">
                  <c:v>-8.886090559830981</c:v>
                </c:pt>
                <c:pt idx="707">
                  <c:v>-8.8493517823110057</c:v>
                </c:pt>
                <c:pt idx="708">
                  <c:v>-8.8120765360009106</c:v>
                </c:pt>
                <c:pt idx="709">
                  <c:v>-8.7742883647450309</c:v>
                </c:pt>
                <c:pt idx="710">
                  <c:v>-8.7360111363623467</c:v>
                </c:pt>
                <c:pt idx="711">
                  <c:v>-8.6972690275707158</c:v>
                </c:pt>
                <c:pt idx="712">
                  <c:v>-8.6580865087164227</c:v>
                </c:pt>
                <c:pt idx="713">
                  <c:v>-8.6184883283182838</c:v>
                </c:pt>
                <c:pt idx="714">
                  <c:v>-8.5784994974355797</c:v>
                </c:pt>
                <c:pt idx="715">
                  <c:v>-8.5381452738710859</c:v>
                </c:pt>
                <c:pt idx="716">
                  <c:v>-8.4974511462173314</c:v>
                </c:pt>
                <c:pt idx="717">
                  <c:v>-8.4564428177576492</c:v>
                </c:pt>
                <c:pt idx="718">
                  <c:v>-8.4151461902310576</c:v>
                </c:pt>
                <c:pt idx="719">
                  <c:v>-8.3735873474727196</c:v>
                </c:pt>
                <c:pt idx="720">
                  <c:v>-8.3317925389384726</c:v>
                </c:pt>
                <c:pt idx="721">
                  <c:v>-8.2897881631251895</c:v>
                </c:pt>
                <c:pt idx="722">
                  <c:v>-8.2476007508970248</c:v>
                </c:pt>
                <c:pt idx="723">
                  <c:v>-8.2052569487275733</c:v>
                </c:pt>
                <c:pt idx="724">
                  <c:v>-8.1627835018699511</c:v>
                </c:pt>
                <c:pt idx="725">
                  <c:v>-8.1202072374635428</c:v>
                </c:pt>
                <c:pt idx="726">
                  <c:v>-8.0775550475896001</c:v>
                </c:pt>
                <c:pt idx="727">
                  <c:v>-8.0348538722852361</c:v>
                </c:pt>
                <c:pt idx="728">
                  <c:v>-7.9921306825280976</c:v>
                </c:pt>
                <c:pt idx="729">
                  <c:v>-7.9494124632005416</c:v>
                </c:pt>
                <c:pt idx="730">
                  <c:v>-7.9067261960454909</c:v>
                </c:pt>
                <c:pt idx="731">
                  <c:v>-7.8640988426242888</c:v>
                </c:pt>
                <c:pt idx="732">
                  <c:v>-7.8215573272868131</c:v>
                </c:pt>
                <c:pt idx="733">
                  <c:v>-7.779128520166056</c:v>
                </c:pt>
                <c:pt idx="734">
                  <c:v>-7.7368392202059892</c:v>
                </c:pt>
                <c:pt idx="735">
                  <c:v>-7.6947161382349663</c:v>
                </c:pt>
                <c:pt idx="736">
                  <c:v>-7.6527858800942088</c:v>
                </c:pt>
                <c:pt idx="737">
                  <c:v>-7.6110749298335643</c:v>
                </c:pt>
                <c:pt idx="738">
                  <c:v>-7.569609632983223</c:v>
                </c:pt>
                <c:pt idx="739">
                  <c:v>-7.5284161799134193</c:v>
                </c:pt>
                <c:pt idx="740">
                  <c:v>-7.4875205892921191</c:v>
                </c:pt>
                <c:pt idx="741">
                  <c:v>-7.4469486916507055</c:v>
                </c:pt>
                <c:pt idx="742">
                  <c:v>-7.406726113069416</c:v>
                </c:pt>
                <c:pt idx="743">
                  <c:v>-7.3668782589909885</c:v>
                </c:pt>
                <c:pt idx="744">
                  <c:v>-7.3274302981742228</c:v>
                </c:pt>
                <c:pt idx="745">
                  <c:v>-7.2884071467964961</c:v>
                </c:pt>
                <c:pt idx="746">
                  <c:v>-7.2498334527167083</c:v>
                </c:pt>
                <c:pt idx="747">
                  <c:v>-7.211733579906805</c:v>
                </c:pt>
                <c:pt idx="748">
                  <c:v>-7.1741315930630618</c:v>
                </c:pt>
                <c:pt idx="749">
                  <c:v>-7.1370512424063923</c:v>
                </c:pt>
                <c:pt idx="750">
                  <c:v>-7.1005159486808607</c:v>
                </c:pt>
                <c:pt idx="751">
                  <c:v>-7.0645487883611446</c:v>
                </c:pt>
                <c:pt idx="752">
                  <c:v>-7.0291724790765997</c:v>
                </c:pt>
                <c:pt idx="753">
                  <c:v>-6.9944093652624835</c:v>
                </c:pt>
                <c:pt idx="754">
                  <c:v>-6.9602814040464152</c:v>
                </c:pt>
                <c:pt idx="755">
                  <c:v>-6.9268101513802556</c:v>
                </c:pt>
                <c:pt idx="756">
                  <c:v>-6.894016748424594</c:v>
                </c:pt>
                <c:pt idx="757">
                  <c:v>-6.8619219081956082</c:v>
                </c:pt>
                <c:pt idx="758">
                  <c:v>-6.8305459024823598</c:v>
                </c:pt>
                <c:pt idx="759">
                  <c:v>-6.7999085490424109</c:v>
                </c:pt>
                <c:pt idx="760">
                  <c:v>-6.7700291990849273</c:v>
                </c:pt>
                <c:pt idx="761">
                  <c:v>-6.7409267250477587</c:v>
                </c:pt>
                <c:pt idx="762">
                  <c:v>-6.712619508677335</c:v>
                </c:pt>
                <c:pt idx="763">
                  <c:v>-6.6851254294181075</c:v>
                </c:pt>
                <c:pt idx="764">
                  <c:v>-6.6584618531198929</c:v>
                </c:pt>
                <c:pt idx="765">
                  <c:v>-6.6326456210689733</c:v>
                </c:pt>
                <c:pt idx="766">
                  <c:v>-6.6076930393508402</c:v>
                </c:pt>
                <c:pt idx="767">
                  <c:v>-6.5836198685509792</c:v>
                </c:pt>
                <c:pt idx="768">
                  <c:v>-6.5604413137999291</c:v>
                </c:pt>
                <c:pt idx="769">
                  <c:v>-6.5381720151697209</c:v>
                </c:pt>
                <c:pt idx="770">
                  <c:v>-6.516826038426677</c:v>
                </c:pt>
                <c:pt idx="771">
                  <c:v>-6.4964168661472685</c:v>
                </c:pt>
                <c:pt idx="772">
                  <c:v>-6.4769573892020551</c:v>
                </c:pt>
                <c:pt idx="773">
                  <c:v>-6.4584598986138033</c:v>
                </c:pt>
                <c:pt idx="774">
                  <c:v>-6.4409360777940341</c:v>
                </c:pt>
                <c:pt idx="775">
                  <c:v>-6.4243969951635718</c:v>
                </c:pt>
                <c:pt idx="776">
                  <c:v>-6.4088530971615292</c:v>
                </c:pt>
                <c:pt idx="777">
                  <c:v>-6.3943142016469716</c:v>
                </c:pt>
                <c:pt idx="778">
                  <c:v>-6.3807894916979606</c:v>
                </c:pt>
                <c:pt idx="779">
                  <c:v>-6.3682875098111813</c:v>
                </c:pt>
                <c:pt idx="780">
                  <c:v>-6.3568161525063775</c:v>
                </c:pt>
                <c:pt idx="781">
                  <c:v>-6.3463826653386413</c:v>
                </c:pt>
                <c:pt idx="782">
                  <c:v>-6.3369936383221201</c:v>
                </c:pt>
                <c:pt idx="783">
                  <c:v>-6.3286550017675172</c:v>
                </c:pt>
                <c:pt idx="784">
                  <c:v>-6.3213720225364032</c:v>
                </c:pt>
                <c:pt idx="785">
                  <c:v>-6.3151493007145749</c:v>
                </c:pt>
                <c:pt idx="786">
                  <c:v>-6.3099907667064805</c:v>
                </c:pt>
                <c:pt idx="787">
                  <c:v>-6.3058996787527786</c:v>
                </c:pt>
                <c:pt idx="788">
                  <c:v>-6.302878620872308</c:v>
                </c:pt>
                <c:pt idx="789">
                  <c:v>-6.3009295012299802</c:v>
                </c:pt>
                <c:pt idx="790">
                  <c:v>-6.3000535509315281</c:v>
                </c:pt>
                <c:pt idx="791">
                  <c:v>-6.3002513232459414</c:v>
                </c:pt>
                <c:pt idx="792">
                  <c:v>-6.3015226932559871</c:v>
                </c:pt>
                <c:pt idx="793">
                  <c:v>-6.3038668579371171</c:v>
                </c:pt>
                <c:pt idx="794">
                  <c:v>-6.3072823366646658</c:v>
                </c:pt>
                <c:pt idx="795">
                  <c:v>-6.3117669721490799</c:v>
                </c:pt>
                <c:pt idx="796">
                  <c:v>-6.3173179317984598</c:v>
                </c:pt>
                <c:pt idx="797">
                  <c:v>-6.3239317095077139</c:v>
                </c:pt>
                <c:pt idx="798">
                  <c:v>-6.3316041278730681</c:v>
                </c:pt>
                <c:pt idx="799">
                  <c:v>-6.3403303408306702</c:v>
                </c:pt>
                <c:pt idx="800">
                  <c:v>0.94989516328263024</c:v>
                </c:pt>
                <c:pt idx="801">
                  <c:v>0.93907855824793773</c:v>
                </c:pt>
                <c:pt idx="802">
                  <c:v>0.92722667606482867</c:v>
                </c:pt>
                <c:pt idx="803">
                  <c:v>0.91434700263614577</c:v>
                </c:pt>
                <c:pt idx="804">
                  <c:v>0.90044767303962381</c:v>
                </c:pt>
                <c:pt idx="805">
                  <c:v>0.88553746638977393</c:v>
                </c:pt>
                <c:pt idx="806">
                  <c:v>0.86962580029269221</c:v>
                </c:pt>
                <c:pt idx="807">
                  <c:v>0.85272272489776646</c:v>
                </c:pt>
                <c:pt idx="808">
                  <c:v>0.83483891654962994</c:v>
                </c:pt>
                <c:pt idx="809">
                  <c:v>0.8159856710449831</c:v>
                </c:pt>
                <c:pt idx="810">
                  <c:v>0.79617489649777617</c:v>
                </c:pt>
                <c:pt idx="811">
                  <c:v>0.77541910581782503</c:v>
                </c:pt>
                <c:pt idx="812">
                  <c:v>0.75373140880744049</c:v>
                </c:pt>
                <c:pt idx="813">
                  <c:v>0.73112550388079756</c:v>
                </c:pt>
                <c:pt idx="814">
                  <c:v>0.70761566941201726</c:v>
                </c:pt>
                <c:pt idx="815">
                  <c:v>0.68321675471644561</c:v>
                </c:pt>
                <c:pt idx="816">
                  <c:v>0.65794417067161426</c:v>
                </c:pt>
                <c:pt idx="817">
                  <c:v>0.63181387998316896</c:v>
                </c:pt>
                <c:pt idx="818">
                  <c:v>0.6048423871028259</c:v>
                </c:pt>
                <c:pt idx="819">
                  <c:v>0.57704672780357891</c:v>
                </c:pt>
                <c:pt idx="820">
                  <c:v>0.54844445841959688</c:v>
                </c:pt>
                <c:pt idx="821">
                  <c:v>0.5190536447573344</c:v>
                </c:pt>
                <c:pt idx="822">
                  <c:v>0.48889285068451227</c:v>
                </c:pt>
                <c:pt idx="823">
                  <c:v>0.45798112640518096</c:v>
                </c:pt>
                <c:pt idx="824">
                  <c:v>0.4263379964269387</c:v>
                </c:pt>
                <c:pt idx="825">
                  <c:v>0.3939834472289736</c:v>
                </c:pt>
                <c:pt idx="826">
                  <c:v>0.36093791463788061</c:v>
                </c:pt>
                <c:pt idx="827">
                  <c:v>0.32722227092039513</c:v>
                </c:pt>
                <c:pt idx="828">
                  <c:v>0.29285781159972979</c:v>
                </c:pt>
                <c:pt idx="829">
                  <c:v>0.25786624200493868</c:v>
                </c:pt>
                <c:pt idx="830">
                  <c:v>0.22226966356144751</c:v>
                </c:pt>
                <c:pt idx="831">
                  <c:v>0.18609055983099598</c:v>
                </c:pt>
                <c:pt idx="832">
                  <c:v>0.14935178231102098</c:v>
                </c:pt>
                <c:pt idx="833">
                  <c:v>0.11207653600084144</c:v>
                </c:pt>
                <c:pt idx="834">
                  <c:v>7.4288364745047963E-2</c:v>
                </c:pt>
                <c:pt idx="835">
                  <c:v>3.601113636236386E-2</c:v>
                </c:pt>
                <c:pt idx="836">
                  <c:v>-2.7309724292682303E-3</c:v>
                </c:pt>
                <c:pt idx="837">
                  <c:v>-4.1913491283560478E-2</c:v>
                </c:pt>
                <c:pt idx="838">
                  <c:v>-8.1511671681789855E-2</c:v>
                </c:pt>
                <c:pt idx="839">
                  <c:v>-0.12150050256440226</c:v>
                </c:pt>
                <c:pt idx="840">
                  <c:v>-0.16185472612889662</c:v>
                </c:pt>
                <c:pt idx="841">
                  <c:v>-0.20254885378265108</c:v>
                </c:pt>
                <c:pt idx="842">
                  <c:v>-0.24355718224242634</c:v>
                </c:pt>
                <c:pt idx="843">
                  <c:v>-0.28485380976892521</c:v>
                </c:pt>
                <c:pt idx="844">
                  <c:v>-0.32641265252726182</c:v>
                </c:pt>
                <c:pt idx="845">
                  <c:v>-0.36820746106150948</c:v>
                </c:pt>
                <c:pt idx="846">
                  <c:v>-0.41021183687479318</c:v>
                </c:pt>
                <c:pt idx="847">
                  <c:v>-0.45239924910305251</c:v>
                </c:pt>
                <c:pt idx="848">
                  <c:v>-0.49474305127240847</c:v>
                </c:pt>
                <c:pt idx="849">
                  <c:v>-0.53721649813003092</c:v>
                </c:pt>
                <c:pt idx="850">
                  <c:v>-0.57979276253643841</c:v>
                </c:pt>
                <c:pt idx="851">
                  <c:v>-0.6224449524104777</c:v>
                </c:pt>
                <c:pt idx="852">
                  <c:v>-0.66514612771474646</c:v>
                </c:pt>
                <c:pt idx="853">
                  <c:v>-0.70786931747188409</c:v>
                </c:pt>
                <c:pt idx="854">
                  <c:v>-0.75058753679944012</c:v>
                </c:pt>
                <c:pt idx="855">
                  <c:v>-0.79327380395449087</c:v>
                </c:pt>
                <c:pt idx="856">
                  <c:v>-0.83590115737578907</c:v>
                </c:pt>
                <c:pt idx="857">
                  <c:v>-0.87844267271316867</c:v>
                </c:pt>
                <c:pt idx="858">
                  <c:v>-0.92087147983392559</c:v>
                </c:pt>
                <c:pt idx="859">
                  <c:v>-0.96316077979399251</c:v>
                </c:pt>
                <c:pt idx="860">
                  <c:v>-1.0052838617651112</c:v>
                </c:pt>
                <c:pt idx="861">
                  <c:v>-1.047214119905773</c:v>
                </c:pt>
                <c:pt idx="862">
                  <c:v>-1.0889250701664182</c:v>
                </c:pt>
                <c:pt idx="863">
                  <c:v>-1.1303903670167592</c:v>
                </c:pt>
                <c:pt idx="864">
                  <c:v>-1.1715838200865634</c:v>
                </c:pt>
                <c:pt idx="865">
                  <c:v>-1.2124794107079557</c:v>
                </c:pt>
                <c:pt idx="866">
                  <c:v>-1.2530513083492774</c:v>
                </c:pt>
                <c:pt idx="867">
                  <c:v>-1.2932738869305671</c:v>
                </c:pt>
                <c:pt idx="868">
                  <c:v>-1.3331217410089948</c:v>
                </c:pt>
                <c:pt idx="869">
                  <c:v>-1.3725697018258491</c:v>
                </c:pt>
                <c:pt idx="870">
                  <c:v>-1.4115928532034867</c:v>
                </c:pt>
                <c:pt idx="871">
                  <c:v>-1.450166547283275</c:v>
                </c:pt>
                <c:pt idx="872">
                  <c:v>-1.4882664200931788</c:v>
                </c:pt>
                <c:pt idx="873">
                  <c:v>-1.5258684069369219</c:v>
                </c:pt>
                <c:pt idx="874">
                  <c:v>-1.5629487575936751</c:v>
                </c:pt>
                <c:pt idx="875">
                  <c:v>-1.5994840513191237</c:v>
                </c:pt>
                <c:pt idx="876">
                  <c:v>-1.6354512116388404</c:v>
                </c:pt>
                <c:pt idx="877">
                  <c:v>-1.6708275209233854</c:v>
                </c:pt>
                <c:pt idx="878">
                  <c:v>-1.7055906347375798</c:v>
                </c:pt>
                <c:pt idx="879">
                  <c:v>-1.7397185959535704</c:v>
                </c:pt>
                <c:pt idx="880">
                  <c:v>-1.7731898486197295</c:v>
                </c:pt>
                <c:pt idx="881">
                  <c:v>-1.8059832515753924</c:v>
                </c:pt>
                <c:pt idx="882">
                  <c:v>-1.8380780918043782</c:v>
                </c:pt>
                <c:pt idx="883">
                  <c:v>-1.8694540975176965</c:v>
                </c:pt>
                <c:pt idx="884">
                  <c:v>-1.9000914509575761</c:v>
                </c:pt>
                <c:pt idx="885">
                  <c:v>-1.92997080091506</c:v>
                </c:pt>
                <c:pt idx="886">
                  <c:v>-1.9590732749522288</c:v>
                </c:pt>
                <c:pt idx="887">
                  <c:v>-1.9873804913227162</c:v>
                </c:pt>
                <c:pt idx="888">
                  <c:v>-2.0148745705818811</c:v>
                </c:pt>
                <c:pt idx="889">
                  <c:v>-2.0415381468800957</c:v>
                </c:pt>
                <c:pt idx="890">
                  <c:v>-2.0673543789310163</c:v>
                </c:pt>
                <c:pt idx="891">
                  <c:v>-2.0923069606491493</c:v>
                </c:pt>
                <c:pt idx="892">
                  <c:v>-2.1163801314490645</c:v>
                </c:pt>
                <c:pt idx="893">
                  <c:v>-2.1395586862000613</c:v>
                </c:pt>
                <c:pt idx="894">
                  <c:v>-2.1618279848302695</c:v>
                </c:pt>
                <c:pt idx="895">
                  <c:v>-2.1831739615733143</c:v>
                </c:pt>
                <c:pt idx="896">
                  <c:v>-2.2035831338527681</c:v>
                </c:pt>
                <c:pt idx="897">
                  <c:v>-2.2230426107979371</c:v>
                </c:pt>
                <c:pt idx="898">
                  <c:v>-2.2415401013861889</c:v>
                </c:pt>
                <c:pt idx="899">
                  <c:v>-2.2590639222059585</c:v>
                </c:pt>
                <c:pt idx="900">
                  <c:v>-2.2756030048364213</c:v>
                </c:pt>
                <c:pt idx="901">
                  <c:v>-2.2911469028384985</c:v>
                </c:pt>
                <c:pt idx="902">
                  <c:v>-2.3056857983530223</c:v>
                </c:pt>
                <c:pt idx="903">
                  <c:v>-2.3192105083020333</c:v>
                </c:pt>
                <c:pt idx="904">
                  <c:v>-2.3317124901888135</c:v>
                </c:pt>
                <c:pt idx="905">
                  <c:v>-2.3431838474936422</c:v>
                </c:pt>
                <c:pt idx="906">
                  <c:v>-2.3536173346613545</c:v>
                </c:pt>
                <c:pt idx="907">
                  <c:v>-2.3630063616778756</c:v>
                </c:pt>
                <c:pt idx="908">
                  <c:v>-2.3713449982324799</c:v>
                </c:pt>
                <c:pt idx="909">
                  <c:v>-2.3786279774635934</c:v>
                </c:pt>
                <c:pt idx="910">
                  <c:v>-2.384850699285435</c:v>
                </c:pt>
                <c:pt idx="911">
                  <c:v>-2.3900092332935174</c:v>
                </c:pt>
                <c:pt idx="912">
                  <c:v>-2.3941003212472194</c:v>
                </c:pt>
                <c:pt idx="913">
                  <c:v>-2.3971213791276904</c:v>
                </c:pt>
                <c:pt idx="914">
                  <c:v>-2.3990704987700227</c:v>
                </c:pt>
                <c:pt idx="915">
                  <c:v>-2.3999464490684712</c:v>
                </c:pt>
                <c:pt idx="916">
                  <c:v>-2.3997486767540583</c:v>
                </c:pt>
                <c:pt idx="917">
                  <c:v>-2.398477306744013</c:v>
                </c:pt>
                <c:pt idx="918">
                  <c:v>-2.396133142062884</c:v>
                </c:pt>
                <c:pt idx="919">
                  <c:v>-2.3927176633353264</c:v>
                </c:pt>
                <c:pt idx="920">
                  <c:v>-2.3882330278509221</c:v>
                </c:pt>
                <c:pt idx="921">
                  <c:v>-2.382682068201543</c:v>
                </c:pt>
                <c:pt idx="922">
                  <c:v>-2.376068290492289</c:v>
                </c:pt>
                <c:pt idx="923">
                  <c:v>-2.3683958721269169</c:v>
                </c:pt>
                <c:pt idx="924">
                  <c:v>-2.3596696591693331</c:v>
                </c:pt>
                <c:pt idx="925">
                  <c:v>-2.3498951632826346</c:v>
                </c:pt>
                <c:pt idx="926">
                  <c:v>-2.3390785582479428</c:v>
                </c:pt>
                <c:pt idx="927">
                  <c:v>-2.3272266760648339</c:v>
                </c:pt>
                <c:pt idx="928">
                  <c:v>-2.3143470026361213</c:v>
                </c:pt>
                <c:pt idx="929">
                  <c:v>-2.3004476730396299</c:v>
                </c:pt>
                <c:pt idx="930">
                  <c:v>-2.2855374663897803</c:v>
                </c:pt>
                <c:pt idx="931">
                  <c:v>-2.2696258002926992</c:v>
                </c:pt>
                <c:pt idx="932">
                  <c:v>-2.2527227248977346</c:v>
                </c:pt>
                <c:pt idx="933">
                  <c:v>-2.2348389165496378</c:v>
                </c:pt>
                <c:pt idx="934">
                  <c:v>-2.215985671044991</c:v>
                </c:pt>
                <c:pt idx="935">
                  <c:v>-2.1961748964977845</c:v>
                </c:pt>
                <c:pt idx="936">
                  <c:v>-2.1754191058178343</c:v>
                </c:pt>
                <c:pt idx="937">
                  <c:v>-2.1537314088074</c:v>
                </c:pt>
                <c:pt idx="938">
                  <c:v>-2.1311255038808072</c:v>
                </c:pt>
                <c:pt idx="939">
                  <c:v>-2.1076156694120272</c:v>
                </c:pt>
                <c:pt idx="940">
                  <c:v>-2.0832167547164557</c:v>
                </c:pt>
                <c:pt idx="941">
                  <c:v>-2.0579441706715667</c:v>
                </c:pt>
                <c:pt idx="942">
                  <c:v>-2.0318138799831802</c:v>
                </c:pt>
                <c:pt idx="943">
                  <c:v>-2.0048423871028374</c:v>
                </c:pt>
                <c:pt idx="944">
                  <c:v>-1.977046727803591</c:v>
                </c:pt>
                <c:pt idx="945">
                  <c:v>-1.9484444584196094</c:v>
                </c:pt>
                <c:pt idx="946">
                  <c:v>-1.9190536447572797</c:v>
                </c:pt>
                <c:pt idx="947">
                  <c:v>-1.8888928506845253</c:v>
                </c:pt>
                <c:pt idx="948">
                  <c:v>-1.8579811264051942</c:v>
                </c:pt>
                <c:pt idx="949">
                  <c:v>-1.8263379964269524</c:v>
                </c:pt>
                <c:pt idx="950">
                  <c:v>-1.7939834472289136</c:v>
                </c:pt>
                <c:pt idx="951">
                  <c:v>-1.760937914637895</c:v>
                </c:pt>
                <c:pt idx="952">
                  <c:v>-1.7272222709204097</c:v>
                </c:pt>
                <c:pt idx="953">
                  <c:v>-1.6928578115997444</c:v>
                </c:pt>
                <c:pt idx="954">
                  <c:v>-1.6578662420049537</c:v>
                </c:pt>
                <c:pt idx="955">
                  <c:v>-1.6222696635613816</c:v>
                </c:pt>
                <c:pt idx="956">
                  <c:v>-1.5860905598310115</c:v>
                </c:pt>
                <c:pt idx="957">
                  <c:v>-1.5493517823110368</c:v>
                </c:pt>
                <c:pt idx="958">
                  <c:v>-1.5120765360008575</c:v>
                </c:pt>
                <c:pt idx="959">
                  <c:v>-1.4742883647449783</c:v>
                </c:pt>
                <c:pt idx="960">
                  <c:v>-1.4360111363623802</c:v>
                </c:pt>
                <c:pt idx="961">
                  <c:v>-1.3972690275707484</c:v>
                </c:pt>
                <c:pt idx="962">
                  <c:v>-1.3580865087164562</c:v>
                </c:pt>
                <c:pt idx="963">
                  <c:v>-1.3184883283182272</c:v>
                </c:pt>
                <c:pt idx="964">
                  <c:v>-1.2784994974355239</c:v>
                </c:pt>
                <c:pt idx="965">
                  <c:v>-1.2381452738711207</c:v>
                </c:pt>
                <c:pt idx="966">
                  <c:v>-1.1974511462173663</c:v>
                </c:pt>
                <c:pt idx="967">
                  <c:v>-1.1564428177575914</c:v>
                </c:pt>
                <c:pt idx="968">
                  <c:v>-1.1151461902309987</c:v>
                </c:pt>
                <c:pt idx="969">
                  <c:v>-1.073587347472756</c:v>
                </c:pt>
                <c:pt idx="970">
                  <c:v>-1.0317925389385083</c:v>
                </c:pt>
                <c:pt idx="971">
                  <c:v>-0.98978816312522477</c:v>
                </c:pt>
                <c:pt idx="972">
                  <c:v>-0.9476007508969656</c:v>
                </c:pt>
                <c:pt idx="973">
                  <c:v>-0.90525694872751372</c:v>
                </c:pt>
                <c:pt idx="974">
                  <c:v>-0.8627835018699872</c:v>
                </c:pt>
                <c:pt idx="975">
                  <c:v>-0.82020723746357982</c:v>
                </c:pt>
                <c:pt idx="976">
                  <c:v>-0.77755504758954053</c:v>
                </c:pt>
                <c:pt idx="977">
                  <c:v>-0.73485387228517518</c:v>
                </c:pt>
                <c:pt idx="978">
                  <c:v>-0.69213068252813414</c:v>
                </c:pt>
                <c:pt idx="979">
                  <c:v>-0.64941246320057799</c:v>
                </c:pt>
                <c:pt idx="980">
                  <c:v>-0.60672619604552736</c:v>
                </c:pt>
                <c:pt idx="981">
                  <c:v>-0.56409884262422916</c:v>
                </c:pt>
                <c:pt idx="982">
                  <c:v>-0.52155732728675341</c:v>
                </c:pt>
                <c:pt idx="983">
                  <c:v>-0.47912852016609253</c:v>
                </c:pt>
                <c:pt idx="984">
                  <c:v>-0.4368392202060255</c:v>
                </c:pt>
                <c:pt idx="985">
                  <c:v>-0.39471613823490675</c:v>
                </c:pt>
                <c:pt idx="986">
                  <c:v>-0.35278588009415029</c:v>
                </c:pt>
                <c:pt idx="987">
                  <c:v>-0.31107492983359969</c:v>
                </c:pt>
                <c:pt idx="988">
                  <c:v>-0.26960963298325852</c:v>
                </c:pt>
                <c:pt idx="989">
                  <c:v>-0.22841617991345414</c:v>
                </c:pt>
                <c:pt idx="990">
                  <c:v>-0.1875205892920615</c:v>
                </c:pt>
                <c:pt idx="991">
                  <c:v>-0.14694869165064861</c:v>
                </c:pt>
                <c:pt idx="992">
                  <c:v>-0.1067261130694499</c:v>
                </c:pt>
                <c:pt idx="993">
                  <c:v>-6.6878258991022177E-2</c:v>
                </c:pt>
                <c:pt idx="994">
                  <c:v>-2.7430298174167644E-2</c:v>
                </c:pt>
                <c:pt idx="995">
                  <c:v>1.1592853203557962E-2</c:v>
                </c:pt>
                <c:pt idx="996">
                  <c:v>5.0166547283258534E-2</c:v>
                </c:pt>
                <c:pt idx="997">
                  <c:v>8.8266420093162767E-2</c:v>
                </c:pt>
                <c:pt idx="998">
                  <c:v>0.12586840693690604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27-4825-A528-6E7450F46D47}"/>
            </c:ext>
          </c:extLst>
        </c:ser>
        <c:ser>
          <c:idx val="1"/>
          <c:order val="1"/>
          <c:tx>
            <c:strRef>
              <c:f>'FTTM output times'!$K$1</c:f>
              <c:strCache>
                <c:ptCount val="1"/>
                <c:pt idx="0">
                  <c:v>Index 2 TE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'FTTM output times'!$A$2:$A$1000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</c:numCache>
            </c:numRef>
          </c:xVal>
          <c:yVal>
            <c:numRef>
              <c:f>'FTTM output times'!$K$2:$K$1000</c:f>
              <c:numCache>
                <c:formatCode>0.000</c:formatCode>
                <c:ptCount val="999"/>
                <c:pt idx="0">
                  <c:v>6.4616251569245664E-2</c:v>
                </c:pt>
                <c:pt idx="1">
                  <c:v>0.1774620397371075</c:v>
                </c:pt>
                <c:pt idx="2">
                  <c:v>0.29355400945227517</c:v>
                </c:pt>
                <c:pt idx="3">
                  <c:v>0.41243399874787667</c:v>
                </c:pt>
                <c:pt idx="4">
                  <c:v>0.53363284261683352</c:v>
                </c:pt>
                <c:pt idx="5">
                  <c:v>0.65667222459309305</c:v>
                </c:pt>
                <c:pt idx="6">
                  <c:v>0.78106656444734179</c:v>
                </c:pt>
                <c:pt idx="7">
                  <c:v>0.90632493455077079</c:v>
                </c:pt>
                <c:pt idx="8">
                  <c:v>1.0319529973412351</c:v>
                </c:pt>
                <c:pt idx="9">
                  <c:v>1.1574549562491294</c:v>
                </c:pt>
                <c:pt idx="10">
                  <c:v>1.2823355123790359</c:v>
                </c:pt>
                <c:pt idx="11">
                  <c:v>1.4061018192284096</c:v>
                </c:pt>
                <c:pt idx="12">
                  <c:v>1.5282654277277825</c:v>
                </c:pt>
                <c:pt idx="13">
                  <c:v>1.6483442139252102</c:v>
                </c:pt>
                <c:pt idx="14">
                  <c:v>1.7658642817105732</c:v>
                </c:pt>
                <c:pt idx="15">
                  <c:v>1.8803618330661354</c:v>
                </c:pt>
                <c:pt idx="16">
                  <c:v>1.9913849984658496</c:v>
                </c:pt>
                <c:pt idx="17">
                  <c:v>2.0984956201971414</c:v>
                </c:pt>
                <c:pt idx="18">
                  <c:v>2.2012709815704303</c:v>
                </c:pt>
                <c:pt idx="19">
                  <c:v>2.2993054751879725</c:v>
                </c:pt>
                <c:pt idx="20">
                  <c:v>2.3922122036911597</c:v>
                </c:pt>
                <c:pt idx="21">
                  <c:v>2.4796245066677898</c:v>
                </c:pt>
                <c:pt idx="22">
                  <c:v>2.561197407692581</c:v>
                </c:pt>
                <c:pt idx="23">
                  <c:v>2.6366089757924653</c:v>
                </c:pt>
                <c:pt idx="24">
                  <c:v>2.7055615959604209</c:v>
                </c:pt>
                <c:pt idx="25">
                  <c:v>2.7677831437062075</c:v>
                </c:pt>
                <c:pt idx="26">
                  <c:v>2.8230280590069681</c:v>
                </c:pt>
                <c:pt idx="27">
                  <c:v>2.8710783154211317</c:v>
                </c:pt>
                <c:pt idx="28">
                  <c:v>2.9117442805387048</c:v>
                </c:pt>
                <c:pt idx="29">
                  <c:v>2.9448654643738807</c:v>
                </c:pt>
                <c:pt idx="30">
                  <c:v>2.9703111527457318</c:v>
                </c:pt>
                <c:pt idx="31">
                  <c:v>2.9879809231471901</c:v>
                </c:pt>
                <c:pt idx="32">
                  <c:v>2.9978050410670853</c:v>
                </c:pt>
                <c:pt idx="33">
                  <c:v>2.9997447352002</c:v>
                </c:pt>
                <c:pt idx="34">
                  <c:v>2.9937923504599349</c:v>
                </c:pt>
                <c:pt idx="35">
                  <c:v>2.9799713781894956</c:v>
                </c:pt>
                <c:pt idx="36">
                  <c:v>2.9583363634522275</c:v>
                </c:pt>
                <c:pt idx="37">
                  <c:v>2.9289726897672006</c:v>
                </c:pt>
                <c:pt idx="38">
                  <c:v>2.8919962421394643</c:v>
                </c:pt>
                <c:pt idx="39">
                  <c:v>2.8475529497147845</c:v>
                </c:pt>
                <c:pt idx="40">
                  <c:v>2.7958182098643145</c:v>
                </c:pt>
                <c:pt idx="41">
                  <c:v>2.7369961959708151</c:v>
                </c:pt>
                <c:pt idx="42">
                  <c:v>2.6713190516499017</c:v>
                </c:pt>
                <c:pt idx="43">
                  <c:v>2.5990459745850392</c:v>
                </c:pt>
                <c:pt idx="44">
                  <c:v>2.5204621935932359</c:v>
                </c:pt>
                <c:pt idx="45">
                  <c:v>2.4358778429564261</c:v>
                </c:pt>
                <c:pt idx="46">
                  <c:v>2.3456267384636602</c:v>
                </c:pt>
                <c:pt idx="47">
                  <c:v>2.2500650599925622</c:v>
                </c:pt>
                <c:pt idx="48">
                  <c:v>2.1495699458298936</c:v>
                </c:pt>
                <c:pt idx="49">
                  <c:v>2.044538004279767</c:v>
                </c:pt>
                <c:pt idx="50">
                  <c:v>1.9353837484307734</c:v>
                </c:pt>
                <c:pt idx="51">
                  <c:v>1.8225379602629121</c:v>
                </c:pt>
                <c:pt idx="52">
                  <c:v>1.7064459905475324</c:v>
                </c:pt>
                <c:pt idx="53">
                  <c:v>1.587566001252144</c:v>
                </c:pt>
                <c:pt idx="54">
                  <c:v>1.4663671573831873</c:v>
                </c:pt>
                <c:pt idx="55">
                  <c:v>1.3433277754069282</c:v>
                </c:pt>
                <c:pt idx="56">
                  <c:v>1.2189334355526795</c:v>
                </c:pt>
                <c:pt idx="57">
                  <c:v>1.0936750654492506</c:v>
                </c:pt>
                <c:pt idx="58">
                  <c:v>0.96804700265878652</c:v>
                </c:pt>
                <c:pt idx="59">
                  <c:v>0.84254504375089212</c:v>
                </c:pt>
                <c:pt idx="60">
                  <c:v>0.71766448762098534</c:v>
                </c:pt>
                <c:pt idx="61">
                  <c:v>0.59389818077138889</c:v>
                </c:pt>
                <c:pt idx="62">
                  <c:v>0.47173457227223825</c:v>
                </c:pt>
                <c:pt idx="63">
                  <c:v>0.35165578607481029</c:v>
                </c:pt>
                <c:pt idx="64">
                  <c:v>0.23413571828944657</c:v>
                </c:pt>
                <c:pt idx="65">
                  <c:v>0.11963816693388385</c:v>
                </c:pt>
                <c:pt idx="66">
                  <c:v>8.6150015341690533E-3</c:v>
                </c:pt>
                <c:pt idx="67">
                  <c:v>-9.8495620197123435E-2</c:v>
                </c:pt>
                <c:pt idx="68">
                  <c:v>-0.20127098157041301</c:v>
                </c:pt>
                <c:pt idx="69">
                  <c:v>-0.29930547518795603</c:v>
                </c:pt>
                <c:pt idx="70">
                  <c:v>-0.39221220369130738</c:v>
                </c:pt>
                <c:pt idx="71">
                  <c:v>-0.47962450666777512</c:v>
                </c:pt>
                <c:pt idx="72">
                  <c:v>-0.56119740769256743</c:v>
                </c:pt>
                <c:pt idx="73">
                  <c:v>-0.63660897579245268</c:v>
                </c:pt>
                <c:pt idx="74">
                  <c:v>-0.70556159596040957</c:v>
                </c:pt>
                <c:pt idx="75">
                  <c:v>-0.76778314370619727</c:v>
                </c:pt>
                <c:pt idx="76">
                  <c:v>-0.82302805900695941</c:v>
                </c:pt>
                <c:pt idx="77">
                  <c:v>-0.87107831542112413</c:v>
                </c:pt>
                <c:pt idx="78">
                  <c:v>-0.91174428053869838</c:v>
                </c:pt>
                <c:pt idx="79">
                  <c:v>-0.94486546437392915</c:v>
                </c:pt>
                <c:pt idx="80">
                  <c:v>-0.97031115274572799</c:v>
                </c:pt>
                <c:pt idx="81">
                  <c:v>-0.98798092314718788</c:v>
                </c:pt>
                <c:pt idx="82">
                  <c:v>-0.99780504106708445</c:v>
                </c:pt>
                <c:pt idx="83">
                  <c:v>-0.99974473520020068</c:v>
                </c:pt>
                <c:pt idx="84">
                  <c:v>-0.99379235045993664</c:v>
                </c:pt>
                <c:pt idx="85">
                  <c:v>-0.97997137818949831</c:v>
                </c:pt>
                <c:pt idx="86">
                  <c:v>-0.95833636345223172</c:v>
                </c:pt>
                <c:pt idx="87">
                  <c:v>-0.92897268976720659</c:v>
                </c:pt>
                <c:pt idx="88">
                  <c:v>-0.89199624213939743</c:v>
                </c:pt>
                <c:pt idx="89">
                  <c:v>-0.84755294971479311</c:v>
                </c:pt>
                <c:pt idx="90">
                  <c:v>-0.79581820986432406</c:v>
                </c:pt>
                <c:pt idx="91">
                  <c:v>-0.73699619597082555</c:v>
                </c:pt>
                <c:pt idx="92">
                  <c:v>-0.67131905164991323</c:v>
                </c:pt>
                <c:pt idx="93">
                  <c:v>-0.59904597458505204</c:v>
                </c:pt>
                <c:pt idx="94">
                  <c:v>-0.52046219359324963</c:v>
                </c:pt>
                <c:pt idx="95">
                  <c:v>-0.43587784295644139</c:v>
                </c:pt>
                <c:pt idx="96">
                  <c:v>-0.3456267384636762</c:v>
                </c:pt>
                <c:pt idx="97">
                  <c:v>-0.25006505999240169</c:v>
                </c:pt>
                <c:pt idx="98">
                  <c:v>-0.14956994582991134</c:v>
                </c:pt>
                <c:pt idx="99">
                  <c:v>-4.4538004279785381E-2</c:v>
                </c:pt>
                <c:pt idx="100">
                  <c:v>6.4616251569207583E-2</c:v>
                </c:pt>
                <c:pt idx="101">
                  <c:v>0.1774620397370682</c:v>
                </c:pt>
                <c:pt idx="102">
                  <c:v>0.29355400945244758</c:v>
                </c:pt>
                <c:pt idx="103">
                  <c:v>0.41243399874783548</c:v>
                </c:pt>
                <c:pt idx="104">
                  <c:v>0.53363284261679167</c:v>
                </c:pt>
                <c:pt idx="105">
                  <c:v>0.65667222459305052</c:v>
                </c:pt>
                <c:pt idx="106">
                  <c:v>0.78106656444752498</c:v>
                </c:pt>
                <c:pt idx="107">
                  <c:v>0.90632493455072771</c:v>
                </c:pt>
                <c:pt idx="108">
                  <c:v>1.0319529973411918</c:v>
                </c:pt>
                <c:pt idx="109">
                  <c:v>1.1574549562490863</c:v>
                </c:pt>
                <c:pt idx="110">
                  <c:v>1.2823355123789932</c:v>
                </c:pt>
                <c:pt idx="111">
                  <c:v>1.4061018192285899</c:v>
                </c:pt>
                <c:pt idx="112">
                  <c:v>1.528265427727741</c:v>
                </c:pt>
                <c:pt idx="113">
                  <c:v>1.6483442139251694</c:v>
                </c:pt>
                <c:pt idx="114">
                  <c:v>1.7658642817105334</c:v>
                </c:pt>
                <c:pt idx="115">
                  <c:v>1.880361833066301</c:v>
                </c:pt>
                <c:pt idx="116">
                  <c:v>1.9913849984658123</c:v>
                </c:pt>
                <c:pt idx="117">
                  <c:v>2.0984956201971054</c:v>
                </c:pt>
                <c:pt idx="118">
                  <c:v>2.2012709815703957</c:v>
                </c:pt>
                <c:pt idx="119">
                  <c:v>2.2993054751879396</c:v>
                </c:pt>
                <c:pt idx="120">
                  <c:v>2.3922122036912921</c:v>
                </c:pt>
                <c:pt idx="121">
                  <c:v>2.4796245066677605</c:v>
                </c:pt>
                <c:pt idx="122">
                  <c:v>2.5611974076925539</c:v>
                </c:pt>
                <c:pt idx="123">
                  <c:v>2.6366089757924405</c:v>
                </c:pt>
                <c:pt idx="124">
                  <c:v>2.7055615959605168</c:v>
                </c:pt>
                <c:pt idx="125">
                  <c:v>2.7677831437061871</c:v>
                </c:pt>
                <c:pt idx="126">
                  <c:v>2.8230280590069503</c:v>
                </c:pt>
                <c:pt idx="127">
                  <c:v>2.8710783154211166</c:v>
                </c:pt>
                <c:pt idx="128">
                  <c:v>2.9117442805386924</c:v>
                </c:pt>
                <c:pt idx="129">
                  <c:v>2.9448654643739243</c:v>
                </c:pt>
                <c:pt idx="130">
                  <c:v>2.9703111527457242</c:v>
                </c:pt>
                <c:pt idx="131">
                  <c:v>2.9879809231471857</c:v>
                </c:pt>
                <c:pt idx="132">
                  <c:v>2.9978050410670836</c:v>
                </c:pt>
                <c:pt idx="133">
                  <c:v>2.9997447352001974</c:v>
                </c:pt>
                <c:pt idx="134">
                  <c:v>2.9937923504599384</c:v>
                </c:pt>
                <c:pt idx="135">
                  <c:v>2.9799713781895014</c:v>
                </c:pt>
                <c:pt idx="136">
                  <c:v>2.9583363634522364</c:v>
                </c:pt>
                <c:pt idx="137">
                  <c:v>2.9289726897672121</c:v>
                </c:pt>
                <c:pt idx="138">
                  <c:v>2.8919962421394043</c:v>
                </c:pt>
                <c:pt idx="139">
                  <c:v>2.8475529497148013</c:v>
                </c:pt>
                <c:pt idx="140">
                  <c:v>2.7958182098643336</c:v>
                </c:pt>
                <c:pt idx="141">
                  <c:v>2.7369961959708364</c:v>
                </c:pt>
                <c:pt idx="142">
                  <c:v>2.6713190516498004</c:v>
                </c:pt>
                <c:pt idx="143">
                  <c:v>2.5990459745850649</c:v>
                </c:pt>
                <c:pt idx="144">
                  <c:v>2.5204621935932634</c:v>
                </c:pt>
                <c:pt idx="145">
                  <c:v>2.4358778429564563</c:v>
                </c:pt>
                <c:pt idx="146">
                  <c:v>2.3456267384636922</c:v>
                </c:pt>
                <c:pt idx="147">
                  <c:v>2.2500650599924183</c:v>
                </c:pt>
                <c:pt idx="148">
                  <c:v>2.1495699458299287</c:v>
                </c:pt>
                <c:pt idx="149">
                  <c:v>2.0445380042798038</c:v>
                </c:pt>
                <c:pt idx="150">
                  <c:v>1.9353837484308114</c:v>
                </c:pt>
                <c:pt idx="151">
                  <c:v>1.8225379602629515</c:v>
                </c:pt>
                <c:pt idx="152">
                  <c:v>1.7064459905475726</c:v>
                </c:pt>
                <c:pt idx="153">
                  <c:v>1.5875660012521853</c:v>
                </c:pt>
                <c:pt idx="154">
                  <c:v>1.4663671573832293</c:v>
                </c:pt>
                <c:pt idx="155">
                  <c:v>1.3433277754069706</c:v>
                </c:pt>
                <c:pt idx="156">
                  <c:v>1.2189334355524966</c:v>
                </c:pt>
                <c:pt idx="157">
                  <c:v>1.0936750654492937</c:v>
                </c:pt>
                <c:pt idx="158">
                  <c:v>0.9680470026588297</c:v>
                </c:pt>
                <c:pt idx="159">
                  <c:v>0.84254504375093509</c:v>
                </c:pt>
                <c:pt idx="160">
                  <c:v>0.71766448762080293</c:v>
                </c:pt>
                <c:pt idx="161">
                  <c:v>0.59389818077143108</c:v>
                </c:pt>
                <c:pt idx="162">
                  <c:v>0.47173457227227988</c:v>
                </c:pt>
                <c:pt idx="163">
                  <c:v>0.35165578607485104</c:v>
                </c:pt>
                <c:pt idx="164">
                  <c:v>0.23413571828948643</c:v>
                </c:pt>
                <c:pt idx="165">
                  <c:v>0.11963816693371843</c:v>
                </c:pt>
                <c:pt idx="166">
                  <c:v>8.6150015342064679E-3</c:v>
                </c:pt>
                <c:pt idx="167">
                  <c:v>-9.8495620197087463E-2</c:v>
                </c:pt>
                <c:pt idx="168">
                  <c:v>-0.20127098157037859</c:v>
                </c:pt>
                <c:pt idx="169">
                  <c:v>-0.29930547518792316</c:v>
                </c:pt>
                <c:pt idx="170">
                  <c:v>-0.3922122036912763</c:v>
                </c:pt>
                <c:pt idx="171">
                  <c:v>-0.47962450666774625</c:v>
                </c:pt>
                <c:pt idx="172">
                  <c:v>-0.56119740769254034</c:v>
                </c:pt>
                <c:pt idx="173">
                  <c:v>-0.63660897579242803</c:v>
                </c:pt>
                <c:pt idx="174">
                  <c:v>-0.70556159596050594</c:v>
                </c:pt>
                <c:pt idx="175">
                  <c:v>-0.76778314370617706</c:v>
                </c:pt>
                <c:pt idx="176">
                  <c:v>-0.82302805900694165</c:v>
                </c:pt>
                <c:pt idx="177">
                  <c:v>-0.87107831542110881</c:v>
                </c:pt>
                <c:pt idx="178">
                  <c:v>-0.91174428053875256</c:v>
                </c:pt>
                <c:pt idx="179">
                  <c:v>-0.94486546437391894</c:v>
                </c:pt>
                <c:pt idx="180">
                  <c:v>-0.97031115274572066</c:v>
                </c:pt>
                <c:pt idx="181">
                  <c:v>-0.98798092314718322</c:v>
                </c:pt>
                <c:pt idx="182">
                  <c:v>-0.99780504106708245</c:v>
                </c:pt>
                <c:pt idx="183">
                  <c:v>-0.99974473520019758</c:v>
                </c:pt>
                <c:pt idx="184">
                  <c:v>-0.99379235045994019</c:v>
                </c:pt>
                <c:pt idx="185">
                  <c:v>-0.97997137818950453</c:v>
                </c:pt>
                <c:pt idx="186">
                  <c:v>-0.95833636345224038</c:v>
                </c:pt>
                <c:pt idx="187">
                  <c:v>-0.92897268976721792</c:v>
                </c:pt>
                <c:pt idx="188">
                  <c:v>-0.89199624213941142</c:v>
                </c:pt>
                <c:pt idx="189">
                  <c:v>-0.84755294971480954</c:v>
                </c:pt>
                <c:pt idx="190">
                  <c:v>-0.79581820986434293</c:v>
                </c:pt>
                <c:pt idx="191">
                  <c:v>-0.73699619597084687</c:v>
                </c:pt>
                <c:pt idx="192">
                  <c:v>-0.6713190516498122</c:v>
                </c:pt>
                <c:pt idx="193">
                  <c:v>-0.5990459745850778</c:v>
                </c:pt>
                <c:pt idx="194">
                  <c:v>-0.52046219359327761</c:v>
                </c:pt>
                <c:pt idx="195">
                  <c:v>-0.43587784295647136</c:v>
                </c:pt>
                <c:pt idx="196">
                  <c:v>-0.34562673846370795</c:v>
                </c:pt>
                <c:pt idx="197">
                  <c:v>-0.25006505999243522</c:v>
                </c:pt>
                <c:pt idx="198">
                  <c:v>-0.14956994582994665</c:v>
                </c:pt>
                <c:pt idx="199">
                  <c:v>-4.4538004279822241E-2</c:v>
                </c:pt>
                <c:pt idx="200">
                  <c:v>6.4616251569169392E-2</c:v>
                </c:pt>
                <c:pt idx="201">
                  <c:v>0.17746203973723607</c:v>
                </c:pt>
                <c:pt idx="202">
                  <c:v>0.29355400945240717</c:v>
                </c:pt>
                <c:pt idx="203">
                  <c:v>0.41243399874779429</c:v>
                </c:pt>
                <c:pt idx="204">
                  <c:v>0.5336328426167497</c:v>
                </c:pt>
                <c:pt idx="205">
                  <c:v>0.65667222459300811</c:v>
                </c:pt>
                <c:pt idx="206">
                  <c:v>0.78106656444748213</c:v>
                </c:pt>
                <c:pt idx="207">
                  <c:v>0.90632493455068464</c:v>
                </c:pt>
                <c:pt idx="208">
                  <c:v>1.0319529973411488</c:v>
                </c:pt>
                <c:pt idx="209">
                  <c:v>1.1574549562490435</c:v>
                </c:pt>
                <c:pt idx="210">
                  <c:v>1.2823355123791758</c:v>
                </c:pt>
                <c:pt idx="211">
                  <c:v>1.4061018192285477</c:v>
                </c:pt>
                <c:pt idx="212">
                  <c:v>1.5282654277276992</c:v>
                </c:pt>
                <c:pt idx="213">
                  <c:v>1.6483442139251285</c:v>
                </c:pt>
                <c:pt idx="214">
                  <c:v>1.7658642817104937</c:v>
                </c:pt>
                <c:pt idx="215">
                  <c:v>1.8803618330662624</c:v>
                </c:pt>
                <c:pt idx="216">
                  <c:v>1.9913849984657748</c:v>
                </c:pt>
                <c:pt idx="217">
                  <c:v>2.0984956201970695</c:v>
                </c:pt>
                <c:pt idx="218">
                  <c:v>2.2012709815703611</c:v>
                </c:pt>
                <c:pt idx="219">
                  <c:v>2.2993054751880795</c:v>
                </c:pt>
                <c:pt idx="220">
                  <c:v>2.392212203691261</c:v>
                </c:pt>
                <c:pt idx="221">
                  <c:v>2.4796245066677316</c:v>
                </c:pt>
                <c:pt idx="222">
                  <c:v>2.5611974076925268</c:v>
                </c:pt>
                <c:pt idx="223">
                  <c:v>2.6366089757924156</c:v>
                </c:pt>
                <c:pt idx="224">
                  <c:v>2.7055615959604946</c:v>
                </c:pt>
                <c:pt idx="225">
                  <c:v>2.7677831437061671</c:v>
                </c:pt>
                <c:pt idx="226">
                  <c:v>2.823028059006933</c:v>
                </c:pt>
                <c:pt idx="227">
                  <c:v>2.8710783154211015</c:v>
                </c:pt>
                <c:pt idx="228">
                  <c:v>2.9117442805387466</c:v>
                </c:pt>
                <c:pt idx="229">
                  <c:v>2.9448654643739141</c:v>
                </c:pt>
                <c:pt idx="230">
                  <c:v>2.9703111527457171</c:v>
                </c:pt>
                <c:pt idx="231">
                  <c:v>2.9879809231471808</c:v>
                </c:pt>
                <c:pt idx="232">
                  <c:v>2.9978050410670818</c:v>
                </c:pt>
                <c:pt idx="233">
                  <c:v>2.9997447352001982</c:v>
                </c:pt>
                <c:pt idx="234">
                  <c:v>2.993792350459942</c:v>
                </c:pt>
                <c:pt idx="235">
                  <c:v>2.9799713781895076</c:v>
                </c:pt>
                <c:pt idx="236">
                  <c:v>2.9583363634522448</c:v>
                </c:pt>
                <c:pt idx="237">
                  <c:v>2.9289726897671633</c:v>
                </c:pt>
                <c:pt idx="238">
                  <c:v>2.8919962421394185</c:v>
                </c:pt>
                <c:pt idx="239">
                  <c:v>2.8475529497148178</c:v>
                </c:pt>
                <c:pt idx="240">
                  <c:v>2.7958182098643523</c:v>
                </c:pt>
                <c:pt idx="241">
                  <c:v>2.7369961959708577</c:v>
                </c:pt>
                <c:pt idx="242">
                  <c:v>2.671319051649824</c:v>
                </c:pt>
                <c:pt idx="243">
                  <c:v>2.5990459745850911</c:v>
                </c:pt>
                <c:pt idx="244">
                  <c:v>2.5204621935932918</c:v>
                </c:pt>
                <c:pt idx="245">
                  <c:v>2.4358778429564865</c:v>
                </c:pt>
                <c:pt idx="246">
                  <c:v>2.3456267384635558</c:v>
                </c:pt>
                <c:pt idx="247">
                  <c:v>2.2500650599924521</c:v>
                </c:pt>
                <c:pt idx="248">
                  <c:v>2.1495699458299642</c:v>
                </c:pt>
                <c:pt idx="249">
                  <c:v>2.0445380042798407</c:v>
                </c:pt>
                <c:pt idx="250">
                  <c:v>1.9353837484308496</c:v>
                </c:pt>
                <c:pt idx="251">
                  <c:v>1.8225379602627836</c:v>
                </c:pt>
                <c:pt idx="252">
                  <c:v>1.7064459905476128</c:v>
                </c:pt>
                <c:pt idx="253">
                  <c:v>1.5875660012522264</c:v>
                </c:pt>
                <c:pt idx="254">
                  <c:v>1.4663671573832713</c:v>
                </c:pt>
                <c:pt idx="255">
                  <c:v>1.3433277754067892</c:v>
                </c:pt>
                <c:pt idx="256">
                  <c:v>1.2189334355525394</c:v>
                </c:pt>
                <c:pt idx="257">
                  <c:v>1.0936750654493368</c:v>
                </c:pt>
                <c:pt idx="258">
                  <c:v>0.96804700265887278</c:v>
                </c:pt>
                <c:pt idx="259">
                  <c:v>0.84254504375097805</c:v>
                </c:pt>
                <c:pt idx="260">
                  <c:v>0.71766448762084556</c:v>
                </c:pt>
                <c:pt idx="261">
                  <c:v>0.59389818077147338</c:v>
                </c:pt>
                <c:pt idx="262">
                  <c:v>0.47173457227232141</c:v>
                </c:pt>
                <c:pt idx="263">
                  <c:v>0.3516557860748919</c:v>
                </c:pt>
                <c:pt idx="264">
                  <c:v>0.23413571828931623</c:v>
                </c:pt>
                <c:pt idx="265">
                  <c:v>0.11963816693375717</c:v>
                </c:pt>
                <c:pt idx="266">
                  <c:v>8.6150015342439934E-3</c:v>
                </c:pt>
                <c:pt idx="267">
                  <c:v>-9.849562019705127E-2</c:v>
                </c:pt>
                <c:pt idx="268">
                  <c:v>-0.20127098157034395</c:v>
                </c:pt>
                <c:pt idx="269">
                  <c:v>-0.29930547518806327</c:v>
                </c:pt>
                <c:pt idx="270">
                  <c:v>-0.39221220369124543</c:v>
                </c:pt>
                <c:pt idx="271">
                  <c:v>-0.47962450666771717</c:v>
                </c:pt>
                <c:pt idx="272">
                  <c:v>-0.56119740769251347</c:v>
                </c:pt>
                <c:pt idx="273">
                  <c:v>-0.63660897579253395</c:v>
                </c:pt>
                <c:pt idx="274">
                  <c:v>-0.70556159596048329</c:v>
                </c:pt>
                <c:pt idx="275">
                  <c:v>-0.76778314370615686</c:v>
                </c:pt>
                <c:pt idx="276">
                  <c:v>-0.82302805900692411</c:v>
                </c:pt>
                <c:pt idx="277">
                  <c:v>-0.87107831542109349</c:v>
                </c:pt>
                <c:pt idx="278">
                  <c:v>-0.9117442805387399</c:v>
                </c:pt>
                <c:pt idx="279">
                  <c:v>-0.94486546437390895</c:v>
                </c:pt>
                <c:pt idx="280">
                  <c:v>-0.97031115274571311</c:v>
                </c:pt>
                <c:pt idx="281">
                  <c:v>-0.98798092314717856</c:v>
                </c:pt>
                <c:pt idx="282">
                  <c:v>-0.99780504106709111</c:v>
                </c:pt>
                <c:pt idx="283">
                  <c:v>-0.99974473520019824</c:v>
                </c:pt>
                <c:pt idx="284">
                  <c:v>-0.99379235045994352</c:v>
                </c:pt>
                <c:pt idx="285">
                  <c:v>-0.97997137818951052</c:v>
                </c:pt>
                <c:pt idx="286">
                  <c:v>-0.95833636345224926</c:v>
                </c:pt>
                <c:pt idx="287">
                  <c:v>-0.92897268976716929</c:v>
                </c:pt>
                <c:pt idx="288">
                  <c:v>-0.89199624213942541</c:v>
                </c:pt>
                <c:pt idx="289">
                  <c:v>-0.84755294971482598</c:v>
                </c:pt>
                <c:pt idx="290">
                  <c:v>-0.79581820986436203</c:v>
                </c:pt>
                <c:pt idx="291">
                  <c:v>-0.73699619597075561</c:v>
                </c:pt>
                <c:pt idx="292">
                  <c:v>-0.67131905164983574</c:v>
                </c:pt>
                <c:pt idx="293">
                  <c:v>-0.59904597458510378</c:v>
                </c:pt>
                <c:pt idx="294">
                  <c:v>-0.52046219359330581</c:v>
                </c:pt>
                <c:pt idx="295">
                  <c:v>-0.43587784295650134</c:v>
                </c:pt>
                <c:pt idx="296">
                  <c:v>-0.34562673846357161</c:v>
                </c:pt>
                <c:pt idx="297">
                  <c:v>-0.25006505999246897</c:v>
                </c:pt>
                <c:pt idx="298">
                  <c:v>-0.14956994582998195</c:v>
                </c:pt>
                <c:pt idx="299">
                  <c:v>-4.45380042798591E-2</c:v>
                </c:pt>
                <c:pt idx="300">
                  <c:v>6.4616251569332261E-2</c:v>
                </c:pt>
                <c:pt idx="301">
                  <c:v>0.17746203973719676</c:v>
                </c:pt>
                <c:pt idx="302">
                  <c:v>0.29355400945236687</c:v>
                </c:pt>
                <c:pt idx="303">
                  <c:v>0.41243399874775299</c:v>
                </c:pt>
                <c:pt idx="304">
                  <c:v>0.53363284261670785</c:v>
                </c:pt>
                <c:pt idx="305">
                  <c:v>0.65667222459318952</c:v>
                </c:pt>
                <c:pt idx="306">
                  <c:v>0.78106656444743927</c:v>
                </c:pt>
                <c:pt idx="307">
                  <c:v>0.90632493455064156</c:v>
                </c:pt>
                <c:pt idx="308">
                  <c:v>1.0319529973411057</c:v>
                </c:pt>
                <c:pt idx="309">
                  <c:v>1.1574549562492271</c:v>
                </c:pt>
                <c:pt idx="310">
                  <c:v>1.2823355123791331</c:v>
                </c:pt>
                <c:pt idx="311">
                  <c:v>1.4061018192285055</c:v>
                </c:pt>
                <c:pt idx="312">
                  <c:v>1.5282654277276577</c:v>
                </c:pt>
                <c:pt idx="313">
                  <c:v>1.6483442139250877</c:v>
                </c:pt>
                <c:pt idx="314">
                  <c:v>1.7658642817106638</c:v>
                </c:pt>
                <c:pt idx="315">
                  <c:v>1.8803618330662235</c:v>
                </c:pt>
                <c:pt idx="316">
                  <c:v>1.9913849984657372</c:v>
                </c:pt>
                <c:pt idx="317">
                  <c:v>2.0984956201970331</c:v>
                </c:pt>
                <c:pt idx="318">
                  <c:v>2.2012709815705085</c:v>
                </c:pt>
                <c:pt idx="319">
                  <c:v>2.2993054751880466</c:v>
                </c:pt>
                <c:pt idx="320">
                  <c:v>2.3922122036912299</c:v>
                </c:pt>
                <c:pt idx="321">
                  <c:v>2.4796245066677027</c:v>
                </c:pt>
                <c:pt idx="322">
                  <c:v>2.5611974076925001</c:v>
                </c:pt>
                <c:pt idx="323">
                  <c:v>2.6366089757925213</c:v>
                </c:pt>
                <c:pt idx="324">
                  <c:v>2.705561595960472</c:v>
                </c:pt>
                <c:pt idx="325">
                  <c:v>2.7677831437061471</c:v>
                </c:pt>
                <c:pt idx="326">
                  <c:v>2.8230280590069152</c:v>
                </c:pt>
                <c:pt idx="327">
                  <c:v>2.8710783154211663</c:v>
                </c:pt>
                <c:pt idx="328">
                  <c:v>2.9117442805387337</c:v>
                </c:pt>
                <c:pt idx="329">
                  <c:v>2.9448654643739038</c:v>
                </c:pt>
                <c:pt idx="330">
                  <c:v>2.9703111527457096</c:v>
                </c:pt>
                <c:pt idx="331">
                  <c:v>2.9879809231471759</c:v>
                </c:pt>
                <c:pt idx="332">
                  <c:v>2.9978050410670902</c:v>
                </c:pt>
                <c:pt idx="333">
                  <c:v>2.9997447352001987</c:v>
                </c:pt>
                <c:pt idx="334">
                  <c:v>2.9937923504599455</c:v>
                </c:pt>
                <c:pt idx="335">
                  <c:v>2.9799713781895134</c:v>
                </c:pt>
                <c:pt idx="336">
                  <c:v>2.9583363634522075</c:v>
                </c:pt>
                <c:pt idx="337">
                  <c:v>2.9289726897671748</c:v>
                </c:pt>
                <c:pt idx="338">
                  <c:v>2.8919962421394327</c:v>
                </c:pt>
                <c:pt idx="339">
                  <c:v>2.8475529497148342</c:v>
                </c:pt>
                <c:pt idx="340">
                  <c:v>2.7958182098643714</c:v>
                </c:pt>
                <c:pt idx="341">
                  <c:v>2.7369961959707663</c:v>
                </c:pt>
                <c:pt idx="342">
                  <c:v>2.6713190516498475</c:v>
                </c:pt>
                <c:pt idx="343">
                  <c:v>2.5990459745851169</c:v>
                </c:pt>
                <c:pt idx="344">
                  <c:v>2.5204621935933198</c:v>
                </c:pt>
                <c:pt idx="345">
                  <c:v>2.4358778429563581</c:v>
                </c:pt>
                <c:pt idx="346">
                  <c:v>2.3456267384635874</c:v>
                </c:pt>
                <c:pt idx="347">
                  <c:v>2.2500650599924858</c:v>
                </c:pt>
                <c:pt idx="348">
                  <c:v>2.1495699458299997</c:v>
                </c:pt>
                <c:pt idx="349">
                  <c:v>2.0445380042798771</c:v>
                </c:pt>
                <c:pt idx="350">
                  <c:v>1.9353837484306866</c:v>
                </c:pt>
                <c:pt idx="351">
                  <c:v>1.8225379602628229</c:v>
                </c:pt>
                <c:pt idx="352">
                  <c:v>1.7064459905476532</c:v>
                </c:pt>
                <c:pt idx="353">
                  <c:v>1.5875660012522674</c:v>
                </c:pt>
                <c:pt idx="354">
                  <c:v>1.4663671573830921</c:v>
                </c:pt>
                <c:pt idx="355">
                  <c:v>1.3433277754068316</c:v>
                </c:pt>
                <c:pt idx="356">
                  <c:v>1.2189334355525823</c:v>
                </c:pt>
                <c:pt idx="357">
                  <c:v>1.0936750654493799</c:v>
                </c:pt>
                <c:pt idx="358">
                  <c:v>0.96804700265891586</c:v>
                </c:pt>
                <c:pt idx="359">
                  <c:v>0.84254504375079442</c:v>
                </c:pt>
                <c:pt idx="360">
                  <c:v>0.7176644876208883</c:v>
                </c:pt>
                <c:pt idx="361">
                  <c:v>0.59389818077151557</c:v>
                </c:pt>
                <c:pt idx="362">
                  <c:v>0.47173457227236304</c:v>
                </c:pt>
                <c:pt idx="363">
                  <c:v>0.35165578607471759</c:v>
                </c:pt>
                <c:pt idx="364">
                  <c:v>0.23413571828935609</c:v>
                </c:pt>
                <c:pt idx="365">
                  <c:v>0.11963816693379581</c:v>
                </c:pt>
                <c:pt idx="366">
                  <c:v>8.6150015342814079E-3</c:v>
                </c:pt>
                <c:pt idx="367">
                  <c:v>-9.8495620197015299E-2</c:v>
                </c:pt>
                <c:pt idx="368">
                  <c:v>-0.20127098157049139</c:v>
                </c:pt>
                <c:pt idx="369">
                  <c:v>-0.29930547518803041</c:v>
                </c:pt>
                <c:pt idx="370">
                  <c:v>-0.39221220369121435</c:v>
                </c:pt>
                <c:pt idx="371">
                  <c:v>-0.47962450666768808</c:v>
                </c:pt>
                <c:pt idx="372">
                  <c:v>-0.56119740769262871</c:v>
                </c:pt>
                <c:pt idx="373">
                  <c:v>-0.63660897579250908</c:v>
                </c:pt>
                <c:pt idx="374">
                  <c:v>-0.70556159596046086</c:v>
                </c:pt>
                <c:pt idx="375">
                  <c:v>-0.76778314370613687</c:v>
                </c:pt>
                <c:pt idx="376">
                  <c:v>-0.82302805900690634</c:v>
                </c:pt>
                <c:pt idx="377">
                  <c:v>-0.87107831542115877</c:v>
                </c:pt>
                <c:pt idx="378">
                  <c:v>-0.91174428053872725</c:v>
                </c:pt>
                <c:pt idx="379">
                  <c:v>-0.94486546437389896</c:v>
                </c:pt>
                <c:pt idx="380">
                  <c:v>-0.97031115274570578</c:v>
                </c:pt>
                <c:pt idx="381">
                  <c:v>-0.98798092314719854</c:v>
                </c:pt>
                <c:pt idx="382">
                  <c:v>-0.99780504106708912</c:v>
                </c:pt>
                <c:pt idx="383">
                  <c:v>-0.99974473520019913</c:v>
                </c:pt>
                <c:pt idx="384">
                  <c:v>-0.99379235045994685</c:v>
                </c:pt>
                <c:pt idx="385">
                  <c:v>-0.97997137818951674</c:v>
                </c:pt>
                <c:pt idx="386">
                  <c:v>-0.95833636345221174</c:v>
                </c:pt>
                <c:pt idx="387">
                  <c:v>-0.92897268976718061</c:v>
                </c:pt>
                <c:pt idx="388">
                  <c:v>-0.8919962421394394</c:v>
                </c:pt>
                <c:pt idx="389">
                  <c:v>-0.84755294971484263</c:v>
                </c:pt>
                <c:pt idx="390">
                  <c:v>-0.79581820986428076</c:v>
                </c:pt>
                <c:pt idx="391">
                  <c:v>-0.73699619597077692</c:v>
                </c:pt>
                <c:pt idx="392">
                  <c:v>-0.6713190516498595</c:v>
                </c:pt>
                <c:pt idx="393">
                  <c:v>-0.59904597458512976</c:v>
                </c:pt>
                <c:pt idx="394">
                  <c:v>-0.52046219359333379</c:v>
                </c:pt>
                <c:pt idx="395">
                  <c:v>-0.435877842956373</c:v>
                </c:pt>
                <c:pt idx="396">
                  <c:v>-0.34562673846360359</c:v>
                </c:pt>
                <c:pt idx="397">
                  <c:v>-0.2500650599925025</c:v>
                </c:pt>
                <c:pt idx="398">
                  <c:v>-0.14956994583001726</c:v>
                </c:pt>
                <c:pt idx="399">
                  <c:v>-4.4538004279701893E-2</c:v>
                </c:pt>
                <c:pt idx="400">
                  <c:v>6.4616251569294181E-2</c:v>
                </c:pt>
                <c:pt idx="401">
                  <c:v>0.17746203973715746</c:v>
                </c:pt>
                <c:pt idx="402">
                  <c:v>0.29355400945232646</c:v>
                </c:pt>
                <c:pt idx="403">
                  <c:v>0.41243399874771181</c:v>
                </c:pt>
                <c:pt idx="404">
                  <c:v>0.53363284261688704</c:v>
                </c:pt>
                <c:pt idx="405">
                  <c:v>0.65667222459314711</c:v>
                </c:pt>
                <c:pt idx="406">
                  <c:v>0.78106656444739642</c:v>
                </c:pt>
                <c:pt idx="407">
                  <c:v>0.90632493455059848</c:v>
                </c:pt>
                <c:pt idx="408">
                  <c:v>1.03195299734129</c:v>
                </c:pt>
                <c:pt idx="409">
                  <c:v>1.157454956249184</c:v>
                </c:pt>
                <c:pt idx="410">
                  <c:v>1.2823355123790903</c:v>
                </c:pt>
                <c:pt idx="411">
                  <c:v>1.4061018192284633</c:v>
                </c:pt>
                <c:pt idx="412">
                  <c:v>1.5282654277276162</c:v>
                </c:pt>
                <c:pt idx="413">
                  <c:v>1.6483442139252622</c:v>
                </c:pt>
                <c:pt idx="414">
                  <c:v>1.765864281710624</c:v>
                </c:pt>
                <c:pt idx="415">
                  <c:v>1.8803618330661847</c:v>
                </c:pt>
                <c:pt idx="416">
                  <c:v>1.9913849984656999</c:v>
                </c:pt>
                <c:pt idx="417">
                  <c:v>2.0984956201971876</c:v>
                </c:pt>
                <c:pt idx="418">
                  <c:v>2.2012709815704739</c:v>
                </c:pt>
                <c:pt idx="419">
                  <c:v>2.2993054751880138</c:v>
                </c:pt>
                <c:pt idx="420">
                  <c:v>2.3922122036911988</c:v>
                </c:pt>
                <c:pt idx="421">
                  <c:v>2.4796245066676734</c:v>
                </c:pt>
                <c:pt idx="422">
                  <c:v>2.5611974076926152</c:v>
                </c:pt>
                <c:pt idx="423">
                  <c:v>2.6366089757924964</c:v>
                </c:pt>
                <c:pt idx="424">
                  <c:v>2.7055615959604493</c:v>
                </c:pt>
                <c:pt idx="425">
                  <c:v>2.7677831437061267</c:v>
                </c:pt>
                <c:pt idx="426">
                  <c:v>2.8230280590069912</c:v>
                </c:pt>
                <c:pt idx="427">
                  <c:v>2.8710783154211512</c:v>
                </c:pt>
                <c:pt idx="428">
                  <c:v>2.9117442805387208</c:v>
                </c:pt>
                <c:pt idx="429">
                  <c:v>2.9448654643738941</c:v>
                </c:pt>
                <c:pt idx="430">
                  <c:v>2.970311152745702</c:v>
                </c:pt>
                <c:pt idx="431">
                  <c:v>2.9879809231471963</c:v>
                </c:pt>
                <c:pt idx="432">
                  <c:v>2.997805041067088</c:v>
                </c:pt>
                <c:pt idx="433">
                  <c:v>2.9997447352001991</c:v>
                </c:pt>
                <c:pt idx="434">
                  <c:v>2.9937923504599486</c:v>
                </c:pt>
                <c:pt idx="435">
                  <c:v>2.9799713781894877</c:v>
                </c:pt>
                <c:pt idx="436">
                  <c:v>2.958336363452216</c:v>
                </c:pt>
                <c:pt idx="437">
                  <c:v>2.9289726897671864</c:v>
                </c:pt>
                <c:pt idx="438">
                  <c:v>2.8919962421394465</c:v>
                </c:pt>
                <c:pt idx="439">
                  <c:v>2.8475529497148511</c:v>
                </c:pt>
                <c:pt idx="440">
                  <c:v>2.7958182098642901</c:v>
                </c:pt>
                <c:pt idx="441">
                  <c:v>2.7369961959707876</c:v>
                </c:pt>
                <c:pt idx="442">
                  <c:v>2.6713190516498715</c:v>
                </c:pt>
                <c:pt idx="443">
                  <c:v>2.5990459745851426</c:v>
                </c:pt>
                <c:pt idx="444">
                  <c:v>2.5204621935932003</c:v>
                </c:pt>
                <c:pt idx="445">
                  <c:v>2.4358778429563879</c:v>
                </c:pt>
                <c:pt idx="446">
                  <c:v>2.3456267384636194</c:v>
                </c:pt>
                <c:pt idx="447">
                  <c:v>2.2500650599925196</c:v>
                </c:pt>
                <c:pt idx="448">
                  <c:v>2.1495699458300348</c:v>
                </c:pt>
                <c:pt idx="449">
                  <c:v>2.0445380042797203</c:v>
                </c:pt>
                <c:pt idx="450">
                  <c:v>1.9353837484307248</c:v>
                </c:pt>
                <c:pt idx="451">
                  <c:v>1.8225379602628622</c:v>
                </c:pt>
                <c:pt idx="452">
                  <c:v>1.7064459905476936</c:v>
                </c:pt>
                <c:pt idx="453">
                  <c:v>1.5875660012520916</c:v>
                </c:pt>
                <c:pt idx="454">
                  <c:v>1.4663671573831341</c:v>
                </c:pt>
                <c:pt idx="455">
                  <c:v>1.3433277754068742</c:v>
                </c:pt>
                <c:pt idx="456">
                  <c:v>1.2189334355526251</c:v>
                </c:pt>
                <c:pt idx="457">
                  <c:v>1.0936750654494229</c:v>
                </c:pt>
                <c:pt idx="458">
                  <c:v>0.96804700265873167</c:v>
                </c:pt>
                <c:pt idx="459">
                  <c:v>0.84254504375083739</c:v>
                </c:pt>
                <c:pt idx="460">
                  <c:v>0.71766448762093105</c:v>
                </c:pt>
                <c:pt idx="461">
                  <c:v>0.59389818077155776</c:v>
                </c:pt>
                <c:pt idx="462">
                  <c:v>0.47173457227218529</c:v>
                </c:pt>
                <c:pt idx="463">
                  <c:v>0.35165578607475834</c:v>
                </c:pt>
                <c:pt idx="464">
                  <c:v>0.23413571828939594</c:v>
                </c:pt>
                <c:pt idx="465">
                  <c:v>0.11963816693383456</c:v>
                </c:pt>
                <c:pt idx="466">
                  <c:v>8.6150015343188224E-3</c:v>
                </c:pt>
                <c:pt idx="467">
                  <c:v>-9.8495620197169398E-2</c:v>
                </c:pt>
                <c:pt idx="468">
                  <c:v>-0.20127098157045697</c:v>
                </c:pt>
                <c:pt idx="469">
                  <c:v>-0.29930547518799777</c:v>
                </c:pt>
                <c:pt idx="470">
                  <c:v>-0.39221220369118348</c:v>
                </c:pt>
                <c:pt idx="471">
                  <c:v>-0.4796245066678122</c:v>
                </c:pt>
                <c:pt idx="472">
                  <c:v>-0.56119740769260162</c:v>
                </c:pt>
                <c:pt idx="473">
                  <c:v>-0.63660897579248421</c:v>
                </c:pt>
                <c:pt idx="474">
                  <c:v>-0.70556159596043821</c:v>
                </c:pt>
                <c:pt idx="475">
                  <c:v>-0.76778314370611667</c:v>
                </c:pt>
                <c:pt idx="476">
                  <c:v>-0.82302805900698206</c:v>
                </c:pt>
                <c:pt idx="477">
                  <c:v>-0.87107831542114345</c:v>
                </c:pt>
                <c:pt idx="478">
                  <c:v>-0.91174428053871459</c:v>
                </c:pt>
                <c:pt idx="479">
                  <c:v>-0.94486546437388874</c:v>
                </c:pt>
                <c:pt idx="480">
                  <c:v>-0.97031115274569846</c:v>
                </c:pt>
                <c:pt idx="481">
                  <c:v>-0.98798092314719388</c:v>
                </c:pt>
                <c:pt idx="482">
                  <c:v>-0.99780504106708712</c:v>
                </c:pt>
                <c:pt idx="483">
                  <c:v>-0.9997447352001998</c:v>
                </c:pt>
                <c:pt idx="484">
                  <c:v>-0.9937923504599504</c:v>
                </c:pt>
                <c:pt idx="485">
                  <c:v>-0.97997137818949076</c:v>
                </c:pt>
                <c:pt idx="486">
                  <c:v>-0.95833636345222062</c:v>
                </c:pt>
                <c:pt idx="487">
                  <c:v>-0.92897268976719216</c:v>
                </c:pt>
                <c:pt idx="488">
                  <c:v>-0.89199624213945339</c:v>
                </c:pt>
                <c:pt idx="489">
                  <c:v>-0.84755294971485906</c:v>
                </c:pt>
                <c:pt idx="490">
                  <c:v>-0.79581820986429985</c:v>
                </c:pt>
                <c:pt idx="491">
                  <c:v>-0.73699619597079846</c:v>
                </c:pt>
                <c:pt idx="492">
                  <c:v>-0.67131905164988326</c:v>
                </c:pt>
                <c:pt idx="493">
                  <c:v>-0.59904597458515552</c:v>
                </c:pt>
                <c:pt idx="494">
                  <c:v>-0.52046219359321411</c:v>
                </c:pt>
                <c:pt idx="495">
                  <c:v>-0.43587784295640319</c:v>
                </c:pt>
                <c:pt idx="496">
                  <c:v>-0.34562673846363556</c:v>
                </c:pt>
                <c:pt idx="497">
                  <c:v>-0.25006505999253625</c:v>
                </c:pt>
                <c:pt idx="498">
                  <c:v>-0.14956994583005234</c:v>
                </c:pt>
                <c:pt idx="499">
                  <c:v>-4.4538004279738752E-2</c:v>
                </c:pt>
                <c:pt idx="500">
                  <c:v>6.46162515692561E-2</c:v>
                </c:pt>
                <c:pt idx="501">
                  <c:v>0.17746203973711816</c:v>
                </c:pt>
                <c:pt idx="502">
                  <c:v>0.29355400945228616</c:v>
                </c:pt>
                <c:pt idx="503">
                  <c:v>0.41243399874788789</c:v>
                </c:pt>
                <c:pt idx="504">
                  <c:v>0.53363284261684507</c:v>
                </c:pt>
                <c:pt idx="505">
                  <c:v>0.65667222459310459</c:v>
                </c:pt>
                <c:pt idx="506">
                  <c:v>0.78106656444735345</c:v>
                </c:pt>
                <c:pt idx="507">
                  <c:v>0.90632493455055541</c:v>
                </c:pt>
                <c:pt idx="508">
                  <c:v>1.0319529973412469</c:v>
                </c:pt>
                <c:pt idx="509">
                  <c:v>1.1574549562491412</c:v>
                </c:pt>
                <c:pt idx="510">
                  <c:v>1.2823355123790476</c:v>
                </c:pt>
                <c:pt idx="511">
                  <c:v>1.4061018192284211</c:v>
                </c:pt>
                <c:pt idx="512">
                  <c:v>1.5282654277277938</c:v>
                </c:pt>
                <c:pt idx="513">
                  <c:v>1.6483442139252213</c:v>
                </c:pt>
                <c:pt idx="514">
                  <c:v>1.7658642817105843</c:v>
                </c:pt>
                <c:pt idx="515">
                  <c:v>1.880361833066146</c:v>
                </c:pt>
                <c:pt idx="516">
                  <c:v>1.9913849984656624</c:v>
                </c:pt>
                <c:pt idx="517">
                  <c:v>2.0984956201971512</c:v>
                </c:pt>
                <c:pt idx="518">
                  <c:v>2.2012709815704397</c:v>
                </c:pt>
                <c:pt idx="519">
                  <c:v>2.2993054751879813</c:v>
                </c:pt>
                <c:pt idx="520">
                  <c:v>2.3922122036911677</c:v>
                </c:pt>
                <c:pt idx="521">
                  <c:v>2.4796245066677978</c:v>
                </c:pt>
                <c:pt idx="522">
                  <c:v>2.5611974076925881</c:v>
                </c:pt>
                <c:pt idx="523">
                  <c:v>2.636608975792472</c:v>
                </c:pt>
                <c:pt idx="524">
                  <c:v>2.7055615959604271</c:v>
                </c:pt>
                <c:pt idx="525">
                  <c:v>2.7677831437062128</c:v>
                </c:pt>
                <c:pt idx="526">
                  <c:v>2.8230280590069734</c:v>
                </c:pt>
                <c:pt idx="527">
                  <c:v>2.8710783154211361</c:v>
                </c:pt>
                <c:pt idx="528">
                  <c:v>2.9117442805387084</c:v>
                </c:pt>
                <c:pt idx="529">
                  <c:v>2.9448654643738839</c:v>
                </c:pt>
                <c:pt idx="530">
                  <c:v>2.970311152745734</c:v>
                </c:pt>
                <c:pt idx="531">
                  <c:v>2.9879809231471919</c:v>
                </c:pt>
                <c:pt idx="532">
                  <c:v>2.9978050410670862</c:v>
                </c:pt>
                <c:pt idx="533">
                  <c:v>2.9997447352002</c:v>
                </c:pt>
                <c:pt idx="534">
                  <c:v>2.9937923504599517</c:v>
                </c:pt>
                <c:pt idx="535">
                  <c:v>2.9799713781894939</c:v>
                </c:pt>
                <c:pt idx="536">
                  <c:v>2.9583363634522248</c:v>
                </c:pt>
                <c:pt idx="537">
                  <c:v>2.9289726897671979</c:v>
                </c:pt>
                <c:pt idx="538">
                  <c:v>2.8919962421394603</c:v>
                </c:pt>
                <c:pt idx="539">
                  <c:v>2.84755294971478</c:v>
                </c:pt>
                <c:pt idx="540">
                  <c:v>2.7958182098643096</c:v>
                </c:pt>
                <c:pt idx="541">
                  <c:v>2.7369961959708089</c:v>
                </c:pt>
                <c:pt idx="542">
                  <c:v>2.671319051649895</c:v>
                </c:pt>
                <c:pt idx="543">
                  <c:v>2.5990459745850321</c:v>
                </c:pt>
                <c:pt idx="544">
                  <c:v>2.5204621935932279</c:v>
                </c:pt>
                <c:pt idx="545">
                  <c:v>2.4358778429564181</c:v>
                </c:pt>
                <c:pt idx="546">
                  <c:v>2.3456267384636513</c:v>
                </c:pt>
                <c:pt idx="547">
                  <c:v>2.2500650599925534</c:v>
                </c:pt>
                <c:pt idx="548">
                  <c:v>2.1495699458298843</c:v>
                </c:pt>
                <c:pt idx="549">
                  <c:v>2.0445380042797572</c:v>
                </c:pt>
                <c:pt idx="550">
                  <c:v>1.935383748430763</c:v>
                </c:pt>
                <c:pt idx="551">
                  <c:v>1.8225379602629015</c:v>
                </c:pt>
                <c:pt idx="552">
                  <c:v>1.706445990547734</c:v>
                </c:pt>
                <c:pt idx="553">
                  <c:v>1.5875660012521327</c:v>
                </c:pt>
                <c:pt idx="554">
                  <c:v>1.4663671573831758</c:v>
                </c:pt>
                <c:pt idx="555">
                  <c:v>1.3433277754069166</c:v>
                </c:pt>
                <c:pt idx="556">
                  <c:v>1.218933435552668</c:v>
                </c:pt>
                <c:pt idx="557">
                  <c:v>1.0936750654492391</c:v>
                </c:pt>
                <c:pt idx="558">
                  <c:v>0.96804700265877475</c:v>
                </c:pt>
                <c:pt idx="559">
                  <c:v>0.84254504375088035</c:v>
                </c:pt>
                <c:pt idx="560">
                  <c:v>0.71766448762097368</c:v>
                </c:pt>
                <c:pt idx="561">
                  <c:v>0.59389818077137735</c:v>
                </c:pt>
                <c:pt idx="562">
                  <c:v>0.47173457227222693</c:v>
                </c:pt>
                <c:pt idx="563">
                  <c:v>0.35165578607479919</c:v>
                </c:pt>
                <c:pt idx="564">
                  <c:v>0.2341357182894358</c:v>
                </c:pt>
                <c:pt idx="565">
                  <c:v>0.1196381669338733</c:v>
                </c:pt>
                <c:pt idx="566">
                  <c:v>8.6150015341588393E-3</c:v>
                </c:pt>
                <c:pt idx="567">
                  <c:v>-9.8495620197133205E-2</c:v>
                </c:pt>
                <c:pt idx="568">
                  <c:v>-0.20127098157042234</c:v>
                </c:pt>
                <c:pt idx="569">
                  <c:v>-0.29930547518796491</c:v>
                </c:pt>
                <c:pt idx="570">
                  <c:v>-0.39221220369115239</c:v>
                </c:pt>
                <c:pt idx="571">
                  <c:v>-0.47962450666778311</c:v>
                </c:pt>
                <c:pt idx="572">
                  <c:v>-0.56119740769257476</c:v>
                </c:pt>
                <c:pt idx="573">
                  <c:v>-0.63660897579245956</c:v>
                </c:pt>
                <c:pt idx="574">
                  <c:v>-0.70556159596041579</c:v>
                </c:pt>
                <c:pt idx="575">
                  <c:v>-0.76778314370620282</c:v>
                </c:pt>
                <c:pt idx="576">
                  <c:v>-0.8230280590069643</c:v>
                </c:pt>
                <c:pt idx="577">
                  <c:v>-0.87107831542112812</c:v>
                </c:pt>
                <c:pt idx="578">
                  <c:v>-0.91174428053870193</c:v>
                </c:pt>
                <c:pt idx="579">
                  <c:v>-0.94486546437393182</c:v>
                </c:pt>
                <c:pt idx="580">
                  <c:v>-0.97031115274572999</c:v>
                </c:pt>
                <c:pt idx="581">
                  <c:v>-0.98798092314718922</c:v>
                </c:pt>
                <c:pt idx="582">
                  <c:v>-0.99780504106708512</c:v>
                </c:pt>
                <c:pt idx="583">
                  <c:v>-0.99974473520020046</c:v>
                </c:pt>
                <c:pt idx="584">
                  <c:v>-0.99379235045993575</c:v>
                </c:pt>
                <c:pt idx="585">
                  <c:v>-0.97997137818949676</c:v>
                </c:pt>
                <c:pt idx="586">
                  <c:v>-0.95833636345222928</c:v>
                </c:pt>
                <c:pt idx="587">
                  <c:v>-0.92897268976720349</c:v>
                </c:pt>
                <c:pt idx="588">
                  <c:v>-0.89199624213946738</c:v>
                </c:pt>
                <c:pt idx="589">
                  <c:v>-0.84755294971478845</c:v>
                </c:pt>
                <c:pt idx="590">
                  <c:v>-0.79581820986431873</c:v>
                </c:pt>
                <c:pt idx="591">
                  <c:v>-0.73699619597081978</c:v>
                </c:pt>
                <c:pt idx="592">
                  <c:v>-0.6713190516499068</c:v>
                </c:pt>
                <c:pt idx="593">
                  <c:v>-0.59904597458504494</c:v>
                </c:pt>
                <c:pt idx="594">
                  <c:v>-0.52046219359324208</c:v>
                </c:pt>
                <c:pt idx="595">
                  <c:v>-0.43587784295643317</c:v>
                </c:pt>
                <c:pt idx="596">
                  <c:v>-0.34562673846366732</c:v>
                </c:pt>
                <c:pt idx="597">
                  <c:v>-0.25006505999257</c:v>
                </c:pt>
                <c:pt idx="598">
                  <c:v>-0.14956994582990157</c:v>
                </c:pt>
                <c:pt idx="599">
                  <c:v>-4.4538004279775389E-2</c:v>
                </c:pt>
                <c:pt idx="600">
                  <c:v>6.4616251569217908E-2</c:v>
                </c:pt>
                <c:pt idx="601">
                  <c:v>0.17746203973707886</c:v>
                </c:pt>
                <c:pt idx="602">
                  <c:v>0.29355400945245858</c:v>
                </c:pt>
                <c:pt idx="603">
                  <c:v>0.4124339987478467</c:v>
                </c:pt>
                <c:pt idx="604">
                  <c:v>0.5336328426168031</c:v>
                </c:pt>
                <c:pt idx="605">
                  <c:v>0.65667222459306207</c:v>
                </c:pt>
                <c:pt idx="606">
                  <c:v>0.7810665644473106</c:v>
                </c:pt>
                <c:pt idx="607">
                  <c:v>0.90632493455073948</c:v>
                </c:pt>
                <c:pt idx="608">
                  <c:v>1.0319529973412036</c:v>
                </c:pt>
                <c:pt idx="609">
                  <c:v>1.1574549562490981</c:v>
                </c:pt>
                <c:pt idx="610">
                  <c:v>1.282335512379005</c:v>
                </c:pt>
                <c:pt idx="611">
                  <c:v>1.4061018192286014</c:v>
                </c:pt>
                <c:pt idx="612">
                  <c:v>1.5282654277277523</c:v>
                </c:pt>
                <c:pt idx="613">
                  <c:v>1.6483442139251805</c:v>
                </c:pt>
                <c:pt idx="614">
                  <c:v>1.7658642817105443</c:v>
                </c:pt>
                <c:pt idx="615">
                  <c:v>1.8803618330661074</c:v>
                </c:pt>
                <c:pt idx="616">
                  <c:v>1.9913849984658225</c:v>
                </c:pt>
                <c:pt idx="617">
                  <c:v>2.0984956201971152</c:v>
                </c:pt>
                <c:pt idx="618">
                  <c:v>2.2012709815704055</c:v>
                </c:pt>
                <c:pt idx="619">
                  <c:v>2.2993054751879485</c:v>
                </c:pt>
                <c:pt idx="620">
                  <c:v>2.3922122036913001</c:v>
                </c:pt>
                <c:pt idx="621">
                  <c:v>2.4796245066677685</c:v>
                </c:pt>
                <c:pt idx="622">
                  <c:v>2.5611974076925614</c:v>
                </c:pt>
                <c:pt idx="623">
                  <c:v>2.6366089757924471</c:v>
                </c:pt>
                <c:pt idx="624">
                  <c:v>2.7055615959604045</c:v>
                </c:pt>
                <c:pt idx="625">
                  <c:v>2.7677831437061924</c:v>
                </c:pt>
                <c:pt idx="626">
                  <c:v>2.8230280590069556</c:v>
                </c:pt>
                <c:pt idx="627">
                  <c:v>2.8710783154211206</c:v>
                </c:pt>
                <c:pt idx="628">
                  <c:v>2.9117442805386955</c:v>
                </c:pt>
                <c:pt idx="629">
                  <c:v>2.9448654643739269</c:v>
                </c:pt>
                <c:pt idx="630">
                  <c:v>2.970311152745726</c:v>
                </c:pt>
                <c:pt idx="631">
                  <c:v>2.9879809231471866</c:v>
                </c:pt>
                <c:pt idx="632">
                  <c:v>2.997805041067084</c:v>
                </c:pt>
                <c:pt idx="633">
                  <c:v>2.9997447352002009</c:v>
                </c:pt>
                <c:pt idx="634">
                  <c:v>2.9937923504599375</c:v>
                </c:pt>
                <c:pt idx="635">
                  <c:v>2.9799713781895001</c:v>
                </c:pt>
                <c:pt idx="636">
                  <c:v>2.9583363634522337</c:v>
                </c:pt>
                <c:pt idx="637">
                  <c:v>2.9289726897672095</c:v>
                </c:pt>
                <c:pt idx="638">
                  <c:v>2.8919962421394008</c:v>
                </c:pt>
                <c:pt idx="639">
                  <c:v>2.8475529497147969</c:v>
                </c:pt>
                <c:pt idx="640">
                  <c:v>2.7958182098643283</c:v>
                </c:pt>
                <c:pt idx="641">
                  <c:v>2.7369961959708302</c:v>
                </c:pt>
                <c:pt idx="642">
                  <c:v>2.6713190516499186</c:v>
                </c:pt>
                <c:pt idx="643">
                  <c:v>2.5990459745850578</c:v>
                </c:pt>
                <c:pt idx="644">
                  <c:v>2.5204621935932563</c:v>
                </c:pt>
                <c:pt idx="645">
                  <c:v>2.4358778429564483</c:v>
                </c:pt>
                <c:pt idx="646">
                  <c:v>2.3456267384636833</c:v>
                </c:pt>
                <c:pt idx="647">
                  <c:v>2.2500650599924095</c:v>
                </c:pt>
                <c:pt idx="648">
                  <c:v>2.1495699458299193</c:v>
                </c:pt>
                <c:pt idx="649">
                  <c:v>2.0445380042797936</c:v>
                </c:pt>
                <c:pt idx="650">
                  <c:v>1.9353837484308012</c:v>
                </c:pt>
                <c:pt idx="651">
                  <c:v>1.8225379602629408</c:v>
                </c:pt>
                <c:pt idx="652">
                  <c:v>1.7064459905475617</c:v>
                </c:pt>
                <c:pt idx="653">
                  <c:v>1.5875660012521737</c:v>
                </c:pt>
                <c:pt idx="654">
                  <c:v>1.466367157383218</c:v>
                </c:pt>
                <c:pt idx="655">
                  <c:v>1.343327775406959</c:v>
                </c:pt>
                <c:pt idx="656">
                  <c:v>1.2189334355524848</c:v>
                </c:pt>
                <c:pt idx="657">
                  <c:v>1.0936750654492822</c:v>
                </c:pt>
                <c:pt idx="658">
                  <c:v>0.96804700265881793</c:v>
                </c:pt>
                <c:pt idx="659">
                  <c:v>0.84254504375092332</c:v>
                </c:pt>
                <c:pt idx="660">
                  <c:v>0.71766448762101642</c:v>
                </c:pt>
                <c:pt idx="661">
                  <c:v>0.59389818077141965</c:v>
                </c:pt>
                <c:pt idx="662">
                  <c:v>0.47173457227226845</c:v>
                </c:pt>
                <c:pt idx="663">
                  <c:v>0.35165578607483994</c:v>
                </c:pt>
                <c:pt idx="664">
                  <c:v>0.23413571828947555</c:v>
                </c:pt>
                <c:pt idx="665">
                  <c:v>0.11963816693370788</c:v>
                </c:pt>
                <c:pt idx="666">
                  <c:v>8.6150015341962538E-3</c:v>
                </c:pt>
                <c:pt idx="667">
                  <c:v>-9.8495620197097233E-2</c:v>
                </c:pt>
                <c:pt idx="668">
                  <c:v>-0.20127098157038792</c:v>
                </c:pt>
                <c:pt idx="669">
                  <c:v>-0.29930547518793205</c:v>
                </c:pt>
                <c:pt idx="670">
                  <c:v>-0.39221220369128473</c:v>
                </c:pt>
                <c:pt idx="671">
                  <c:v>-0.47962450666775402</c:v>
                </c:pt>
                <c:pt idx="672">
                  <c:v>-0.56119740769254789</c:v>
                </c:pt>
                <c:pt idx="673">
                  <c:v>-0.63660897579243469</c:v>
                </c:pt>
                <c:pt idx="674">
                  <c:v>-0.70556159596051193</c:v>
                </c:pt>
                <c:pt idx="675">
                  <c:v>-0.76778314370618261</c:v>
                </c:pt>
                <c:pt idx="676">
                  <c:v>-0.82302805900694653</c:v>
                </c:pt>
                <c:pt idx="677">
                  <c:v>-0.87107831542111303</c:v>
                </c:pt>
                <c:pt idx="678">
                  <c:v>-0.91174428053868928</c:v>
                </c:pt>
                <c:pt idx="679">
                  <c:v>-0.94486546437392183</c:v>
                </c:pt>
                <c:pt idx="680">
                  <c:v>-0.97031115274572266</c:v>
                </c:pt>
                <c:pt idx="681">
                  <c:v>-0.98798092314718455</c:v>
                </c:pt>
                <c:pt idx="682">
                  <c:v>-0.99780504106708312</c:v>
                </c:pt>
                <c:pt idx="683">
                  <c:v>-0.99974473520019735</c:v>
                </c:pt>
                <c:pt idx="684">
                  <c:v>-0.9937923504599393</c:v>
                </c:pt>
                <c:pt idx="685">
                  <c:v>-0.97997137818950275</c:v>
                </c:pt>
                <c:pt idx="686">
                  <c:v>-0.95833636345223816</c:v>
                </c:pt>
                <c:pt idx="687">
                  <c:v>-0.92897268976721481</c:v>
                </c:pt>
                <c:pt idx="688">
                  <c:v>-0.89199624213940765</c:v>
                </c:pt>
                <c:pt idx="689">
                  <c:v>-0.8475529497148051</c:v>
                </c:pt>
                <c:pt idx="690">
                  <c:v>-0.79581820986433782</c:v>
                </c:pt>
                <c:pt idx="691">
                  <c:v>-0.73699619597084109</c:v>
                </c:pt>
                <c:pt idx="692">
                  <c:v>-0.67131905164980576</c:v>
                </c:pt>
                <c:pt idx="693">
                  <c:v>-0.59904597458507092</c:v>
                </c:pt>
                <c:pt idx="694">
                  <c:v>-0.52046219359327006</c:v>
                </c:pt>
                <c:pt idx="695">
                  <c:v>-0.43587784295646315</c:v>
                </c:pt>
                <c:pt idx="696">
                  <c:v>-0.34562673846369929</c:v>
                </c:pt>
                <c:pt idx="697">
                  <c:v>-0.25006505999242612</c:v>
                </c:pt>
                <c:pt idx="698">
                  <c:v>-0.14956994582993688</c:v>
                </c:pt>
                <c:pt idx="699">
                  <c:v>-4.4538004279812249E-2</c:v>
                </c:pt>
                <c:pt idx="700">
                  <c:v>6.4616251569179828E-2</c:v>
                </c:pt>
                <c:pt idx="701">
                  <c:v>0.17746203973724684</c:v>
                </c:pt>
                <c:pt idx="702">
                  <c:v>0.29355400945241816</c:v>
                </c:pt>
                <c:pt idx="703">
                  <c:v>0.41243399874780551</c:v>
                </c:pt>
                <c:pt idx="704">
                  <c:v>0.53363284261676114</c:v>
                </c:pt>
                <c:pt idx="705">
                  <c:v>0.65667222459301966</c:v>
                </c:pt>
                <c:pt idx="706">
                  <c:v>0.78106656444749378</c:v>
                </c:pt>
                <c:pt idx="707">
                  <c:v>0.9063249345506964</c:v>
                </c:pt>
                <c:pt idx="708">
                  <c:v>1.0319529973411605</c:v>
                </c:pt>
                <c:pt idx="709">
                  <c:v>1.1574549562490553</c:v>
                </c:pt>
                <c:pt idx="710">
                  <c:v>1.2823355123791873</c:v>
                </c:pt>
                <c:pt idx="711">
                  <c:v>1.4061018192285593</c:v>
                </c:pt>
                <c:pt idx="712">
                  <c:v>1.5282654277277108</c:v>
                </c:pt>
                <c:pt idx="713">
                  <c:v>1.6483442139251396</c:v>
                </c:pt>
                <c:pt idx="714">
                  <c:v>1.7658642817105044</c:v>
                </c:pt>
                <c:pt idx="715">
                  <c:v>1.8803618330662728</c:v>
                </c:pt>
                <c:pt idx="716">
                  <c:v>1.991384998465785</c:v>
                </c:pt>
                <c:pt idx="717">
                  <c:v>2.0984956201970792</c:v>
                </c:pt>
                <c:pt idx="718">
                  <c:v>2.2012709815703708</c:v>
                </c:pt>
                <c:pt idx="719">
                  <c:v>2.2993054751880884</c:v>
                </c:pt>
                <c:pt idx="720">
                  <c:v>2.392212203691269</c:v>
                </c:pt>
                <c:pt idx="721">
                  <c:v>2.4796245066677396</c:v>
                </c:pt>
                <c:pt idx="722">
                  <c:v>2.5611974076925343</c:v>
                </c:pt>
                <c:pt idx="723">
                  <c:v>2.6366089757924223</c:v>
                </c:pt>
                <c:pt idx="724">
                  <c:v>2.7055615959605008</c:v>
                </c:pt>
                <c:pt idx="725">
                  <c:v>2.7677831437061728</c:v>
                </c:pt>
                <c:pt idx="726">
                  <c:v>2.8230280590069379</c:v>
                </c:pt>
                <c:pt idx="727">
                  <c:v>2.871078315421105</c:v>
                </c:pt>
                <c:pt idx="728">
                  <c:v>2.9117442805387497</c:v>
                </c:pt>
                <c:pt idx="729">
                  <c:v>2.9448654643739167</c:v>
                </c:pt>
                <c:pt idx="730">
                  <c:v>2.9703111527457189</c:v>
                </c:pt>
                <c:pt idx="731">
                  <c:v>2.9879809231471821</c:v>
                </c:pt>
                <c:pt idx="732">
                  <c:v>2.9978050410670818</c:v>
                </c:pt>
                <c:pt idx="733">
                  <c:v>2.9997447352001978</c:v>
                </c:pt>
                <c:pt idx="734">
                  <c:v>2.9937923504599411</c:v>
                </c:pt>
                <c:pt idx="735">
                  <c:v>2.9799713781895059</c:v>
                </c:pt>
                <c:pt idx="736">
                  <c:v>2.9583363634522426</c:v>
                </c:pt>
                <c:pt idx="737">
                  <c:v>2.9289726897671606</c:v>
                </c:pt>
                <c:pt idx="738">
                  <c:v>2.8919962421394145</c:v>
                </c:pt>
                <c:pt idx="739">
                  <c:v>2.8475529497148133</c:v>
                </c:pt>
                <c:pt idx="740">
                  <c:v>2.7958182098643474</c:v>
                </c:pt>
                <c:pt idx="741">
                  <c:v>2.7369961959708515</c:v>
                </c:pt>
                <c:pt idx="742">
                  <c:v>2.6713190516498173</c:v>
                </c:pt>
                <c:pt idx="743">
                  <c:v>2.599045974585084</c:v>
                </c:pt>
                <c:pt idx="744">
                  <c:v>2.5204621935932838</c:v>
                </c:pt>
                <c:pt idx="745">
                  <c:v>2.4358778429564785</c:v>
                </c:pt>
                <c:pt idx="746">
                  <c:v>2.345626738463547</c:v>
                </c:pt>
                <c:pt idx="747">
                  <c:v>2.2500650599924432</c:v>
                </c:pt>
                <c:pt idx="748">
                  <c:v>2.1495699458299544</c:v>
                </c:pt>
                <c:pt idx="749">
                  <c:v>2.0445380042798309</c:v>
                </c:pt>
                <c:pt idx="750">
                  <c:v>1.9353837484308394</c:v>
                </c:pt>
                <c:pt idx="751">
                  <c:v>1.8225379602627729</c:v>
                </c:pt>
                <c:pt idx="752">
                  <c:v>1.7064459905476019</c:v>
                </c:pt>
                <c:pt idx="753">
                  <c:v>1.587566001252215</c:v>
                </c:pt>
                <c:pt idx="754">
                  <c:v>1.4663671573832597</c:v>
                </c:pt>
                <c:pt idx="755">
                  <c:v>1.3433277754070017</c:v>
                </c:pt>
                <c:pt idx="756">
                  <c:v>1.2189334355525276</c:v>
                </c:pt>
                <c:pt idx="757">
                  <c:v>1.0936750654493252</c:v>
                </c:pt>
                <c:pt idx="758">
                  <c:v>0.96804700265886101</c:v>
                </c:pt>
                <c:pt idx="759">
                  <c:v>0.84254504375096628</c:v>
                </c:pt>
                <c:pt idx="760">
                  <c:v>0.71766448762083401</c:v>
                </c:pt>
                <c:pt idx="761">
                  <c:v>0.59389818077146184</c:v>
                </c:pt>
                <c:pt idx="762">
                  <c:v>0.47173457227231008</c:v>
                </c:pt>
                <c:pt idx="763">
                  <c:v>0.35165578607488068</c:v>
                </c:pt>
                <c:pt idx="764">
                  <c:v>0.23413571828930535</c:v>
                </c:pt>
                <c:pt idx="765">
                  <c:v>0.11963816693374663</c:v>
                </c:pt>
                <c:pt idx="766">
                  <c:v>8.6150015342337793E-3</c:v>
                </c:pt>
                <c:pt idx="767">
                  <c:v>-9.8495620197061262E-2</c:v>
                </c:pt>
                <c:pt idx="768">
                  <c:v>-0.2012709815703535</c:v>
                </c:pt>
                <c:pt idx="769">
                  <c:v>-0.29930547518807216</c:v>
                </c:pt>
                <c:pt idx="770">
                  <c:v>-0.39221220369125387</c:v>
                </c:pt>
                <c:pt idx="771">
                  <c:v>-0.47962450666772516</c:v>
                </c:pt>
                <c:pt idx="772">
                  <c:v>-0.5611974076925208</c:v>
                </c:pt>
                <c:pt idx="773">
                  <c:v>-0.63660897579241005</c:v>
                </c:pt>
                <c:pt idx="774">
                  <c:v>-0.70556159596048951</c:v>
                </c:pt>
                <c:pt idx="775">
                  <c:v>-0.76778314370616241</c:v>
                </c:pt>
                <c:pt idx="776">
                  <c:v>-0.82302805900692877</c:v>
                </c:pt>
                <c:pt idx="777">
                  <c:v>-0.8710783154210977</c:v>
                </c:pt>
                <c:pt idx="778">
                  <c:v>-0.91174428053874346</c:v>
                </c:pt>
                <c:pt idx="779">
                  <c:v>-0.94486546437391161</c:v>
                </c:pt>
                <c:pt idx="780">
                  <c:v>-0.97031115274571511</c:v>
                </c:pt>
                <c:pt idx="781">
                  <c:v>-0.98798092314717967</c:v>
                </c:pt>
                <c:pt idx="782">
                  <c:v>-0.99780504106709178</c:v>
                </c:pt>
                <c:pt idx="783">
                  <c:v>-0.99974473520019824</c:v>
                </c:pt>
                <c:pt idx="784">
                  <c:v>-0.99379235045994263</c:v>
                </c:pt>
                <c:pt idx="785">
                  <c:v>-0.97997137818950897</c:v>
                </c:pt>
                <c:pt idx="786">
                  <c:v>-0.95833636345224682</c:v>
                </c:pt>
                <c:pt idx="787">
                  <c:v>-0.92897268976716618</c:v>
                </c:pt>
                <c:pt idx="788">
                  <c:v>-0.89199624213942164</c:v>
                </c:pt>
                <c:pt idx="789">
                  <c:v>-0.84755294971482154</c:v>
                </c:pt>
                <c:pt idx="790">
                  <c:v>-0.7958182098643567</c:v>
                </c:pt>
                <c:pt idx="791">
                  <c:v>-0.73699619597086241</c:v>
                </c:pt>
                <c:pt idx="792">
                  <c:v>-0.6713190516498293</c:v>
                </c:pt>
                <c:pt idx="793">
                  <c:v>-0.59904597458509667</c:v>
                </c:pt>
                <c:pt idx="794">
                  <c:v>-0.52046219359329804</c:v>
                </c:pt>
                <c:pt idx="795">
                  <c:v>-0.43587784295649312</c:v>
                </c:pt>
                <c:pt idx="796">
                  <c:v>-0.34562673846356295</c:v>
                </c:pt>
                <c:pt idx="797">
                  <c:v>-0.25006505999245987</c:v>
                </c:pt>
                <c:pt idx="798">
                  <c:v>-0.14956994582997218</c:v>
                </c:pt>
                <c:pt idx="799">
                  <c:v>-4.4538004279848886E-2</c:v>
                </c:pt>
                <c:pt idx="800">
                  <c:v>6.4616251569342698E-2</c:v>
                </c:pt>
                <c:pt idx="801">
                  <c:v>0.17746203973720753</c:v>
                </c:pt>
                <c:pt idx="802">
                  <c:v>0.29355400945237786</c:v>
                </c:pt>
                <c:pt idx="803">
                  <c:v>0.41243399874776432</c:v>
                </c:pt>
                <c:pt idx="804">
                  <c:v>0.53363284261671917</c:v>
                </c:pt>
                <c:pt idx="805">
                  <c:v>0.65667222459320118</c:v>
                </c:pt>
                <c:pt idx="806">
                  <c:v>0.78106656444745093</c:v>
                </c:pt>
                <c:pt idx="807">
                  <c:v>0.90632493455065333</c:v>
                </c:pt>
                <c:pt idx="808">
                  <c:v>1.0319529973411175</c:v>
                </c:pt>
                <c:pt idx="809">
                  <c:v>1.1574549562490122</c:v>
                </c:pt>
                <c:pt idx="810">
                  <c:v>1.2823355123791447</c:v>
                </c:pt>
                <c:pt idx="811">
                  <c:v>1.4061018192285171</c:v>
                </c:pt>
                <c:pt idx="812">
                  <c:v>1.528265427727669</c:v>
                </c:pt>
                <c:pt idx="813">
                  <c:v>1.6483442139250988</c:v>
                </c:pt>
                <c:pt idx="814">
                  <c:v>1.7658642817106747</c:v>
                </c:pt>
                <c:pt idx="815">
                  <c:v>1.8803618330662339</c:v>
                </c:pt>
                <c:pt idx="816">
                  <c:v>1.9913849984657475</c:v>
                </c:pt>
                <c:pt idx="817">
                  <c:v>2.0984956201970428</c:v>
                </c:pt>
                <c:pt idx="818">
                  <c:v>2.2012709815705183</c:v>
                </c:pt>
                <c:pt idx="819">
                  <c:v>2.2993054751880555</c:v>
                </c:pt>
                <c:pt idx="820">
                  <c:v>2.3922122036912383</c:v>
                </c:pt>
                <c:pt idx="821">
                  <c:v>2.4796245066677107</c:v>
                </c:pt>
                <c:pt idx="822">
                  <c:v>2.5611974076925073</c:v>
                </c:pt>
                <c:pt idx="823">
                  <c:v>2.6366089757925284</c:v>
                </c:pt>
                <c:pt idx="824">
                  <c:v>2.7055615959604782</c:v>
                </c:pt>
                <c:pt idx="825">
                  <c:v>2.7677831437061524</c:v>
                </c:pt>
                <c:pt idx="826">
                  <c:v>2.8230280590069201</c:v>
                </c:pt>
                <c:pt idx="827">
                  <c:v>2.8710783154210899</c:v>
                </c:pt>
                <c:pt idx="828">
                  <c:v>2.9117442805387368</c:v>
                </c:pt>
                <c:pt idx="829">
                  <c:v>2.9448654643739065</c:v>
                </c:pt>
                <c:pt idx="830">
                  <c:v>2.9703111527457118</c:v>
                </c:pt>
                <c:pt idx="831">
                  <c:v>2.9879809231471777</c:v>
                </c:pt>
                <c:pt idx="832">
                  <c:v>2.9978050410670907</c:v>
                </c:pt>
                <c:pt idx="833">
                  <c:v>2.9997447352001982</c:v>
                </c:pt>
                <c:pt idx="834">
                  <c:v>2.9937923504599446</c:v>
                </c:pt>
                <c:pt idx="835">
                  <c:v>2.9799713781895121</c:v>
                </c:pt>
                <c:pt idx="836">
                  <c:v>2.9583363634522053</c:v>
                </c:pt>
                <c:pt idx="837">
                  <c:v>2.9289726897671722</c:v>
                </c:pt>
                <c:pt idx="838">
                  <c:v>2.8919962421394283</c:v>
                </c:pt>
                <c:pt idx="839">
                  <c:v>2.8475529497148298</c:v>
                </c:pt>
                <c:pt idx="840">
                  <c:v>2.7958182098643665</c:v>
                </c:pt>
                <c:pt idx="841">
                  <c:v>2.7369961959707605</c:v>
                </c:pt>
                <c:pt idx="842">
                  <c:v>2.6713190516498413</c:v>
                </c:pt>
                <c:pt idx="843">
                  <c:v>2.5990459745851098</c:v>
                </c:pt>
                <c:pt idx="844">
                  <c:v>2.5204621935933123</c:v>
                </c:pt>
                <c:pt idx="845">
                  <c:v>2.4358778429565082</c:v>
                </c:pt>
                <c:pt idx="846">
                  <c:v>2.3456267384635789</c:v>
                </c:pt>
                <c:pt idx="847">
                  <c:v>2.2500650599924765</c:v>
                </c:pt>
                <c:pt idx="848">
                  <c:v>2.1495699458299899</c:v>
                </c:pt>
                <c:pt idx="849">
                  <c:v>2.0445380042798673</c:v>
                </c:pt>
                <c:pt idx="850">
                  <c:v>1.9353837484306764</c:v>
                </c:pt>
                <c:pt idx="851">
                  <c:v>1.822537960262812</c:v>
                </c:pt>
                <c:pt idx="852">
                  <c:v>1.7064459905476423</c:v>
                </c:pt>
                <c:pt idx="853">
                  <c:v>1.5875660012522563</c:v>
                </c:pt>
                <c:pt idx="854">
                  <c:v>1.4663671573830808</c:v>
                </c:pt>
                <c:pt idx="855">
                  <c:v>1.34332777540682</c:v>
                </c:pt>
                <c:pt idx="856">
                  <c:v>1.2189334355525705</c:v>
                </c:pt>
                <c:pt idx="857">
                  <c:v>1.0936750654493683</c:v>
                </c:pt>
                <c:pt idx="858">
                  <c:v>0.96804700265890409</c:v>
                </c:pt>
                <c:pt idx="859">
                  <c:v>0.84254504375078265</c:v>
                </c:pt>
                <c:pt idx="860">
                  <c:v>0.71766448762087665</c:v>
                </c:pt>
                <c:pt idx="861">
                  <c:v>0.59389818077150403</c:v>
                </c:pt>
                <c:pt idx="862">
                  <c:v>0.47173457227235172</c:v>
                </c:pt>
                <c:pt idx="863">
                  <c:v>0.35165578607492154</c:v>
                </c:pt>
                <c:pt idx="864">
                  <c:v>0.23413571828934521</c:v>
                </c:pt>
                <c:pt idx="865">
                  <c:v>0.11963816693378526</c:v>
                </c:pt>
                <c:pt idx="866">
                  <c:v>8.6150015342711939E-3</c:v>
                </c:pt>
                <c:pt idx="867">
                  <c:v>-9.8495620197025069E-2</c:v>
                </c:pt>
                <c:pt idx="868">
                  <c:v>-0.20127098157050072</c:v>
                </c:pt>
                <c:pt idx="869">
                  <c:v>-0.29930547518803952</c:v>
                </c:pt>
                <c:pt idx="870">
                  <c:v>-0.39221220369122278</c:v>
                </c:pt>
                <c:pt idx="871">
                  <c:v>-0.47962450666769607</c:v>
                </c:pt>
                <c:pt idx="872">
                  <c:v>-0.56119740769249393</c:v>
                </c:pt>
                <c:pt idx="873">
                  <c:v>-0.63660897579251574</c:v>
                </c:pt>
                <c:pt idx="874">
                  <c:v>-0.70556159596046686</c:v>
                </c:pt>
                <c:pt idx="875">
                  <c:v>-0.7677831437061422</c:v>
                </c:pt>
                <c:pt idx="876">
                  <c:v>-0.82302805900691123</c:v>
                </c:pt>
                <c:pt idx="877">
                  <c:v>-0.87107831542116276</c:v>
                </c:pt>
                <c:pt idx="878">
                  <c:v>-0.9117442805387308</c:v>
                </c:pt>
                <c:pt idx="879">
                  <c:v>-0.94486546437390162</c:v>
                </c:pt>
                <c:pt idx="880">
                  <c:v>-0.97031115274570778</c:v>
                </c:pt>
                <c:pt idx="881">
                  <c:v>-0.98798092314717501</c:v>
                </c:pt>
                <c:pt idx="882">
                  <c:v>-0.99780504106708956</c:v>
                </c:pt>
                <c:pt idx="883">
                  <c:v>-0.99974473520019891</c:v>
                </c:pt>
                <c:pt idx="884">
                  <c:v>-0.99379235045994596</c:v>
                </c:pt>
                <c:pt idx="885">
                  <c:v>-0.97997137818951496</c:v>
                </c:pt>
                <c:pt idx="886">
                  <c:v>-0.95833636345220952</c:v>
                </c:pt>
                <c:pt idx="887">
                  <c:v>-0.92897268976717751</c:v>
                </c:pt>
                <c:pt idx="888">
                  <c:v>-0.89199624213943562</c:v>
                </c:pt>
                <c:pt idx="889">
                  <c:v>-0.84755294971483797</c:v>
                </c:pt>
                <c:pt idx="890">
                  <c:v>-0.79581820986437579</c:v>
                </c:pt>
                <c:pt idx="891">
                  <c:v>-0.73699619597077115</c:v>
                </c:pt>
                <c:pt idx="892">
                  <c:v>-0.67131905164985306</c:v>
                </c:pt>
                <c:pt idx="893">
                  <c:v>-0.59904597458512265</c:v>
                </c:pt>
                <c:pt idx="894">
                  <c:v>-0.52046219359332602</c:v>
                </c:pt>
                <c:pt idx="895">
                  <c:v>-0.435877842956365</c:v>
                </c:pt>
                <c:pt idx="896">
                  <c:v>-0.34562673846359493</c:v>
                </c:pt>
                <c:pt idx="897">
                  <c:v>-0.2500650599924934</c:v>
                </c:pt>
                <c:pt idx="898">
                  <c:v>-0.14956994583000749</c:v>
                </c:pt>
                <c:pt idx="899">
                  <c:v>-4.4538004279885746E-2</c:v>
                </c:pt>
                <c:pt idx="900">
                  <c:v>6.4616251569304617E-2</c:v>
                </c:pt>
                <c:pt idx="901">
                  <c:v>0.17746203973716823</c:v>
                </c:pt>
                <c:pt idx="902">
                  <c:v>0.29355400945233756</c:v>
                </c:pt>
                <c:pt idx="903">
                  <c:v>0.41243399874772302</c:v>
                </c:pt>
                <c:pt idx="904">
                  <c:v>0.53363284261689836</c:v>
                </c:pt>
                <c:pt idx="905">
                  <c:v>0.65667222459315866</c:v>
                </c:pt>
                <c:pt idx="906">
                  <c:v>0.78106656444740807</c:v>
                </c:pt>
                <c:pt idx="907">
                  <c:v>0.90632493455061025</c:v>
                </c:pt>
                <c:pt idx="908">
                  <c:v>1.0319529973410744</c:v>
                </c:pt>
                <c:pt idx="909">
                  <c:v>1.1574549562491958</c:v>
                </c:pt>
                <c:pt idx="910">
                  <c:v>1.282335512379102</c:v>
                </c:pt>
                <c:pt idx="911">
                  <c:v>1.4061018192284749</c:v>
                </c:pt>
                <c:pt idx="912">
                  <c:v>1.5282654277276275</c:v>
                </c:pt>
                <c:pt idx="913">
                  <c:v>1.6483442139252733</c:v>
                </c:pt>
                <c:pt idx="914">
                  <c:v>1.7658642817106349</c:v>
                </c:pt>
                <c:pt idx="915">
                  <c:v>1.8803618330661953</c:v>
                </c:pt>
                <c:pt idx="916">
                  <c:v>1.9913849984657102</c:v>
                </c:pt>
                <c:pt idx="917">
                  <c:v>2.0984956201970073</c:v>
                </c:pt>
                <c:pt idx="918">
                  <c:v>2.2012709815704836</c:v>
                </c:pt>
                <c:pt idx="919">
                  <c:v>2.2993054751880231</c:v>
                </c:pt>
                <c:pt idx="920">
                  <c:v>2.3922122036912077</c:v>
                </c:pt>
                <c:pt idx="921">
                  <c:v>2.4796245066676814</c:v>
                </c:pt>
                <c:pt idx="922">
                  <c:v>2.5611974076926227</c:v>
                </c:pt>
                <c:pt idx="923">
                  <c:v>2.6366089757925035</c:v>
                </c:pt>
                <c:pt idx="924">
                  <c:v>2.7055615959604555</c:v>
                </c:pt>
                <c:pt idx="925">
                  <c:v>2.767783143706132</c:v>
                </c:pt>
                <c:pt idx="926">
                  <c:v>2.8230280590069023</c:v>
                </c:pt>
                <c:pt idx="927">
                  <c:v>2.8710783154211552</c:v>
                </c:pt>
                <c:pt idx="928">
                  <c:v>2.9117442805387244</c:v>
                </c:pt>
                <c:pt idx="929">
                  <c:v>2.9448654643738967</c:v>
                </c:pt>
                <c:pt idx="930">
                  <c:v>2.9703111527457038</c:v>
                </c:pt>
                <c:pt idx="931">
                  <c:v>2.9879809231471977</c:v>
                </c:pt>
                <c:pt idx="932">
                  <c:v>2.9978050410670889</c:v>
                </c:pt>
                <c:pt idx="933">
                  <c:v>2.9997447352001991</c:v>
                </c:pt>
                <c:pt idx="934">
                  <c:v>2.9937923504599477</c:v>
                </c:pt>
                <c:pt idx="935">
                  <c:v>2.9799713781895178</c:v>
                </c:pt>
                <c:pt idx="936">
                  <c:v>2.9583363634522137</c:v>
                </c:pt>
                <c:pt idx="937">
                  <c:v>2.9289726897671833</c:v>
                </c:pt>
                <c:pt idx="938">
                  <c:v>2.8919962421394425</c:v>
                </c:pt>
                <c:pt idx="939">
                  <c:v>2.8475529497148466</c:v>
                </c:pt>
                <c:pt idx="940">
                  <c:v>2.7958182098642852</c:v>
                </c:pt>
                <c:pt idx="941">
                  <c:v>2.7369961959707818</c:v>
                </c:pt>
                <c:pt idx="942">
                  <c:v>2.6713190516498648</c:v>
                </c:pt>
                <c:pt idx="943">
                  <c:v>2.5990459745851355</c:v>
                </c:pt>
                <c:pt idx="944">
                  <c:v>2.5204621935933398</c:v>
                </c:pt>
                <c:pt idx="945">
                  <c:v>2.4358778429563799</c:v>
                </c:pt>
                <c:pt idx="946">
                  <c:v>2.3456267384636109</c:v>
                </c:pt>
                <c:pt idx="947">
                  <c:v>2.2500650599925103</c:v>
                </c:pt>
                <c:pt idx="948">
                  <c:v>2.1495699458300255</c:v>
                </c:pt>
                <c:pt idx="949">
                  <c:v>2.0445380042797101</c:v>
                </c:pt>
                <c:pt idx="950">
                  <c:v>1.9353837484307146</c:v>
                </c:pt>
                <c:pt idx="951">
                  <c:v>1.8225379602628515</c:v>
                </c:pt>
                <c:pt idx="952">
                  <c:v>1.7064459905476825</c:v>
                </c:pt>
                <c:pt idx="953">
                  <c:v>1.5875660012522976</c:v>
                </c:pt>
                <c:pt idx="954">
                  <c:v>1.4663671573831225</c:v>
                </c:pt>
                <c:pt idx="955">
                  <c:v>1.3433277754068627</c:v>
                </c:pt>
                <c:pt idx="956">
                  <c:v>1.2189334355526134</c:v>
                </c:pt>
                <c:pt idx="957">
                  <c:v>1.0936750654494114</c:v>
                </c:pt>
                <c:pt idx="958">
                  <c:v>0.9680470026587199</c:v>
                </c:pt>
                <c:pt idx="959">
                  <c:v>0.84254504375082562</c:v>
                </c:pt>
                <c:pt idx="960">
                  <c:v>0.71766448762091939</c:v>
                </c:pt>
                <c:pt idx="961">
                  <c:v>0.59389818077154621</c:v>
                </c:pt>
                <c:pt idx="962">
                  <c:v>0.47173457227239324</c:v>
                </c:pt>
                <c:pt idx="963">
                  <c:v>0.35165578607474723</c:v>
                </c:pt>
                <c:pt idx="964">
                  <c:v>0.23413571828938506</c:v>
                </c:pt>
                <c:pt idx="965">
                  <c:v>0.11963816693382401</c:v>
                </c:pt>
                <c:pt idx="966">
                  <c:v>8.6150015343086084E-3</c:v>
                </c:pt>
                <c:pt idx="967">
                  <c:v>-9.8495620197179168E-2</c:v>
                </c:pt>
                <c:pt idx="968">
                  <c:v>-0.2012709815704663</c:v>
                </c:pt>
                <c:pt idx="969">
                  <c:v>-0.29930547518800665</c:v>
                </c:pt>
                <c:pt idx="970">
                  <c:v>-0.39221220369119192</c:v>
                </c:pt>
                <c:pt idx="971">
                  <c:v>-0.47962450666766698</c:v>
                </c:pt>
                <c:pt idx="972">
                  <c:v>-0.56119740769260895</c:v>
                </c:pt>
                <c:pt idx="973">
                  <c:v>-0.63660897579249109</c:v>
                </c:pt>
                <c:pt idx="974">
                  <c:v>-0.70556159596044443</c:v>
                </c:pt>
                <c:pt idx="975">
                  <c:v>-0.76778314370612222</c:v>
                </c:pt>
                <c:pt idx="976">
                  <c:v>-0.82302805900698695</c:v>
                </c:pt>
                <c:pt idx="977">
                  <c:v>-0.87107831542114766</c:v>
                </c:pt>
                <c:pt idx="978">
                  <c:v>-0.91174428053871814</c:v>
                </c:pt>
                <c:pt idx="979">
                  <c:v>-0.94486546437389163</c:v>
                </c:pt>
                <c:pt idx="980">
                  <c:v>-0.97031115274570046</c:v>
                </c:pt>
                <c:pt idx="981">
                  <c:v>-0.98798092314719521</c:v>
                </c:pt>
                <c:pt idx="982">
                  <c:v>-0.99780504106708756</c:v>
                </c:pt>
                <c:pt idx="983">
                  <c:v>-0.99974473520019957</c:v>
                </c:pt>
                <c:pt idx="984">
                  <c:v>-0.99379235045994929</c:v>
                </c:pt>
                <c:pt idx="985">
                  <c:v>-0.97997137818948898</c:v>
                </c:pt>
                <c:pt idx="986">
                  <c:v>-0.95833636345221818</c:v>
                </c:pt>
                <c:pt idx="987">
                  <c:v>-0.92897268976718905</c:v>
                </c:pt>
                <c:pt idx="988">
                  <c:v>-0.89199624213944961</c:v>
                </c:pt>
                <c:pt idx="989">
                  <c:v>-0.84755294971485462</c:v>
                </c:pt>
                <c:pt idx="990">
                  <c:v>-0.79581820986429475</c:v>
                </c:pt>
                <c:pt idx="991">
                  <c:v>-0.73699619597079247</c:v>
                </c:pt>
                <c:pt idx="992">
                  <c:v>-0.67131905164987682</c:v>
                </c:pt>
                <c:pt idx="993">
                  <c:v>-0.59904597458514863</c:v>
                </c:pt>
                <c:pt idx="994">
                  <c:v>-0.52046219359320633</c:v>
                </c:pt>
                <c:pt idx="995">
                  <c:v>-0.43587784295639498</c:v>
                </c:pt>
                <c:pt idx="996">
                  <c:v>-0.3456267384636269</c:v>
                </c:pt>
                <c:pt idx="997">
                  <c:v>-0.25006505999252715</c:v>
                </c:pt>
                <c:pt idx="998">
                  <c:v>-0.14956994583004279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27-4825-A528-6E7450F46D47}"/>
            </c:ext>
          </c:extLst>
        </c:ser>
        <c:ser>
          <c:idx val="2"/>
          <c:order val="2"/>
          <c:tx>
            <c:strRef>
              <c:f>'FTTM output times'!$L$1</c:f>
              <c:strCache>
                <c:ptCount val="1"/>
                <c:pt idx="0">
                  <c:v>Index 3 TE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'FTTM output times'!$A$2:$A$1000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</c:numCache>
            </c:numRef>
          </c:xVal>
          <c:yVal>
            <c:numRef>
              <c:f>'FTTM output times'!$L$2:$L$1000</c:f>
              <c:numCache>
                <c:formatCode>0.000</c:formatCode>
                <c:ptCount val="999"/>
                <c:pt idx="0">
                  <c:v>-3.7299781083945733</c:v>
                </c:pt>
                <c:pt idx="1">
                  <c:v>-4.0707510059231753</c:v>
                </c:pt>
                <c:pt idx="2">
                  <c:v>-3.8788669230816741</c:v>
                </c:pt>
                <c:pt idx="3">
                  <c:v>-3.6573519864824759</c:v>
                </c:pt>
                <c:pt idx="4">
                  <c:v>-3.4096996190023594</c:v>
                </c:pt>
                <c:pt idx="5">
                  <c:v>-3.1398154464169661</c:v>
                </c:pt>
                <c:pt idx="6">
                  <c:v>-2.8519557033487146</c:v>
                </c:pt>
                <c:pt idx="7">
                  <c:v>-2.5506601099049844</c:v>
                </c:pt>
                <c:pt idx="8">
                  <c:v>-2.2406802775796471</c:v>
                </c:pt>
                <c:pt idx="9">
                  <c:v>-1.9269047735014491</c:v>
                </c:pt>
                <c:pt idx="10">
                  <c:v>-1.6142820248101053</c:v>
                </c:pt>
                <c:pt idx="11">
                  <c:v>-1.3077422790042563</c:v>
                </c:pt>
                <c:pt idx="12">
                  <c:v>-1.0121198509932294</c:v>
                </c:pt>
                <c:pt idx="13">
                  <c:v>-0.73207688306303687</c:v>
                </c:pt>
                <c:pt idx="14">
                  <c:v>-0.47202982010761141</c:v>
                </c:pt>
                <c:pt idx="15">
                  <c:v>-0.23607975965411088</c:v>
                </c:pt>
                <c:pt idx="16">
                  <c:v>-2.7947775105743755E-2</c:v>
                </c:pt>
                <c:pt idx="17">
                  <c:v>0.14908376780914079</c:v>
                </c:pt>
                <c:pt idx="18">
                  <c:v>0.29222297590525637</c:v>
                </c:pt>
                <c:pt idx="19">
                  <c:v>0.39921245836371</c:v>
                </c:pt>
                <c:pt idx="20">
                  <c:v>0.46836492713371181</c:v>
                </c:pt>
                <c:pt idx="21">
                  <c:v>0.49858980647307716</c:v>
                </c:pt>
                <c:pt idx="22">
                  <c:v>0.4894104319791559</c:v>
                </c:pt>
                <c:pt idx="23">
                  <c:v>0.44097156787124003</c:v>
                </c:pt>
                <c:pt idx="24">
                  <c:v>0.35403712397224352</c:v>
                </c:pt>
                <c:pt idx="25">
                  <c:v>0.22997810839458577</c:v>
                </c:pt>
                <c:pt idx="26">
                  <c:v>7.0751005923190391E-2</c:v>
                </c:pt>
                <c:pt idx="27">
                  <c:v>-0.1211330769183081</c:v>
                </c:pt>
                <c:pt idx="28">
                  <c:v>-0.34264801351750407</c:v>
                </c:pt>
                <c:pt idx="29">
                  <c:v>-0.59030038099761839</c:v>
                </c:pt>
                <c:pt idx="30">
                  <c:v>-0.86018455358313628</c:v>
                </c:pt>
                <c:pt idx="31">
                  <c:v>-1.1480442966513933</c:v>
                </c:pt>
                <c:pt idx="32">
                  <c:v>-1.449339890094989</c:v>
                </c:pt>
                <c:pt idx="33">
                  <c:v>-1.7593197224203263</c:v>
                </c:pt>
                <c:pt idx="34">
                  <c:v>-2.0730952264985238</c:v>
                </c:pt>
                <c:pt idx="35">
                  <c:v>-2.3857179751898681</c:v>
                </c:pt>
                <c:pt idx="36">
                  <c:v>-2.6922577209957175</c:v>
                </c:pt>
                <c:pt idx="37">
                  <c:v>-2.9878801490067461</c:v>
                </c:pt>
                <c:pt idx="38">
                  <c:v>-3.2679231169369398</c:v>
                </c:pt>
                <c:pt idx="39">
                  <c:v>-3.5279701798924799</c:v>
                </c:pt>
                <c:pt idx="40">
                  <c:v>-3.7639202403459708</c:v>
                </c:pt>
                <c:pt idx="41">
                  <c:v>-3.9720522248942398</c:v>
                </c:pt>
                <c:pt idx="42">
                  <c:v>-4.1490837678091266</c:v>
                </c:pt>
                <c:pt idx="43">
                  <c:v>-4.2922229759052453</c:v>
                </c:pt>
                <c:pt idx="44">
                  <c:v>-4.3992124583637029</c:v>
                </c:pt>
                <c:pt idx="45">
                  <c:v>-4.4683649271337078</c:v>
                </c:pt>
                <c:pt idx="46">
                  <c:v>-4.4985898064730758</c:v>
                </c:pt>
                <c:pt idx="47">
                  <c:v>-4.4894104319791577</c:v>
                </c:pt>
                <c:pt idx="48">
                  <c:v>-4.4409715678712161</c:v>
                </c:pt>
                <c:pt idx="49">
                  <c:v>-4.3540371239722528</c:v>
                </c:pt>
                <c:pt idx="50">
                  <c:v>-4.2299781083945982</c:v>
                </c:pt>
                <c:pt idx="51">
                  <c:v>-4.0707510059232055</c:v>
                </c:pt>
                <c:pt idx="52">
                  <c:v>-3.8788669230817097</c:v>
                </c:pt>
                <c:pt idx="53">
                  <c:v>-3.6573519864825164</c:v>
                </c:pt>
                <c:pt idx="54">
                  <c:v>-3.4096996190024038</c:v>
                </c:pt>
                <c:pt idx="55">
                  <c:v>-3.1398154464168879</c:v>
                </c:pt>
                <c:pt idx="56">
                  <c:v>-2.851955703348632</c:v>
                </c:pt>
                <c:pt idx="57">
                  <c:v>-2.5506601099048987</c:v>
                </c:pt>
                <c:pt idx="58">
                  <c:v>-2.2406802775797008</c:v>
                </c:pt>
                <c:pt idx="59">
                  <c:v>-1.926904773501503</c:v>
                </c:pt>
                <c:pt idx="60">
                  <c:v>-1.6142820248101586</c:v>
                </c:pt>
                <c:pt idx="61">
                  <c:v>-1.3077422790043083</c:v>
                </c:pt>
                <c:pt idx="62">
                  <c:v>-1.0121198509932787</c:v>
                </c:pt>
                <c:pt idx="63">
                  <c:v>-0.73207688306308327</c:v>
                </c:pt>
                <c:pt idx="64">
                  <c:v>-0.47202982010754146</c:v>
                </c:pt>
                <c:pt idx="65">
                  <c:v>-0.23607975965404826</c:v>
                </c:pt>
                <c:pt idx="66">
                  <c:v>-2.7947775105689576E-2</c:v>
                </c:pt>
                <c:pt idx="67">
                  <c:v>0.14908376780911281</c:v>
                </c:pt>
                <c:pt idx="68">
                  <c:v>0.29222297590523505</c:v>
                </c:pt>
                <c:pt idx="69">
                  <c:v>0.3992124583636949</c:v>
                </c:pt>
                <c:pt idx="70">
                  <c:v>0.46836492713370337</c:v>
                </c:pt>
                <c:pt idx="71">
                  <c:v>0.49858980647307538</c:v>
                </c:pt>
                <c:pt idx="72">
                  <c:v>0.48941043197916079</c:v>
                </c:pt>
                <c:pt idx="73">
                  <c:v>0.44097156787122138</c:v>
                </c:pt>
                <c:pt idx="74">
                  <c:v>0.35403712397221376</c:v>
                </c:pt>
                <c:pt idx="75">
                  <c:v>0.2299781083945458</c:v>
                </c:pt>
                <c:pt idx="76">
                  <c:v>7.0751005923220589E-2</c:v>
                </c:pt>
                <c:pt idx="77">
                  <c:v>-0.12113307691827258</c:v>
                </c:pt>
                <c:pt idx="78">
                  <c:v>-0.34264801351746366</c:v>
                </c:pt>
                <c:pt idx="79">
                  <c:v>-0.59030038099757398</c:v>
                </c:pt>
                <c:pt idx="80">
                  <c:v>-0.86018455358308832</c:v>
                </c:pt>
                <c:pt idx="81">
                  <c:v>-1.1480442966513427</c:v>
                </c:pt>
                <c:pt idx="82">
                  <c:v>-1.4493398900950751</c:v>
                </c:pt>
                <c:pt idx="83">
                  <c:v>-1.759319722420414</c:v>
                </c:pt>
                <c:pt idx="84">
                  <c:v>-2.0730952264986122</c:v>
                </c:pt>
                <c:pt idx="85">
                  <c:v>-2.3857179751898148</c:v>
                </c:pt>
                <c:pt idx="86">
                  <c:v>-2.692257720995666</c:v>
                </c:pt>
                <c:pt idx="87">
                  <c:v>-2.9878801490066964</c:v>
                </c:pt>
                <c:pt idx="88">
                  <c:v>-3.2679231169368936</c:v>
                </c:pt>
                <c:pt idx="89">
                  <c:v>-3.5279701798924372</c:v>
                </c:pt>
                <c:pt idx="90">
                  <c:v>-3.7639202403459331</c:v>
                </c:pt>
                <c:pt idx="91">
                  <c:v>-3.972052224894294</c:v>
                </c:pt>
                <c:pt idx="92">
                  <c:v>-4.1490837678091719</c:v>
                </c:pt>
                <c:pt idx="93">
                  <c:v>-4.2922229759052808</c:v>
                </c:pt>
                <c:pt idx="94">
                  <c:v>-4.3992124583636869</c:v>
                </c:pt>
                <c:pt idx="95">
                  <c:v>-4.4683649271336989</c:v>
                </c:pt>
                <c:pt idx="96">
                  <c:v>-4.498589806473074</c:v>
                </c:pt>
                <c:pt idx="97">
                  <c:v>-4.489410431979163</c:v>
                </c:pt>
                <c:pt idx="98">
                  <c:v>-4.4409715678712267</c:v>
                </c:pt>
                <c:pt idx="99">
                  <c:v>-4.3540371239722226</c:v>
                </c:pt>
                <c:pt idx="100">
                  <c:v>-4.2299781083945582</c:v>
                </c:pt>
                <c:pt idx="101">
                  <c:v>-4.0707510059231558</c:v>
                </c:pt>
                <c:pt idx="102">
                  <c:v>-3.8788669230816515</c:v>
                </c:pt>
                <c:pt idx="103">
                  <c:v>-3.6573519864825563</c:v>
                </c:pt>
                <c:pt idx="104">
                  <c:v>-3.4096996190024482</c:v>
                </c:pt>
                <c:pt idx="105">
                  <c:v>-3.1398154464169359</c:v>
                </c:pt>
                <c:pt idx="106">
                  <c:v>-2.8519557033486826</c:v>
                </c:pt>
                <c:pt idx="107">
                  <c:v>-2.5506601099049511</c:v>
                </c:pt>
                <c:pt idx="108">
                  <c:v>-2.2406802775796129</c:v>
                </c:pt>
                <c:pt idx="109">
                  <c:v>-1.9269047735014149</c:v>
                </c:pt>
                <c:pt idx="110">
                  <c:v>-1.6142820248100715</c:v>
                </c:pt>
                <c:pt idx="111">
                  <c:v>-1.3077422790042235</c:v>
                </c:pt>
                <c:pt idx="112">
                  <c:v>-1.0121198509933285</c:v>
                </c:pt>
                <c:pt idx="113">
                  <c:v>-0.7320768830631299</c:v>
                </c:pt>
                <c:pt idx="114">
                  <c:v>-0.4720298201075841</c:v>
                </c:pt>
                <c:pt idx="115">
                  <c:v>-0.23607975965408645</c:v>
                </c:pt>
                <c:pt idx="116">
                  <c:v>-2.7947775105722661E-2</c:v>
                </c:pt>
                <c:pt idx="117">
                  <c:v>0.14908376780915811</c:v>
                </c:pt>
                <c:pt idx="118">
                  <c:v>0.29222297590527013</c:v>
                </c:pt>
                <c:pt idx="119">
                  <c:v>0.39921245836371932</c:v>
                </c:pt>
                <c:pt idx="120">
                  <c:v>0.46836492713369493</c:v>
                </c:pt>
                <c:pt idx="121">
                  <c:v>0.4985898064730736</c:v>
                </c:pt>
                <c:pt idx="122">
                  <c:v>0.48941043197916567</c:v>
                </c:pt>
                <c:pt idx="123">
                  <c:v>0.44097156787123293</c:v>
                </c:pt>
                <c:pt idx="124">
                  <c:v>0.35403712397223197</c:v>
                </c:pt>
                <c:pt idx="125">
                  <c:v>0.22997810839457022</c:v>
                </c:pt>
                <c:pt idx="126">
                  <c:v>7.0751005923170851E-2</c:v>
                </c:pt>
                <c:pt idx="127">
                  <c:v>-0.12113307691833097</c:v>
                </c:pt>
                <c:pt idx="128">
                  <c:v>-0.3426480135175296</c:v>
                </c:pt>
                <c:pt idx="129">
                  <c:v>-0.59030038099752913</c:v>
                </c:pt>
                <c:pt idx="130">
                  <c:v>-0.86018455358304013</c:v>
                </c:pt>
                <c:pt idx="131">
                  <c:v>-1.148044296651292</c:v>
                </c:pt>
                <c:pt idx="132">
                  <c:v>-1.4493398900950225</c:v>
                </c:pt>
                <c:pt idx="133">
                  <c:v>-1.7593197224203603</c:v>
                </c:pt>
                <c:pt idx="134">
                  <c:v>-2.073095226498558</c:v>
                </c:pt>
                <c:pt idx="135">
                  <c:v>-2.3857179751899018</c:v>
                </c:pt>
                <c:pt idx="136">
                  <c:v>-2.6922577209957508</c:v>
                </c:pt>
                <c:pt idx="137">
                  <c:v>-2.9878801490067772</c:v>
                </c:pt>
                <c:pt idx="138">
                  <c:v>-3.267923116936847</c:v>
                </c:pt>
                <c:pt idx="139">
                  <c:v>-3.5279701798923946</c:v>
                </c:pt>
                <c:pt idx="140">
                  <c:v>-3.7639202403458945</c:v>
                </c:pt>
                <c:pt idx="141">
                  <c:v>-3.9720522248942607</c:v>
                </c:pt>
                <c:pt idx="142">
                  <c:v>-4.1490837678091443</c:v>
                </c:pt>
                <c:pt idx="143">
                  <c:v>-4.2922229759052595</c:v>
                </c:pt>
                <c:pt idx="144">
                  <c:v>-4.3992124583637118</c:v>
                </c:pt>
                <c:pt idx="145">
                  <c:v>-4.4683649271337131</c:v>
                </c:pt>
                <c:pt idx="146">
                  <c:v>-4.4985898064730776</c:v>
                </c:pt>
                <c:pt idx="147">
                  <c:v>-4.4894104319791683</c:v>
                </c:pt>
                <c:pt idx="148">
                  <c:v>-4.4409715678712391</c:v>
                </c:pt>
                <c:pt idx="149">
                  <c:v>-4.3540371239722404</c:v>
                </c:pt>
                <c:pt idx="150">
                  <c:v>-4.2299781083945822</c:v>
                </c:pt>
                <c:pt idx="151">
                  <c:v>-4.0707510059231868</c:v>
                </c:pt>
                <c:pt idx="152">
                  <c:v>-3.878866923081687</c:v>
                </c:pt>
                <c:pt idx="153">
                  <c:v>-3.6573519864824906</c:v>
                </c:pt>
                <c:pt idx="154">
                  <c:v>-3.4096996190023754</c:v>
                </c:pt>
                <c:pt idx="155">
                  <c:v>-3.1398154464168573</c:v>
                </c:pt>
                <c:pt idx="156">
                  <c:v>-2.8519557033487333</c:v>
                </c:pt>
                <c:pt idx="157">
                  <c:v>-2.5506601099050039</c:v>
                </c:pt>
                <c:pt idx="158">
                  <c:v>-2.2406802775796666</c:v>
                </c:pt>
                <c:pt idx="159">
                  <c:v>-1.9269047735014688</c:v>
                </c:pt>
                <c:pt idx="160">
                  <c:v>-1.6142820248101246</c:v>
                </c:pt>
                <c:pt idx="161">
                  <c:v>-1.3077422790042754</c:v>
                </c:pt>
                <c:pt idx="162">
                  <c:v>-1.0121198509932474</c:v>
                </c:pt>
                <c:pt idx="163">
                  <c:v>-0.73207688306305374</c:v>
                </c:pt>
                <c:pt idx="164">
                  <c:v>-0.47202982010751415</c:v>
                </c:pt>
                <c:pt idx="165">
                  <c:v>-0.23607975965412464</c:v>
                </c:pt>
                <c:pt idx="166">
                  <c:v>-2.7947775105755746E-2</c:v>
                </c:pt>
                <c:pt idx="167">
                  <c:v>0.14908376780913057</c:v>
                </c:pt>
                <c:pt idx="168">
                  <c:v>0.29222297590524882</c:v>
                </c:pt>
                <c:pt idx="169">
                  <c:v>0.39921245836370467</c:v>
                </c:pt>
                <c:pt idx="170">
                  <c:v>0.4683649271337087</c:v>
                </c:pt>
                <c:pt idx="171">
                  <c:v>0.49858980647307627</c:v>
                </c:pt>
                <c:pt idx="172">
                  <c:v>0.48941043197915723</c:v>
                </c:pt>
                <c:pt idx="173">
                  <c:v>0.44097156787121383</c:v>
                </c:pt>
                <c:pt idx="174">
                  <c:v>0.35403712397225018</c:v>
                </c:pt>
                <c:pt idx="175">
                  <c:v>0.22997810839459465</c:v>
                </c:pt>
                <c:pt idx="176">
                  <c:v>7.0751005923201049E-2</c:v>
                </c:pt>
                <c:pt idx="177">
                  <c:v>-0.12113307691829522</c:v>
                </c:pt>
                <c:pt idx="178">
                  <c:v>-0.34264801351748941</c:v>
                </c:pt>
                <c:pt idx="179">
                  <c:v>-0.59030038099760218</c:v>
                </c:pt>
                <c:pt idx="180">
                  <c:v>-0.86018455358311874</c:v>
                </c:pt>
                <c:pt idx="181">
                  <c:v>-1.1480442966513751</c:v>
                </c:pt>
                <c:pt idx="182">
                  <c:v>-1.4493398900951084</c:v>
                </c:pt>
                <c:pt idx="183">
                  <c:v>-1.7593197224203068</c:v>
                </c:pt>
                <c:pt idx="184">
                  <c:v>-2.0730952264985043</c:v>
                </c:pt>
                <c:pt idx="185">
                  <c:v>-2.3857179751898485</c:v>
                </c:pt>
                <c:pt idx="186">
                  <c:v>-2.6922577209956988</c:v>
                </c:pt>
                <c:pt idx="187">
                  <c:v>-2.9878801490067279</c:v>
                </c:pt>
                <c:pt idx="188">
                  <c:v>-3.2679231169369229</c:v>
                </c:pt>
                <c:pt idx="189">
                  <c:v>-3.5279701798924643</c:v>
                </c:pt>
                <c:pt idx="190">
                  <c:v>-3.7639202403459571</c:v>
                </c:pt>
                <c:pt idx="191">
                  <c:v>-3.9720522248943153</c:v>
                </c:pt>
                <c:pt idx="192">
                  <c:v>-4.1490837678091168</c:v>
                </c:pt>
                <c:pt idx="193">
                  <c:v>-4.2922229759052382</c:v>
                </c:pt>
                <c:pt idx="194">
                  <c:v>-4.3992124583636967</c:v>
                </c:pt>
                <c:pt idx="195">
                  <c:v>-4.4683649271337043</c:v>
                </c:pt>
                <c:pt idx="196">
                  <c:v>-4.4985898064730758</c:v>
                </c:pt>
                <c:pt idx="197">
                  <c:v>-4.4894104319791595</c:v>
                </c:pt>
                <c:pt idx="198">
                  <c:v>-4.4409715678712196</c:v>
                </c:pt>
                <c:pt idx="199">
                  <c:v>-4.3540371239722111</c:v>
                </c:pt>
                <c:pt idx="200">
                  <c:v>-4.2299781083945422</c:v>
                </c:pt>
                <c:pt idx="201">
                  <c:v>-4.070751005923217</c:v>
                </c:pt>
                <c:pt idx="202">
                  <c:v>-3.8788669230817225</c:v>
                </c:pt>
                <c:pt idx="203">
                  <c:v>-3.657351986482531</c:v>
                </c:pt>
                <c:pt idx="204">
                  <c:v>-3.4096996190024198</c:v>
                </c:pt>
                <c:pt idx="205">
                  <c:v>-3.1398154464169052</c:v>
                </c:pt>
                <c:pt idx="206">
                  <c:v>-2.8519557033486502</c:v>
                </c:pt>
                <c:pt idx="207">
                  <c:v>-2.5506601099049178</c:v>
                </c:pt>
                <c:pt idx="208">
                  <c:v>-2.2406802775795787</c:v>
                </c:pt>
                <c:pt idx="209">
                  <c:v>-1.9269047735013807</c:v>
                </c:pt>
                <c:pt idx="210">
                  <c:v>-1.6142820248101779</c:v>
                </c:pt>
                <c:pt idx="211">
                  <c:v>-1.3077422790043272</c:v>
                </c:pt>
                <c:pt idx="212">
                  <c:v>-1.0121198509932969</c:v>
                </c:pt>
                <c:pt idx="213">
                  <c:v>-0.73207688306310015</c:v>
                </c:pt>
                <c:pt idx="214">
                  <c:v>-0.47202982010755701</c:v>
                </c:pt>
                <c:pt idx="215">
                  <c:v>-0.23607975965406225</c:v>
                </c:pt>
                <c:pt idx="216">
                  <c:v>-2.7947775105701567E-2</c:v>
                </c:pt>
                <c:pt idx="217">
                  <c:v>0.14908376780917543</c:v>
                </c:pt>
                <c:pt idx="218">
                  <c:v>0.29222297590522706</c:v>
                </c:pt>
                <c:pt idx="219">
                  <c:v>0.39921245836368913</c:v>
                </c:pt>
                <c:pt idx="220">
                  <c:v>0.46836492713370026</c:v>
                </c:pt>
                <c:pt idx="221">
                  <c:v>0.49858980647307449</c:v>
                </c:pt>
                <c:pt idx="222">
                  <c:v>0.48941043197916256</c:v>
                </c:pt>
                <c:pt idx="223">
                  <c:v>0.44097156787122538</c:v>
                </c:pt>
                <c:pt idx="224">
                  <c:v>0.35403712397222042</c:v>
                </c:pt>
                <c:pt idx="225">
                  <c:v>0.22997810839455468</c:v>
                </c:pt>
                <c:pt idx="226">
                  <c:v>7.0751005923151755E-2</c:v>
                </c:pt>
                <c:pt idx="227">
                  <c:v>-0.1211330769182597</c:v>
                </c:pt>
                <c:pt idx="228">
                  <c:v>-0.34264801351744878</c:v>
                </c:pt>
                <c:pt idx="229">
                  <c:v>-0.59030038099755777</c:v>
                </c:pt>
                <c:pt idx="230">
                  <c:v>-0.86018455358307078</c:v>
                </c:pt>
                <c:pt idx="231">
                  <c:v>-1.1480442966513242</c:v>
                </c:pt>
                <c:pt idx="232">
                  <c:v>-1.449339890095056</c:v>
                </c:pt>
                <c:pt idx="233">
                  <c:v>-1.7593197224203945</c:v>
                </c:pt>
                <c:pt idx="234">
                  <c:v>-2.0730952264985927</c:v>
                </c:pt>
                <c:pt idx="235">
                  <c:v>-2.385717975189936</c:v>
                </c:pt>
                <c:pt idx="236">
                  <c:v>-2.6922577209956469</c:v>
                </c:pt>
                <c:pt idx="237">
                  <c:v>-2.9878801490066786</c:v>
                </c:pt>
                <c:pt idx="238">
                  <c:v>-3.2679231169368768</c:v>
                </c:pt>
                <c:pt idx="239">
                  <c:v>-3.5279701798924217</c:v>
                </c:pt>
                <c:pt idx="240">
                  <c:v>-3.7639202403459189</c:v>
                </c:pt>
                <c:pt idx="241">
                  <c:v>-3.9720522248942816</c:v>
                </c:pt>
                <c:pt idx="242">
                  <c:v>-4.1490837678091612</c:v>
                </c:pt>
                <c:pt idx="243">
                  <c:v>-4.2922229759052737</c:v>
                </c:pt>
                <c:pt idx="244">
                  <c:v>-4.3992124583637215</c:v>
                </c:pt>
                <c:pt idx="245">
                  <c:v>-4.4683649271336963</c:v>
                </c:pt>
                <c:pt idx="246">
                  <c:v>-4.498589806473074</c:v>
                </c:pt>
                <c:pt idx="247">
                  <c:v>-4.4894104319791648</c:v>
                </c:pt>
                <c:pt idx="248">
                  <c:v>-4.4409715678712312</c:v>
                </c:pt>
                <c:pt idx="249">
                  <c:v>-4.3540371239722298</c:v>
                </c:pt>
                <c:pt idx="250">
                  <c:v>-4.2299781083945671</c:v>
                </c:pt>
                <c:pt idx="251">
                  <c:v>-4.0707510059231673</c:v>
                </c:pt>
                <c:pt idx="252">
                  <c:v>-3.8788669230816644</c:v>
                </c:pt>
                <c:pt idx="253">
                  <c:v>-3.6573519864824648</c:v>
                </c:pt>
                <c:pt idx="254">
                  <c:v>-3.4096996190024647</c:v>
                </c:pt>
                <c:pt idx="255">
                  <c:v>-3.1398154464169532</c:v>
                </c:pt>
                <c:pt idx="256">
                  <c:v>-2.8519557033487013</c:v>
                </c:pt>
                <c:pt idx="257">
                  <c:v>-2.5506601099049702</c:v>
                </c:pt>
                <c:pt idx="258">
                  <c:v>-2.2406802775796324</c:v>
                </c:pt>
                <c:pt idx="259">
                  <c:v>-1.9269047735014344</c:v>
                </c:pt>
                <c:pt idx="260">
                  <c:v>-1.6142820248100909</c:v>
                </c:pt>
                <c:pt idx="261">
                  <c:v>-1.3077422790042423</c:v>
                </c:pt>
                <c:pt idx="262">
                  <c:v>-1.0121198509933462</c:v>
                </c:pt>
                <c:pt idx="263">
                  <c:v>-0.73207688306302421</c:v>
                </c:pt>
                <c:pt idx="264">
                  <c:v>-0.47202982010759964</c:v>
                </c:pt>
                <c:pt idx="265">
                  <c:v>-0.23607975965410022</c:v>
                </c:pt>
                <c:pt idx="266">
                  <c:v>-2.7947775105734651E-2</c:v>
                </c:pt>
                <c:pt idx="267">
                  <c:v>0.14908376780914834</c:v>
                </c:pt>
                <c:pt idx="268">
                  <c:v>0.29222297590526214</c:v>
                </c:pt>
                <c:pt idx="269">
                  <c:v>0.399212458363714</c:v>
                </c:pt>
                <c:pt idx="270">
                  <c:v>0.46836492713371447</c:v>
                </c:pt>
                <c:pt idx="271">
                  <c:v>0.49858980647307272</c:v>
                </c:pt>
                <c:pt idx="272">
                  <c:v>0.48941043197915413</c:v>
                </c:pt>
                <c:pt idx="273">
                  <c:v>0.44097156787123692</c:v>
                </c:pt>
                <c:pt idx="274">
                  <c:v>0.35403712397223863</c:v>
                </c:pt>
                <c:pt idx="275">
                  <c:v>0.22997810839457911</c:v>
                </c:pt>
                <c:pt idx="276">
                  <c:v>7.0751005923181953E-2</c:v>
                </c:pt>
                <c:pt idx="277">
                  <c:v>-0.12113307691831787</c:v>
                </c:pt>
                <c:pt idx="278">
                  <c:v>-0.34264801351751495</c:v>
                </c:pt>
                <c:pt idx="279">
                  <c:v>-0.5903003809976306</c:v>
                </c:pt>
                <c:pt idx="280">
                  <c:v>-0.86018455358302282</c:v>
                </c:pt>
                <c:pt idx="281">
                  <c:v>-1.1480442966512736</c:v>
                </c:pt>
                <c:pt idx="282">
                  <c:v>-1.4493398900950034</c:v>
                </c:pt>
                <c:pt idx="283">
                  <c:v>-1.7593197224203407</c:v>
                </c:pt>
                <c:pt idx="284">
                  <c:v>-2.0730952264985385</c:v>
                </c:pt>
                <c:pt idx="285">
                  <c:v>-2.3857179751898827</c:v>
                </c:pt>
                <c:pt idx="286">
                  <c:v>-2.6922577209957317</c:v>
                </c:pt>
                <c:pt idx="287">
                  <c:v>-2.9878801490067595</c:v>
                </c:pt>
                <c:pt idx="288">
                  <c:v>-3.2679231169369527</c:v>
                </c:pt>
                <c:pt idx="289">
                  <c:v>-3.527970179892379</c:v>
                </c:pt>
                <c:pt idx="290">
                  <c:v>-3.7639202403458807</c:v>
                </c:pt>
                <c:pt idx="291">
                  <c:v>-3.9720522248942487</c:v>
                </c:pt>
                <c:pt idx="292">
                  <c:v>-4.1490837678091346</c:v>
                </c:pt>
                <c:pt idx="293">
                  <c:v>-4.2922229759052524</c:v>
                </c:pt>
                <c:pt idx="294">
                  <c:v>-4.3992124583637064</c:v>
                </c:pt>
                <c:pt idx="295">
                  <c:v>-4.4683649271337096</c:v>
                </c:pt>
                <c:pt idx="296">
                  <c:v>-4.4985898064730767</c:v>
                </c:pt>
                <c:pt idx="297">
                  <c:v>-4.4894104319791568</c:v>
                </c:pt>
                <c:pt idx="298">
                  <c:v>-4.4409715678712427</c:v>
                </c:pt>
                <c:pt idx="299">
                  <c:v>-4.3540371239722475</c:v>
                </c:pt>
                <c:pt idx="300">
                  <c:v>-4.2299781083945911</c:v>
                </c:pt>
                <c:pt idx="301">
                  <c:v>-4.0707510059231975</c:v>
                </c:pt>
                <c:pt idx="302">
                  <c:v>-3.8788669230816999</c:v>
                </c:pt>
                <c:pt idx="303">
                  <c:v>-3.6573519864825048</c:v>
                </c:pt>
                <c:pt idx="304">
                  <c:v>-3.4096996190023914</c:v>
                </c:pt>
                <c:pt idx="305">
                  <c:v>-3.1398154464168746</c:v>
                </c:pt>
                <c:pt idx="306">
                  <c:v>-2.8519557033486183</c:v>
                </c:pt>
                <c:pt idx="307">
                  <c:v>-2.550660109905023</c:v>
                </c:pt>
                <c:pt idx="308">
                  <c:v>-2.2406802775796861</c:v>
                </c:pt>
                <c:pt idx="309">
                  <c:v>-1.9269047735014884</c:v>
                </c:pt>
                <c:pt idx="310">
                  <c:v>-1.6142820248101439</c:v>
                </c:pt>
                <c:pt idx="311">
                  <c:v>-1.3077422790042941</c:v>
                </c:pt>
                <c:pt idx="312">
                  <c:v>-1.0121198509932654</c:v>
                </c:pt>
                <c:pt idx="313">
                  <c:v>-0.73207688306307084</c:v>
                </c:pt>
                <c:pt idx="314">
                  <c:v>-0.4720298201075297</c:v>
                </c:pt>
                <c:pt idx="315">
                  <c:v>-0.23607975965403782</c:v>
                </c:pt>
                <c:pt idx="316">
                  <c:v>-2.7947775105767958E-2</c:v>
                </c:pt>
                <c:pt idx="317">
                  <c:v>0.14908376780912036</c:v>
                </c:pt>
                <c:pt idx="318">
                  <c:v>0.29222297590524082</c:v>
                </c:pt>
                <c:pt idx="319">
                  <c:v>0.3992124583636989</c:v>
                </c:pt>
                <c:pt idx="320">
                  <c:v>0.46836492713370559</c:v>
                </c:pt>
                <c:pt idx="321">
                  <c:v>0.49858980647307583</c:v>
                </c:pt>
                <c:pt idx="322">
                  <c:v>0.48941043197915945</c:v>
                </c:pt>
                <c:pt idx="323">
                  <c:v>0.44097156787121783</c:v>
                </c:pt>
                <c:pt idx="324">
                  <c:v>0.35403712397220888</c:v>
                </c:pt>
                <c:pt idx="325">
                  <c:v>0.22997810839460353</c:v>
                </c:pt>
                <c:pt idx="326">
                  <c:v>7.0751005923212151E-2</c:v>
                </c:pt>
                <c:pt idx="327">
                  <c:v>-0.12113307691828235</c:v>
                </c:pt>
                <c:pt idx="328">
                  <c:v>-0.34264801351747476</c:v>
                </c:pt>
                <c:pt idx="329">
                  <c:v>-0.59030038099758619</c:v>
                </c:pt>
                <c:pt idx="330">
                  <c:v>-0.8601845535831012</c:v>
                </c:pt>
                <c:pt idx="331">
                  <c:v>-1.1480442966513564</c:v>
                </c:pt>
                <c:pt idx="332">
                  <c:v>-1.4493398900950893</c:v>
                </c:pt>
                <c:pt idx="333">
                  <c:v>-1.7593197224204287</c:v>
                </c:pt>
                <c:pt idx="334">
                  <c:v>-2.0730952264984848</c:v>
                </c:pt>
                <c:pt idx="335">
                  <c:v>-2.3857179751898294</c:v>
                </c:pt>
                <c:pt idx="336">
                  <c:v>-2.6922577209956797</c:v>
                </c:pt>
                <c:pt idx="337">
                  <c:v>-2.9878801490067097</c:v>
                </c:pt>
                <c:pt idx="338">
                  <c:v>-3.2679231169369061</c:v>
                </c:pt>
                <c:pt idx="339">
                  <c:v>-3.5279701798924488</c:v>
                </c:pt>
                <c:pt idx="340">
                  <c:v>-3.7639202403459429</c:v>
                </c:pt>
                <c:pt idx="341">
                  <c:v>-3.9720522248942158</c:v>
                </c:pt>
                <c:pt idx="342">
                  <c:v>-4.149083767809179</c:v>
                </c:pt>
                <c:pt idx="343">
                  <c:v>-4.2922229759052302</c:v>
                </c:pt>
                <c:pt idx="344">
                  <c:v>-4.3992124583636913</c:v>
                </c:pt>
                <c:pt idx="345">
                  <c:v>-4.4683649271337016</c:v>
                </c:pt>
                <c:pt idx="346">
                  <c:v>-4.4985898064730749</c:v>
                </c:pt>
                <c:pt idx="347">
                  <c:v>-4.4894104319791612</c:v>
                </c:pt>
                <c:pt idx="348">
                  <c:v>-4.4409715678712232</c:v>
                </c:pt>
                <c:pt idx="349">
                  <c:v>-4.3540371239722182</c:v>
                </c:pt>
                <c:pt idx="350">
                  <c:v>-4.229978108394616</c:v>
                </c:pt>
                <c:pt idx="351">
                  <c:v>-4.0707510059231478</c:v>
                </c:pt>
                <c:pt idx="352">
                  <c:v>-3.8788669230817354</c:v>
                </c:pt>
                <c:pt idx="353">
                  <c:v>-3.6573519864825457</c:v>
                </c:pt>
                <c:pt idx="354">
                  <c:v>-3.4096996190024362</c:v>
                </c:pt>
                <c:pt idx="355">
                  <c:v>-3.1398154464169226</c:v>
                </c:pt>
                <c:pt idx="356">
                  <c:v>-2.8519557033486689</c:v>
                </c:pt>
                <c:pt idx="357">
                  <c:v>-2.5506601099049369</c:v>
                </c:pt>
                <c:pt idx="358">
                  <c:v>-2.2406802775795982</c:v>
                </c:pt>
                <c:pt idx="359">
                  <c:v>-1.9269047735015421</c:v>
                </c:pt>
                <c:pt idx="360">
                  <c:v>-1.6142820248100569</c:v>
                </c:pt>
                <c:pt idx="361">
                  <c:v>-1.307742279004346</c:v>
                </c:pt>
                <c:pt idx="362">
                  <c:v>-1.0121198509933147</c:v>
                </c:pt>
                <c:pt idx="363">
                  <c:v>-0.73207688306311702</c:v>
                </c:pt>
                <c:pt idx="364">
                  <c:v>-0.47202982010757255</c:v>
                </c:pt>
                <c:pt idx="365">
                  <c:v>-0.23607975965407602</c:v>
                </c:pt>
                <c:pt idx="366">
                  <c:v>-2.7947775105713557E-2</c:v>
                </c:pt>
                <c:pt idx="367">
                  <c:v>0.14908376780916566</c:v>
                </c:pt>
                <c:pt idx="368">
                  <c:v>0.29222297590521951</c:v>
                </c:pt>
                <c:pt idx="369">
                  <c:v>0.39921245836372377</c:v>
                </c:pt>
                <c:pt idx="370">
                  <c:v>0.46836492713369715</c:v>
                </c:pt>
                <c:pt idx="371">
                  <c:v>0.49858980647307405</c:v>
                </c:pt>
                <c:pt idx="372">
                  <c:v>0.48941043197916434</c:v>
                </c:pt>
                <c:pt idx="373">
                  <c:v>0.44097156787122938</c:v>
                </c:pt>
                <c:pt idx="374">
                  <c:v>0.35403712397222709</c:v>
                </c:pt>
                <c:pt idx="375">
                  <c:v>0.22997810839456356</c:v>
                </c:pt>
                <c:pt idx="376">
                  <c:v>7.0751005923162857E-2</c:v>
                </c:pt>
                <c:pt idx="377">
                  <c:v>-0.12113307691824682</c:v>
                </c:pt>
                <c:pt idx="378">
                  <c:v>-0.34264801351754071</c:v>
                </c:pt>
                <c:pt idx="379">
                  <c:v>-0.59030038099754156</c:v>
                </c:pt>
                <c:pt idx="380">
                  <c:v>-0.86018455358305346</c:v>
                </c:pt>
                <c:pt idx="381">
                  <c:v>-1.1480442966513058</c:v>
                </c:pt>
                <c:pt idx="382">
                  <c:v>-1.4493398900950369</c:v>
                </c:pt>
                <c:pt idx="383">
                  <c:v>-1.7593197224203749</c:v>
                </c:pt>
                <c:pt idx="384">
                  <c:v>-2.0730952264985727</c:v>
                </c:pt>
                <c:pt idx="385">
                  <c:v>-2.3857179751899165</c:v>
                </c:pt>
                <c:pt idx="386">
                  <c:v>-2.6922577209956282</c:v>
                </c:pt>
                <c:pt idx="387">
                  <c:v>-2.987880149006791</c:v>
                </c:pt>
                <c:pt idx="388">
                  <c:v>-3.2679231169368599</c:v>
                </c:pt>
                <c:pt idx="389">
                  <c:v>-3.5279701798924061</c:v>
                </c:pt>
                <c:pt idx="390">
                  <c:v>-3.7639202403459051</c:v>
                </c:pt>
                <c:pt idx="391">
                  <c:v>-3.97205222489427</c:v>
                </c:pt>
                <c:pt idx="392">
                  <c:v>-4.1490837678091523</c:v>
                </c:pt>
                <c:pt idx="393">
                  <c:v>-4.2922229759052648</c:v>
                </c:pt>
                <c:pt idx="394">
                  <c:v>-4.3992124583637162</c:v>
                </c:pt>
                <c:pt idx="395">
                  <c:v>-4.4683649271336936</c:v>
                </c:pt>
                <c:pt idx="396">
                  <c:v>-4.4985898064730776</c:v>
                </c:pt>
                <c:pt idx="397">
                  <c:v>-4.4894104319791666</c:v>
                </c:pt>
                <c:pt idx="398">
                  <c:v>-4.4409715678712356</c:v>
                </c:pt>
                <c:pt idx="399">
                  <c:v>-4.354037123972236</c:v>
                </c:pt>
                <c:pt idx="400">
                  <c:v>-4.229978108394576</c:v>
                </c:pt>
                <c:pt idx="401">
                  <c:v>-4.070751005923178</c:v>
                </c:pt>
                <c:pt idx="402">
                  <c:v>-3.8788669230816772</c:v>
                </c:pt>
                <c:pt idx="403">
                  <c:v>-3.6573519864824795</c:v>
                </c:pt>
                <c:pt idx="404">
                  <c:v>-3.4096996190024806</c:v>
                </c:pt>
                <c:pt idx="405">
                  <c:v>-3.1398154464169705</c:v>
                </c:pt>
                <c:pt idx="406">
                  <c:v>-2.8519557033487195</c:v>
                </c:pt>
                <c:pt idx="407">
                  <c:v>-2.5506601099049893</c:v>
                </c:pt>
                <c:pt idx="408">
                  <c:v>-2.2406802775796519</c:v>
                </c:pt>
                <c:pt idx="409">
                  <c:v>-1.9269047735014539</c:v>
                </c:pt>
                <c:pt idx="410">
                  <c:v>-1.6142820248101102</c:v>
                </c:pt>
                <c:pt idx="411">
                  <c:v>-1.3077422790042612</c:v>
                </c:pt>
                <c:pt idx="412">
                  <c:v>-1.0121198509932339</c:v>
                </c:pt>
                <c:pt idx="413">
                  <c:v>-0.73207688306316343</c:v>
                </c:pt>
                <c:pt idx="414">
                  <c:v>-0.47202982010761518</c:v>
                </c:pt>
                <c:pt idx="415">
                  <c:v>-0.23607975965411399</c:v>
                </c:pt>
                <c:pt idx="416">
                  <c:v>-2.7947775105746864E-2</c:v>
                </c:pt>
                <c:pt idx="417">
                  <c:v>0.14908376780913812</c:v>
                </c:pt>
                <c:pt idx="418">
                  <c:v>0.29222297590525459</c:v>
                </c:pt>
                <c:pt idx="419">
                  <c:v>0.39921245836370867</c:v>
                </c:pt>
                <c:pt idx="420">
                  <c:v>0.46836492713371136</c:v>
                </c:pt>
                <c:pt idx="421">
                  <c:v>0.49858980647307671</c:v>
                </c:pt>
                <c:pt idx="422">
                  <c:v>0.48941043197916922</c:v>
                </c:pt>
                <c:pt idx="423">
                  <c:v>0.44097156787124137</c:v>
                </c:pt>
                <c:pt idx="424">
                  <c:v>0.35403712397224529</c:v>
                </c:pt>
                <c:pt idx="425">
                  <c:v>0.22997810839458799</c:v>
                </c:pt>
                <c:pt idx="426">
                  <c:v>7.0751005923193055E-2</c:v>
                </c:pt>
                <c:pt idx="427">
                  <c:v>-0.12113307691830499</c:v>
                </c:pt>
                <c:pt idx="428">
                  <c:v>-0.34264801351750052</c:v>
                </c:pt>
                <c:pt idx="429">
                  <c:v>-0.59030038099761439</c:v>
                </c:pt>
                <c:pt idx="430">
                  <c:v>-0.86018455358313184</c:v>
                </c:pt>
                <c:pt idx="431">
                  <c:v>-1.1480442966512552</c:v>
                </c:pt>
                <c:pt idx="432">
                  <c:v>-1.4493398900949843</c:v>
                </c:pt>
                <c:pt idx="433">
                  <c:v>-1.7593197224203214</c:v>
                </c:pt>
                <c:pt idx="434">
                  <c:v>-2.073095226498519</c:v>
                </c:pt>
                <c:pt idx="435">
                  <c:v>-2.3857179751898632</c:v>
                </c:pt>
                <c:pt idx="436">
                  <c:v>-2.6922577209957126</c:v>
                </c:pt>
                <c:pt idx="437">
                  <c:v>-2.9878801490067413</c:v>
                </c:pt>
                <c:pt idx="438">
                  <c:v>-3.2679231169369354</c:v>
                </c:pt>
                <c:pt idx="439">
                  <c:v>-3.5279701798924759</c:v>
                </c:pt>
                <c:pt idx="440">
                  <c:v>-3.7639202403458665</c:v>
                </c:pt>
                <c:pt idx="441">
                  <c:v>-3.9720522248942363</c:v>
                </c:pt>
                <c:pt idx="442">
                  <c:v>-4.1490837678091239</c:v>
                </c:pt>
                <c:pt idx="443">
                  <c:v>-4.2922229759052435</c:v>
                </c:pt>
                <c:pt idx="444">
                  <c:v>-4.3992124583637011</c:v>
                </c:pt>
                <c:pt idx="445">
                  <c:v>-4.4683649271337069</c:v>
                </c:pt>
                <c:pt idx="446">
                  <c:v>-4.4985898064730758</c:v>
                </c:pt>
                <c:pt idx="447">
                  <c:v>-4.4894104319791719</c:v>
                </c:pt>
                <c:pt idx="448">
                  <c:v>-4.4409715678712161</c:v>
                </c:pt>
                <c:pt idx="449">
                  <c:v>-4.3540371239722546</c:v>
                </c:pt>
                <c:pt idx="450">
                  <c:v>-4.229978108394536</c:v>
                </c:pt>
                <c:pt idx="451">
                  <c:v>-4.0707510059232082</c:v>
                </c:pt>
                <c:pt idx="452">
                  <c:v>-3.8788669230816191</c:v>
                </c:pt>
                <c:pt idx="453">
                  <c:v>-3.6573519864825199</c:v>
                </c:pt>
                <c:pt idx="454">
                  <c:v>-3.4096996190025251</c:v>
                </c:pt>
                <c:pt idx="455">
                  <c:v>-3.1398154464168924</c:v>
                </c:pt>
                <c:pt idx="456">
                  <c:v>-2.8519557033487701</c:v>
                </c:pt>
                <c:pt idx="457">
                  <c:v>-2.5506601099049035</c:v>
                </c:pt>
                <c:pt idx="458">
                  <c:v>-2.2406802775797057</c:v>
                </c:pt>
                <c:pt idx="459">
                  <c:v>-1.9269047735013658</c:v>
                </c:pt>
                <c:pt idx="460">
                  <c:v>-1.6142820248101635</c:v>
                </c:pt>
                <c:pt idx="461">
                  <c:v>-1.3077422790041764</c:v>
                </c:pt>
                <c:pt idx="462">
                  <c:v>-1.0121198509932832</c:v>
                </c:pt>
                <c:pt idx="463">
                  <c:v>-0.73207688306321006</c:v>
                </c:pt>
                <c:pt idx="464">
                  <c:v>-0.47202982010754524</c:v>
                </c:pt>
                <c:pt idx="465">
                  <c:v>-0.2360797596541524</c:v>
                </c:pt>
                <c:pt idx="466">
                  <c:v>-2.7947775105692463E-2</c:v>
                </c:pt>
                <c:pt idx="467">
                  <c:v>0.14908376780911059</c:v>
                </c:pt>
                <c:pt idx="468">
                  <c:v>0.29222297590528967</c:v>
                </c:pt>
                <c:pt idx="469">
                  <c:v>0.39921245836369357</c:v>
                </c:pt>
                <c:pt idx="470">
                  <c:v>0.46836492713372513</c:v>
                </c:pt>
                <c:pt idx="471">
                  <c:v>0.49858980647307538</c:v>
                </c:pt>
                <c:pt idx="472">
                  <c:v>0.48941043197917411</c:v>
                </c:pt>
                <c:pt idx="473">
                  <c:v>0.44097156787122227</c:v>
                </c:pt>
                <c:pt idx="474">
                  <c:v>0.3540371239722635</c:v>
                </c:pt>
                <c:pt idx="475">
                  <c:v>0.22997810839454802</c:v>
                </c:pt>
                <c:pt idx="476">
                  <c:v>7.0751005923223254E-2</c:v>
                </c:pt>
                <c:pt idx="477">
                  <c:v>-0.12113307691836317</c:v>
                </c:pt>
                <c:pt idx="478">
                  <c:v>-0.34264801351745988</c:v>
                </c:pt>
                <c:pt idx="479">
                  <c:v>-0.59030038099768722</c:v>
                </c:pt>
                <c:pt idx="480">
                  <c:v>-0.86018455358308388</c:v>
                </c:pt>
                <c:pt idx="481">
                  <c:v>-1.1480442966512046</c:v>
                </c:pt>
                <c:pt idx="482">
                  <c:v>-1.4493398900950702</c:v>
                </c:pt>
                <c:pt idx="483">
                  <c:v>-1.7593197224202677</c:v>
                </c:pt>
                <c:pt idx="484">
                  <c:v>-2.0730952264986073</c:v>
                </c:pt>
                <c:pt idx="485">
                  <c:v>-2.3857179751898099</c:v>
                </c:pt>
                <c:pt idx="486">
                  <c:v>-2.6922577209957979</c:v>
                </c:pt>
                <c:pt idx="487">
                  <c:v>-2.987880149006692</c:v>
                </c:pt>
                <c:pt idx="488">
                  <c:v>-3.2679231169370118</c:v>
                </c:pt>
                <c:pt idx="489">
                  <c:v>-3.5279701798924332</c:v>
                </c:pt>
                <c:pt idx="490">
                  <c:v>-3.7639202403458283</c:v>
                </c:pt>
                <c:pt idx="491">
                  <c:v>-3.9720522248942909</c:v>
                </c:pt>
                <c:pt idx="492">
                  <c:v>-4.1490837678090973</c:v>
                </c:pt>
                <c:pt idx="493">
                  <c:v>-4.292222975905279</c:v>
                </c:pt>
                <c:pt idx="494">
                  <c:v>-4.399212458363686</c:v>
                </c:pt>
                <c:pt idx="495">
                  <c:v>-4.4683649271337211</c:v>
                </c:pt>
                <c:pt idx="496">
                  <c:v>-4.498589806473074</c:v>
                </c:pt>
                <c:pt idx="497">
                  <c:v>-4.4894104319791506</c:v>
                </c:pt>
                <c:pt idx="498">
                  <c:v>-4.4409715678712285</c:v>
                </c:pt>
                <c:pt idx="499">
                  <c:v>-4.3540371239722724</c:v>
                </c:pt>
                <c:pt idx="500">
                  <c:v>-4.22997810839456</c:v>
                </c:pt>
                <c:pt idx="501">
                  <c:v>-4.0707510059232384</c:v>
                </c:pt>
                <c:pt idx="502">
                  <c:v>-3.8788669230816546</c:v>
                </c:pt>
                <c:pt idx="503">
                  <c:v>-3.6573519864825603</c:v>
                </c:pt>
                <c:pt idx="504">
                  <c:v>-3.409699619002335</c:v>
                </c:pt>
                <c:pt idx="505">
                  <c:v>-3.1398154464169403</c:v>
                </c:pt>
                <c:pt idx="506">
                  <c:v>-2.8519557033485539</c:v>
                </c:pt>
                <c:pt idx="507">
                  <c:v>-2.550660109904956</c:v>
                </c:pt>
                <c:pt idx="508">
                  <c:v>-2.2406802775797594</c:v>
                </c:pt>
                <c:pt idx="509">
                  <c:v>-1.9269047735014198</c:v>
                </c:pt>
                <c:pt idx="510">
                  <c:v>-1.6142820248102168</c:v>
                </c:pt>
                <c:pt idx="511">
                  <c:v>-1.3077422790042281</c:v>
                </c:pt>
                <c:pt idx="512">
                  <c:v>-1.0121198509933329</c:v>
                </c:pt>
                <c:pt idx="513">
                  <c:v>-0.73207688306301155</c:v>
                </c:pt>
                <c:pt idx="514">
                  <c:v>-0.47202982010758809</c:v>
                </c:pt>
                <c:pt idx="515">
                  <c:v>-0.23607975965419081</c:v>
                </c:pt>
                <c:pt idx="516">
                  <c:v>-2.794777510572577E-2</c:v>
                </c:pt>
                <c:pt idx="517">
                  <c:v>0.14908376780922827</c:v>
                </c:pt>
                <c:pt idx="518">
                  <c:v>0.29222297590526836</c:v>
                </c:pt>
                <c:pt idx="519">
                  <c:v>0.39921245836367802</c:v>
                </c:pt>
                <c:pt idx="520">
                  <c:v>0.46836492713371669</c:v>
                </c:pt>
                <c:pt idx="521">
                  <c:v>0.49858980647307316</c:v>
                </c:pt>
                <c:pt idx="522">
                  <c:v>0.48941043197915279</c:v>
                </c:pt>
                <c:pt idx="523">
                  <c:v>0.44097156787123382</c:v>
                </c:pt>
                <c:pt idx="524">
                  <c:v>0.35403712397228171</c:v>
                </c:pt>
                <c:pt idx="525">
                  <c:v>0.22997810839457244</c:v>
                </c:pt>
                <c:pt idx="526">
                  <c:v>7.0751005923094024E-2</c:v>
                </c:pt>
                <c:pt idx="527">
                  <c:v>-0.12113307691832764</c:v>
                </c:pt>
                <c:pt idx="528">
                  <c:v>-0.34264801351741969</c:v>
                </c:pt>
                <c:pt idx="529">
                  <c:v>-0.59030038099764282</c:v>
                </c:pt>
                <c:pt idx="530">
                  <c:v>-0.86018455358303592</c:v>
                </c:pt>
                <c:pt idx="531">
                  <c:v>-1.148044296651421</c:v>
                </c:pt>
                <c:pt idx="532">
                  <c:v>-1.4493398900950178</c:v>
                </c:pt>
                <c:pt idx="533">
                  <c:v>-1.7593197224202139</c:v>
                </c:pt>
                <c:pt idx="534">
                  <c:v>-2.0730952264985532</c:v>
                </c:pt>
                <c:pt idx="535">
                  <c:v>-2.3857179751900377</c:v>
                </c:pt>
                <c:pt idx="536">
                  <c:v>-2.6922577209957459</c:v>
                </c:pt>
                <c:pt idx="537">
                  <c:v>-2.9878801490066422</c:v>
                </c:pt>
                <c:pt idx="538">
                  <c:v>-3.2679231169369656</c:v>
                </c:pt>
                <c:pt idx="539">
                  <c:v>-3.5279701798923906</c:v>
                </c:pt>
                <c:pt idx="540">
                  <c:v>-3.7639202403459917</c:v>
                </c:pt>
                <c:pt idx="541">
                  <c:v>-3.9720522248942576</c:v>
                </c:pt>
                <c:pt idx="542">
                  <c:v>-4.1490837678090688</c:v>
                </c:pt>
                <c:pt idx="543">
                  <c:v>-4.2922229759052577</c:v>
                </c:pt>
                <c:pt idx="544">
                  <c:v>-4.3992124583637509</c:v>
                </c:pt>
                <c:pt idx="545">
                  <c:v>-4.4683649271337122</c:v>
                </c:pt>
                <c:pt idx="546">
                  <c:v>-4.4985898064730723</c:v>
                </c:pt>
                <c:pt idx="547">
                  <c:v>-4.4894104319791559</c:v>
                </c:pt>
                <c:pt idx="548">
                  <c:v>-4.4409715678712391</c:v>
                </c:pt>
                <c:pt idx="549">
                  <c:v>-4.3540371239721951</c:v>
                </c:pt>
                <c:pt idx="550">
                  <c:v>-4.2299781083945849</c:v>
                </c:pt>
                <c:pt idx="551">
                  <c:v>-4.0707510059232686</c:v>
                </c:pt>
                <c:pt idx="552">
                  <c:v>-3.8788669230816901</c:v>
                </c:pt>
                <c:pt idx="553">
                  <c:v>-3.6573519864826007</c:v>
                </c:pt>
                <c:pt idx="554">
                  <c:v>-3.4096996190023794</c:v>
                </c:pt>
                <c:pt idx="555">
                  <c:v>-3.1398154464169883</c:v>
                </c:pt>
                <c:pt idx="556">
                  <c:v>-2.8519557033486045</c:v>
                </c:pt>
                <c:pt idx="557">
                  <c:v>-2.5506601099050084</c:v>
                </c:pt>
                <c:pt idx="558">
                  <c:v>-2.2406802775795298</c:v>
                </c:pt>
                <c:pt idx="559">
                  <c:v>-1.9269047735014737</c:v>
                </c:pt>
                <c:pt idx="560">
                  <c:v>-1.6142820248102701</c:v>
                </c:pt>
                <c:pt idx="561">
                  <c:v>-1.3077422790042801</c:v>
                </c:pt>
                <c:pt idx="562">
                  <c:v>-1.0121198509933824</c:v>
                </c:pt>
                <c:pt idx="563">
                  <c:v>-0.73207688306305796</c:v>
                </c:pt>
                <c:pt idx="564">
                  <c:v>-0.4720298201076305</c:v>
                </c:pt>
                <c:pt idx="565">
                  <c:v>-0.23607975965402717</c:v>
                </c:pt>
                <c:pt idx="566">
                  <c:v>-2.7947775105758854E-2</c:v>
                </c:pt>
                <c:pt idx="567">
                  <c:v>0.14908376780920074</c:v>
                </c:pt>
                <c:pt idx="568">
                  <c:v>0.2922229759052466</c:v>
                </c:pt>
                <c:pt idx="569">
                  <c:v>0.39921245836366293</c:v>
                </c:pt>
                <c:pt idx="570">
                  <c:v>0.46836492713370781</c:v>
                </c:pt>
                <c:pt idx="571">
                  <c:v>0.49858980647307138</c:v>
                </c:pt>
                <c:pt idx="572">
                  <c:v>0.48941043197915812</c:v>
                </c:pt>
                <c:pt idx="573">
                  <c:v>0.44097156787124536</c:v>
                </c:pt>
                <c:pt idx="574">
                  <c:v>0.35403712397220399</c:v>
                </c:pt>
                <c:pt idx="575">
                  <c:v>0.22997810839459687</c:v>
                </c:pt>
                <c:pt idx="576">
                  <c:v>7.0751005923124222E-2</c:v>
                </c:pt>
                <c:pt idx="577">
                  <c:v>-0.12113307691829212</c:v>
                </c:pt>
                <c:pt idx="578">
                  <c:v>-0.34264801351737928</c:v>
                </c:pt>
                <c:pt idx="579">
                  <c:v>-0.59030038099759796</c:v>
                </c:pt>
                <c:pt idx="580">
                  <c:v>-0.86018455358298795</c:v>
                </c:pt>
                <c:pt idx="581">
                  <c:v>-1.1480442966513702</c:v>
                </c:pt>
                <c:pt idx="582">
                  <c:v>-1.4493398900949652</c:v>
                </c:pt>
                <c:pt idx="583">
                  <c:v>-1.7593197224204433</c:v>
                </c:pt>
                <c:pt idx="584">
                  <c:v>-2.0730952264984994</c:v>
                </c:pt>
                <c:pt idx="585">
                  <c:v>-2.3857179751899844</c:v>
                </c:pt>
                <c:pt idx="586">
                  <c:v>-2.6922577209956939</c:v>
                </c:pt>
                <c:pt idx="587">
                  <c:v>-2.9878801490065929</c:v>
                </c:pt>
                <c:pt idx="588">
                  <c:v>-3.2679231169369185</c:v>
                </c:pt>
                <c:pt idx="589">
                  <c:v>-3.527970179892348</c:v>
                </c:pt>
                <c:pt idx="590">
                  <c:v>-3.7639202403459535</c:v>
                </c:pt>
                <c:pt idx="591">
                  <c:v>-3.9720522248942247</c:v>
                </c:pt>
                <c:pt idx="592">
                  <c:v>-4.149083767809187</c:v>
                </c:pt>
                <c:pt idx="593">
                  <c:v>-4.2922229759052364</c:v>
                </c:pt>
                <c:pt idx="594">
                  <c:v>-4.3992124583637349</c:v>
                </c:pt>
                <c:pt idx="595">
                  <c:v>-4.4683649271337043</c:v>
                </c:pt>
                <c:pt idx="596">
                  <c:v>-4.4985898064730705</c:v>
                </c:pt>
                <c:pt idx="597">
                  <c:v>-4.4894104319791603</c:v>
                </c:pt>
                <c:pt idx="598">
                  <c:v>-4.4409715678712516</c:v>
                </c:pt>
                <c:pt idx="599">
                  <c:v>-4.3540371239722129</c:v>
                </c:pt>
                <c:pt idx="600">
                  <c:v>-4.2299781083946089</c:v>
                </c:pt>
                <c:pt idx="601">
                  <c:v>-4.0707510059231398</c:v>
                </c:pt>
                <c:pt idx="602">
                  <c:v>-3.8788669230817256</c:v>
                </c:pt>
                <c:pt idx="603">
                  <c:v>-3.6573519864824284</c:v>
                </c:pt>
                <c:pt idx="604">
                  <c:v>-3.4096996190024242</c:v>
                </c:pt>
                <c:pt idx="605">
                  <c:v>-3.1398154464170362</c:v>
                </c:pt>
                <c:pt idx="606">
                  <c:v>-2.8519557033486551</c:v>
                </c:pt>
                <c:pt idx="607">
                  <c:v>-2.5506601099050612</c:v>
                </c:pt>
                <c:pt idx="608">
                  <c:v>-2.2406802775795835</c:v>
                </c:pt>
                <c:pt idx="609">
                  <c:v>-1.9269047735015274</c:v>
                </c:pt>
                <c:pt idx="610">
                  <c:v>-1.6142820248100425</c:v>
                </c:pt>
                <c:pt idx="611">
                  <c:v>-1.3077422790043318</c:v>
                </c:pt>
                <c:pt idx="612">
                  <c:v>-1.0121198509931708</c:v>
                </c:pt>
                <c:pt idx="613">
                  <c:v>-0.73207688306310437</c:v>
                </c:pt>
                <c:pt idx="614">
                  <c:v>-0.47202982010767336</c:v>
                </c:pt>
                <c:pt idx="615">
                  <c:v>-0.23607975965406558</c:v>
                </c:pt>
                <c:pt idx="616">
                  <c:v>-2.7947775105792161E-2</c:v>
                </c:pt>
                <c:pt idx="617">
                  <c:v>0.14908376780917321</c:v>
                </c:pt>
                <c:pt idx="618">
                  <c:v>0.29222297590522528</c:v>
                </c:pt>
                <c:pt idx="619">
                  <c:v>0.39921245836372776</c:v>
                </c:pt>
                <c:pt idx="620">
                  <c:v>0.46836492713369982</c:v>
                </c:pt>
                <c:pt idx="621">
                  <c:v>0.49858980647307893</c:v>
                </c:pt>
                <c:pt idx="622">
                  <c:v>0.48941043197916301</c:v>
                </c:pt>
                <c:pt idx="623">
                  <c:v>0.44097156787125691</c:v>
                </c:pt>
                <c:pt idx="624">
                  <c:v>0.3540371239722222</c:v>
                </c:pt>
                <c:pt idx="625">
                  <c:v>0.22997810839462129</c:v>
                </c:pt>
                <c:pt idx="626">
                  <c:v>7.075100592315442E-2</c:v>
                </c:pt>
                <c:pt idx="627">
                  <c:v>-0.12113307691825659</c:v>
                </c:pt>
                <c:pt idx="628">
                  <c:v>-0.34264801351755181</c:v>
                </c:pt>
                <c:pt idx="629">
                  <c:v>-0.59030038099755355</c:v>
                </c:pt>
                <c:pt idx="630">
                  <c:v>-0.8601845535831929</c:v>
                </c:pt>
                <c:pt idx="631">
                  <c:v>-1.1480442966513196</c:v>
                </c:pt>
                <c:pt idx="632">
                  <c:v>-1.4493398900949126</c:v>
                </c:pt>
                <c:pt idx="633">
                  <c:v>-1.7593197224203896</c:v>
                </c:pt>
                <c:pt idx="634">
                  <c:v>-2.0730952264984457</c:v>
                </c:pt>
                <c:pt idx="635">
                  <c:v>-2.3857179751899311</c:v>
                </c:pt>
                <c:pt idx="636">
                  <c:v>-2.6922577209956424</c:v>
                </c:pt>
                <c:pt idx="637">
                  <c:v>-2.9878801490068043</c:v>
                </c:pt>
                <c:pt idx="638">
                  <c:v>-3.2679231169368723</c:v>
                </c:pt>
                <c:pt idx="639">
                  <c:v>-3.52797017989253</c:v>
                </c:pt>
                <c:pt idx="640">
                  <c:v>-3.7639202403459153</c:v>
                </c:pt>
                <c:pt idx="641">
                  <c:v>-3.9720522248941919</c:v>
                </c:pt>
                <c:pt idx="642">
                  <c:v>-4.1490837678091594</c:v>
                </c:pt>
                <c:pt idx="643">
                  <c:v>-4.2922229759052151</c:v>
                </c:pt>
                <c:pt idx="644">
                  <c:v>-4.3992124583637207</c:v>
                </c:pt>
                <c:pt idx="645">
                  <c:v>-4.4683649271336954</c:v>
                </c:pt>
                <c:pt idx="646">
                  <c:v>-4.4985898064730785</c:v>
                </c:pt>
                <c:pt idx="647">
                  <c:v>-4.4894104319791657</c:v>
                </c:pt>
                <c:pt idx="648">
                  <c:v>-4.4409715678712018</c:v>
                </c:pt>
                <c:pt idx="649">
                  <c:v>-4.3540371239722315</c:v>
                </c:pt>
                <c:pt idx="650">
                  <c:v>-4.2299781083946337</c:v>
                </c:pt>
                <c:pt idx="651">
                  <c:v>-4.0707510059231691</c:v>
                </c:pt>
                <c:pt idx="652">
                  <c:v>-3.8788669230817612</c:v>
                </c:pt>
                <c:pt idx="653">
                  <c:v>-3.6573519864824684</c:v>
                </c:pt>
                <c:pt idx="654">
                  <c:v>-3.4096996190024687</c:v>
                </c:pt>
                <c:pt idx="655">
                  <c:v>-3.1398154464168311</c:v>
                </c:pt>
                <c:pt idx="656">
                  <c:v>-2.8519557033487057</c:v>
                </c:pt>
                <c:pt idx="657">
                  <c:v>-2.5506601099048365</c:v>
                </c:pt>
                <c:pt idx="658">
                  <c:v>-2.2406802775796373</c:v>
                </c:pt>
                <c:pt idx="659">
                  <c:v>-1.9269047735015814</c:v>
                </c:pt>
                <c:pt idx="660">
                  <c:v>-1.6142820248100958</c:v>
                </c:pt>
                <c:pt idx="661">
                  <c:v>-1.3077422790043836</c:v>
                </c:pt>
                <c:pt idx="662">
                  <c:v>-1.0121198509932203</c:v>
                </c:pt>
                <c:pt idx="663">
                  <c:v>-0.732076883063151</c:v>
                </c:pt>
                <c:pt idx="664">
                  <c:v>-0.47202982010749084</c:v>
                </c:pt>
                <c:pt idx="665">
                  <c:v>-0.23607975965410377</c:v>
                </c:pt>
                <c:pt idx="666">
                  <c:v>-2.7947775105650496E-2</c:v>
                </c:pt>
                <c:pt idx="667">
                  <c:v>0.14908376780914567</c:v>
                </c:pt>
                <c:pt idx="668">
                  <c:v>0.29222297590520352</c:v>
                </c:pt>
                <c:pt idx="669">
                  <c:v>0.39921245836371266</c:v>
                </c:pt>
                <c:pt idx="670">
                  <c:v>0.46836492713369093</c:v>
                </c:pt>
                <c:pt idx="671">
                  <c:v>0.4985898064730776</c:v>
                </c:pt>
                <c:pt idx="672">
                  <c:v>0.48941043197916789</c:v>
                </c:pt>
                <c:pt idx="673">
                  <c:v>0.44097156787120717</c:v>
                </c:pt>
                <c:pt idx="674">
                  <c:v>0.35403712397224041</c:v>
                </c:pt>
                <c:pt idx="675">
                  <c:v>0.22997810839451738</c:v>
                </c:pt>
                <c:pt idx="676">
                  <c:v>7.0751005923185062E-2</c:v>
                </c:pt>
                <c:pt idx="677">
                  <c:v>-0.12113307691822106</c:v>
                </c:pt>
                <c:pt idx="678">
                  <c:v>-0.34264801351751117</c:v>
                </c:pt>
                <c:pt idx="679">
                  <c:v>-0.59030038099750914</c:v>
                </c:pt>
                <c:pt idx="680">
                  <c:v>-0.86018455358314494</c:v>
                </c:pt>
                <c:pt idx="681">
                  <c:v>-1.1480442966512689</c:v>
                </c:pt>
                <c:pt idx="682">
                  <c:v>-1.4493398900948602</c:v>
                </c:pt>
                <c:pt idx="683">
                  <c:v>-1.7593197224203361</c:v>
                </c:pt>
                <c:pt idx="684">
                  <c:v>-2.0730952264986757</c:v>
                </c:pt>
                <c:pt idx="685">
                  <c:v>-2.3857179751898778</c:v>
                </c:pt>
                <c:pt idx="686">
                  <c:v>-2.6922577209955905</c:v>
                </c:pt>
                <c:pt idx="687">
                  <c:v>-2.987880149006755</c:v>
                </c:pt>
                <c:pt idx="688">
                  <c:v>-3.2679231169368261</c:v>
                </c:pt>
                <c:pt idx="689">
                  <c:v>-3.5279701798924878</c:v>
                </c:pt>
                <c:pt idx="690">
                  <c:v>-3.7639202403458771</c:v>
                </c:pt>
                <c:pt idx="691">
                  <c:v>-3.9720522248943331</c:v>
                </c:pt>
                <c:pt idx="692">
                  <c:v>-4.1490837678091319</c:v>
                </c:pt>
                <c:pt idx="693">
                  <c:v>-4.2922229759053065</c:v>
                </c:pt>
                <c:pt idx="694">
                  <c:v>-4.3992124583637047</c:v>
                </c:pt>
                <c:pt idx="695">
                  <c:v>-4.4683649271336865</c:v>
                </c:pt>
                <c:pt idx="696">
                  <c:v>-4.4985898064730767</c:v>
                </c:pt>
                <c:pt idx="697">
                  <c:v>-4.4894104319791701</c:v>
                </c:pt>
                <c:pt idx="698">
                  <c:v>-4.4409715678712134</c:v>
                </c:pt>
                <c:pt idx="699">
                  <c:v>-4.3540371239722493</c:v>
                </c:pt>
                <c:pt idx="700">
                  <c:v>-4.2299781083946577</c:v>
                </c:pt>
                <c:pt idx="701">
                  <c:v>-4.0707510059231993</c:v>
                </c:pt>
                <c:pt idx="702">
                  <c:v>-3.8788669230816093</c:v>
                </c:pt>
                <c:pt idx="703">
                  <c:v>-3.6573519864825093</c:v>
                </c:pt>
                <c:pt idx="704">
                  <c:v>-3.4096996190025131</c:v>
                </c:pt>
                <c:pt idx="705">
                  <c:v>-3.139815446416879</c:v>
                </c:pt>
                <c:pt idx="706">
                  <c:v>-2.8519557033487564</c:v>
                </c:pt>
                <c:pt idx="707">
                  <c:v>-2.5506601099048889</c:v>
                </c:pt>
                <c:pt idx="708">
                  <c:v>-2.240680277579691</c:v>
                </c:pt>
                <c:pt idx="709">
                  <c:v>-1.9269047735013511</c:v>
                </c:pt>
                <c:pt idx="710">
                  <c:v>-1.6142820248101488</c:v>
                </c:pt>
                <c:pt idx="711">
                  <c:v>-1.3077422790041622</c:v>
                </c:pt>
                <c:pt idx="712">
                  <c:v>-1.0121198509932698</c:v>
                </c:pt>
                <c:pt idx="713">
                  <c:v>-0.7320768830631974</c:v>
                </c:pt>
                <c:pt idx="714">
                  <c:v>-0.47202982010753369</c:v>
                </c:pt>
                <c:pt idx="715">
                  <c:v>-0.23607975965414196</c:v>
                </c:pt>
                <c:pt idx="716">
                  <c:v>-2.7947775105683581E-2</c:v>
                </c:pt>
                <c:pt idx="717">
                  <c:v>0.1490837678091177</c:v>
                </c:pt>
                <c:pt idx="718">
                  <c:v>0.2922229759051822</c:v>
                </c:pt>
                <c:pt idx="719">
                  <c:v>0.39921245836369756</c:v>
                </c:pt>
                <c:pt idx="720">
                  <c:v>0.46836492713372735</c:v>
                </c:pt>
                <c:pt idx="721">
                  <c:v>0.49858980647307538</c:v>
                </c:pt>
                <c:pt idx="722">
                  <c:v>0.48941043197917278</c:v>
                </c:pt>
                <c:pt idx="723">
                  <c:v>0.44097156787121916</c:v>
                </c:pt>
                <c:pt idx="724">
                  <c:v>0.35403712397225862</c:v>
                </c:pt>
                <c:pt idx="725">
                  <c:v>0.22997810839454136</c:v>
                </c:pt>
                <c:pt idx="726">
                  <c:v>7.075100592321526E-2</c:v>
                </c:pt>
                <c:pt idx="727">
                  <c:v>-0.12113307691837294</c:v>
                </c:pt>
                <c:pt idx="728">
                  <c:v>-0.34264801351747098</c:v>
                </c:pt>
                <c:pt idx="729">
                  <c:v>-0.59030038099769944</c:v>
                </c:pt>
                <c:pt idx="730">
                  <c:v>-0.86018455358309698</c:v>
                </c:pt>
                <c:pt idx="731">
                  <c:v>-1.1480442966512183</c:v>
                </c:pt>
                <c:pt idx="732">
                  <c:v>-1.4493398900950847</c:v>
                </c:pt>
                <c:pt idx="733">
                  <c:v>-1.7593197224202823</c:v>
                </c:pt>
                <c:pt idx="734">
                  <c:v>-2.073095226498622</c:v>
                </c:pt>
                <c:pt idx="735">
                  <c:v>-2.3857179751898245</c:v>
                </c:pt>
                <c:pt idx="736">
                  <c:v>-2.6922577209955385</c:v>
                </c:pt>
                <c:pt idx="737">
                  <c:v>-2.9878801490067053</c:v>
                </c:pt>
                <c:pt idx="738">
                  <c:v>-3.2679231169370242</c:v>
                </c:pt>
                <c:pt idx="739">
                  <c:v>-3.5279701798924448</c:v>
                </c:pt>
                <c:pt idx="740">
                  <c:v>-3.7639202403458389</c:v>
                </c:pt>
                <c:pt idx="741">
                  <c:v>-3.9720522248942998</c:v>
                </c:pt>
                <c:pt idx="742">
                  <c:v>-4.1490837678091044</c:v>
                </c:pt>
                <c:pt idx="743">
                  <c:v>-4.2922229759052843</c:v>
                </c:pt>
                <c:pt idx="744">
                  <c:v>-4.3992124583636905</c:v>
                </c:pt>
                <c:pt idx="745">
                  <c:v>-4.4683649271337238</c:v>
                </c:pt>
                <c:pt idx="746">
                  <c:v>-4.498589806473074</c:v>
                </c:pt>
                <c:pt idx="747">
                  <c:v>-4.4894104319791488</c:v>
                </c:pt>
                <c:pt idx="748">
                  <c:v>-4.4409715678712249</c:v>
                </c:pt>
                <c:pt idx="749">
                  <c:v>-4.3540371239722671</c:v>
                </c:pt>
                <c:pt idx="750">
                  <c:v>-4.2299781083945538</c:v>
                </c:pt>
                <c:pt idx="751">
                  <c:v>-4.0707510059232295</c:v>
                </c:pt>
                <c:pt idx="752">
                  <c:v>-3.8788669230816448</c:v>
                </c:pt>
                <c:pt idx="753">
                  <c:v>-3.6573519864825492</c:v>
                </c:pt>
                <c:pt idx="754">
                  <c:v>-3.4096996190025575</c:v>
                </c:pt>
                <c:pt idx="755">
                  <c:v>-3.139815446416927</c:v>
                </c:pt>
                <c:pt idx="756">
                  <c:v>-2.8519557033485397</c:v>
                </c:pt>
                <c:pt idx="757">
                  <c:v>-2.5506601099049417</c:v>
                </c:pt>
                <c:pt idx="758">
                  <c:v>-2.2406802775797443</c:v>
                </c:pt>
                <c:pt idx="759">
                  <c:v>-1.9269047735014051</c:v>
                </c:pt>
                <c:pt idx="760">
                  <c:v>-1.6142820248102021</c:v>
                </c:pt>
                <c:pt idx="761">
                  <c:v>-1.3077422790042141</c:v>
                </c:pt>
                <c:pt idx="762">
                  <c:v>-1.0121198509933194</c:v>
                </c:pt>
                <c:pt idx="763">
                  <c:v>-0.7320768830629989</c:v>
                </c:pt>
                <c:pt idx="764">
                  <c:v>-0.47202982010757633</c:v>
                </c:pt>
                <c:pt idx="765">
                  <c:v>-0.23607975965397854</c:v>
                </c:pt>
                <c:pt idx="766">
                  <c:v>-2.7947775105716666E-2</c:v>
                </c:pt>
                <c:pt idx="767">
                  <c:v>0.14908376780909061</c:v>
                </c:pt>
                <c:pt idx="768">
                  <c:v>0.29222297590527413</c:v>
                </c:pt>
                <c:pt idx="769">
                  <c:v>0.39921245836368247</c:v>
                </c:pt>
                <c:pt idx="770">
                  <c:v>0.46836492713371891</c:v>
                </c:pt>
                <c:pt idx="771">
                  <c:v>0.49858980647307405</c:v>
                </c:pt>
                <c:pt idx="772">
                  <c:v>0.48941043197917766</c:v>
                </c:pt>
                <c:pt idx="773">
                  <c:v>0.44097156787123071</c:v>
                </c:pt>
                <c:pt idx="774">
                  <c:v>0.3540371239721809</c:v>
                </c:pt>
                <c:pt idx="775">
                  <c:v>0.22997810839456578</c:v>
                </c:pt>
                <c:pt idx="776">
                  <c:v>7.0751005923245014E-2</c:v>
                </c:pt>
                <c:pt idx="777">
                  <c:v>-0.12113307691833741</c:v>
                </c:pt>
                <c:pt idx="778">
                  <c:v>-0.34264801351743057</c:v>
                </c:pt>
                <c:pt idx="779">
                  <c:v>-0.59030038099765481</c:v>
                </c:pt>
                <c:pt idx="780">
                  <c:v>-0.86018455358304902</c:v>
                </c:pt>
                <c:pt idx="781">
                  <c:v>-1.1480442966514348</c:v>
                </c:pt>
                <c:pt idx="782">
                  <c:v>-1.4493398900950321</c:v>
                </c:pt>
                <c:pt idx="783">
                  <c:v>-1.7593197224205115</c:v>
                </c:pt>
                <c:pt idx="784">
                  <c:v>-2.0730952264985678</c:v>
                </c:pt>
                <c:pt idx="785">
                  <c:v>-2.3857179751897712</c:v>
                </c:pt>
                <c:pt idx="786">
                  <c:v>-2.6922577209957601</c:v>
                </c:pt>
                <c:pt idx="787">
                  <c:v>-2.987880149006656</c:v>
                </c:pt>
                <c:pt idx="788">
                  <c:v>-3.267923116936978</c:v>
                </c:pt>
                <c:pt idx="789">
                  <c:v>-3.5279701798924021</c:v>
                </c:pt>
                <c:pt idx="790">
                  <c:v>-3.7639202403458007</c:v>
                </c:pt>
                <c:pt idx="791">
                  <c:v>-3.9720522248942669</c:v>
                </c:pt>
                <c:pt idx="792">
                  <c:v>-4.1490837678092216</c:v>
                </c:pt>
                <c:pt idx="793">
                  <c:v>-4.292222975905263</c:v>
                </c:pt>
                <c:pt idx="794">
                  <c:v>-4.3992124583636745</c:v>
                </c:pt>
                <c:pt idx="795">
                  <c:v>-4.4683649271337149</c:v>
                </c:pt>
                <c:pt idx="796">
                  <c:v>-4.4985898064730732</c:v>
                </c:pt>
                <c:pt idx="797">
                  <c:v>-4.4894104319791541</c:v>
                </c:pt>
                <c:pt idx="798">
                  <c:v>-4.4409715678712365</c:v>
                </c:pt>
                <c:pt idx="799">
                  <c:v>-4.3540371239722857</c:v>
                </c:pt>
                <c:pt idx="800">
                  <c:v>-4.2299781083945778</c:v>
                </c:pt>
                <c:pt idx="801">
                  <c:v>-4.0707510059231016</c:v>
                </c:pt>
                <c:pt idx="802">
                  <c:v>-3.8788669230816804</c:v>
                </c:pt>
                <c:pt idx="803">
                  <c:v>-3.6573519864825892</c:v>
                </c:pt>
                <c:pt idx="804">
                  <c:v>-3.4096996190023674</c:v>
                </c:pt>
                <c:pt idx="805">
                  <c:v>-3.139815446416975</c:v>
                </c:pt>
                <c:pt idx="806">
                  <c:v>-2.8519557033485903</c:v>
                </c:pt>
                <c:pt idx="807">
                  <c:v>-2.5506601099049941</c:v>
                </c:pt>
                <c:pt idx="808">
                  <c:v>-2.240680277579798</c:v>
                </c:pt>
                <c:pt idx="809">
                  <c:v>-1.9269047735014588</c:v>
                </c:pt>
                <c:pt idx="810">
                  <c:v>-1.6142820248102554</c:v>
                </c:pt>
                <c:pt idx="811">
                  <c:v>-1.3077422790042659</c:v>
                </c:pt>
                <c:pt idx="812">
                  <c:v>-1.0121198509933689</c:v>
                </c:pt>
                <c:pt idx="813">
                  <c:v>-0.73207688306304508</c:v>
                </c:pt>
                <c:pt idx="814">
                  <c:v>-0.47202982010761918</c:v>
                </c:pt>
                <c:pt idx="815">
                  <c:v>-0.23607975965401695</c:v>
                </c:pt>
                <c:pt idx="816">
                  <c:v>-2.7947775105749972E-2</c:v>
                </c:pt>
                <c:pt idx="817">
                  <c:v>0.14908376780906307</c:v>
                </c:pt>
                <c:pt idx="818">
                  <c:v>0.29222297590525237</c:v>
                </c:pt>
                <c:pt idx="819">
                  <c:v>0.3992124583637473</c:v>
                </c:pt>
                <c:pt idx="820">
                  <c:v>0.46836492713371047</c:v>
                </c:pt>
                <c:pt idx="821">
                  <c:v>0.49858980647307183</c:v>
                </c:pt>
                <c:pt idx="822">
                  <c:v>0.48941043197915679</c:v>
                </c:pt>
                <c:pt idx="823">
                  <c:v>0.44097156787124225</c:v>
                </c:pt>
                <c:pt idx="824">
                  <c:v>0.35403712397219911</c:v>
                </c:pt>
                <c:pt idx="825">
                  <c:v>0.22997810839459021</c:v>
                </c:pt>
                <c:pt idx="826">
                  <c:v>7.0751005923275212E-2</c:v>
                </c:pt>
                <c:pt idx="827">
                  <c:v>-0.12113307691830189</c:v>
                </c:pt>
                <c:pt idx="828">
                  <c:v>-0.34264801351739038</c:v>
                </c:pt>
                <c:pt idx="829">
                  <c:v>-0.5903003809976104</c:v>
                </c:pt>
                <c:pt idx="830">
                  <c:v>-0.86018455358300105</c:v>
                </c:pt>
                <c:pt idx="831">
                  <c:v>-1.1480442966513842</c:v>
                </c:pt>
                <c:pt idx="832">
                  <c:v>-1.4493398900949797</c:v>
                </c:pt>
                <c:pt idx="833">
                  <c:v>-1.7593197224204578</c:v>
                </c:pt>
                <c:pt idx="834">
                  <c:v>-2.0730952264985141</c:v>
                </c:pt>
                <c:pt idx="835">
                  <c:v>-2.385717975189718</c:v>
                </c:pt>
                <c:pt idx="836">
                  <c:v>-2.6922577209957081</c:v>
                </c:pt>
                <c:pt idx="837">
                  <c:v>-2.9878801490068674</c:v>
                </c:pt>
                <c:pt idx="838">
                  <c:v>-3.2679231169369314</c:v>
                </c:pt>
                <c:pt idx="839">
                  <c:v>-3.5279701798923595</c:v>
                </c:pt>
                <c:pt idx="840">
                  <c:v>-3.7639202403459642</c:v>
                </c:pt>
                <c:pt idx="841">
                  <c:v>-3.9720522248942336</c:v>
                </c:pt>
                <c:pt idx="842">
                  <c:v>-4.1490837678091941</c:v>
                </c:pt>
                <c:pt idx="843">
                  <c:v>-4.2922229759052417</c:v>
                </c:pt>
                <c:pt idx="844">
                  <c:v>-4.3992124583636594</c:v>
                </c:pt>
                <c:pt idx="845">
                  <c:v>-4.468364927133706</c:v>
                </c:pt>
                <c:pt idx="846">
                  <c:v>-4.4985898064730705</c:v>
                </c:pt>
                <c:pt idx="847">
                  <c:v>-4.4894104319791595</c:v>
                </c:pt>
                <c:pt idx="848">
                  <c:v>-4.440971567871248</c:v>
                </c:pt>
                <c:pt idx="849">
                  <c:v>-4.3540371239722084</c:v>
                </c:pt>
                <c:pt idx="850">
                  <c:v>-4.2299781083946026</c:v>
                </c:pt>
                <c:pt idx="851">
                  <c:v>-4.0707510059231318</c:v>
                </c:pt>
                <c:pt idx="852">
                  <c:v>-3.8788669230817159</c:v>
                </c:pt>
                <c:pt idx="853">
                  <c:v>-3.65735198648263</c:v>
                </c:pt>
                <c:pt idx="854">
                  <c:v>-3.4096996190024118</c:v>
                </c:pt>
                <c:pt idx="855">
                  <c:v>-3.1398154464167698</c:v>
                </c:pt>
                <c:pt idx="856">
                  <c:v>-2.8519557033486413</c:v>
                </c:pt>
                <c:pt idx="857">
                  <c:v>-2.5506601099050465</c:v>
                </c:pt>
                <c:pt idx="858">
                  <c:v>-2.2406802775795689</c:v>
                </c:pt>
                <c:pt idx="859">
                  <c:v>-1.9269047735015128</c:v>
                </c:pt>
                <c:pt idx="860">
                  <c:v>-1.614282024810028</c:v>
                </c:pt>
                <c:pt idx="861">
                  <c:v>-1.3077422790043176</c:v>
                </c:pt>
                <c:pt idx="862">
                  <c:v>-1.0121198509934184</c:v>
                </c:pt>
                <c:pt idx="863">
                  <c:v>-0.73207688306309171</c:v>
                </c:pt>
                <c:pt idx="864">
                  <c:v>-0.47202982010766159</c:v>
                </c:pt>
                <c:pt idx="865">
                  <c:v>-0.23607975965405537</c:v>
                </c:pt>
                <c:pt idx="866">
                  <c:v>-2.7947775105782835E-2</c:v>
                </c:pt>
                <c:pt idx="867">
                  <c:v>0.14908376780918076</c:v>
                </c:pt>
                <c:pt idx="868">
                  <c:v>0.29222297590523105</c:v>
                </c:pt>
                <c:pt idx="869">
                  <c:v>0.3992124583637322</c:v>
                </c:pt>
                <c:pt idx="870">
                  <c:v>0.46836492713370204</c:v>
                </c:pt>
                <c:pt idx="871">
                  <c:v>0.49858980647307005</c:v>
                </c:pt>
                <c:pt idx="872">
                  <c:v>0.48941043197916168</c:v>
                </c:pt>
                <c:pt idx="873">
                  <c:v>0.44097156787119252</c:v>
                </c:pt>
                <c:pt idx="874">
                  <c:v>0.35403712397221732</c:v>
                </c:pt>
                <c:pt idx="875">
                  <c:v>0.22997810839461463</c:v>
                </c:pt>
                <c:pt idx="876">
                  <c:v>7.0751005923146426E-2</c:v>
                </c:pt>
                <c:pt idx="877">
                  <c:v>-0.12113307691826636</c:v>
                </c:pt>
                <c:pt idx="878">
                  <c:v>-0.34264801351756269</c:v>
                </c:pt>
                <c:pt idx="879">
                  <c:v>-0.59030038099756599</c:v>
                </c:pt>
                <c:pt idx="880">
                  <c:v>-0.86018455358295309</c:v>
                </c:pt>
                <c:pt idx="881">
                  <c:v>-1.1480442966513336</c:v>
                </c:pt>
                <c:pt idx="882">
                  <c:v>-1.4493398900949268</c:v>
                </c:pt>
                <c:pt idx="883">
                  <c:v>-1.7593197224204042</c:v>
                </c:pt>
                <c:pt idx="884">
                  <c:v>-2.0730952264984603</c:v>
                </c:pt>
                <c:pt idx="885">
                  <c:v>-2.3857179751899453</c:v>
                </c:pt>
                <c:pt idx="886">
                  <c:v>-2.6922577209956566</c:v>
                </c:pt>
                <c:pt idx="887">
                  <c:v>-2.9878801490068181</c:v>
                </c:pt>
                <c:pt idx="888">
                  <c:v>-3.2679231169368852</c:v>
                </c:pt>
                <c:pt idx="889">
                  <c:v>-3.5279701798923169</c:v>
                </c:pt>
                <c:pt idx="890">
                  <c:v>-3.763920240345926</c:v>
                </c:pt>
                <c:pt idx="891">
                  <c:v>-3.9720522248943753</c:v>
                </c:pt>
                <c:pt idx="892">
                  <c:v>-4.1490837678091665</c:v>
                </c:pt>
                <c:pt idx="893">
                  <c:v>-4.2922229759052204</c:v>
                </c:pt>
                <c:pt idx="894">
                  <c:v>-4.3992124583637242</c:v>
                </c:pt>
                <c:pt idx="895">
                  <c:v>-4.4683649271336972</c:v>
                </c:pt>
                <c:pt idx="896">
                  <c:v>-4.4985898064730794</c:v>
                </c:pt>
                <c:pt idx="897">
                  <c:v>-4.4894104319791639</c:v>
                </c:pt>
                <c:pt idx="898">
                  <c:v>-4.4409715678712605</c:v>
                </c:pt>
                <c:pt idx="899">
                  <c:v>-4.3540371239722262</c:v>
                </c:pt>
                <c:pt idx="900">
                  <c:v>-4.2299781083946266</c:v>
                </c:pt>
                <c:pt idx="901">
                  <c:v>-4.070751005923162</c:v>
                </c:pt>
                <c:pt idx="902">
                  <c:v>-3.8788669230817514</c:v>
                </c:pt>
                <c:pt idx="903">
                  <c:v>-3.6573519864824573</c:v>
                </c:pt>
                <c:pt idx="904">
                  <c:v>-3.4096996190024562</c:v>
                </c:pt>
                <c:pt idx="905">
                  <c:v>-3.1398154464168178</c:v>
                </c:pt>
                <c:pt idx="906">
                  <c:v>-2.851955703348692</c:v>
                </c:pt>
                <c:pt idx="907">
                  <c:v>-2.5506601099050994</c:v>
                </c:pt>
                <c:pt idx="908">
                  <c:v>-2.2406802775796226</c:v>
                </c:pt>
                <c:pt idx="909">
                  <c:v>-1.9269047735012825</c:v>
                </c:pt>
                <c:pt idx="910">
                  <c:v>-1.6142820248100811</c:v>
                </c:pt>
                <c:pt idx="911">
                  <c:v>-1.3077422790043696</c:v>
                </c:pt>
                <c:pt idx="912">
                  <c:v>-1.0121198509932068</c:v>
                </c:pt>
                <c:pt idx="913">
                  <c:v>-0.73207688306313812</c:v>
                </c:pt>
                <c:pt idx="914">
                  <c:v>-0.47202982010747951</c:v>
                </c:pt>
                <c:pt idx="915">
                  <c:v>-0.23607975965409334</c:v>
                </c:pt>
                <c:pt idx="916">
                  <c:v>-2.794777510581592E-2</c:v>
                </c:pt>
                <c:pt idx="917">
                  <c:v>0.14908376780915322</c:v>
                </c:pt>
                <c:pt idx="918">
                  <c:v>0.29222297590520974</c:v>
                </c:pt>
                <c:pt idx="919">
                  <c:v>0.39921245836371666</c:v>
                </c:pt>
                <c:pt idx="920">
                  <c:v>0.46836492713369315</c:v>
                </c:pt>
                <c:pt idx="921">
                  <c:v>0.49858980647307805</c:v>
                </c:pt>
                <c:pt idx="922">
                  <c:v>0.48941043197916656</c:v>
                </c:pt>
                <c:pt idx="923">
                  <c:v>0.44097156787120451</c:v>
                </c:pt>
                <c:pt idx="924">
                  <c:v>0.35403712397223552</c:v>
                </c:pt>
                <c:pt idx="925">
                  <c:v>0.22997810839463861</c:v>
                </c:pt>
                <c:pt idx="926">
                  <c:v>7.0751005923176624E-2</c:v>
                </c:pt>
                <c:pt idx="927">
                  <c:v>-0.12113307691823039</c:v>
                </c:pt>
                <c:pt idx="928">
                  <c:v>-0.34264801351752228</c:v>
                </c:pt>
                <c:pt idx="929">
                  <c:v>-0.59030038099752113</c:v>
                </c:pt>
                <c:pt idx="930">
                  <c:v>-0.86018455358315804</c:v>
                </c:pt>
                <c:pt idx="931">
                  <c:v>-1.1480442966512829</c:v>
                </c:pt>
                <c:pt idx="932">
                  <c:v>-1.4493398900951515</c:v>
                </c:pt>
                <c:pt idx="933">
                  <c:v>-1.7593197224203507</c:v>
                </c:pt>
                <c:pt idx="934">
                  <c:v>-2.0730952264984062</c:v>
                </c:pt>
                <c:pt idx="935">
                  <c:v>-2.385717975189892</c:v>
                </c:pt>
                <c:pt idx="936">
                  <c:v>-2.6922577209956047</c:v>
                </c:pt>
                <c:pt idx="937">
                  <c:v>-2.9878801490067683</c:v>
                </c:pt>
                <c:pt idx="938">
                  <c:v>-3.2679231169368386</c:v>
                </c:pt>
                <c:pt idx="939">
                  <c:v>-3.5279701798924994</c:v>
                </c:pt>
                <c:pt idx="940">
                  <c:v>-3.7639202403458878</c:v>
                </c:pt>
                <c:pt idx="941">
                  <c:v>-3.972052224894342</c:v>
                </c:pt>
                <c:pt idx="942">
                  <c:v>-4.1490837678091399</c:v>
                </c:pt>
                <c:pt idx="943">
                  <c:v>-4.2922229759051991</c:v>
                </c:pt>
                <c:pt idx="944">
                  <c:v>-4.3992124583637091</c:v>
                </c:pt>
                <c:pt idx="945">
                  <c:v>-4.4683649271336892</c:v>
                </c:pt>
                <c:pt idx="946">
                  <c:v>-4.4985898064730767</c:v>
                </c:pt>
                <c:pt idx="947">
                  <c:v>-4.4894104319791692</c:v>
                </c:pt>
                <c:pt idx="948">
                  <c:v>-4.4409715678712107</c:v>
                </c:pt>
                <c:pt idx="949">
                  <c:v>-4.354037123972244</c:v>
                </c:pt>
                <c:pt idx="950">
                  <c:v>-4.2299781083945227</c:v>
                </c:pt>
                <c:pt idx="951">
                  <c:v>-4.0707510059231922</c:v>
                </c:pt>
                <c:pt idx="952">
                  <c:v>-3.8788669230817874</c:v>
                </c:pt>
                <c:pt idx="953">
                  <c:v>-3.6573519864824977</c:v>
                </c:pt>
                <c:pt idx="954">
                  <c:v>-3.4096996190025011</c:v>
                </c:pt>
                <c:pt idx="955">
                  <c:v>-3.1398154464168657</c:v>
                </c:pt>
                <c:pt idx="956">
                  <c:v>-2.8519557033487426</c:v>
                </c:pt>
                <c:pt idx="957">
                  <c:v>-2.5506601099048747</c:v>
                </c:pt>
                <c:pt idx="958">
                  <c:v>-2.2406802775796764</c:v>
                </c:pt>
                <c:pt idx="959">
                  <c:v>-1.9269047735013365</c:v>
                </c:pt>
                <c:pt idx="960">
                  <c:v>-1.6142820248101344</c:v>
                </c:pt>
                <c:pt idx="961">
                  <c:v>-1.3077422790044213</c:v>
                </c:pt>
                <c:pt idx="962">
                  <c:v>-1.0121198509932565</c:v>
                </c:pt>
                <c:pt idx="963">
                  <c:v>-0.73207688306318452</c:v>
                </c:pt>
                <c:pt idx="964">
                  <c:v>-0.47202982010752192</c:v>
                </c:pt>
                <c:pt idx="965">
                  <c:v>-0.23607975965413153</c:v>
                </c:pt>
                <c:pt idx="966">
                  <c:v>-2.7947775105674477E-2</c:v>
                </c:pt>
                <c:pt idx="967">
                  <c:v>0.14908376780912524</c:v>
                </c:pt>
                <c:pt idx="968">
                  <c:v>0.29222297590530122</c:v>
                </c:pt>
                <c:pt idx="969">
                  <c:v>0.39921245836370156</c:v>
                </c:pt>
                <c:pt idx="970">
                  <c:v>0.46836492713368472</c:v>
                </c:pt>
                <c:pt idx="971">
                  <c:v>0.49858980647307583</c:v>
                </c:pt>
                <c:pt idx="972">
                  <c:v>0.48941043197917145</c:v>
                </c:pt>
                <c:pt idx="973">
                  <c:v>0.44097156787121605</c:v>
                </c:pt>
                <c:pt idx="974">
                  <c:v>0.35403712397225373</c:v>
                </c:pt>
                <c:pt idx="975">
                  <c:v>0.2299781083945347</c:v>
                </c:pt>
                <c:pt idx="976">
                  <c:v>7.0751005923206822E-2</c:v>
                </c:pt>
                <c:pt idx="977">
                  <c:v>-0.12113307691838271</c:v>
                </c:pt>
                <c:pt idx="978">
                  <c:v>-0.34264801351748186</c:v>
                </c:pt>
                <c:pt idx="979">
                  <c:v>-0.59030038099747673</c:v>
                </c:pt>
                <c:pt idx="980">
                  <c:v>-0.86018455358311008</c:v>
                </c:pt>
                <c:pt idx="981">
                  <c:v>-1.1480442966512321</c:v>
                </c:pt>
                <c:pt idx="982">
                  <c:v>-1.4493398900950991</c:v>
                </c:pt>
                <c:pt idx="983">
                  <c:v>-1.759319722420297</c:v>
                </c:pt>
                <c:pt idx="984">
                  <c:v>-2.0730952264986366</c:v>
                </c:pt>
                <c:pt idx="985">
                  <c:v>-2.3857179751898387</c:v>
                </c:pt>
                <c:pt idx="986">
                  <c:v>-2.6922577209958258</c:v>
                </c:pt>
                <c:pt idx="987">
                  <c:v>-2.9878801490067191</c:v>
                </c:pt>
                <c:pt idx="988">
                  <c:v>-3.2679231169367924</c:v>
                </c:pt>
                <c:pt idx="989">
                  <c:v>-3.5279701798924568</c:v>
                </c:pt>
                <c:pt idx="990">
                  <c:v>-3.7639202403458492</c:v>
                </c:pt>
                <c:pt idx="991">
                  <c:v>-3.9720522248943091</c:v>
                </c:pt>
                <c:pt idx="992">
                  <c:v>-4.1490837678091115</c:v>
                </c:pt>
                <c:pt idx="993">
                  <c:v>-4.2922229759052906</c:v>
                </c:pt>
                <c:pt idx="994">
                  <c:v>-4.399212458363694</c:v>
                </c:pt>
                <c:pt idx="995">
                  <c:v>-4.4683649271337256</c:v>
                </c:pt>
                <c:pt idx="996">
                  <c:v>-4.4985898064730758</c:v>
                </c:pt>
                <c:pt idx="997">
                  <c:v>-4.4894104319791737</c:v>
                </c:pt>
                <c:pt idx="998">
                  <c:v>-4.4409715678712214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227-4825-A528-6E7450F46D47}"/>
            </c:ext>
          </c:extLst>
        </c:ser>
        <c:ser>
          <c:idx val="3"/>
          <c:order val="3"/>
          <c:tx>
            <c:strRef>
              <c:f>'FTTM output times'!$M$1</c:f>
              <c:strCache>
                <c:ptCount val="1"/>
                <c:pt idx="0">
                  <c:v>Index 4 TE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'FTTM output times'!$A$2:$A$1000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</c:numCache>
            </c:numRef>
          </c:xVal>
          <c:yVal>
            <c:numRef>
              <c:f>'FTTM output times'!$M$2:$M$1000</c:f>
              <c:numCache>
                <c:formatCode>0.000</c:formatCode>
                <c:ptCount val="999"/>
                <c:pt idx="0">
                  <c:v>-0.13887798273031038</c:v>
                </c:pt>
                <c:pt idx="1">
                  <c:v>-0.34517271490396384</c:v>
                </c:pt>
                <c:pt idx="2">
                  <c:v>-0.46670679487317379</c:v>
                </c:pt>
                <c:pt idx="3">
                  <c:v>-0.49908766433375407</c:v>
                </c:pt>
                <c:pt idx="4">
                  <c:v>-0.4411449942959047</c:v>
                </c:pt>
                <c:pt idx="5">
                  <c:v>-0.2949729838230164</c:v>
                </c:pt>
                <c:pt idx="6">
                  <c:v>-6.5854670220865774E-2</c:v>
                </c:pt>
                <c:pt idx="7">
                  <c:v>0.23792901369475361</c:v>
                </c:pt>
                <c:pt idx="8">
                  <c:v>0.60539853408681754</c:v>
                </c:pt>
                <c:pt idx="9">
                  <c:v>1.0232725850554307</c:v>
                </c:pt>
                <c:pt idx="10">
                  <c:v>1.4764481096388558</c:v>
                </c:pt>
                <c:pt idx="11">
                  <c:v>1.9485461636408048</c:v>
                </c:pt>
                <c:pt idx="12">
                  <c:v>2.4225038933507173</c:v>
                </c:pt>
                <c:pt idx="13">
                  <c:v>2.8811912315315027</c:v>
                </c:pt>
                <c:pt idx="14">
                  <c:v>3.3080300226836408</c:v>
                </c:pt>
                <c:pt idx="15">
                  <c:v>3.6875932007767713</c:v>
                </c:pt>
                <c:pt idx="16">
                  <c:v>4.0061623636128374</c:v>
                </c:pt>
                <c:pt idx="17">
                  <c:v>4.2522235916227125</c:v>
                </c:pt>
                <c:pt idx="18">
                  <c:v>4.4168835909201327</c:v>
                </c:pt>
                <c:pt idx="19">
                  <c:v>4.4941911201128519</c:v>
                </c:pt>
                <c:pt idx="20">
                  <c:v>4.4813520836731318</c:v>
                </c:pt>
                <c:pt idx="21">
                  <c:v>4.3788305178297051</c:v>
                </c:pt>
                <c:pt idx="22">
                  <c:v>4.1903318190893648</c:v>
                </c:pt>
                <c:pt idx="23">
                  <c:v>3.922668821553378</c:v>
                </c:pt>
                <c:pt idx="24">
                  <c:v>3.5855155633415201</c:v>
                </c:pt>
                <c:pt idx="25">
                  <c:v>3.1910576416502074</c:v>
                </c:pt>
                <c:pt idx="26">
                  <c:v>2.7535517935189944</c:v>
                </c:pt>
                <c:pt idx="27">
                  <c:v>2.288810620210223</c:v>
                </c:pt>
                <c:pt idx="28">
                  <c:v>1.8136310785980454</c:v>
                </c:pt>
                <c:pt idx="29">
                  <c:v>1.3451873953851012</c:v>
                </c:pt>
                <c:pt idx="30">
                  <c:v>0.90041034580027057</c:v>
                </c:pt>
                <c:pt idx="31">
                  <c:v>0.49537533127136912</c:v>
                </c:pt>
                <c:pt idx="32">
                  <c:v>0.14472137253143491</c:v>
                </c:pt>
                <c:pt idx="33">
                  <c:v>-0.1388779827302824</c:v>
                </c:pt>
                <c:pt idx="34">
                  <c:v>-0.34517271490404333</c:v>
                </c:pt>
                <c:pt idx="35">
                  <c:v>-0.46670679487316491</c:v>
                </c:pt>
                <c:pt idx="36">
                  <c:v>-0.49908766433374785</c:v>
                </c:pt>
                <c:pt idx="37">
                  <c:v>-0.44114499429591669</c:v>
                </c:pt>
                <c:pt idx="38">
                  <c:v>-0.29497298382292492</c:v>
                </c:pt>
                <c:pt idx="39">
                  <c:v>-6.5854670220895972E-2</c:v>
                </c:pt>
                <c:pt idx="40">
                  <c:v>0.23792901369491681</c:v>
                </c:pt>
                <c:pt idx="41">
                  <c:v>0.60539853408677269</c:v>
                </c:pt>
                <c:pt idx="42">
                  <c:v>1.0232725850556428</c:v>
                </c:pt>
                <c:pt idx="43">
                  <c:v>1.4764481096388029</c:v>
                </c:pt>
                <c:pt idx="44">
                  <c:v>1.9485461636410351</c:v>
                </c:pt>
                <c:pt idx="45">
                  <c:v>2.4225038933506644</c:v>
                </c:pt>
                <c:pt idx="46">
                  <c:v>2.8811912315317185</c:v>
                </c:pt>
                <c:pt idx="47">
                  <c:v>3.308030022683595</c:v>
                </c:pt>
                <c:pt idx="48">
                  <c:v>3.6875932007769414</c:v>
                </c:pt>
                <c:pt idx="49">
                  <c:v>4.0061623636128054</c:v>
                </c:pt>
                <c:pt idx="50">
                  <c:v>4.2522235916228128</c:v>
                </c:pt>
                <c:pt idx="51">
                  <c:v>4.4168835909201185</c:v>
                </c:pt>
                <c:pt idx="52">
                  <c:v>4.494191120112867</c:v>
                </c:pt>
                <c:pt idx="53">
                  <c:v>4.4813520836731389</c:v>
                </c:pt>
                <c:pt idx="54">
                  <c:v>4.3788305178297211</c:v>
                </c:pt>
                <c:pt idx="55">
                  <c:v>4.1903318190893906</c:v>
                </c:pt>
                <c:pt idx="56">
                  <c:v>3.9226688215534127</c:v>
                </c:pt>
                <c:pt idx="57">
                  <c:v>3.5855155633415619</c:v>
                </c:pt>
                <c:pt idx="58">
                  <c:v>3.1910576416502554</c:v>
                </c:pt>
                <c:pt idx="59">
                  <c:v>2.7535517935190459</c:v>
                </c:pt>
                <c:pt idx="60">
                  <c:v>2.2888106202102767</c:v>
                </c:pt>
                <c:pt idx="61">
                  <c:v>1.8136310785980991</c:v>
                </c:pt>
                <c:pt idx="62">
                  <c:v>1.3451873953851532</c:v>
                </c:pt>
                <c:pt idx="63">
                  <c:v>0.90041034580031898</c:v>
                </c:pt>
                <c:pt idx="64">
                  <c:v>0.4953753312714122</c:v>
                </c:pt>
                <c:pt idx="65">
                  <c:v>0.1447213725314711</c:v>
                </c:pt>
                <c:pt idx="66">
                  <c:v>-0.13887798273025487</c:v>
                </c:pt>
                <c:pt idx="67">
                  <c:v>-0.34517271490402512</c:v>
                </c:pt>
                <c:pt idx="68">
                  <c:v>-0.46670679487315647</c:v>
                </c:pt>
                <c:pt idx="69">
                  <c:v>-0.49908766433374918</c:v>
                </c:pt>
                <c:pt idx="70">
                  <c:v>-0.44114499429592824</c:v>
                </c:pt>
                <c:pt idx="71">
                  <c:v>-0.29497298382294623</c:v>
                </c:pt>
                <c:pt idx="72">
                  <c:v>-6.585467022092617E-2</c:v>
                </c:pt>
                <c:pt idx="73">
                  <c:v>0.2379290136948784</c:v>
                </c:pt>
                <c:pt idx="74">
                  <c:v>0.60539853408672806</c:v>
                </c:pt>
                <c:pt idx="75">
                  <c:v>1.023272585055593</c:v>
                </c:pt>
                <c:pt idx="76">
                  <c:v>1.4764481096387503</c:v>
                </c:pt>
                <c:pt idx="77">
                  <c:v>1.9485461636409811</c:v>
                </c:pt>
                <c:pt idx="78">
                  <c:v>2.4225038933506111</c:v>
                </c:pt>
                <c:pt idx="79">
                  <c:v>2.8811912315316679</c:v>
                </c:pt>
                <c:pt idx="80">
                  <c:v>3.3080300226835488</c:v>
                </c:pt>
                <c:pt idx="81">
                  <c:v>3.6875932007769014</c:v>
                </c:pt>
                <c:pt idx="82">
                  <c:v>4.0061623636127734</c:v>
                </c:pt>
                <c:pt idx="83">
                  <c:v>4.2522235916227888</c:v>
                </c:pt>
                <c:pt idx="84">
                  <c:v>4.4168835909201052</c:v>
                </c:pt>
                <c:pt idx="85">
                  <c:v>4.4941911201128635</c:v>
                </c:pt>
                <c:pt idx="86">
                  <c:v>4.481352083673146</c:v>
                </c:pt>
                <c:pt idx="87">
                  <c:v>4.37883051782965</c:v>
                </c:pt>
                <c:pt idx="88">
                  <c:v>4.1903318190894172</c:v>
                </c:pt>
                <c:pt idx="89">
                  <c:v>3.9226688215532652</c:v>
                </c:pt>
                <c:pt idx="90">
                  <c:v>3.5855155633416036</c:v>
                </c:pt>
                <c:pt idx="91">
                  <c:v>3.1910576416500529</c:v>
                </c:pt>
                <c:pt idx="92">
                  <c:v>2.7535517935190974</c:v>
                </c:pt>
                <c:pt idx="93">
                  <c:v>2.2888106202100476</c:v>
                </c:pt>
                <c:pt idx="94">
                  <c:v>1.8136310785981529</c:v>
                </c:pt>
                <c:pt idx="95">
                  <c:v>1.3451873953849307</c:v>
                </c:pt>
                <c:pt idx="96">
                  <c:v>0.90041034580036738</c:v>
                </c:pt>
                <c:pt idx="97">
                  <c:v>0.49537533127122835</c:v>
                </c:pt>
                <c:pt idx="98">
                  <c:v>0.14472137253150708</c:v>
                </c:pt>
                <c:pt idx="99">
                  <c:v>-0.13887798273037433</c:v>
                </c:pt>
                <c:pt idx="100">
                  <c:v>-0.34517271490400647</c:v>
                </c:pt>
                <c:pt idx="101">
                  <c:v>-0.46670679487319378</c:v>
                </c:pt>
                <c:pt idx="102">
                  <c:v>-0.49908766433375096</c:v>
                </c:pt>
                <c:pt idx="103">
                  <c:v>-0.44114499429593979</c:v>
                </c:pt>
                <c:pt idx="104">
                  <c:v>-0.29497298382296755</c:v>
                </c:pt>
                <c:pt idx="105">
                  <c:v>-6.5854670220796496E-2</c:v>
                </c:pt>
                <c:pt idx="106">
                  <c:v>0.23792901369484043</c:v>
                </c:pt>
                <c:pt idx="107">
                  <c:v>0.60539853408668343</c:v>
                </c:pt>
                <c:pt idx="108">
                  <c:v>1.0232725850555435</c:v>
                </c:pt>
                <c:pt idx="109">
                  <c:v>1.4764481096386977</c:v>
                </c:pt>
                <c:pt idx="110">
                  <c:v>1.9485461636409274</c:v>
                </c:pt>
                <c:pt idx="111">
                  <c:v>2.4225038933505578</c:v>
                </c:pt>
                <c:pt idx="112">
                  <c:v>2.8811912315316173</c:v>
                </c:pt>
                <c:pt idx="113">
                  <c:v>3.3080300226835031</c:v>
                </c:pt>
                <c:pt idx="114">
                  <c:v>3.6875932007768615</c:v>
                </c:pt>
                <c:pt idx="115">
                  <c:v>4.0061623636127406</c:v>
                </c:pt>
                <c:pt idx="116">
                  <c:v>4.2522235916227658</c:v>
                </c:pt>
                <c:pt idx="117">
                  <c:v>4.416883590920091</c:v>
                </c:pt>
                <c:pt idx="118">
                  <c:v>4.4941911201128599</c:v>
                </c:pt>
                <c:pt idx="119">
                  <c:v>4.4813520836731522</c:v>
                </c:pt>
                <c:pt idx="120">
                  <c:v>4.3788305178296669</c:v>
                </c:pt>
                <c:pt idx="121">
                  <c:v>4.190331819089443</c:v>
                </c:pt>
                <c:pt idx="122">
                  <c:v>3.9226688215532999</c:v>
                </c:pt>
                <c:pt idx="123">
                  <c:v>3.5855155633416453</c:v>
                </c:pt>
                <c:pt idx="124">
                  <c:v>3.1910576416501</c:v>
                </c:pt>
                <c:pt idx="125">
                  <c:v>2.7535517935191489</c:v>
                </c:pt>
                <c:pt idx="126">
                  <c:v>2.2888106202101013</c:v>
                </c:pt>
                <c:pt idx="127">
                  <c:v>1.8136310785982066</c:v>
                </c:pt>
                <c:pt idx="128">
                  <c:v>1.3451873953849829</c:v>
                </c:pt>
                <c:pt idx="129">
                  <c:v>0.90041034580041601</c:v>
                </c:pt>
                <c:pt idx="130">
                  <c:v>0.4953753312712712</c:v>
                </c:pt>
                <c:pt idx="131">
                  <c:v>0.14472137253154305</c:v>
                </c:pt>
                <c:pt idx="132">
                  <c:v>-0.13887798273034591</c:v>
                </c:pt>
                <c:pt idx="133">
                  <c:v>-0.34517271490398782</c:v>
                </c:pt>
                <c:pt idx="134">
                  <c:v>-0.46670679487318489</c:v>
                </c:pt>
                <c:pt idx="135">
                  <c:v>-0.49908766433375229</c:v>
                </c:pt>
                <c:pt idx="136">
                  <c:v>-0.44114499429589005</c:v>
                </c:pt>
                <c:pt idx="137">
                  <c:v>-0.29497298382298887</c:v>
                </c:pt>
                <c:pt idx="138">
                  <c:v>-6.5854670220827138E-2</c:v>
                </c:pt>
                <c:pt idx="139">
                  <c:v>0.23792901369480224</c:v>
                </c:pt>
                <c:pt idx="140">
                  <c:v>0.60539853408687438</c:v>
                </c:pt>
                <c:pt idx="141">
                  <c:v>1.0232725850554938</c:v>
                </c:pt>
                <c:pt idx="142">
                  <c:v>1.4764481096389228</c:v>
                </c:pt>
                <c:pt idx="143">
                  <c:v>1.9485461636408734</c:v>
                </c:pt>
                <c:pt idx="144">
                  <c:v>2.4225038933507848</c:v>
                </c:pt>
                <c:pt idx="145">
                  <c:v>2.8811912315315671</c:v>
                </c:pt>
                <c:pt idx="146">
                  <c:v>3.3080300226836994</c:v>
                </c:pt>
                <c:pt idx="147">
                  <c:v>3.687593200776822</c:v>
                </c:pt>
                <c:pt idx="148">
                  <c:v>4.0061623636128783</c:v>
                </c:pt>
                <c:pt idx="149">
                  <c:v>4.2522235916227427</c:v>
                </c:pt>
                <c:pt idx="150">
                  <c:v>4.4168835909201505</c:v>
                </c:pt>
                <c:pt idx="151">
                  <c:v>4.4941911201128555</c:v>
                </c:pt>
                <c:pt idx="152">
                  <c:v>4.4813520836731238</c:v>
                </c:pt>
                <c:pt idx="153">
                  <c:v>4.3788305178296838</c:v>
                </c:pt>
                <c:pt idx="154">
                  <c:v>4.1903318190893319</c:v>
                </c:pt>
                <c:pt idx="155">
                  <c:v>3.9226688215533341</c:v>
                </c:pt>
                <c:pt idx="156">
                  <c:v>3.5855155633416866</c:v>
                </c:pt>
                <c:pt idx="157">
                  <c:v>3.1910576416501475</c:v>
                </c:pt>
                <c:pt idx="158">
                  <c:v>2.7535517935189291</c:v>
                </c:pt>
                <c:pt idx="159">
                  <c:v>2.288810620210155</c:v>
                </c:pt>
                <c:pt idx="160">
                  <c:v>1.8136310785982603</c:v>
                </c:pt>
                <c:pt idx="161">
                  <c:v>1.3451873953850351</c:v>
                </c:pt>
                <c:pt idx="162">
                  <c:v>0.90041034580046442</c:v>
                </c:pt>
                <c:pt idx="163">
                  <c:v>0.49537533127131428</c:v>
                </c:pt>
                <c:pt idx="164">
                  <c:v>0.14472137253157946</c:v>
                </c:pt>
                <c:pt idx="165">
                  <c:v>-0.13887798273031793</c:v>
                </c:pt>
                <c:pt idx="166">
                  <c:v>-0.34517271490396872</c:v>
                </c:pt>
                <c:pt idx="167">
                  <c:v>-0.46670679487317601</c:v>
                </c:pt>
                <c:pt idx="168">
                  <c:v>-0.49908766433375362</c:v>
                </c:pt>
                <c:pt idx="169">
                  <c:v>-0.44114499429590204</c:v>
                </c:pt>
                <c:pt idx="170">
                  <c:v>-0.29497298382301018</c:v>
                </c:pt>
                <c:pt idx="171">
                  <c:v>-6.5854670220857336E-2</c:v>
                </c:pt>
                <c:pt idx="172">
                  <c:v>0.23792901369476382</c:v>
                </c:pt>
                <c:pt idx="173">
                  <c:v>0.60539853408682975</c:v>
                </c:pt>
                <c:pt idx="174">
                  <c:v>1.0232725850554443</c:v>
                </c:pt>
                <c:pt idx="175">
                  <c:v>1.47644810963887</c:v>
                </c:pt>
                <c:pt idx="176">
                  <c:v>1.9485461636408195</c:v>
                </c:pt>
                <c:pt idx="177">
                  <c:v>2.4225038933507319</c:v>
                </c:pt>
                <c:pt idx="178">
                  <c:v>2.8811912315315165</c:v>
                </c:pt>
                <c:pt idx="179">
                  <c:v>3.3080300226836532</c:v>
                </c:pt>
                <c:pt idx="180">
                  <c:v>3.6875932007767824</c:v>
                </c:pt>
                <c:pt idx="181">
                  <c:v>4.0061623636128463</c:v>
                </c:pt>
                <c:pt idx="182">
                  <c:v>4.2522235916227196</c:v>
                </c:pt>
                <c:pt idx="183">
                  <c:v>4.4168835909201363</c:v>
                </c:pt>
                <c:pt idx="184">
                  <c:v>4.4941911201128519</c:v>
                </c:pt>
                <c:pt idx="185">
                  <c:v>4.48135208367313</c:v>
                </c:pt>
                <c:pt idx="186">
                  <c:v>4.3788305178296998</c:v>
                </c:pt>
                <c:pt idx="187">
                  <c:v>4.1903318190893577</c:v>
                </c:pt>
                <c:pt idx="188">
                  <c:v>3.9226688215533683</c:v>
                </c:pt>
                <c:pt idx="189">
                  <c:v>3.5855155633415086</c:v>
                </c:pt>
                <c:pt idx="190">
                  <c:v>3.191057641650195</c:v>
                </c:pt>
                <c:pt idx="191">
                  <c:v>2.7535517935189806</c:v>
                </c:pt>
                <c:pt idx="192">
                  <c:v>2.2888106202102083</c:v>
                </c:pt>
                <c:pt idx="193">
                  <c:v>1.8136310785980307</c:v>
                </c:pt>
                <c:pt idx="194">
                  <c:v>1.345187395385087</c:v>
                </c:pt>
                <c:pt idx="195">
                  <c:v>0.90041034580025747</c:v>
                </c:pt>
                <c:pt idx="196">
                  <c:v>0.49537533127135758</c:v>
                </c:pt>
                <c:pt idx="197">
                  <c:v>0.14472137253142492</c:v>
                </c:pt>
                <c:pt idx="198">
                  <c:v>-0.13887798273029039</c:v>
                </c:pt>
                <c:pt idx="199">
                  <c:v>-0.34517271490404866</c:v>
                </c:pt>
                <c:pt idx="200">
                  <c:v>-0.46670679487316757</c:v>
                </c:pt>
                <c:pt idx="201">
                  <c:v>-0.49908766433374741</c:v>
                </c:pt>
                <c:pt idx="202">
                  <c:v>-0.44114499429591358</c:v>
                </c:pt>
                <c:pt idx="203">
                  <c:v>-0.29497298382291914</c:v>
                </c:pt>
                <c:pt idx="204">
                  <c:v>-6.5854670220887535E-2</c:v>
                </c:pt>
                <c:pt idx="205">
                  <c:v>0.23792901369492725</c:v>
                </c:pt>
                <c:pt idx="206">
                  <c:v>0.60539853408678512</c:v>
                </c:pt>
                <c:pt idx="207">
                  <c:v>1.0232725850556563</c:v>
                </c:pt>
                <c:pt idx="208">
                  <c:v>1.4764481096388173</c:v>
                </c:pt>
                <c:pt idx="209">
                  <c:v>1.9485461636410497</c:v>
                </c:pt>
                <c:pt idx="210">
                  <c:v>2.4225038933506786</c:v>
                </c:pt>
                <c:pt idx="211">
                  <c:v>2.8811912315317318</c:v>
                </c:pt>
                <c:pt idx="212">
                  <c:v>3.3080300226836075</c:v>
                </c:pt>
                <c:pt idx="213">
                  <c:v>3.6875932007767425</c:v>
                </c:pt>
                <c:pt idx="214">
                  <c:v>4.0061623636128143</c:v>
                </c:pt>
                <c:pt idx="215">
                  <c:v>4.2522235916226956</c:v>
                </c:pt>
                <c:pt idx="216">
                  <c:v>4.4168835909201221</c:v>
                </c:pt>
                <c:pt idx="217">
                  <c:v>4.4941911201128484</c:v>
                </c:pt>
                <c:pt idx="218">
                  <c:v>4.4813520836731371</c:v>
                </c:pt>
                <c:pt idx="219">
                  <c:v>4.3788305178297167</c:v>
                </c:pt>
                <c:pt idx="220">
                  <c:v>4.1903318190893835</c:v>
                </c:pt>
                <c:pt idx="221">
                  <c:v>3.9226688215534029</c:v>
                </c:pt>
                <c:pt idx="222">
                  <c:v>3.5855155633415503</c:v>
                </c:pt>
                <c:pt idx="223">
                  <c:v>3.1910576416502421</c:v>
                </c:pt>
                <c:pt idx="224">
                  <c:v>2.7535517935190317</c:v>
                </c:pt>
                <c:pt idx="225">
                  <c:v>2.288810620210262</c:v>
                </c:pt>
                <c:pt idx="226">
                  <c:v>1.8136310785980845</c:v>
                </c:pt>
                <c:pt idx="227">
                  <c:v>1.345187395385139</c:v>
                </c:pt>
                <c:pt idx="228">
                  <c:v>0.90041034580030588</c:v>
                </c:pt>
                <c:pt idx="229">
                  <c:v>0.49537533127140065</c:v>
                </c:pt>
                <c:pt idx="230">
                  <c:v>0.14472137253146133</c:v>
                </c:pt>
                <c:pt idx="231">
                  <c:v>-0.13887798273026242</c:v>
                </c:pt>
                <c:pt idx="232">
                  <c:v>-0.34517271490403001</c:v>
                </c:pt>
                <c:pt idx="233">
                  <c:v>-0.46670679487315869</c:v>
                </c:pt>
                <c:pt idx="234">
                  <c:v>-0.49908766433374918</c:v>
                </c:pt>
                <c:pt idx="235">
                  <c:v>-0.44114499429592513</c:v>
                </c:pt>
                <c:pt idx="236">
                  <c:v>-0.29497298382294046</c:v>
                </c:pt>
                <c:pt idx="237">
                  <c:v>-6.5854670220917733E-2</c:v>
                </c:pt>
                <c:pt idx="238">
                  <c:v>0.23792901369488906</c:v>
                </c:pt>
                <c:pt idx="239">
                  <c:v>0.60539853408674027</c:v>
                </c:pt>
                <c:pt idx="240">
                  <c:v>1.0232725850556066</c:v>
                </c:pt>
                <c:pt idx="241">
                  <c:v>1.4764481096387647</c:v>
                </c:pt>
                <c:pt idx="242">
                  <c:v>1.948546163640996</c:v>
                </c:pt>
                <c:pt idx="243">
                  <c:v>2.4225038933506253</c:v>
                </c:pt>
                <c:pt idx="244">
                  <c:v>2.8811912315316817</c:v>
                </c:pt>
                <c:pt idx="245">
                  <c:v>3.3080300226835613</c:v>
                </c:pt>
                <c:pt idx="246">
                  <c:v>3.6875932007769121</c:v>
                </c:pt>
                <c:pt idx="247">
                  <c:v>4.0061623636127814</c:v>
                </c:pt>
                <c:pt idx="248">
                  <c:v>4.252223591622796</c:v>
                </c:pt>
                <c:pt idx="249">
                  <c:v>4.4168835909201087</c:v>
                </c:pt>
                <c:pt idx="250">
                  <c:v>4.4941911201128644</c:v>
                </c:pt>
                <c:pt idx="251">
                  <c:v>4.4813520836731433</c:v>
                </c:pt>
                <c:pt idx="252">
                  <c:v>4.3788305178296465</c:v>
                </c:pt>
                <c:pt idx="253">
                  <c:v>4.1903318190894101</c:v>
                </c:pt>
                <c:pt idx="254">
                  <c:v>3.9226688215532559</c:v>
                </c:pt>
                <c:pt idx="255">
                  <c:v>3.585515563341592</c:v>
                </c:pt>
                <c:pt idx="256">
                  <c:v>3.1910576416500396</c:v>
                </c:pt>
                <c:pt idx="257">
                  <c:v>2.7535517935190832</c:v>
                </c:pt>
                <c:pt idx="258">
                  <c:v>2.2888106202100333</c:v>
                </c:pt>
                <c:pt idx="259">
                  <c:v>1.8136310785981382</c:v>
                </c:pt>
                <c:pt idx="260">
                  <c:v>1.3451873953849167</c:v>
                </c:pt>
                <c:pt idx="261">
                  <c:v>0.90041034580035428</c:v>
                </c:pt>
                <c:pt idx="262">
                  <c:v>0.49537533127121658</c:v>
                </c:pt>
                <c:pt idx="263">
                  <c:v>0.14472137253149731</c:v>
                </c:pt>
                <c:pt idx="264">
                  <c:v>-0.13887798273038143</c:v>
                </c:pt>
                <c:pt idx="265">
                  <c:v>-0.34517271490401136</c:v>
                </c:pt>
                <c:pt idx="266">
                  <c:v>-0.46670679487314981</c:v>
                </c:pt>
                <c:pt idx="267">
                  <c:v>-0.49908766433375051</c:v>
                </c:pt>
                <c:pt idx="268">
                  <c:v>-0.44114499429593668</c:v>
                </c:pt>
                <c:pt idx="269">
                  <c:v>-0.29497298382296178</c:v>
                </c:pt>
                <c:pt idx="270">
                  <c:v>-6.5854670220948375E-2</c:v>
                </c:pt>
                <c:pt idx="271">
                  <c:v>0.23792901369485087</c:v>
                </c:pt>
                <c:pt idx="272">
                  <c:v>0.60539853408669542</c:v>
                </c:pt>
                <c:pt idx="273">
                  <c:v>1.0232725850555571</c:v>
                </c:pt>
                <c:pt idx="274">
                  <c:v>1.4764481096387119</c:v>
                </c:pt>
                <c:pt idx="275">
                  <c:v>1.948546163640942</c:v>
                </c:pt>
                <c:pt idx="276">
                  <c:v>2.4225038933505725</c:v>
                </c:pt>
                <c:pt idx="277">
                  <c:v>2.881191231531631</c:v>
                </c:pt>
                <c:pt idx="278">
                  <c:v>3.3080300226835155</c:v>
                </c:pt>
                <c:pt idx="279">
                  <c:v>3.6875932007768721</c:v>
                </c:pt>
                <c:pt idx="280">
                  <c:v>4.0061623636127495</c:v>
                </c:pt>
                <c:pt idx="281">
                  <c:v>4.2522235916227729</c:v>
                </c:pt>
                <c:pt idx="282">
                  <c:v>4.4168835909200945</c:v>
                </c:pt>
                <c:pt idx="283">
                  <c:v>4.4941911201128608</c:v>
                </c:pt>
                <c:pt idx="284">
                  <c:v>4.4813520836731495</c:v>
                </c:pt>
                <c:pt idx="285">
                  <c:v>4.3788305178296625</c:v>
                </c:pt>
                <c:pt idx="286">
                  <c:v>4.190331819089435</c:v>
                </c:pt>
                <c:pt idx="287">
                  <c:v>3.9226688215532901</c:v>
                </c:pt>
                <c:pt idx="288">
                  <c:v>3.5855155633416338</c:v>
                </c:pt>
                <c:pt idx="289">
                  <c:v>3.1910576416500871</c:v>
                </c:pt>
                <c:pt idx="290">
                  <c:v>2.7535517935191347</c:v>
                </c:pt>
                <c:pt idx="291">
                  <c:v>2.2888106202100866</c:v>
                </c:pt>
                <c:pt idx="292">
                  <c:v>1.8136310785981919</c:v>
                </c:pt>
                <c:pt idx="293">
                  <c:v>1.3451873953849687</c:v>
                </c:pt>
                <c:pt idx="294">
                  <c:v>0.90041034580040269</c:v>
                </c:pt>
                <c:pt idx="295">
                  <c:v>0.49537533127125966</c:v>
                </c:pt>
                <c:pt idx="296">
                  <c:v>0.1447213725315335</c:v>
                </c:pt>
                <c:pt idx="297">
                  <c:v>-0.13887798273035346</c:v>
                </c:pt>
                <c:pt idx="298">
                  <c:v>-0.34517271490399271</c:v>
                </c:pt>
                <c:pt idx="299">
                  <c:v>-0.46670679487318756</c:v>
                </c:pt>
                <c:pt idx="300">
                  <c:v>-0.49908766433375185</c:v>
                </c:pt>
                <c:pt idx="301">
                  <c:v>-0.44114499429588694</c:v>
                </c:pt>
                <c:pt idx="302">
                  <c:v>-0.29497298382298309</c:v>
                </c:pt>
                <c:pt idx="303">
                  <c:v>-6.5854670220818701E-2</c:v>
                </c:pt>
                <c:pt idx="304">
                  <c:v>0.23792901369481245</c:v>
                </c:pt>
                <c:pt idx="305">
                  <c:v>0.6053985340868866</c:v>
                </c:pt>
                <c:pt idx="306">
                  <c:v>1.0232725850555076</c:v>
                </c:pt>
                <c:pt idx="307">
                  <c:v>1.4764481096389372</c:v>
                </c:pt>
                <c:pt idx="308">
                  <c:v>1.9485461636408881</c:v>
                </c:pt>
                <c:pt idx="309">
                  <c:v>2.4225038933507994</c:v>
                </c:pt>
                <c:pt idx="310">
                  <c:v>2.8811912315315809</c:v>
                </c:pt>
                <c:pt idx="311">
                  <c:v>3.3080300226837118</c:v>
                </c:pt>
                <c:pt idx="312">
                  <c:v>3.6875932007768326</c:v>
                </c:pt>
                <c:pt idx="313">
                  <c:v>4.0061623636128871</c:v>
                </c:pt>
                <c:pt idx="314">
                  <c:v>4.2522235916227489</c:v>
                </c:pt>
                <c:pt idx="315">
                  <c:v>4.416883590920154</c:v>
                </c:pt>
                <c:pt idx="316">
                  <c:v>4.4941911201128573</c:v>
                </c:pt>
                <c:pt idx="317">
                  <c:v>4.481352083673122</c:v>
                </c:pt>
                <c:pt idx="318">
                  <c:v>4.3788305178296785</c:v>
                </c:pt>
                <c:pt idx="319">
                  <c:v>4.1903318190894616</c:v>
                </c:pt>
                <c:pt idx="320">
                  <c:v>3.9226688215533247</c:v>
                </c:pt>
                <c:pt idx="321">
                  <c:v>3.5855155633416755</c:v>
                </c:pt>
                <c:pt idx="322">
                  <c:v>3.1910576416501346</c:v>
                </c:pt>
                <c:pt idx="323">
                  <c:v>2.7535517935191862</c:v>
                </c:pt>
                <c:pt idx="324">
                  <c:v>2.2888106202101404</c:v>
                </c:pt>
                <c:pt idx="325">
                  <c:v>1.8136310785982457</c:v>
                </c:pt>
                <c:pt idx="326">
                  <c:v>1.3451873953850209</c:v>
                </c:pt>
                <c:pt idx="327">
                  <c:v>0.9004103458004511</c:v>
                </c:pt>
                <c:pt idx="328">
                  <c:v>0.49537533127130251</c:v>
                </c:pt>
                <c:pt idx="329">
                  <c:v>0.14472137253156947</c:v>
                </c:pt>
                <c:pt idx="330">
                  <c:v>-0.13887798273032592</c:v>
                </c:pt>
                <c:pt idx="331">
                  <c:v>-0.34517271490397405</c:v>
                </c:pt>
                <c:pt idx="332">
                  <c:v>-0.46670679487317868</c:v>
                </c:pt>
                <c:pt idx="333">
                  <c:v>-0.49908766433375362</c:v>
                </c:pt>
                <c:pt idx="334">
                  <c:v>-0.44114499429589848</c:v>
                </c:pt>
                <c:pt idx="335">
                  <c:v>-0.29497298382300441</c:v>
                </c:pt>
                <c:pt idx="336">
                  <c:v>-6.5854670220849343E-2</c:v>
                </c:pt>
                <c:pt idx="337">
                  <c:v>0.23792901369477448</c:v>
                </c:pt>
                <c:pt idx="338">
                  <c:v>0.60539853408684197</c:v>
                </c:pt>
                <c:pt idx="339">
                  <c:v>1.0232725850554578</c:v>
                </c:pt>
                <c:pt idx="340">
                  <c:v>1.4764481096388844</c:v>
                </c:pt>
                <c:pt idx="341">
                  <c:v>1.9485461636408341</c:v>
                </c:pt>
                <c:pt idx="342">
                  <c:v>2.4225038933507461</c:v>
                </c:pt>
                <c:pt idx="343">
                  <c:v>2.8811912315315302</c:v>
                </c:pt>
                <c:pt idx="344">
                  <c:v>3.3080300226836661</c:v>
                </c:pt>
                <c:pt idx="345">
                  <c:v>3.6875932007767931</c:v>
                </c:pt>
                <c:pt idx="346">
                  <c:v>4.0061623636128552</c:v>
                </c:pt>
                <c:pt idx="347">
                  <c:v>4.2522235916227249</c:v>
                </c:pt>
                <c:pt idx="348">
                  <c:v>4.4168835909201398</c:v>
                </c:pt>
                <c:pt idx="349">
                  <c:v>4.4941911201128537</c:v>
                </c:pt>
                <c:pt idx="350">
                  <c:v>4.4813520836731282</c:v>
                </c:pt>
                <c:pt idx="351">
                  <c:v>4.3788305178296962</c:v>
                </c:pt>
                <c:pt idx="352">
                  <c:v>4.1903318190893506</c:v>
                </c:pt>
                <c:pt idx="353">
                  <c:v>3.9226688215533594</c:v>
                </c:pt>
                <c:pt idx="354">
                  <c:v>3.585515563341497</c:v>
                </c:pt>
                <c:pt idx="355">
                  <c:v>3.1910576416501817</c:v>
                </c:pt>
                <c:pt idx="356">
                  <c:v>2.7535517935189664</c:v>
                </c:pt>
                <c:pt idx="357">
                  <c:v>2.2888106202101937</c:v>
                </c:pt>
                <c:pt idx="358">
                  <c:v>1.8136310785980161</c:v>
                </c:pt>
                <c:pt idx="359">
                  <c:v>1.3451873953850728</c:v>
                </c:pt>
                <c:pt idx="360">
                  <c:v>0.90041034580024437</c:v>
                </c:pt>
                <c:pt idx="361">
                  <c:v>0.49537533127134559</c:v>
                </c:pt>
                <c:pt idx="362">
                  <c:v>0.14472137253141515</c:v>
                </c:pt>
                <c:pt idx="363">
                  <c:v>-0.13887798273029794</c:v>
                </c:pt>
                <c:pt idx="364">
                  <c:v>-0.3451727149039554</c:v>
                </c:pt>
                <c:pt idx="365">
                  <c:v>-0.46670679487316979</c:v>
                </c:pt>
                <c:pt idx="366">
                  <c:v>-0.49908766433374696</c:v>
                </c:pt>
                <c:pt idx="367">
                  <c:v>-0.44114499429591003</c:v>
                </c:pt>
                <c:pt idx="368">
                  <c:v>-0.29497298382302617</c:v>
                </c:pt>
                <c:pt idx="369">
                  <c:v>-6.5854670220879541E-2</c:v>
                </c:pt>
                <c:pt idx="370">
                  <c:v>0.23792901369493769</c:v>
                </c:pt>
                <c:pt idx="371">
                  <c:v>0.60539853408679711</c:v>
                </c:pt>
                <c:pt idx="372">
                  <c:v>1.0232725850554083</c:v>
                </c:pt>
                <c:pt idx="373">
                  <c:v>1.4764481096388318</c:v>
                </c:pt>
                <c:pt idx="374">
                  <c:v>1.9485461636410646</c:v>
                </c:pt>
                <c:pt idx="375">
                  <c:v>2.4225038933506933</c:v>
                </c:pt>
                <c:pt idx="376">
                  <c:v>2.8811912315314796</c:v>
                </c:pt>
                <c:pt idx="377">
                  <c:v>3.3080300226836199</c:v>
                </c:pt>
                <c:pt idx="378">
                  <c:v>3.6875932007769627</c:v>
                </c:pt>
                <c:pt idx="379">
                  <c:v>4.0061623636128232</c:v>
                </c:pt>
                <c:pt idx="380">
                  <c:v>4.2522235916227018</c:v>
                </c:pt>
                <c:pt idx="381">
                  <c:v>4.4168835909201256</c:v>
                </c:pt>
                <c:pt idx="382">
                  <c:v>4.4941911201128502</c:v>
                </c:pt>
                <c:pt idx="383">
                  <c:v>4.4813520836731353</c:v>
                </c:pt>
                <c:pt idx="384">
                  <c:v>4.3788305178297122</c:v>
                </c:pt>
                <c:pt idx="385">
                  <c:v>4.1903318190893764</c:v>
                </c:pt>
                <c:pt idx="386">
                  <c:v>3.922668821553394</c:v>
                </c:pt>
                <c:pt idx="387">
                  <c:v>3.5855155633415392</c:v>
                </c:pt>
                <c:pt idx="388">
                  <c:v>3.1910576416502292</c:v>
                </c:pt>
                <c:pt idx="389">
                  <c:v>2.7535517935190179</c:v>
                </c:pt>
                <c:pt idx="390">
                  <c:v>2.2888106202102474</c:v>
                </c:pt>
                <c:pt idx="391">
                  <c:v>1.8136310785980698</c:v>
                </c:pt>
                <c:pt idx="392">
                  <c:v>1.3451873953851248</c:v>
                </c:pt>
                <c:pt idx="393">
                  <c:v>0.90041034580029278</c:v>
                </c:pt>
                <c:pt idx="394">
                  <c:v>0.49537533127138866</c:v>
                </c:pt>
                <c:pt idx="395">
                  <c:v>0.14472137253145134</c:v>
                </c:pt>
                <c:pt idx="396">
                  <c:v>-0.13887798273026997</c:v>
                </c:pt>
                <c:pt idx="397">
                  <c:v>-0.34517271490403534</c:v>
                </c:pt>
                <c:pt idx="398">
                  <c:v>-0.46670679487316091</c:v>
                </c:pt>
                <c:pt idx="399">
                  <c:v>-0.49908766433374874</c:v>
                </c:pt>
                <c:pt idx="400">
                  <c:v>-0.44114499429592158</c:v>
                </c:pt>
                <c:pt idx="401">
                  <c:v>-0.29497298382293469</c:v>
                </c:pt>
                <c:pt idx="402">
                  <c:v>-6.5854670220909739E-2</c:v>
                </c:pt>
                <c:pt idx="403">
                  <c:v>0.23792901369489972</c:v>
                </c:pt>
                <c:pt idx="404">
                  <c:v>0.60539853408675248</c:v>
                </c:pt>
                <c:pt idx="405">
                  <c:v>1.0232725850556201</c:v>
                </c:pt>
                <c:pt idx="406">
                  <c:v>1.4764481096387789</c:v>
                </c:pt>
                <c:pt idx="407">
                  <c:v>1.9485461636410106</c:v>
                </c:pt>
                <c:pt idx="408">
                  <c:v>2.42250389335064</c:v>
                </c:pt>
                <c:pt idx="409">
                  <c:v>2.8811912315316954</c:v>
                </c:pt>
                <c:pt idx="410">
                  <c:v>3.3080300226835737</c:v>
                </c:pt>
                <c:pt idx="411">
                  <c:v>3.6875932007769232</c:v>
                </c:pt>
                <c:pt idx="412">
                  <c:v>4.0061623636127903</c:v>
                </c:pt>
                <c:pt idx="413">
                  <c:v>4.2522235916228022</c:v>
                </c:pt>
                <c:pt idx="414">
                  <c:v>4.4168835909201123</c:v>
                </c:pt>
                <c:pt idx="415">
                  <c:v>4.4941911201128653</c:v>
                </c:pt>
                <c:pt idx="416">
                  <c:v>4.4813520836731415</c:v>
                </c:pt>
                <c:pt idx="417">
                  <c:v>4.3788305178297282</c:v>
                </c:pt>
                <c:pt idx="418">
                  <c:v>4.190331819089403</c:v>
                </c:pt>
                <c:pt idx="419">
                  <c:v>3.9226688215532466</c:v>
                </c:pt>
                <c:pt idx="420">
                  <c:v>3.5855155633415805</c:v>
                </c:pt>
                <c:pt idx="421">
                  <c:v>3.1910576416502767</c:v>
                </c:pt>
                <c:pt idx="422">
                  <c:v>2.7535517935190694</c:v>
                </c:pt>
                <c:pt idx="423">
                  <c:v>2.2888106202100187</c:v>
                </c:pt>
                <c:pt idx="424">
                  <c:v>1.8136310785981236</c:v>
                </c:pt>
                <c:pt idx="425">
                  <c:v>1.345187395385177</c:v>
                </c:pt>
                <c:pt idx="426">
                  <c:v>0.90041034580034118</c:v>
                </c:pt>
                <c:pt idx="427">
                  <c:v>0.49537533127120481</c:v>
                </c:pt>
                <c:pt idx="428">
                  <c:v>0.14472137253148731</c:v>
                </c:pt>
                <c:pt idx="429">
                  <c:v>-0.13887798273024199</c:v>
                </c:pt>
                <c:pt idx="430">
                  <c:v>-0.34517271490401669</c:v>
                </c:pt>
                <c:pt idx="431">
                  <c:v>-0.46670679487319866</c:v>
                </c:pt>
                <c:pt idx="432">
                  <c:v>-0.49908766433375007</c:v>
                </c:pt>
                <c:pt idx="433">
                  <c:v>-0.44114499429593357</c:v>
                </c:pt>
                <c:pt idx="434">
                  <c:v>-0.294972983822956</c:v>
                </c:pt>
                <c:pt idx="435">
                  <c:v>-6.5854670220939937E-2</c:v>
                </c:pt>
                <c:pt idx="436">
                  <c:v>0.2379290136948613</c:v>
                </c:pt>
                <c:pt idx="437">
                  <c:v>0.60539853408670763</c:v>
                </c:pt>
                <c:pt idx="438">
                  <c:v>1.0232725850555706</c:v>
                </c:pt>
                <c:pt idx="439">
                  <c:v>1.4764481096387263</c:v>
                </c:pt>
                <c:pt idx="440">
                  <c:v>1.9485461636409567</c:v>
                </c:pt>
                <c:pt idx="441">
                  <c:v>2.4225038933505871</c:v>
                </c:pt>
                <c:pt idx="442">
                  <c:v>2.8811912315316448</c:v>
                </c:pt>
                <c:pt idx="443">
                  <c:v>3.3080300226835284</c:v>
                </c:pt>
                <c:pt idx="444">
                  <c:v>3.6875932007768832</c:v>
                </c:pt>
                <c:pt idx="445">
                  <c:v>4.0061623636127583</c:v>
                </c:pt>
                <c:pt idx="446">
                  <c:v>4.2522235916227782</c:v>
                </c:pt>
                <c:pt idx="447">
                  <c:v>4.416883590920099</c:v>
                </c:pt>
                <c:pt idx="448">
                  <c:v>4.4941911201128617</c:v>
                </c:pt>
                <c:pt idx="449">
                  <c:v>4.4813520836731486</c:v>
                </c:pt>
                <c:pt idx="450">
                  <c:v>4.378830517829658</c:v>
                </c:pt>
                <c:pt idx="451">
                  <c:v>4.1903318190894288</c:v>
                </c:pt>
                <c:pt idx="452">
                  <c:v>3.9226688215532808</c:v>
                </c:pt>
                <c:pt idx="453">
                  <c:v>3.5855155633416222</c:v>
                </c:pt>
                <c:pt idx="454">
                  <c:v>3.1910576416500742</c:v>
                </c:pt>
                <c:pt idx="455">
                  <c:v>2.7535517935191205</c:v>
                </c:pt>
                <c:pt idx="456">
                  <c:v>2.288810620210072</c:v>
                </c:pt>
                <c:pt idx="457">
                  <c:v>1.8136310785981773</c:v>
                </c:pt>
                <c:pt idx="458">
                  <c:v>1.3451873953849547</c:v>
                </c:pt>
                <c:pt idx="459">
                  <c:v>0.90041034580038959</c:v>
                </c:pt>
                <c:pt idx="460">
                  <c:v>0.49537533127124789</c:v>
                </c:pt>
                <c:pt idx="461">
                  <c:v>0.14472137253152351</c:v>
                </c:pt>
                <c:pt idx="462">
                  <c:v>-0.13887798273036145</c:v>
                </c:pt>
                <c:pt idx="463">
                  <c:v>-0.34517271490399759</c:v>
                </c:pt>
                <c:pt idx="464">
                  <c:v>-0.46670679487318978</c:v>
                </c:pt>
                <c:pt idx="465">
                  <c:v>-0.4990876643337514</c:v>
                </c:pt>
                <c:pt idx="466">
                  <c:v>-0.44114499429588383</c:v>
                </c:pt>
                <c:pt idx="467">
                  <c:v>-0.29497298382297732</c:v>
                </c:pt>
                <c:pt idx="468">
                  <c:v>-6.5854670220810707E-2</c:v>
                </c:pt>
                <c:pt idx="469">
                  <c:v>0.23792901369482289</c:v>
                </c:pt>
                <c:pt idx="470">
                  <c:v>0.605398534086663</c:v>
                </c:pt>
                <c:pt idx="471">
                  <c:v>1.0232725850555209</c:v>
                </c:pt>
                <c:pt idx="472">
                  <c:v>1.4764481096389517</c:v>
                </c:pt>
                <c:pt idx="473">
                  <c:v>1.9485461636409027</c:v>
                </c:pt>
                <c:pt idx="474">
                  <c:v>2.4225038933505338</c:v>
                </c:pt>
                <c:pt idx="475">
                  <c:v>2.8811912315315946</c:v>
                </c:pt>
                <c:pt idx="476">
                  <c:v>3.3080300226837243</c:v>
                </c:pt>
                <c:pt idx="477">
                  <c:v>3.6875932007768437</c:v>
                </c:pt>
                <c:pt idx="478">
                  <c:v>4.0061623636127255</c:v>
                </c:pt>
                <c:pt idx="479">
                  <c:v>4.2522235916227551</c:v>
                </c:pt>
                <c:pt idx="480">
                  <c:v>4.4168835909200848</c:v>
                </c:pt>
                <c:pt idx="481">
                  <c:v>4.4941911201128582</c:v>
                </c:pt>
                <c:pt idx="482">
                  <c:v>4.4813520836731549</c:v>
                </c:pt>
                <c:pt idx="483">
                  <c:v>4.3788305178296749</c:v>
                </c:pt>
                <c:pt idx="484">
                  <c:v>4.1903318190893177</c:v>
                </c:pt>
                <c:pt idx="485">
                  <c:v>3.922668821553315</c:v>
                </c:pt>
                <c:pt idx="486">
                  <c:v>3.585515563341664</c:v>
                </c:pt>
                <c:pt idx="487">
                  <c:v>3.1910576416501213</c:v>
                </c:pt>
                <c:pt idx="488">
                  <c:v>2.753551793519172</c:v>
                </c:pt>
                <c:pt idx="489">
                  <c:v>2.2888106202101257</c:v>
                </c:pt>
                <c:pt idx="490">
                  <c:v>1.813631078598231</c:v>
                </c:pt>
                <c:pt idx="491">
                  <c:v>1.3451873953850066</c:v>
                </c:pt>
                <c:pt idx="492">
                  <c:v>0.90041034580043777</c:v>
                </c:pt>
                <c:pt idx="493">
                  <c:v>0.49537533127129096</c:v>
                </c:pt>
                <c:pt idx="494">
                  <c:v>0.14472137253155992</c:v>
                </c:pt>
                <c:pt idx="495">
                  <c:v>-0.13887798273033347</c:v>
                </c:pt>
                <c:pt idx="496">
                  <c:v>-0.34517271490397938</c:v>
                </c:pt>
                <c:pt idx="497">
                  <c:v>-0.4667067948731809</c:v>
                </c:pt>
                <c:pt idx="498">
                  <c:v>-0.49908766433375273</c:v>
                </c:pt>
                <c:pt idx="499">
                  <c:v>-0.44114499429589538</c:v>
                </c:pt>
                <c:pt idx="500">
                  <c:v>-0.29497298382299864</c:v>
                </c:pt>
                <c:pt idx="501">
                  <c:v>-6.5854670220840905E-2</c:v>
                </c:pt>
                <c:pt idx="502">
                  <c:v>0.2379290136947847</c:v>
                </c:pt>
                <c:pt idx="503">
                  <c:v>0.60539853408685418</c:v>
                </c:pt>
                <c:pt idx="504">
                  <c:v>1.0232725850554714</c:v>
                </c:pt>
                <c:pt idx="505">
                  <c:v>1.4764481096388988</c:v>
                </c:pt>
                <c:pt idx="506">
                  <c:v>1.948546163640849</c:v>
                </c:pt>
                <c:pt idx="507">
                  <c:v>2.4225038933507608</c:v>
                </c:pt>
                <c:pt idx="508">
                  <c:v>2.881191231531544</c:v>
                </c:pt>
                <c:pt idx="509">
                  <c:v>3.3080300226836785</c:v>
                </c:pt>
                <c:pt idx="510">
                  <c:v>3.6875932007768037</c:v>
                </c:pt>
                <c:pt idx="511">
                  <c:v>4.0061623636128632</c:v>
                </c:pt>
                <c:pt idx="512">
                  <c:v>4.252223591622732</c:v>
                </c:pt>
                <c:pt idx="513">
                  <c:v>4.4168835909201434</c:v>
                </c:pt>
                <c:pt idx="514">
                  <c:v>4.4941911201128546</c:v>
                </c:pt>
                <c:pt idx="515">
                  <c:v>4.4813520836731264</c:v>
                </c:pt>
                <c:pt idx="516">
                  <c:v>4.3788305178296909</c:v>
                </c:pt>
                <c:pt idx="517">
                  <c:v>4.1903318190893435</c:v>
                </c:pt>
                <c:pt idx="518">
                  <c:v>3.9226688215533501</c:v>
                </c:pt>
                <c:pt idx="519">
                  <c:v>3.5855155633414859</c:v>
                </c:pt>
                <c:pt idx="520">
                  <c:v>3.1910576416501688</c:v>
                </c:pt>
                <c:pt idx="521">
                  <c:v>2.7535517935189526</c:v>
                </c:pt>
                <c:pt idx="522">
                  <c:v>2.288810620210179</c:v>
                </c:pt>
                <c:pt idx="523">
                  <c:v>1.8136310785982848</c:v>
                </c:pt>
                <c:pt idx="524">
                  <c:v>1.3451873953850586</c:v>
                </c:pt>
                <c:pt idx="525">
                  <c:v>0.90041034580023105</c:v>
                </c:pt>
                <c:pt idx="526">
                  <c:v>0.49537533127133404</c:v>
                </c:pt>
                <c:pt idx="527">
                  <c:v>0.14472137253159589</c:v>
                </c:pt>
                <c:pt idx="528">
                  <c:v>-0.13887798273030549</c:v>
                </c:pt>
                <c:pt idx="529">
                  <c:v>-0.34517271490405887</c:v>
                </c:pt>
                <c:pt idx="530">
                  <c:v>-0.46670679487317202</c:v>
                </c:pt>
                <c:pt idx="531">
                  <c:v>-0.49908766433375451</c:v>
                </c:pt>
                <c:pt idx="532">
                  <c:v>-0.44114499429590692</c:v>
                </c:pt>
                <c:pt idx="533">
                  <c:v>-0.29497298382301995</c:v>
                </c:pt>
                <c:pt idx="534">
                  <c:v>-6.5854670220871103E-2</c:v>
                </c:pt>
                <c:pt idx="535">
                  <c:v>0.23792901369474651</c:v>
                </c:pt>
                <c:pt idx="536">
                  <c:v>0.60539853408680955</c:v>
                </c:pt>
                <c:pt idx="537">
                  <c:v>1.0232725850556834</c:v>
                </c:pt>
                <c:pt idx="538">
                  <c:v>1.476448109638846</c:v>
                </c:pt>
                <c:pt idx="539">
                  <c:v>1.948546163640795</c:v>
                </c:pt>
                <c:pt idx="540">
                  <c:v>2.4225038933507079</c:v>
                </c:pt>
                <c:pt idx="541">
                  <c:v>2.8811912315314938</c:v>
                </c:pt>
                <c:pt idx="542">
                  <c:v>3.3080300226836323</c:v>
                </c:pt>
                <c:pt idx="543">
                  <c:v>3.6875932007767642</c:v>
                </c:pt>
                <c:pt idx="544">
                  <c:v>4.0061623636128312</c:v>
                </c:pt>
                <c:pt idx="545">
                  <c:v>4.2522235916227089</c:v>
                </c:pt>
                <c:pt idx="546">
                  <c:v>4.4168835909201301</c:v>
                </c:pt>
                <c:pt idx="547">
                  <c:v>4.4941911201128502</c:v>
                </c:pt>
                <c:pt idx="548">
                  <c:v>4.4813520836731335</c:v>
                </c:pt>
                <c:pt idx="549">
                  <c:v>4.3788305178297078</c:v>
                </c:pt>
                <c:pt idx="550">
                  <c:v>4.1903318190893692</c:v>
                </c:pt>
                <c:pt idx="551">
                  <c:v>3.9226688215533843</c:v>
                </c:pt>
                <c:pt idx="552">
                  <c:v>3.5855155633415277</c:v>
                </c:pt>
                <c:pt idx="553">
                  <c:v>3.1910576416502163</c:v>
                </c:pt>
                <c:pt idx="554">
                  <c:v>2.7535517935190041</c:v>
                </c:pt>
                <c:pt idx="555">
                  <c:v>2.2888106202102327</c:v>
                </c:pt>
                <c:pt idx="556">
                  <c:v>1.8136310785980552</c:v>
                </c:pt>
                <c:pt idx="557">
                  <c:v>1.3451873953851106</c:v>
                </c:pt>
                <c:pt idx="558">
                  <c:v>0.90041034580027945</c:v>
                </c:pt>
                <c:pt idx="559">
                  <c:v>0.49537533127137712</c:v>
                </c:pt>
                <c:pt idx="560">
                  <c:v>0.14472137253144157</c:v>
                </c:pt>
                <c:pt idx="561">
                  <c:v>-0.13887798273027752</c:v>
                </c:pt>
                <c:pt idx="562">
                  <c:v>-0.34517271490404022</c:v>
                </c:pt>
                <c:pt idx="563">
                  <c:v>-0.46670679487316313</c:v>
                </c:pt>
                <c:pt idx="564">
                  <c:v>-0.49908766433374829</c:v>
                </c:pt>
                <c:pt idx="565">
                  <c:v>-0.44114499429591891</c:v>
                </c:pt>
                <c:pt idx="566">
                  <c:v>-0.29497298382292891</c:v>
                </c:pt>
                <c:pt idx="567">
                  <c:v>-6.5854670220901745E-2</c:v>
                </c:pt>
                <c:pt idx="568">
                  <c:v>0.23792901369490993</c:v>
                </c:pt>
                <c:pt idx="569">
                  <c:v>0.60539853408676469</c:v>
                </c:pt>
                <c:pt idx="570">
                  <c:v>1.0232725850556337</c:v>
                </c:pt>
                <c:pt idx="571">
                  <c:v>1.4764481096387934</c:v>
                </c:pt>
                <c:pt idx="572">
                  <c:v>1.9485461636410253</c:v>
                </c:pt>
                <c:pt idx="573">
                  <c:v>2.4225038933506546</c:v>
                </c:pt>
                <c:pt idx="574">
                  <c:v>2.8811912315317092</c:v>
                </c:pt>
                <c:pt idx="575">
                  <c:v>3.3080300226835866</c:v>
                </c:pt>
                <c:pt idx="576">
                  <c:v>3.6875932007767243</c:v>
                </c:pt>
                <c:pt idx="577">
                  <c:v>4.0061623636127992</c:v>
                </c:pt>
                <c:pt idx="578">
                  <c:v>4.2522235916228084</c:v>
                </c:pt>
                <c:pt idx="579">
                  <c:v>4.4168835909201167</c:v>
                </c:pt>
                <c:pt idx="580">
                  <c:v>4.4941911201128466</c:v>
                </c:pt>
                <c:pt idx="581">
                  <c:v>4.4813520836731406</c:v>
                </c:pt>
                <c:pt idx="582">
                  <c:v>4.3788305178296367</c:v>
                </c:pt>
                <c:pt idx="583">
                  <c:v>4.1903318190893959</c:v>
                </c:pt>
                <c:pt idx="584">
                  <c:v>3.9226688215534189</c:v>
                </c:pt>
                <c:pt idx="585">
                  <c:v>3.5855155633415694</c:v>
                </c:pt>
                <c:pt idx="586">
                  <c:v>3.1910576416502634</c:v>
                </c:pt>
                <c:pt idx="587">
                  <c:v>2.7535517935190552</c:v>
                </c:pt>
                <c:pt idx="588">
                  <c:v>2.2888106202102865</c:v>
                </c:pt>
                <c:pt idx="589">
                  <c:v>1.8136310785981089</c:v>
                </c:pt>
                <c:pt idx="590">
                  <c:v>1.3451873953848885</c:v>
                </c:pt>
                <c:pt idx="591">
                  <c:v>0.90041034580032786</c:v>
                </c:pt>
                <c:pt idx="592">
                  <c:v>0.49537533127141997</c:v>
                </c:pt>
                <c:pt idx="593">
                  <c:v>0.14472137253147777</c:v>
                </c:pt>
                <c:pt idx="594">
                  <c:v>-0.13887798273024998</c:v>
                </c:pt>
                <c:pt idx="595">
                  <c:v>-0.34517271490402157</c:v>
                </c:pt>
                <c:pt idx="596">
                  <c:v>-0.4667067948731547</c:v>
                </c:pt>
                <c:pt idx="597">
                  <c:v>-0.49908766433374963</c:v>
                </c:pt>
                <c:pt idx="598">
                  <c:v>-0.44114499429593046</c:v>
                </c:pt>
                <c:pt idx="599">
                  <c:v>-0.29497298382295023</c:v>
                </c:pt>
                <c:pt idx="600">
                  <c:v>-6.5854670220931943E-2</c:v>
                </c:pt>
                <c:pt idx="601">
                  <c:v>0.23792901369487152</c:v>
                </c:pt>
                <c:pt idx="602">
                  <c:v>0.60539853408671984</c:v>
                </c:pt>
                <c:pt idx="603">
                  <c:v>1.0232725850555839</c:v>
                </c:pt>
                <c:pt idx="604">
                  <c:v>1.4764481096387407</c:v>
                </c:pt>
                <c:pt idx="605">
                  <c:v>1.9485461636409713</c:v>
                </c:pt>
                <c:pt idx="606">
                  <c:v>2.4225038933506013</c:v>
                </c:pt>
                <c:pt idx="607">
                  <c:v>2.881191231531659</c:v>
                </c:pt>
                <c:pt idx="608">
                  <c:v>3.3080300226835408</c:v>
                </c:pt>
                <c:pt idx="609">
                  <c:v>3.6875932007768939</c:v>
                </c:pt>
                <c:pt idx="610">
                  <c:v>4.0061623636127672</c:v>
                </c:pt>
                <c:pt idx="611">
                  <c:v>4.2522235916227853</c:v>
                </c:pt>
                <c:pt idx="612">
                  <c:v>4.4168835909201025</c:v>
                </c:pt>
                <c:pt idx="613">
                  <c:v>4.4941911201128626</c:v>
                </c:pt>
                <c:pt idx="614">
                  <c:v>4.481352083673146</c:v>
                </c:pt>
                <c:pt idx="615">
                  <c:v>4.3788305178296536</c:v>
                </c:pt>
                <c:pt idx="616">
                  <c:v>4.1903318190894208</c:v>
                </c:pt>
                <c:pt idx="617">
                  <c:v>3.9226688215532715</c:v>
                </c:pt>
                <c:pt idx="618">
                  <c:v>3.5855155633416107</c:v>
                </c:pt>
                <c:pt idx="619">
                  <c:v>3.1910576416500613</c:v>
                </c:pt>
                <c:pt idx="620">
                  <c:v>2.7535517935191067</c:v>
                </c:pt>
                <c:pt idx="621">
                  <c:v>2.2888106202100573</c:v>
                </c:pt>
                <c:pt idx="622">
                  <c:v>1.8136310785981626</c:v>
                </c:pt>
                <c:pt idx="623">
                  <c:v>1.3451873953849405</c:v>
                </c:pt>
                <c:pt idx="624">
                  <c:v>0.90041034580037627</c:v>
                </c:pt>
                <c:pt idx="625">
                  <c:v>0.4953753312712359</c:v>
                </c:pt>
                <c:pt idx="626">
                  <c:v>0.14472137253151374</c:v>
                </c:pt>
                <c:pt idx="627">
                  <c:v>-0.138877982730369</c:v>
                </c:pt>
                <c:pt idx="628">
                  <c:v>-0.34517271490400292</c:v>
                </c:pt>
                <c:pt idx="629">
                  <c:v>-0.46670679487314581</c:v>
                </c:pt>
                <c:pt idx="630">
                  <c:v>-0.49908766433375096</c:v>
                </c:pt>
                <c:pt idx="631">
                  <c:v>-0.44114499429588072</c:v>
                </c:pt>
                <c:pt idx="632">
                  <c:v>-0.29497298382297155</c:v>
                </c:pt>
                <c:pt idx="633">
                  <c:v>-6.5854670220962142E-2</c:v>
                </c:pt>
                <c:pt idx="634">
                  <c:v>0.23792901369483355</c:v>
                </c:pt>
                <c:pt idx="635">
                  <c:v>0.60539853408691102</c:v>
                </c:pt>
                <c:pt idx="636">
                  <c:v>1.0232725850555346</c:v>
                </c:pt>
                <c:pt idx="637">
                  <c:v>1.4764481096386879</c:v>
                </c:pt>
                <c:pt idx="638">
                  <c:v>1.9485461636409176</c:v>
                </c:pt>
                <c:pt idx="639">
                  <c:v>2.4225038933505481</c:v>
                </c:pt>
                <c:pt idx="640">
                  <c:v>2.8811912315316084</c:v>
                </c:pt>
                <c:pt idx="641">
                  <c:v>3.3080300226834947</c:v>
                </c:pt>
                <c:pt idx="642">
                  <c:v>3.6875932007768544</c:v>
                </c:pt>
                <c:pt idx="643">
                  <c:v>4.0061623636129049</c:v>
                </c:pt>
                <c:pt idx="644">
                  <c:v>4.2522235916227622</c:v>
                </c:pt>
                <c:pt idx="645">
                  <c:v>4.4168835909200883</c:v>
                </c:pt>
                <c:pt idx="646">
                  <c:v>4.494191120112859</c:v>
                </c:pt>
                <c:pt idx="647">
                  <c:v>4.4813520836731531</c:v>
                </c:pt>
                <c:pt idx="648">
                  <c:v>4.3788305178296696</c:v>
                </c:pt>
                <c:pt idx="649">
                  <c:v>4.1903318190894474</c:v>
                </c:pt>
                <c:pt idx="650">
                  <c:v>3.9226688215533061</c:v>
                </c:pt>
                <c:pt idx="651">
                  <c:v>3.5855155633416524</c:v>
                </c:pt>
                <c:pt idx="652">
                  <c:v>3.1910576416501089</c:v>
                </c:pt>
                <c:pt idx="653">
                  <c:v>2.7535517935191582</c:v>
                </c:pt>
                <c:pt idx="654">
                  <c:v>2.2888106202101111</c:v>
                </c:pt>
                <c:pt idx="655">
                  <c:v>1.8136310785982164</c:v>
                </c:pt>
                <c:pt idx="656">
                  <c:v>1.3451873953849924</c:v>
                </c:pt>
                <c:pt idx="657">
                  <c:v>0.90041034580042467</c:v>
                </c:pt>
                <c:pt idx="658">
                  <c:v>0.49537533127127942</c:v>
                </c:pt>
                <c:pt idx="659">
                  <c:v>0.14472137253154971</c:v>
                </c:pt>
                <c:pt idx="660">
                  <c:v>-0.13887798273034102</c:v>
                </c:pt>
                <c:pt idx="661">
                  <c:v>-0.34517271490398427</c:v>
                </c:pt>
                <c:pt idx="662">
                  <c:v>-0.46670679487318312</c:v>
                </c:pt>
                <c:pt idx="663">
                  <c:v>-0.49908766433375273</c:v>
                </c:pt>
                <c:pt idx="664">
                  <c:v>-0.44114499429589227</c:v>
                </c:pt>
                <c:pt idx="665">
                  <c:v>-0.29497298382299286</c:v>
                </c:pt>
                <c:pt idx="666">
                  <c:v>-6.5854670220832467E-2</c:v>
                </c:pt>
                <c:pt idx="667">
                  <c:v>0.23792901369479535</c:v>
                </c:pt>
                <c:pt idx="668">
                  <c:v>0.60539853408686639</c:v>
                </c:pt>
                <c:pt idx="669">
                  <c:v>1.0232725850554849</c:v>
                </c:pt>
                <c:pt idx="670">
                  <c:v>1.476448109638913</c:v>
                </c:pt>
                <c:pt idx="671">
                  <c:v>1.9485461636408636</c:v>
                </c:pt>
                <c:pt idx="672">
                  <c:v>2.4225038933507754</c:v>
                </c:pt>
                <c:pt idx="673">
                  <c:v>2.8811912315315578</c:v>
                </c:pt>
                <c:pt idx="674">
                  <c:v>3.3080300226834485</c:v>
                </c:pt>
                <c:pt idx="675">
                  <c:v>3.6875932007768144</c:v>
                </c:pt>
                <c:pt idx="676">
                  <c:v>4.006162363612872</c:v>
                </c:pt>
                <c:pt idx="677">
                  <c:v>4.2522235916227382</c:v>
                </c:pt>
                <c:pt idx="678">
                  <c:v>4.416883590920075</c:v>
                </c:pt>
                <c:pt idx="679">
                  <c:v>4.4941911201128555</c:v>
                </c:pt>
                <c:pt idx="680">
                  <c:v>4.4813520836731247</c:v>
                </c:pt>
                <c:pt idx="681">
                  <c:v>4.3788305178296865</c:v>
                </c:pt>
                <c:pt idx="682">
                  <c:v>4.1903318190894741</c:v>
                </c:pt>
                <c:pt idx="683">
                  <c:v>3.9226688215533407</c:v>
                </c:pt>
                <c:pt idx="684">
                  <c:v>3.5855155633414748</c:v>
                </c:pt>
                <c:pt idx="685">
                  <c:v>3.1910576416501559</c:v>
                </c:pt>
                <c:pt idx="686">
                  <c:v>2.7535517935192093</c:v>
                </c:pt>
                <c:pt idx="687">
                  <c:v>2.2888106202101648</c:v>
                </c:pt>
                <c:pt idx="688">
                  <c:v>1.8136310785979868</c:v>
                </c:pt>
                <c:pt idx="689">
                  <c:v>1.3451873953850444</c:v>
                </c:pt>
                <c:pt idx="690">
                  <c:v>0.90041034580047308</c:v>
                </c:pt>
                <c:pt idx="691">
                  <c:v>0.49537533127132227</c:v>
                </c:pt>
                <c:pt idx="692">
                  <c:v>0.14472137253139561</c:v>
                </c:pt>
                <c:pt idx="693">
                  <c:v>-0.13887798273031304</c:v>
                </c:pt>
                <c:pt idx="694">
                  <c:v>-0.34517271490396562</c:v>
                </c:pt>
                <c:pt idx="695">
                  <c:v>-0.46670679487317468</c:v>
                </c:pt>
                <c:pt idx="696">
                  <c:v>-0.49908766433375407</c:v>
                </c:pt>
                <c:pt idx="697">
                  <c:v>-0.44114499429590381</c:v>
                </c:pt>
                <c:pt idx="698">
                  <c:v>-0.29497298382301418</c:v>
                </c:pt>
                <c:pt idx="699">
                  <c:v>-6.585467022086311E-2</c:v>
                </c:pt>
                <c:pt idx="700">
                  <c:v>0.23792901369475694</c:v>
                </c:pt>
                <c:pt idx="701">
                  <c:v>0.60539853408682154</c:v>
                </c:pt>
                <c:pt idx="702">
                  <c:v>1.0232725850554352</c:v>
                </c:pt>
                <c:pt idx="703">
                  <c:v>1.4764481096388606</c:v>
                </c:pt>
                <c:pt idx="704">
                  <c:v>1.9485461636408097</c:v>
                </c:pt>
                <c:pt idx="705">
                  <c:v>2.4225038933507221</c:v>
                </c:pt>
                <c:pt idx="706">
                  <c:v>2.8811912315315071</c:v>
                </c:pt>
                <c:pt idx="707">
                  <c:v>3.3080300226836448</c:v>
                </c:pt>
                <c:pt idx="708">
                  <c:v>3.6875932007769845</c:v>
                </c:pt>
                <c:pt idx="709">
                  <c:v>4.0061623636128401</c:v>
                </c:pt>
                <c:pt idx="710">
                  <c:v>4.2522235916227142</c:v>
                </c:pt>
                <c:pt idx="711">
                  <c:v>4.4168835909201336</c:v>
                </c:pt>
                <c:pt idx="712">
                  <c:v>4.4941911201128519</c:v>
                </c:pt>
                <c:pt idx="713">
                  <c:v>4.4813520836731318</c:v>
                </c:pt>
                <c:pt idx="714">
                  <c:v>4.3788305178297033</c:v>
                </c:pt>
                <c:pt idx="715">
                  <c:v>4.1903318190893621</c:v>
                </c:pt>
                <c:pt idx="716">
                  <c:v>3.9226688215533749</c:v>
                </c:pt>
                <c:pt idx="717">
                  <c:v>3.5855155633415166</c:v>
                </c:pt>
                <c:pt idx="718">
                  <c:v>3.1910576416502034</c:v>
                </c:pt>
                <c:pt idx="719">
                  <c:v>2.7535517935189899</c:v>
                </c:pt>
                <c:pt idx="720">
                  <c:v>2.2888106202102181</c:v>
                </c:pt>
                <c:pt idx="721">
                  <c:v>1.8136310785980405</c:v>
                </c:pt>
                <c:pt idx="722">
                  <c:v>1.3451873953850964</c:v>
                </c:pt>
                <c:pt idx="723">
                  <c:v>0.90041034580026635</c:v>
                </c:pt>
                <c:pt idx="724">
                  <c:v>0.49537533127136535</c:v>
                </c:pt>
                <c:pt idx="725">
                  <c:v>0.14472137253143158</c:v>
                </c:pt>
                <c:pt idx="726">
                  <c:v>-0.13887798273028551</c:v>
                </c:pt>
                <c:pt idx="727">
                  <c:v>-0.34517271490404555</c:v>
                </c:pt>
                <c:pt idx="728">
                  <c:v>-0.4667067948731658</c:v>
                </c:pt>
                <c:pt idx="729">
                  <c:v>-0.49908766433374785</c:v>
                </c:pt>
                <c:pt idx="730">
                  <c:v>-0.44114499429591536</c:v>
                </c:pt>
                <c:pt idx="731">
                  <c:v>-0.2949729838230355</c:v>
                </c:pt>
                <c:pt idx="732">
                  <c:v>-6.5854670220893308E-2</c:v>
                </c:pt>
                <c:pt idx="733">
                  <c:v>0.23792901369492037</c:v>
                </c:pt>
                <c:pt idx="734">
                  <c:v>0.60539853408677691</c:v>
                </c:pt>
                <c:pt idx="735">
                  <c:v>1.0232725850553857</c:v>
                </c:pt>
                <c:pt idx="736">
                  <c:v>1.4764481096388078</c:v>
                </c:pt>
                <c:pt idx="737">
                  <c:v>1.9485461636410399</c:v>
                </c:pt>
                <c:pt idx="738">
                  <c:v>2.4225038933506688</c:v>
                </c:pt>
                <c:pt idx="739">
                  <c:v>2.881191231531457</c:v>
                </c:pt>
                <c:pt idx="740">
                  <c:v>3.3080300226835995</c:v>
                </c:pt>
                <c:pt idx="741">
                  <c:v>3.687593200776945</c:v>
                </c:pt>
                <c:pt idx="742">
                  <c:v>4.0061623636128081</c:v>
                </c:pt>
                <c:pt idx="743">
                  <c:v>4.2522235916226911</c:v>
                </c:pt>
                <c:pt idx="744">
                  <c:v>4.4168835909201203</c:v>
                </c:pt>
                <c:pt idx="745">
                  <c:v>4.4941911201128679</c:v>
                </c:pt>
                <c:pt idx="746">
                  <c:v>4.481352083673138</c:v>
                </c:pt>
                <c:pt idx="747">
                  <c:v>4.3788305178297193</c:v>
                </c:pt>
                <c:pt idx="748">
                  <c:v>4.1903318190893888</c:v>
                </c:pt>
                <c:pt idx="749">
                  <c:v>3.9226688215532275</c:v>
                </c:pt>
                <c:pt idx="750">
                  <c:v>3.5855155633415579</c:v>
                </c:pt>
                <c:pt idx="751">
                  <c:v>3.191057641650251</c:v>
                </c:pt>
                <c:pt idx="752">
                  <c:v>2.7535517935190414</c:v>
                </c:pt>
                <c:pt idx="753">
                  <c:v>2.2888106202099894</c:v>
                </c:pt>
                <c:pt idx="754">
                  <c:v>1.8136310785980942</c:v>
                </c:pt>
                <c:pt idx="755">
                  <c:v>1.3451873953851483</c:v>
                </c:pt>
                <c:pt idx="756">
                  <c:v>0.90041034580031454</c:v>
                </c:pt>
                <c:pt idx="757">
                  <c:v>0.49537533127140843</c:v>
                </c:pt>
                <c:pt idx="758">
                  <c:v>0.14472137253146755</c:v>
                </c:pt>
                <c:pt idx="759">
                  <c:v>-0.13887798273025709</c:v>
                </c:pt>
                <c:pt idx="760">
                  <c:v>-0.34517271490402646</c:v>
                </c:pt>
                <c:pt idx="761">
                  <c:v>-0.46670679487315692</c:v>
                </c:pt>
                <c:pt idx="762">
                  <c:v>-0.49908766433374918</c:v>
                </c:pt>
                <c:pt idx="763">
                  <c:v>-0.44114499429592691</c:v>
                </c:pt>
                <c:pt idx="764">
                  <c:v>-0.29497298382294446</c:v>
                </c:pt>
                <c:pt idx="765">
                  <c:v>-6.5854670220923506E-2</c:v>
                </c:pt>
                <c:pt idx="766">
                  <c:v>0.23792901369488217</c:v>
                </c:pt>
                <c:pt idx="767">
                  <c:v>0.60539853408673205</c:v>
                </c:pt>
                <c:pt idx="768">
                  <c:v>1.0232725850555977</c:v>
                </c:pt>
                <c:pt idx="769">
                  <c:v>1.4764481096387549</c:v>
                </c:pt>
                <c:pt idx="770">
                  <c:v>1.948546163640986</c:v>
                </c:pt>
                <c:pt idx="771">
                  <c:v>2.422503893350616</c:v>
                </c:pt>
                <c:pt idx="772">
                  <c:v>2.8811912315316723</c:v>
                </c:pt>
                <c:pt idx="773">
                  <c:v>3.3080300226835533</c:v>
                </c:pt>
                <c:pt idx="774">
                  <c:v>3.687593200776905</c:v>
                </c:pt>
                <c:pt idx="775">
                  <c:v>4.0061623636127752</c:v>
                </c:pt>
                <c:pt idx="776">
                  <c:v>4.2522235916226681</c:v>
                </c:pt>
                <c:pt idx="777">
                  <c:v>4.4168835909201061</c:v>
                </c:pt>
                <c:pt idx="778">
                  <c:v>4.4941911201128635</c:v>
                </c:pt>
                <c:pt idx="779">
                  <c:v>4.4813520836731442</c:v>
                </c:pt>
                <c:pt idx="780">
                  <c:v>4.3788305178297362</c:v>
                </c:pt>
                <c:pt idx="781">
                  <c:v>4.1903318190894145</c:v>
                </c:pt>
                <c:pt idx="782">
                  <c:v>3.9226688215532621</c:v>
                </c:pt>
                <c:pt idx="783">
                  <c:v>3.5855155633415996</c:v>
                </c:pt>
                <c:pt idx="784">
                  <c:v>3.191057641650298</c:v>
                </c:pt>
                <c:pt idx="785">
                  <c:v>2.7535517935190925</c:v>
                </c:pt>
                <c:pt idx="786">
                  <c:v>2.2888106202100431</c:v>
                </c:pt>
                <c:pt idx="787">
                  <c:v>1.813631078598148</c:v>
                </c:pt>
                <c:pt idx="788">
                  <c:v>1.3451873953852005</c:v>
                </c:pt>
                <c:pt idx="789">
                  <c:v>0.90041034580036294</c:v>
                </c:pt>
                <c:pt idx="790">
                  <c:v>0.49537533127122435</c:v>
                </c:pt>
                <c:pt idx="791">
                  <c:v>0.14472137253150374</c:v>
                </c:pt>
                <c:pt idx="792">
                  <c:v>-0.13887798273022955</c:v>
                </c:pt>
                <c:pt idx="793">
                  <c:v>-0.3451727149040078</c:v>
                </c:pt>
                <c:pt idx="794">
                  <c:v>-0.46670679487319422</c:v>
                </c:pt>
                <c:pt idx="795">
                  <c:v>-0.49908766433375051</c:v>
                </c:pt>
                <c:pt idx="796">
                  <c:v>-0.4411449942959389</c:v>
                </c:pt>
                <c:pt idx="797">
                  <c:v>-0.29497298382296577</c:v>
                </c:pt>
                <c:pt idx="798">
                  <c:v>-6.5854670220793832E-2</c:v>
                </c:pt>
                <c:pt idx="799">
                  <c:v>0.23792901369484376</c:v>
                </c:pt>
                <c:pt idx="800">
                  <c:v>0.60539853408668742</c:v>
                </c:pt>
                <c:pt idx="801">
                  <c:v>1.023272585055548</c:v>
                </c:pt>
                <c:pt idx="802">
                  <c:v>1.4764481096387023</c:v>
                </c:pt>
                <c:pt idx="803">
                  <c:v>1.9485461636409322</c:v>
                </c:pt>
                <c:pt idx="804">
                  <c:v>2.4225038933505627</c:v>
                </c:pt>
                <c:pt idx="805">
                  <c:v>2.8811912315316217</c:v>
                </c:pt>
                <c:pt idx="806">
                  <c:v>3.3080300226835071</c:v>
                </c:pt>
                <c:pt idx="807">
                  <c:v>3.687593200776865</c:v>
                </c:pt>
                <c:pt idx="808">
                  <c:v>4.0061623636127432</c:v>
                </c:pt>
                <c:pt idx="809">
                  <c:v>4.2522235916227675</c:v>
                </c:pt>
                <c:pt idx="810">
                  <c:v>4.4168835909200919</c:v>
                </c:pt>
                <c:pt idx="811">
                  <c:v>4.4941911201128599</c:v>
                </c:pt>
                <c:pt idx="812">
                  <c:v>4.4813520836731513</c:v>
                </c:pt>
                <c:pt idx="813">
                  <c:v>4.3788305178296651</c:v>
                </c:pt>
                <c:pt idx="814">
                  <c:v>4.1903318190893035</c:v>
                </c:pt>
                <c:pt idx="815">
                  <c:v>3.9226688215532968</c:v>
                </c:pt>
                <c:pt idx="816">
                  <c:v>3.5855155633416413</c:v>
                </c:pt>
                <c:pt idx="817">
                  <c:v>3.1910576416500955</c:v>
                </c:pt>
                <c:pt idx="818">
                  <c:v>2.753551793519144</c:v>
                </c:pt>
                <c:pt idx="819">
                  <c:v>2.2888106202100964</c:v>
                </c:pt>
                <c:pt idx="820">
                  <c:v>1.8136310785982017</c:v>
                </c:pt>
                <c:pt idx="821">
                  <c:v>1.3451873953852527</c:v>
                </c:pt>
                <c:pt idx="822">
                  <c:v>0.90041034580041157</c:v>
                </c:pt>
                <c:pt idx="823">
                  <c:v>0.49537533127126743</c:v>
                </c:pt>
                <c:pt idx="824">
                  <c:v>0.14472137253154016</c:v>
                </c:pt>
                <c:pt idx="825">
                  <c:v>-0.13887798273034857</c:v>
                </c:pt>
                <c:pt idx="826">
                  <c:v>-0.3451727149039896</c:v>
                </c:pt>
                <c:pt idx="827">
                  <c:v>-0.46670679487318578</c:v>
                </c:pt>
                <c:pt idx="828">
                  <c:v>-0.49908766433375185</c:v>
                </c:pt>
                <c:pt idx="829">
                  <c:v>-0.44114499429588916</c:v>
                </c:pt>
                <c:pt idx="830">
                  <c:v>-0.29497298382298709</c:v>
                </c:pt>
                <c:pt idx="831">
                  <c:v>-6.585467022082403E-2</c:v>
                </c:pt>
                <c:pt idx="832">
                  <c:v>0.23792901369480557</c:v>
                </c:pt>
                <c:pt idx="833">
                  <c:v>0.6053985340868786</c:v>
                </c:pt>
                <c:pt idx="834">
                  <c:v>1.0232725850554985</c:v>
                </c:pt>
                <c:pt idx="835">
                  <c:v>1.4764481096389277</c:v>
                </c:pt>
                <c:pt idx="836">
                  <c:v>1.9485461636408783</c:v>
                </c:pt>
                <c:pt idx="837">
                  <c:v>2.4225038933505099</c:v>
                </c:pt>
                <c:pt idx="838">
                  <c:v>2.8811912315315715</c:v>
                </c:pt>
                <c:pt idx="839">
                  <c:v>3.3080300226837034</c:v>
                </c:pt>
                <c:pt idx="840">
                  <c:v>3.6875932007768255</c:v>
                </c:pt>
                <c:pt idx="841">
                  <c:v>4.0061623636127113</c:v>
                </c:pt>
                <c:pt idx="842">
                  <c:v>4.2522235916227444</c:v>
                </c:pt>
                <c:pt idx="843">
                  <c:v>4.4168835909201514</c:v>
                </c:pt>
                <c:pt idx="844">
                  <c:v>4.4941911201128564</c:v>
                </c:pt>
                <c:pt idx="845">
                  <c:v>4.4813520836731584</c:v>
                </c:pt>
                <c:pt idx="846">
                  <c:v>4.378830517829682</c:v>
                </c:pt>
                <c:pt idx="847">
                  <c:v>4.1903318190893293</c:v>
                </c:pt>
                <c:pt idx="848">
                  <c:v>3.922668821553331</c:v>
                </c:pt>
                <c:pt idx="849">
                  <c:v>3.5855155633416826</c:v>
                </c:pt>
                <c:pt idx="850">
                  <c:v>3.1910576416501431</c:v>
                </c:pt>
                <c:pt idx="851">
                  <c:v>2.7535517935189242</c:v>
                </c:pt>
                <c:pt idx="852">
                  <c:v>2.2888106202101497</c:v>
                </c:pt>
                <c:pt idx="853">
                  <c:v>1.8136310785982555</c:v>
                </c:pt>
                <c:pt idx="854">
                  <c:v>1.3451873953850302</c:v>
                </c:pt>
                <c:pt idx="855">
                  <c:v>0.90041034580020463</c:v>
                </c:pt>
                <c:pt idx="856">
                  <c:v>0.4953753312713105</c:v>
                </c:pt>
                <c:pt idx="857">
                  <c:v>0.14472137253157613</c:v>
                </c:pt>
                <c:pt idx="858">
                  <c:v>-0.13887798273032104</c:v>
                </c:pt>
                <c:pt idx="859">
                  <c:v>-0.34517271490406909</c:v>
                </c:pt>
                <c:pt idx="860">
                  <c:v>-0.4667067948731769</c:v>
                </c:pt>
                <c:pt idx="861">
                  <c:v>-0.49908766433375362</c:v>
                </c:pt>
                <c:pt idx="862">
                  <c:v>-0.44114499429590071</c:v>
                </c:pt>
                <c:pt idx="863">
                  <c:v>-0.29497298382300841</c:v>
                </c:pt>
                <c:pt idx="864">
                  <c:v>-6.5854670220854672E-2</c:v>
                </c:pt>
                <c:pt idx="865">
                  <c:v>0.23792901369476738</c:v>
                </c:pt>
                <c:pt idx="866">
                  <c:v>0.60539853408683397</c:v>
                </c:pt>
                <c:pt idx="867">
                  <c:v>1.0232725850554487</c:v>
                </c:pt>
                <c:pt idx="868">
                  <c:v>1.4764481096388749</c:v>
                </c:pt>
                <c:pt idx="869">
                  <c:v>1.9485461636408243</c:v>
                </c:pt>
                <c:pt idx="870">
                  <c:v>2.4225038933507368</c:v>
                </c:pt>
                <c:pt idx="871">
                  <c:v>2.8811912315315213</c:v>
                </c:pt>
                <c:pt idx="872">
                  <c:v>3.3080300226836572</c:v>
                </c:pt>
                <c:pt idx="873">
                  <c:v>3.687593200776786</c:v>
                </c:pt>
                <c:pt idx="874">
                  <c:v>4.0061623636128489</c:v>
                </c:pt>
                <c:pt idx="875">
                  <c:v>4.2522235916227213</c:v>
                </c:pt>
                <c:pt idx="876">
                  <c:v>4.416883590920138</c:v>
                </c:pt>
                <c:pt idx="877">
                  <c:v>4.4941911201128528</c:v>
                </c:pt>
                <c:pt idx="878">
                  <c:v>4.48135208367313</c:v>
                </c:pt>
                <c:pt idx="879">
                  <c:v>4.3788305178296989</c:v>
                </c:pt>
                <c:pt idx="880">
                  <c:v>4.190331819089355</c:v>
                </c:pt>
                <c:pt idx="881">
                  <c:v>3.9226688215533656</c:v>
                </c:pt>
                <c:pt idx="882">
                  <c:v>3.5855155633417244</c:v>
                </c:pt>
                <c:pt idx="883">
                  <c:v>3.1910576416501906</c:v>
                </c:pt>
                <c:pt idx="884">
                  <c:v>2.7535517935189757</c:v>
                </c:pt>
                <c:pt idx="885">
                  <c:v>2.2888106202102034</c:v>
                </c:pt>
                <c:pt idx="886">
                  <c:v>1.8136310785983092</c:v>
                </c:pt>
                <c:pt idx="887">
                  <c:v>1.3451873953850821</c:v>
                </c:pt>
                <c:pt idx="888">
                  <c:v>0.90041034580025325</c:v>
                </c:pt>
                <c:pt idx="889">
                  <c:v>0.49537533127135336</c:v>
                </c:pt>
                <c:pt idx="890">
                  <c:v>0.14472137253161232</c:v>
                </c:pt>
                <c:pt idx="891">
                  <c:v>-0.13887798273029262</c:v>
                </c:pt>
                <c:pt idx="892">
                  <c:v>-0.34517271490405044</c:v>
                </c:pt>
                <c:pt idx="893">
                  <c:v>-0.46670679487316846</c:v>
                </c:pt>
                <c:pt idx="894">
                  <c:v>-0.49908766433375495</c:v>
                </c:pt>
                <c:pt idx="895">
                  <c:v>-0.44114499429591225</c:v>
                </c:pt>
                <c:pt idx="896">
                  <c:v>-0.29497298382291692</c:v>
                </c:pt>
                <c:pt idx="897">
                  <c:v>-6.585467022088487E-2</c:v>
                </c:pt>
                <c:pt idx="898">
                  <c:v>0.23792901369472919</c:v>
                </c:pt>
                <c:pt idx="899">
                  <c:v>0.6053985340867889</c:v>
                </c:pt>
                <c:pt idx="900">
                  <c:v>1.0232725850556608</c:v>
                </c:pt>
                <c:pt idx="901">
                  <c:v>1.476448109638822</c:v>
                </c:pt>
                <c:pt idx="902">
                  <c:v>1.9485461636407706</c:v>
                </c:pt>
                <c:pt idx="903">
                  <c:v>2.4225038933506835</c:v>
                </c:pt>
                <c:pt idx="904">
                  <c:v>2.8811912315317367</c:v>
                </c:pt>
                <c:pt idx="905">
                  <c:v>3.3080300226836119</c:v>
                </c:pt>
                <c:pt idx="906">
                  <c:v>3.687593200776746</c:v>
                </c:pt>
                <c:pt idx="907">
                  <c:v>4.006162363612817</c:v>
                </c:pt>
                <c:pt idx="908">
                  <c:v>4.2522235916226983</c:v>
                </c:pt>
                <c:pt idx="909">
                  <c:v>4.4168835909201238</c:v>
                </c:pt>
                <c:pt idx="910">
                  <c:v>4.4941911201128484</c:v>
                </c:pt>
                <c:pt idx="911">
                  <c:v>4.4813520836731371</c:v>
                </c:pt>
                <c:pt idx="912">
                  <c:v>4.3788305178297158</c:v>
                </c:pt>
                <c:pt idx="913">
                  <c:v>4.1903318190893817</c:v>
                </c:pt>
                <c:pt idx="914">
                  <c:v>3.9226688215533998</c:v>
                </c:pt>
                <c:pt idx="915">
                  <c:v>3.5855155633415468</c:v>
                </c:pt>
                <c:pt idx="916">
                  <c:v>3.1910576416502376</c:v>
                </c:pt>
                <c:pt idx="917">
                  <c:v>2.7535517935190272</c:v>
                </c:pt>
                <c:pt idx="918">
                  <c:v>2.2888106202102572</c:v>
                </c:pt>
                <c:pt idx="919">
                  <c:v>1.8136310785980796</c:v>
                </c:pt>
                <c:pt idx="920">
                  <c:v>1.3451873953848599</c:v>
                </c:pt>
                <c:pt idx="921">
                  <c:v>0.90041034580030144</c:v>
                </c:pt>
                <c:pt idx="922">
                  <c:v>0.49537533127139666</c:v>
                </c:pt>
                <c:pt idx="923">
                  <c:v>0.144721372531458</c:v>
                </c:pt>
                <c:pt idx="924">
                  <c:v>-0.13887798273026508</c:v>
                </c:pt>
                <c:pt idx="925">
                  <c:v>-0.34517271490403179</c:v>
                </c:pt>
                <c:pt idx="926">
                  <c:v>-0.46670679487315958</c:v>
                </c:pt>
                <c:pt idx="927">
                  <c:v>-0.49908766433375629</c:v>
                </c:pt>
                <c:pt idx="928">
                  <c:v>-0.44114499429592424</c:v>
                </c:pt>
                <c:pt idx="929">
                  <c:v>-0.29497298382293868</c:v>
                </c:pt>
                <c:pt idx="930">
                  <c:v>-6.5854670220915512E-2</c:v>
                </c:pt>
                <c:pt idx="931">
                  <c:v>0.23792901369489239</c:v>
                </c:pt>
                <c:pt idx="932">
                  <c:v>0.60539853408674427</c:v>
                </c:pt>
                <c:pt idx="933">
                  <c:v>1.023272585055611</c:v>
                </c:pt>
                <c:pt idx="934">
                  <c:v>1.4764481096387696</c:v>
                </c:pt>
                <c:pt idx="935">
                  <c:v>1.9485461636410009</c:v>
                </c:pt>
                <c:pt idx="936">
                  <c:v>2.4225038933506302</c:v>
                </c:pt>
                <c:pt idx="937">
                  <c:v>2.8811912315316861</c:v>
                </c:pt>
                <c:pt idx="938">
                  <c:v>3.3080300226835657</c:v>
                </c:pt>
                <c:pt idx="939">
                  <c:v>3.6875932007769157</c:v>
                </c:pt>
                <c:pt idx="940">
                  <c:v>4.0061623636127841</c:v>
                </c:pt>
                <c:pt idx="941">
                  <c:v>4.2522235916227977</c:v>
                </c:pt>
                <c:pt idx="942">
                  <c:v>4.4168835909201096</c:v>
                </c:pt>
                <c:pt idx="943">
                  <c:v>4.4941911201128448</c:v>
                </c:pt>
                <c:pt idx="944">
                  <c:v>4.4813520836731424</c:v>
                </c:pt>
                <c:pt idx="945">
                  <c:v>4.3788305178296447</c:v>
                </c:pt>
                <c:pt idx="946">
                  <c:v>4.1903318190894074</c:v>
                </c:pt>
                <c:pt idx="947">
                  <c:v>3.9226688215534344</c:v>
                </c:pt>
                <c:pt idx="948">
                  <c:v>3.5855155633415885</c:v>
                </c:pt>
                <c:pt idx="949">
                  <c:v>3.1910576416500351</c:v>
                </c:pt>
                <c:pt idx="950">
                  <c:v>2.7535517935190787</c:v>
                </c:pt>
                <c:pt idx="951">
                  <c:v>2.2888106202103105</c:v>
                </c:pt>
                <c:pt idx="952">
                  <c:v>1.8136310785981333</c:v>
                </c:pt>
                <c:pt idx="953">
                  <c:v>1.3451873953849121</c:v>
                </c:pt>
                <c:pt idx="954">
                  <c:v>0.90041034580034984</c:v>
                </c:pt>
                <c:pt idx="955">
                  <c:v>0.49537533127143973</c:v>
                </c:pt>
                <c:pt idx="956">
                  <c:v>0.14472137253149397</c:v>
                </c:pt>
                <c:pt idx="957">
                  <c:v>-0.1388779827303841</c:v>
                </c:pt>
                <c:pt idx="958">
                  <c:v>-0.34517271490401313</c:v>
                </c:pt>
                <c:pt idx="959">
                  <c:v>-0.4667067948731507</c:v>
                </c:pt>
                <c:pt idx="960">
                  <c:v>-0.49908766433375051</c:v>
                </c:pt>
                <c:pt idx="961">
                  <c:v>-0.4411449942958745</c:v>
                </c:pt>
                <c:pt idx="962">
                  <c:v>-0.29497298382296</c:v>
                </c:pt>
                <c:pt idx="963">
                  <c:v>-6.585467022094571E-2</c:v>
                </c:pt>
                <c:pt idx="964">
                  <c:v>0.23792901369485442</c:v>
                </c:pt>
                <c:pt idx="965">
                  <c:v>0.60539853408693545</c:v>
                </c:pt>
                <c:pt idx="966">
                  <c:v>1.0232725850555617</c:v>
                </c:pt>
                <c:pt idx="967">
                  <c:v>1.4764481096387168</c:v>
                </c:pt>
                <c:pt idx="968">
                  <c:v>1.9485461636409469</c:v>
                </c:pt>
                <c:pt idx="969">
                  <c:v>2.4225038933505774</c:v>
                </c:pt>
                <c:pt idx="970">
                  <c:v>2.8811912315316359</c:v>
                </c:pt>
                <c:pt idx="971">
                  <c:v>3.3080300226835195</c:v>
                </c:pt>
                <c:pt idx="972">
                  <c:v>3.6875932007768757</c:v>
                </c:pt>
                <c:pt idx="973">
                  <c:v>4.0061623636127521</c:v>
                </c:pt>
                <c:pt idx="974">
                  <c:v>4.2522235916227746</c:v>
                </c:pt>
                <c:pt idx="975">
                  <c:v>4.4168835909200963</c:v>
                </c:pt>
                <c:pt idx="976">
                  <c:v>4.4941911201128608</c:v>
                </c:pt>
                <c:pt idx="977">
                  <c:v>4.4813520836731495</c:v>
                </c:pt>
                <c:pt idx="978">
                  <c:v>4.3788305178296607</c:v>
                </c:pt>
                <c:pt idx="979">
                  <c:v>4.1903318190894332</c:v>
                </c:pt>
                <c:pt idx="980">
                  <c:v>3.9226688215532874</c:v>
                </c:pt>
                <c:pt idx="981">
                  <c:v>3.5855155633416298</c:v>
                </c:pt>
                <c:pt idx="982">
                  <c:v>3.1910576416500827</c:v>
                </c:pt>
                <c:pt idx="983">
                  <c:v>2.7535517935191303</c:v>
                </c:pt>
                <c:pt idx="984">
                  <c:v>2.2888106202100817</c:v>
                </c:pt>
                <c:pt idx="985">
                  <c:v>1.8136310785981871</c:v>
                </c:pt>
                <c:pt idx="986">
                  <c:v>1.345187395384964</c:v>
                </c:pt>
                <c:pt idx="987">
                  <c:v>0.90041034580039825</c:v>
                </c:pt>
                <c:pt idx="988">
                  <c:v>0.49537533127148281</c:v>
                </c:pt>
                <c:pt idx="989">
                  <c:v>0.14472137253153017</c:v>
                </c:pt>
                <c:pt idx="990">
                  <c:v>-0.13887798273035656</c:v>
                </c:pt>
                <c:pt idx="991">
                  <c:v>-0.34517271490399448</c:v>
                </c:pt>
                <c:pt idx="992">
                  <c:v>-0.46670679487314182</c:v>
                </c:pt>
                <c:pt idx="993">
                  <c:v>-0.49908766433375185</c:v>
                </c:pt>
                <c:pt idx="994">
                  <c:v>-0.44114499429588605</c:v>
                </c:pt>
                <c:pt idx="995">
                  <c:v>-0.29497298382298132</c:v>
                </c:pt>
                <c:pt idx="996">
                  <c:v>-6.5854670220975908E-2</c:v>
                </c:pt>
                <c:pt idx="997">
                  <c:v>0.23792901369481601</c:v>
                </c:pt>
                <c:pt idx="998">
                  <c:v>0.60539853408689082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227-4825-A528-6E7450F46D47}"/>
            </c:ext>
          </c:extLst>
        </c:ser>
        <c:ser>
          <c:idx val="4"/>
          <c:order val="4"/>
          <c:tx>
            <c:strRef>
              <c:f>'FTTM output times'!$N$1</c:f>
              <c:strCache>
                <c:ptCount val="1"/>
                <c:pt idx="0">
                  <c:v>FTTM Output TE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'FTTM output times'!$A$2:$A$1000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</c:numCache>
            </c:numRef>
          </c:xVal>
          <c:yVal>
            <c:numRef>
              <c:f>'FTTM output times'!$N$2:$N$1000</c:f>
              <c:numCache>
                <c:formatCode>0.000</c:formatCode>
                <c:ptCount val="999"/>
                <c:pt idx="0">
                  <c:v>0</c:v>
                </c:pt>
                <c:pt idx="1">
                  <c:v>0.17746203973710761</c:v>
                </c:pt>
                <c:pt idx="2">
                  <c:v>0.27082752092341122</c:v>
                </c:pt>
                <c:pt idx="3">
                  <c:v>0.30559063473752746</c:v>
                </c:pt>
                <c:pt idx="4">
                  <c:v>0.33971859595359533</c:v>
                </c:pt>
                <c:pt idx="5">
                  <c:v>0.37318984861975402</c:v>
                </c:pt>
                <c:pt idx="6">
                  <c:v>0.40598325157541648</c:v>
                </c:pt>
                <c:pt idx="7">
                  <c:v>0.43807809180433033</c:v>
                </c:pt>
                <c:pt idx="8">
                  <c:v>0.46945409751764977</c:v>
                </c:pt>
                <c:pt idx="9">
                  <c:v>0.50009145095759777</c:v>
                </c:pt>
                <c:pt idx="10">
                  <c:v>0.52997080091508231</c:v>
                </c:pt>
                <c:pt idx="11">
                  <c:v>0.5590732749522509</c:v>
                </c:pt>
                <c:pt idx="12">
                  <c:v>0.58738049132267456</c:v>
                </c:pt>
                <c:pt idx="13">
                  <c:v>0.61487457058190031</c:v>
                </c:pt>
                <c:pt idx="14">
                  <c:v>0.64153814688011579</c:v>
                </c:pt>
                <c:pt idx="15">
                  <c:v>0.66735437893103544</c:v>
                </c:pt>
                <c:pt idx="16">
                  <c:v>0.69230696064911257</c:v>
                </c:pt>
                <c:pt idx="17">
                  <c:v>0.71638013144902857</c:v>
                </c:pt>
                <c:pt idx="18">
                  <c:v>0.73955868620007692</c:v>
                </c:pt>
                <c:pt idx="19">
                  <c:v>0.76182798483028691</c:v>
                </c:pt>
                <c:pt idx="20">
                  <c:v>0.78317396157332908</c:v>
                </c:pt>
                <c:pt idx="21">
                  <c:v>0.80358313385273661</c:v>
                </c:pt>
                <c:pt idx="22">
                  <c:v>0.82304261079795182</c:v>
                </c:pt>
                <c:pt idx="23">
                  <c:v>0.84154010138620094</c:v>
                </c:pt>
                <c:pt idx="24">
                  <c:v>0.85906392220596928</c:v>
                </c:pt>
                <c:pt idx="25">
                  <c:v>0.87560300483639608</c:v>
                </c:pt>
                <c:pt idx="26">
                  <c:v>0.89114690283847509</c:v>
                </c:pt>
                <c:pt idx="27">
                  <c:v>0.90568579835303353</c:v>
                </c:pt>
                <c:pt idx="28">
                  <c:v>0.91921050830204365</c:v>
                </c:pt>
                <c:pt idx="29">
                  <c:v>0.93171249018882207</c:v>
                </c:pt>
                <c:pt idx="30">
                  <c:v>0.94318384749362494</c:v>
                </c:pt>
                <c:pt idx="31">
                  <c:v>0.953617334661363</c:v>
                </c:pt>
                <c:pt idx="32">
                  <c:v>0.96300636167788412</c:v>
                </c:pt>
                <c:pt idx="33">
                  <c:v>0.97134499823248888</c:v>
                </c:pt>
                <c:pt idx="34">
                  <c:v>0.97862797746358154</c:v>
                </c:pt>
                <c:pt idx="35">
                  <c:v>0.98485069928542401</c:v>
                </c:pt>
                <c:pt idx="36">
                  <c:v>0.9900092332935202</c:v>
                </c:pt>
                <c:pt idx="37">
                  <c:v>0.99410032124722392</c:v>
                </c:pt>
                <c:pt idx="38">
                  <c:v>0.99712137912769094</c:v>
                </c:pt>
                <c:pt idx="39">
                  <c:v>0.99907049877001697</c:v>
                </c:pt>
                <c:pt idx="40">
                  <c:v>0.99994644906847441</c:v>
                </c:pt>
                <c:pt idx="41">
                  <c:v>0.99974867675405932</c:v>
                </c:pt>
                <c:pt idx="42">
                  <c:v>0.99847730674401447</c:v>
                </c:pt>
                <c:pt idx="43">
                  <c:v>0.99613314206288806</c:v>
                </c:pt>
                <c:pt idx="44">
                  <c:v>0.99271766333533407</c:v>
                </c:pt>
                <c:pt idx="45">
                  <c:v>0.98823302785091727</c:v>
                </c:pt>
                <c:pt idx="46">
                  <c:v>0.98268206820154091</c:v>
                </c:pt>
                <c:pt idx="47">
                  <c:v>0.97606829049228594</c:v>
                </c:pt>
                <c:pt idx="48">
                  <c:v>0.96839587212692635</c:v>
                </c:pt>
                <c:pt idx="49">
                  <c:v>0.95966965916932878</c:v>
                </c:pt>
                <c:pt idx="50">
                  <c:v>0.94989516328262624</c:v>
                </c:pt>
                <c:pt idx="51">
                  <c:v>0.93907855824793529</c:v>
                </c:pt>
                <c:pt idx="52">
                  <c:v>0.92722667606485487</c:v>
                </c:pt>
                <c:pt idx="53">
                  <c:v>0.91434700263614133</c:v>
                </c:pt>
                <c:pt idx="54">
                  <c:v>0.90044767303962203</c:v>
                </c:pt>
                <c:pt idx="55">
                  <c:v>0.8855374663897706</c:v>
                </c:pt>
                <c:pt idx="56">
                  <c:v>0.86962580029268821</c:v>
                </c:pt>
                <c:pt idx="57">
                  <c:v>0.85272272489775958</c:v>
                </c:pt>
                <c:pt idx="58">
                  <c:v>0.8348389165496215</c:v>
                </c:pt>
                <c:pt idx="59">
                  <c:v>0.81598567104497732</c:v>
                </c:pt>
                <c:pt idx="60">
                  <c:v>0.79617489649776729</c:v>
                </c:pt>
                <c:pt idx="61">
                  <c:v>0.59389818077139012</c:v>
                </c:pt>
                <c:pt idx="62">
                  <c:v>0.47173457227223992</c:v>
                </c:pt>
                <c:pt idx="63">
                  <c:v>0.35165578607480796</c:v>
                </c:pt>
                <c:pt idx="64">
                  <c:v>0.23413571828945123</c:v>
                </c:pt>
                <c:pt idx="65">
                  <c:v>0.11963816693388196</c:v>
                </c:pt>
                <c:pt idx="66">
                  <c:v>8.615001534167277E-3</c:v>
                </c:pt>
                <c:pt idx="67">
                  <c:v>0.14908376780911681</c:v>
                </c:pt>
                <c:pt idx="68">
                  <c:v>0.29222297590523283</c:v>
                </c:pt>
                <c:pt idx="69">
                  <c:v>0.39921245836369224</c:v>
                </c:pt>
                <c:pt idx="70">
                  <c:v>0.46836492713370603</c:v>
                </c:pt>
                <c:pt idx="71">
                  <c:v>0.4985898064730776</c:v>
                </c:pt>
                <c:pt idx="72">
                  <c:v>0.48889285068450761</c:v>
                </c:pt>
                <c:pt idx="73">
                  <c:v>0.44097156787121605</c:v>
                </c:pt>
                <c:pt idx="74">
                  <c:v>0.35403712397221909</c:v>
                </c:pt>
                <c:pt idx="75">
                  <c:v>0.22997810839454758</c:v>
                </c:pt>
                <c:pt idx="76">
                  <c:v>7.0751005923227694E-2</c:v>
                </c:pt>
                <c:pt idx="77">
                  <c:v>-0.12113307691826947</c:v>
                </c:pt>
                <c:pt idx="78">
                  <c:v>-0.34264801351746144</c:v>
                </c:pt>
                <c:pt idx="79">
                  <c:v>-0.59030038099757576</c:v>
                </c:pt>
                <c:pt idx="80">
                  <c:v>-0.86018455358308188</c:v>
                </c:pt>
                <c:pt idx="81">
                  <c:v>-0.98798092314719099</c:v>
                </c:pt>
                <c:pt idx="82">
                  <c:v>-0.99780504106708179</c:v>
                </c:pt>
                <c:pt idx="83">
                  <c:v>-0.99974473520019558</c:v>
                </c:pt>
                <c:pt idx="84">
                  <c:v>7.4288364745029867E-2</c:v>
                </c:pt>
                <c:pt idx="85">
                  <c:v>3.6011136362347429E-2</c:v>
                </c:pt>
                <c:pt idx="86">
                  <c:v>-2.7309724292763349E-3</c:v>
                </c:pt>
                <c:pt idx="87">
                  <c:v>-4.1913491283565918E-2</c:v>
                </c:pt>
                <c:pt idx="88">
                  <c:v>-8.1511671681710141E-2</c:v>
                </c:pt>
                <c:pt idx="89">
                  <c:v>-0.12150050256441602</c:v>
                </c:pt>
                <c:pt idx="90">
                  <c:v>-0.16185472612890806</c:v>
                </c:pt>
                <c:pt idx="91">
                  <c:v>-0.20254885378265897</c:v>
                </c:pt>
                <c:pt idx="92">
                  <c:v>-0.24355718224244072</c:v>
                </c:pt>
                <c:pt idx="93">
                  <c:v>-0.28485380976893282</c:v>
                </c:pt>
                <c:pt idx="94">
                  <c:v>-0.32641265252728147</c:v>
                </c:pt>
                <c:pt idx="95">
                  <c:v>-0.36820746106151603</c:v>
                </c:pt>
                <c:pt idx="96">
                  <c:v>-0.410211836874808</c:v>
                </c:pt>
                <c:pt idx="97">
                  <c:v>-0.45239924910296736</c:v>
                </c:pt>
                <c:pt idx="98">
                  <c:v>-0.49474305127242246</c:v>
                </c:pt>
                <c:pt idx="99">
                  <c:v>-0.53721649813005001</c:v>
                </c:pt>
                <c:pt idx="100">
                  <c:v>-0.57979276253645651</c:v>
                </c:pt>
                <c:pt idx="101">
                  <c:v>-0.6224449524104898</c:v>
                </c:pt>
                <c:pt idx="102">
                  <c:v>-0.66514612771476322</c:v>
                </c:pt>
                <c:pt idx="103">
                  <c:v>-0.70786931747190351</c:v>
                </c:pt>
                <c:pt idx="104">
                  <c:v>-0.75058753679945767</c:v>
                </c:pt>
                <c:pt idx="105">
                  <c:v>-0.79327380395450575</c:v>
                </c:pt>
                <c:pt idx="106">
                  <c:v>-0.83590115737570159</c:v>
                </c:pt>
                <c:pt idx="107">
                  <c:v>-0.87844267271317733</c:v>
                </c:pt>
                <c:pt idx="108">
                  <c:v>-0.92087147983393436</c:v>
                </c:pt>
                <c:pt idx="109">
                  <c:v>-0.96316077979400916</c:v>
                </c:pt>
                <c:pt idx="110">
                  <c:v>-1.0052838617651219</c:v>
                </c:pt>
                <c:pt idx="111">
                  <c:v>-1.0472141199057887</c:v>
                </c:pt>
                <c:pt idx="112">
                  <c:v>-1.0121198509933294</c:v>
                </c:pt>
                <c:pt idx="113">
                  <c:v>-0.73207688306312946</c:v>
                </c:pt>
                <c:pt idx="114">
                  <c:v>-0.47202982010757921</c:v>
                </c:pt>
                <c:pt idx="115">
                  <c:v>-0.23607975965408912</c:v>
                </c:pt>
                <c:pt idx="116">
                  <c:v>-2.7947775105715777E-2</c:v>
                </c:pt>
                <c:pt idx="117">
                  <c:v>0.14908376780915944</c:v>
                </c:pt>
                <c:pt idx="118">
                  <c:v>0.29222297590527546</c:v>
                </c:pt>
                <c:pt idx="119">
                  <c:v>0.39921245836372066</c:v>
                </c:pt>
                <c:pt idx="120">
                  <c:v>0.46836492713369182</c:v>
                </c:pt>
                <c:pt idx="121">
                  <c:v>0.4985898064730776</c:v>
                </c:pt>
                <c:pt idx="122">
                  <c:v>0.48941043197916656</c:v>
                </c:pt>
                <c:pt idx="123">
                  <c:v>0.44097156787123026</c:v>
                </c:pt>
                <c:pt idx="124">
                  <c:v>0.3540371239722333</c:v>
                </c:pt>
                <c:pt idx="125">
                  <c:v>0.229978108394576</c:v>
                </c:pt>
                <c:pt idx="126">
                  <c:v>7.0751005923170851E-2</c:v>
                </c:pt>
                <c:pt idx="127">
                  <c:v>-0.12113307691832631</c:v>
                </c:pt>
                <c:pt idx="128">
                  <c:v>-0.34264801351753249</c:v>
                </c:pt>
                <c:pt idx="129">
                  <c:v>-0.59030038099751891</c:v>
                </c:pt>
                <c:pt idx="130">
                  <c:v>-0.86018455358305346</c:v>
                </c:pt>
                <c:pt idx="131">
                  <c:v>-1.1480442966512783</c:v>
                </c:pt>
                <c:pt idx="132">
                  <c:v>-1.4493398900950183</c:v>
                </c:pt>
                <c:pt idx="133">
                  <c:v>-1.759319722420372</c:v>
                </c:pt>
                <c:pt idx="134">
                  <c:v>-1.900091450957575</c:v>
                </c:pt>
                <c:pt idx="135">
                  <c:v>-1.929970800915072</c:v>
                </c:pt>
                <c:pt idx="136">
                  <c:v>-1.9590732749522317</c:v>
                </c:pt>
                <c:pt idx="137">
                  <c:v>-1.9873804913227389</c:v>
                </c:pt>
                <c:pt idx="138">
                  <c:v>-2.0148745705818953</c:v>
                </c:pt>
                <c:pt idx="139">
                  <c:v>-2.0415381468801002</c:v>
                </c:pt>
                <c:pt idx="140">
                  <c:v>-2.0673543789310145</c:v>
                </c:pt>
                <c:pt idx="141">
                  <c:v>-2.0923069606491538</c:v>
                </c:pt>
                <c:pt idx="142">
                  <c:v>-2.1163801314490058</c:v>
                </c:pt>
                <c:pt idx="143">
                  <c:v>-2.1395586862000755</c:v>
                </c:pt>
                <c:pt idx="144">
                  <c:v>-2.1618279848302677</c:v>
                </c:pt>
                <c:pt idx="145">
                  <c:v>-2.183173961573317</c:v>
                </c:pt>
                <c:pt idx="146">
                  <c:v>-2.2035831338527601</c:v>
                </c:pt>
                <c:pt idx="147">
                  <c:v>-2.2230426107979326</c:v>
                </c:pt>
                <c:pt idx="148">
                  <c:v>-2.2415401013861924</c:v>
                </c:pt>
                <c:pt idx="149">
                  <c:v>-2.2590639222059679</c:v>
                </c:pt>
                <c:pt idx="150">
                  <c:v>-2.2756030048364266</c:v>
                </c:pt>
                <c:pt idx="151">
                  <c:v>-2.2911469028384772</c:v>
                </c:pt>
                <c:pt idx="152">
                  <c:v>-2.3056857983530392</c:v>
                </c:pt>
                <c:pt idx="153">
                  <c:v>-2.3192105083020351</c:v>
                </c:pt>
                <c:pt idx="154">
                  <c:v>-2.3317124901888064</c:v>
                </c:pt>
                <c:pt idx="155">
                  <c:v>-2.3431838474936342</c:v>
                </c:pt>
                <c:pt idx="156">
                  <c:v>-2.3536173346613509</c:v>
                </c:pt>
                <c:pt idx="157">
                  <c:v>-2.3630063616778898</c:v>
                </c:pt>
                <c:pt idx="158">
                  <c:v>-2.3713449982324732</c:v>
                </c:pt>
                <c:pt idx="159">
                  <c:v>-2.3786279774635943</c:v>
                </c:pt>
                <c:pt idx="160">
                  <c:v>-2.3848506992854368</c:v>
                </c:pt>
                <c:pt idx="161">
                  <c:v>-1.3077422790042874</c:v>
                </c:pt>
                <c:pt idx="162">
                  <c:v>-1.0121198509932583</c:v>
                </c:pt>
                <c:pt idx="163">
                  <c:v>-0.7320768830630584</c:v>
                </c:pt>
                <c:pt idx="164">
                  <c:v>-0.47202982010750816</c:v>
                </c:pt>
                <c:pt idx="165">
                  <c:v>-0.23607975965413175</c:v>
                </c:pt>
                <c:pt idx="166">
                  <c:v>-2.794777510575841E-2</c:v>
                </c:pt>
                <c:pt idx="167">
                  <c:v>-9.8495620197098788E-2</c:v>
                </c:pt>
                <c:pt idx="168">
                  <c:v>-0.20127098157038859</c:v>
                </c:pt>
                <c:pt idx="169">
                  <c:v>-0.2993054751879356</c:v>
                </c:pt>
                <c:pt idx="170">
                  <c:v>-0.39221220369128673</c:v>
                </c:pt>
                <c:pt idx="171">
                  <c:v>-0.47962450666773293</c:v>
                </c:pt>
                <c:pt idx="172">
                  <c:v>-0.56119740769253212</c:v>
                </c:pt>
                <c:pt idx="173">
                  <c:v>-0.63660897579242715</c:v>
                </c:pt>
                <c:pt idx="174">
                  <c:v>-0.70556159596051771</c:v>
                </c:pt>
                <c:pt idx="175">
                  <c:v>-0.7677831437061684</c:v>
                </c:pt>
                <c:pt idx="176">
                  <c:v>-0.82302805900692988</c:v>
                </c:pt>
                <c:pt idx="177">
                  <c:v>-0.87107831542110148</c:v>
                </c:pt>
                <c:pt idx="178">
                  <c:v>-0.91174428053875545</c:v>
                </c:pt>
                <c:pt idx="179">
                  <c:v>-0.94486546437391894</c:v>
                </c:pt>
                <c:pt idx="180">
                  <c:v>-0.97031115274572244</c:v>
                </c:pt>
                <c:pt idx="181">
                  <c:v>-1.1480442966513635</c:v>
                </c:pt>
                <c:pt idx="182">
                  <c:v>-1.4493398900951036</c:v>
                </c:pt>
                <c:pt idx="183">
                  <c:v>-1.7593197224203152</c:v>
                </c:pt>
                <c:pt idx="184">
                  <c:v>-2.2159856710449901</c:v>
                </c:pt>
                <c:pt idx="185">
                  <c:v>-2.1961748964977801</c:v>
                </c:pt>
                <c:pt idx="186">
                  <c:v>-2.1754191058178378</c:v>
                </c:pt>
                <c:pt idx="187">
                  <c:v>-2.1537314088074311</c:v>
                </c:pt>
                <c:pt idx="188">
                  <c:v>-2.1311255038808099</c:v>
                </c:pt>
                <c:pt idx="189">
                  <c:v>-2.1076156694120129</c:v>
                </c:pt>
                <c:pt idx="190">
                  <c:v>-2.0832167547164602</c:v>
                </c:pt>
                <c:pt idx="191">
                  <c:v>-2.0579441706715613</c:v>
                </c:pt>
                <c:pt idx="192">
                  <c:v>-2.0318138799831615</c:v>
                </c:pt>
                <c:pt idx="193">
                  <c:v>-2.0048423871028263</c:v>
                </c:pt>
                <c:pt idx="194">
                  <c:v>-1.9770467278035824</c:v>
                </c:pt>
                <c:pt idx="195">
                  <c:v>-1.9484444584196012</c:v>
                </c:pt>
                <c:pt idx="196">
                  <c:v>-1.9190536447573265</c:v>
                </c:pt>
                <c:pt idx="197">
                  <c:v>-1.8888928506845275</c:v>
                </c:pt>
                <c:pt idx="198">
                  <c:v>-1.8579811264051784</c:v>
                </c:pt>
                <c:pt idx="199">
                  <c:v>-1.8263379964269291</c:v>
                </c:pt>
                <c:pt idx="200">
                  <c:v>-1.7939834472288965</c:v>
                </c:pt>
                <c:pt idx="201">
                  <c:v>-1.7609379146378785</c:v>
                </c:pt>
                <c:pt idx="202">
                  <c:v>-1.7272222709204073</c:v>
                </c:pt>
                <c:pt idx="203">
                  <c:v>-1.6928578115997368</c:v>
                </c:pt>
                <c:pt idx="204">
                  <c:v>-1.6578662420049568</c:v>
                </c:pt>
                <c:pt idx="205">
                  <c:v>-1.6222696635614398</c:v>
                </c:pt>
                <c:pt idx="206">
                  <c:v>-1.5860905598310069</c:v>
                </c:pt>
                <c:pt idx="207">
                  <c:v>-1.549351782311021</c:v>
                </c:pt>
                <c:pt idx="208">
                  <c:v>-1.5120765360008477</c:v>
                </c:pt>
                <c:pt idx="209">
                  <c:v>-1.4742883647449787</c:v>
                </c:pt>
                <c:pt idx="210">
                  <c:v>-1.4360111363623673</c:v>
                </c:pt>
                <c:pt idx="211">
                  <c:v>-1.3077422790043158</c:v>
                </c:pt>
                <c:pt idx="212">
                  <c:v>-1.0121198509932867</c:v>
                </c:pt>
                <c:pt idx="213">
                  <c:v>-0.73207688306308683</c:v>
                </c:pt>
                <c:pt idx="214">
                  <c:v>-0.472029820107565</c:v>
                </c:pt>
                <c:pt idx="215">
                  <c:v>-0.23607975965407491</c:v>
                </c:pt>
                <c:pt idx="216">
                  <c:v>-2.7947775105701567E-2</c:v>
                </c:pt>
                <c:pt idx="217">
                  <c:v>0.14908376780917365</c:v>
                </c:pt>
                <c:pt idx="218">
                  <c:v>0.29222297590521862</c:v>
                </c:pt>
                <c:pt idx="219">
                  <c:v>0.39921245836367802</c:v>
                </c:pt>
                <c:pt idx="220">
                  <c:v>0.46836492713370603</c:v>
                </c:pt>
                <c:pt idx="221">
                  <c:v>0.49858980647306339</c:v>
                </c:pt>
                <c:pt idx="222">
                  <c:v>0.48941043197916656</c:v>
                </c:pt>
                <c:pt idx="223">
                  <c:v>0.44097156787123026</c:v>
                </c:pt>
                <c:pt idx="224">
                  <c:v>0.3540371239722333</c:v>
                </c:pt>
                <c:pt idx="225">
                  <c:v>0.22997810839456179</c:v>
                </c:pt>
                <c:pt idx="226">
                  <c:v>7.0751005923142429E-2</c:v>
                </c:pt>
                <c:pt idx="227">
                  <c:v>-0.12113307691825526</c:v>
                </c:pt>
                <c:pt idx="228">
                  <c:v>-0.34264801351744723</c:v>
                </c:pt>
                <c:pt idx="229">
                  <c:v>-0.59030038099754734</c:v>
                </c:pt>
                <c:pt idx="230">
                  <c:v>-0.60672619604551414</c:v>
                </c:pt>
                <c:pt idx="231">
                  <c:v>-0.56409884262421883</c:v>
                </c:pt>
                <c:pt idx="232">
                  <c:v>-0.52155732728684256</c:v>
                </c:pt>
                <c:pt idx="233">
                  <c:v>-0.47912852016608554</c:v>
                </c:pt>
                <c:pt idx="234">
                  <c:v>-0.43683922020602495</c:v>
                </c:pt>
                <c:pt idx="235">
                  <c:v>-0.39471613823488383</c:v>
                </c:pt>
                <c:pt idx="236">
                  <c:v>-0.35278588009424539</c:v>
                </c:pt>
                <c:pt idx="237">
                  <c:v>-0.31107492983358043</c:v>
                </c:pt>
                <c:pt idx="238">
                  <c:v>-0.26960963298324714</c:v>
                </c:pt>
                <c:pt idx="239">
                  <c:v>-0.2284161799134381</c:v>
                </c:pt>
                <c:pt idx="240">
                  <c:v>-0.18752058929203486</c:v>
                </c:pt>
                <c:pt idx="241">
                  <c:v>-0.14694869165072078</c:v>
                </c:pt>
                <c:pt idx="242">
                  <c:v>-0.10672611306944191</c:v>
                </c:pt>
                <c:pt idx="243">
                  <c:v>-6.6878258991010853E-2</c:v>
                </c:pt>
                <c:pt idx="244">
                  <c:v>-2.7430298174152767E-2</c:v>
                </c:pt>
                <c:pt idx="245">
                  <c:v>1.1592853203495679E-2</c:v>
                </c:pt>
                <c:pt idx="246">
                  <c:v>5.0166547283282625E-2</c:v>
                </c:pt>
                <c:pt idx="247">
                  <c:v>8.8266420093162878E-2</c:v>
                </c:pt>
                <c:pt idx="248">
                  <c:v>0.1258684069369167</c:v>
                </c:pt>
                <c:pt idx="249">
                  <c:v>0.1629487575936821</c:v>
                </c:pt>
                <c:pt idx="250">
                  <c:v>0.19948405131913205</c:v>
                </c:pt>
                <c:pt idx="251">
                  <c:v>0.23545121163883209</c:v>
                </c:pt>
                <c:pt idx="252">
                  <c:v>0.27082752092337614</c:v>
                </c:pt>
                <c:pt idx="253">
                  <c:v>0.30559063473756964</c:v>
                </c:pt>
                <c:pt idx="254">
                  <c:v>0.33971859595357046</c:v>
                </c:pt>
                <c:pt idx="255">
                  <c:v>0.37318984861971671</c:v>
                </c:pt>
                <c:pt idx="256">
                  <c:v>0.40598325157537829</c:v>
                </c:pt>
                <c:pt idx="257">
                  <c:v>0.43807809180435697</c:v>
                </c:pt>
                <c:pt idx="258">
                  <c:v>0.46945409751771194</c:v>
                </c:pt>
                <c:pt idx="259">
                  <c:v>0.50009145095759777</c:v>
                </c:pt>
                <c:pt idx="260">
                  <c:v>0.52997080091506632</c:v>
                </c:pt>
                <c:pt idx="261">
                  <c:v>0.55907327495219761</c:v>
                </c:pt>
                <c:pt idx="262">
                  <c:v>0.47173457227233939</c:v>
                </c:pt>
                <c:pt idx="263">
                  <c:v>0.35165578607490033</c:v>
                </c:pt>
                <c:pt idx="264">
                  <c:v>0.23413571828933755</c:v>
                </c:pt>
                <c:pt idx="265">
                  <c:v>0.11963816693378249</c:v>
                </c:pt>
                <c:pt idx="266">
                  <c:v>8.6150015342241204E-3</c:v>
                </c:pt>
                <c:pt idx="267">
                  <c:v>0.14908376780914523</c:v>
                </c:pt>
                <c:pt idx="268">
                  <c:v>0.29222297590524704</c:v>
                </c:pt>
                <c:pt idx="269">
                  <c:v>0.39921245836370645</c:v>
                </c:pt>
                <c:pt idx="270">
                  <c:v>0.46836492713373445</c:v>
                </c:pt>
                <c:pt idx="271">
                  <c:v>0.49858980647309181</c:v>
                </c:pt>
                <c:pt idx="272">
                  <c:v>0.48941043197913814</c:v>
                </c:pt>
                <c:pt idx="273">
                  <c:v>0.44097156787125869</c:v>
                </c:pt>
                <c:pt idx="274">
                  <c:v>0.35403712397226172</c:v>
                </c:pt>
                <c:pt idx="275">
                  <c:v>0.22997810839456179</c:v>
                </c:pt>
                <c:pt idx="276">
                  <c:v>7.0751005923170851E-2</c:v>
                </c:pt>
                <c:pt idx="277">
                  <c:v>-0.12113307691834052</c:v>
                </c:pt>
                <c:pt idx="278">
                  <c:v>-0.34264801351753249</c:v>
                </c:pt>
                <c:pt idx="279">
                  <c:v>-0.5903003809976326</c:v>
                </c:pt>
                <c:pt idx="280">
                  <c:v>-0.86018455358299661</c:v>
                </c:pt>
                <c:pt idx="281">
                  <c:v>-0.98798092314717678</c:v>
                </c:pt>
                <c:pt idx="282">
                  <c:v>-0.99780504106706758</c:v>
                </c:pt>
                <c:pt idx="283">
                  <c:v>-0.99974473520018137</c:v>
                </c:pt>
                <c:pt idx="284">
                  <c:v>0.97862797746358865</c:v>
                </c:pt>
                <c:pt idx="285">
                  <c:v>0.98485069928545954</c:v>
                </c:pt>
                <c:pt idx="286">
                  <c:v>0.99000923329350599</c:v>
                </c:pt>
                <c:pt idx="287">
                  <c:v>0.99410032124723102</c:v>
                </c:pt>
                <c:pt idx="288">
                  <c:v>0.99712137912769094</c:v>
                </c:pt>
                <c:pt idx="289">
                  <c:v>0.99907049877003828</c:v>
                </c:pt>
                <c:pt idx="290">
                  <c:v>0.99994644906848862</c:v>
                </c:pt>
                <c:pt idx="291">
                  <c:v>0.99974867675405221</c:v>
                </c:pt>
                <c:pt idx="292">
                  <c:v>0.99847730674400736</c:v>
                </c:pt>
                <c:pt idx="293">
                  <c:v>0.99613314206288806</c:v>
                </c:pt>
                <c:pt idx="294">
                  <c:v>0.99271766333532696</c:v>
                </c:pt>
                <c:pt idx="295">
                  <c:v>0.98823302785092437</c:v>
                </c:pt>
                <c:pt idx="296">
                  <c:v>0.98268206820154091</c:v>
                </c:pt>
                <c:pt idx="297">
                  <c:v>0.97606829049226462</c:v>
                </c:pt>
                <c:pt idx="298">
                  <c:v>0.96839587212690503</c:v>
                </c:pt>
                <c:pt idx="299">
                  <c:v>0.95966965916932168</c:v>
                </c:pt>
                <c:pt idx="300">
                  <c:v>6.461625156930495E-2</c:v>
                </c:pt>
                <c:pt idx="301">
                  <c:v>0.17746203973717911</c:v>
                </c:pt>
                <c:pt idx="302">
                  <c:v>0.29355400945235033</c:v>
                </c:pt>
                <c:pt idx="303">
                  <c:v>0.41243399874775832</c:v>
                </c:pt>
                <c:pt idx="304">
                  <c:v>0.53363284261672561</c:v>
                </c:pt>
                <c:pt idx="305">
                  <c:v>0.65667222459319419</c:v>
                </c:pt>
                <c:pt idx="306">
                  <c:v>0.78106656444742839</c:v>
                </c:pt>
                <c:pt idx="307">
                  <c:v>0.85272272489771694</c:v>
                </c:pt>
                <c:pt idx="308">
                  <c:v>0.83483891654964282</c:v>
                </c:pt>
                <c:pt idx="309">
                  <c:v>0.81598567104498443</c:v>
                </c:pt>
                <c:pt idx="310">
                  <c:v>0.79617489649780282</c:v>
                </c:pt>
                <c:pt idx="311">
                  <c:v>0.77541910581783213</c:v>
                </c:pt>
                <c:pt idx="312">
                  <c:v>0.7537314088074254</c:v>
                </c:pt>
                <c:pt idx="313">
                  <c:v>0.73112550388083264</c:v>
                </c:pt>
                <c:pt idx="314">
                  <c:v>0.70761566941200726</c:v>
                </c:pt>
                <c:pt idx="315">
                  <c:v>0.68321675471645449</c:v>
                </c:pt>
                <c:pt idx="316">
                  <c:v>0.65794417067155564</c:v>
                </c:pt>
                <c:pt idx="317">
                  <c:v>0.63181387998315586</c:v>
                </c:pt>
                <c:pt idx="318">
                  <c:v>0.60484238710284899</c:v>
                </c:pt>
                <c:pt idx="319">
                  <c:v>0.57704672780357669</c:v>
                </c:pt>
                <c:pt idx="320">
                  <c:v>0.54844445841962397</c:v>
                </c:pt>
                <c:pt idx="321">
                  <c:v>0.51905364475726401</c:v>
                </c:pt>
                <c:pt idx="322">
                  <c:v>0.48941043197913814</c:v>
                </c:pt>
                <c:pt idx="323">
                  <c:v>0.45798112640517274</c:v>
                </c:pt>
                <c:pt idx="324">
                  <c:v>0.42633799642698023</c:v>
                </c:pt>
                <c:pt idx="325">
                  <c:v>0.39398344722889078</c:v>
                </c:pt>
                <c:pt idx="326">
                  <c:v>0.36093791463787284</c:v>
                </c:pt>
                <c:pt idx="327">
                  <c:v>0.32722227092040157</c:v>
                </c:pt>
                <c:pt idx="328">
                  <c:v>0.29285781159973112</c:v>
                </c:pt>
                <c:pt idx="329">
                  <c:v>0.25786624200497954</c:v>
                </c:pt>
                <c:pt idx="330">
                  <c:v>0.22226966356140565</c:v>
                </c:pt>
                <c:pt idx="331">
                  <c:v>0.18609055983102962</c:v>
                </c:pt>
                <c:pt idx="332">
                  <c:v>0.14935178231104373</c:v>
                </c:pt>
                <c:pt idx="333">
                  <c:v>0.11207653600087042</c:v>
                </c:pt>
                <c:pt idx="334">
                  <c:v>7.4288364744973023E-2</c:v>
                </c:pt>
                <c:pt idx="335">
                  <c:v>3.6011136362390062E-2</c:v>
                </c:pt>
                <c:pt idx="336">
                  <c:v>-2.7309724292194915E-3</c:v>
                </c:pt>
                <c:pt idx="337">
                  <c:v>-4.1913491283537496E-2</c:v>
                </c:pt>
                <c:pt idx="338">
                  <c:v>-8.1511671681766984E-2</c:v>
                </c:pt>
                <c:pt idx="339">
                  <c:v>-0.12150050256445866</c:v>
                </c:pt>
                <c:pt idx="340">
                  <c:v>-0.16185472612886542</c:v>
                </c:pt>
                <c:pt idx="341">
                  <c:v>-0.20254885378261633</c:v>
                </c:pt>
                <c:pt idx="342">
                  <c:v>-0.24355718224239808</c:v>
                </c:pt>
                <c:pt idx="343">
                  <c:v>-0.28485380976900387</c:v>
                </c:pt>
                <c:pt idx="344">
                  <c:v>-0.32641265252726726</c:v>
                </c:pt>
                <c:pt idx="345">
                  <c:v>-0.36820746106150182</c:v>
                </c:pt>
                <c:pt idx="346">
                  <c:v>-0.41021183687479379</c:v>
                </c:pt>
                <c:pt idx="347">
                  <c:v>-0.45239924910305263</c:v>
                </c:pt>
                <c:pt idx="348">
                  <c:v>-0.49474305127250773</c:v>
                </c:pt>
                <c:pt idx="349">
                  <c:v>-0.53721649813002159</c:v>
                </c:pt>
                <c:pt idx="350">
                  <c:v>-0.5797927625364423</c:v>
                </c:pt>
                <c:pt idx="351">
                  <c:v>-0.62244495241043296</c:v>
                </c:pt>
                <c:pt idx="352">
                  <c:v>-0.66514612771482007</c:v>
                </c:pt>
                <c:pt idx="353">
                  <c:v>-0.70786931747187509</c:v>
                </c:pt>
                <c:pt idx="354">
                  <c:v>-0.75058753679940082</c:v>
                </c:pt>
                <c:pt idx="355">
                  <c:v>-0.79327380395449154</c:v>
                </c:pt>
                <c:pt idx="356">
                  <c:v>-0.83590115737575843</c:v>
                </c:pt>
                <c:pt idx="357">
                  <c:v>-0.87844267271321996</c:v>
                </c:pt>
                <c:pt idx="358">
                  <c:v>-0.92087147983392015</c:v>
                </c:pt>
                <c:pt idx="359">
                  <c:v>-0.96316077979395232</c:v>
                </c:pt>
                <c:pt idx="360">
                  <c:v>-1.005283861765065</c:v>
                </c:pt>
                <c:pt idx="361">
                  <c:v>-1.0472141199058456</c:v>
                </c:pt>
                <c:pt idx="362">
                  <c:v>-1.0121198509933151</c:v>
                </c:pt>
                <c:pt idx="363">
                  <c:v>-0.73207688306314367</c:v>
                </c:pt>
                <c:pt idx="364">
                  <c:v>-0.47202982010759342</c:v>
                </c:pt>
                <c:pt idx="365">
                  <c:v>-0.23607975965410333</c:v>
                </c:pt>
                <c:pt idx="366">
                  <c:v>-2.7947775105701567E-2</c:v>
                </c:pt>
                <c:pt idx="367">
                  <c:v>-9.8495620197013523E-2</c:v>
                </c:pt>
                <c:pt idx="368">
                  <c:v>-0.20127098157047385</c:v>
                </c:pt>
                <c:pt idx="369">
                  <c:v>-0.29930547518802086</c:v>
                </c:pt>
                <c:pt idx="370">
                  <c:v>-0.39221220369120147</c:v>
                </c:pt>
                <c:pt idx="371">
                  <c:v>-0.47962450666767609</c:v>
                </c:pt>
                <c:pt idx="372">
                  <c:v>-0.56119740769264581</c:v>
                </c:pt>
                <c:pt idx="373">
                  <c:v>-0.63660897579251241</c:v>
                </c:pt>
                <c:pt idx="374">
                  <c:v>-0.70556159596048929</c:v>
                </c:pt>
                <c:pt idx="375">
                  <c:v>-0.76778314370613998</c:v>
                </c:pt>
                <c:pt idx="376">
                  <c:v>-0.82302805900690146</c:v>
                </c:pt>
                <c:pt idx="377">
                  <c:v>-0.87107831542118674</c:v>
                </c:pt>
                <c:pt idx="378">
                  <c:v>-0.91174428053875545</c:v>
                </c:pt>
                <c:pt idx="379">
                  <c:v>-0.94486546437389052</c:v>
                </c:pt>
                <c:pt idx="380">
                  <c:v>-0.97031115274569402</c:v>
                </c:pt>
                <c:pt idx="381">
                  <c:v>-1.1480442966512783</c:v>
                </c:pt>
                <c:pt idx="382">
                  <c:v>-1.4493398900950183</c:v>
                </c:pt>
                <c:pt idx="383">
                  <c:v>-1.7593197224204005</c:v>
                </c:pt>
                <c:pt idx="384">
                  <c:v>-1.9000914509576319</c:v>
                </c:pt>
                <c:pt idx="385">
                  <c:v>-1.9299708009150436</c:v>
                </c:pt>
                <c:pt idx="386">
                  <c:v>-1.9590732749522317</c:v>
                </c:pt>
                <c:pt idx="387">
                  <c:v>-1.9873804913227104</c:v>
                </c:pt>
                <c:pt idx="388">
                  <c:v>-2.0148745705819238</c:v>
                </c:pt>
                <c:pt idx="389">
                  <c:v>-2.0415381468801002</c:v>
                </c:pt>
                <c:pt idx="390">
                  <c:v>-2.0673543789309861</c:v>
                </c:pt>
                <c:pt idx="391">
                  <c:v>-2.0923069606491254</c:v>
                </c:pt>
                <c:pt idx="392">
                  <c:v>-2.1163801314490343</c:v>
                </c:pt>
                <c:pt idx="393">
                  <c:v>-2.1395586862000755</c:v>
                </c:pt>
                <c:pt idx="394">
                  <c:v>-2.1618279848302677</c:v>
                </c:pt>
                <c:pt idx="395">
                  <c:v>-2.1831739615732886</c:v>
                </c:pt>
                <c:pt idx="396">
                  <c:v>-2.2035831338527601</c:v>
                </c:pt>
                <c:pt idx="397">
                  <c:v>-2.2230426107979611</c:v>
                </c:pt>
                <c:pt idx="398">
                  <c:v>-2.2415401013861924</c:v>
                </c:pt>
                <c:pt idx="399">
                  <c:v>-2.2590639222059394</c:v>
                </c:pt>
                <c:pt idx="400">
                  <c:v>-2.2756030048363982</c:v>
                </c:pt>
                <c:pt idx="401">
                  <c:v>-2.2911469028384772</c:v>
                </c:pt>
                <c:pt idx="402">
                  <c:v>-2.3056857983530676</c:v>
                </c:pt>
                <c:pt idx="403">
                  <c:v>-2.3192105083020351</c:v>
                </c:pt>
                <c:pt idx="404">
                  <c:v>-2.3317124901888064</c:v>
                </c:pt>
                <c:pt idx="405">
                  <c:v>-2.3431838474936626</c:v>
                </c:pt>
                <c:pt idx="406">
                  <c:v>-2.3536173346613509</c:v>
                </c:pt>
                <c:pt idx="407">
                  <c:v>-2.3630063616778898</c:v>
                </c:pt>
                <c:pt idx="408">
                  <c:v>-2.2406802775796564</c:v>
                </c:pt>
                <c:pt idx="409">
                  <c:v>-1.9269047735014624</c:v>
                </c:pt>
                <c:pt idx="410">
                  <c:v>-1.6142820248101089</c:v>
                </c:pt>
                <c:pt idx="411">
                  <c:v>-1.3077422790042874</c:v>
                </c:pt>
                <c:pt idx="412">
                  <c:v>-1.0121198509932583</c:v>
                </c:pt>
                <c:pt idx="413">
                  <c:v>-0.73207688306314367</c:v>
                </c:pt>
                <c:pt idx="414">
                  <c:v>-0.47202982010759342</c:v>
                </c:pt>
                <c:pt idx="415">
                  <c:v>-0.23607975965410333</c:v>
                </c:pt>
                <c:pt idx="416">
                  <c:v>-2.794777510575841E-2</c:v>
                </c:pt>
                <c:pt idx="417">
                  <c:v>0.14908376780914523</c:v>
                </c:pt>
                <c:pt idx="418">
                  <c:v>0.29222297590524704</c:v>
                </c:pt>
                <c:pt idx="419">
                  <c:v>0.39921245836370645</c:v>
                </c:pt>
                <c:pt idx="420">
                  <c:v>0.46836492713373445</c:v>
                </c:pt>
                <c:pt idx="421">
                  <c:v>0.49858980647309181</c:v>
                </c:pt>
                <c:pt idx="422">
                  <c:v>0.48941043197919498</c:v>
                </c:pt>
                <c:pt idx="423">
                  <c:v>0.44097156787125869</c:v>
                </c:pt>
                <c:pt idx="424">
                  <c:v>0.35403712397226172</c:v>
                </c:pt>
                <c:pt idx="425">
                  <c:v>0.22997810839456179</c:v>
                </c:pt>
                <c:pt idx="426">
                  <c:v>7.0751005923170851E-2</c:v>
                </c:pt>
                <c:pt idx="427">
                  <c:v>-0.12113307691828368</c:v>
                </c:pt>
                <c:pt idx="428">
                  <c:v>-0.34264801351747565</c:v>
                </c:pt>
                <c:pt idx="429">
                  <c:v>-0.5903003809976326</c:v>
                </c:pt>
                <c:pt idx="430">
                  <c:v>-0.8601845535831103</c:v>
                </c:pt>
                <c:pt idx="431">
                  <c:v>-1.1480442966512783</c:v>
                </c:pt>
                <c:pt idx="432">
                  <c:v>-1.4493398900949614</c:v>
                </c:pt>
                <c:pt idx="433">
                  <c:v>-1.7593197224203436</c:v>
                </c:pt>
                <c:pt idx="434">
                  <c:v>-2.0730952264985376</c:v>
                </c:pt>
                <c:pt idx="435">
                  <c:v>-2.1961748964977801</c:v>
                </c:pt>
                <c:pt idx="436">
                  <c:v>-2.1754191058178662</c:v>
                </c:pt>
                <c:pt idx="437">
                  <c:v>-2.1537314088074027</c:v>
                </c:pt>
                <c:pt idx="438">
                  <c:v>-2.1311255038807531</c:v>
                </c:pt>
                <c:pt idx="439">
                  <c:v>-2.1076156694120414</c:v>
                </c:pt>
                <c:pt idx="440">
                  <c:v>-2.0832167547164886</c:v>
                </c:pt>
                <c:pt idx="441">
                  <c:v>-2.0579441706715897</c:v>
                </c:pt>
                <c:pt idx="442">
                  <c:v>-2.0318138799831331</c:v>
                </c:pt>
                <c:pt idx="443">
                  <c:v>-2.0048423871028263</c:v>
                </c:pt>
                <c:pt idx="444">
                  <c:v>-1.9770467278036108</c:v>
                </c:pt>
                <c:pt idx="445">
                  <c:v>-1.9484444584196012</c:v>
                </c:pt>
                <c:pt idx="446">
                  <c:v>-1.9190536447572981</c:v>
                </c:pt>
                <c:pt idx="447">
                  <c:v>-1.8888928506844991</c:v>
                </c:pt>
                <c:pt idx="448">
                  <c:v>-1.8579811264052069</c:v>
                </c:pt>
                <c:pt idx="449">
                  <c:v>-1.8263379964269575</c:v>
                </c:pt>
                <c:pt idx="450">
                  <c:v>-1.7939834472289249</c:v>
                </c:pt>
                <c:pt idx="451">
                  <c:v>-1.7609379146378501</c:v>
                </c:pt>
                <c:pt idx="452">
                  <c:v>-1.7272222709204357</c:v>
                </c:pt>
                <c:pt idx="453">
                  <c:v>-1.6928578115997652</c:v>
                </c:pt>
                <c:pt idx="454">
                  <c:v>-1.6578662420049568</c:v>
                </c:pt>
                <c:pt idx="455">
                  <c:v>-1.6222696635613829</c:v>
                </c:pt>
                <c:pt idx="456">
                  <c:v>-1.58609055983095</c:v>
                </c:pt>
                <c:pt idx="457">
                  <c:v>-1.5493517823110778</c:v>
                </c:pt>
                <c:pt idx="458">
                  <c:v>-1.5120765360009045</c:v>
                </c:pt>
                <c:pt idx="459">
                  <c:v>-1.4742883647450071</c:v>
                </c:pt>
                <c:pt idx="460">
                  <c:v>-1.4360111363623105</c:v>
                </c:pt>
                <c:pt idx="461">
                  <c:v>-1.3077422790041737</c:v>
                </c:pt>
                <c:pt idx="462">
                  <c:v>-1.0121198509932583</c:v>
                </c:pt>
                <c:pt idx="463">
                  <c:v>-0.73207688306320051</c:v>
                </c:pt>
                <c:pt idx="464">
                  <c:v>-0.47202982010753658</c:v>
                </c:pt>
                <c:pt idx="465">
                  <c:v>-0.23607975965416017</c:v>
                </c:pt>
                <c:pt idx="466">
                  <c:v>-2.7947775105701567E-2</c:v>
                </c:pt>
                <c:pt idx="467">
                  <c:v>-9.8495620197184053E-2</c:v>
                </c:pt>
                <c:pt idx="468">
                  <c:v>-0.20127098157047385</c:v>
                </c:pt>
                <c:pt idx="469">
                  <c:v>-0.29930547518802086</c:v>
                </c:pt>
                <c:pt idx="470">
                  <c:v>-0.39221220369120147</c:v>
                </c:pt>
                <c:pt idx="471">
                  <c:v>-0.47962450666778977</c:v>
                </c:pt>
                <c:pt idx="472">
                  <c:v>-0.56119740769258897</c:v>
                </c:pt>
                <c:pt idx="473">
                  <c:v>-0.63660897579251241</c:v>
                </c:pt>
                <c:pt idx="474">
                  <c:v>-0.70556159596043244</c:v>
                </c:pt>
                <c:pt idx="475">
                  <c:v>-0.76778314370613998</c:v>
                </c:pt>
                <c:pt idx="476">
                  <c:v>-0.7775550475895443</c:v>
                </c:pt>
                <c:pt idx="477">
                  <c:v>-0.73485387228521404</c:v>
                </c:pt>
                <c:pt idx="478">
                  <c:v>-0.69213068252804533</c:v>
                </c:pt>
                <c:pt idx="479">
                  <c:v>-0.64941246320057644</c:v>
                </c:pt>
                <c:pt idx="480">
                  <c:v>-0.8601845535831103</c:v>
                </c:pt>
                <c:pt idx="481">
                  <c:v>-0.98798092314717678</c:v>
                </c:pt>
                <c:pt idx="482">
                  <c:v>-0.99780504106706758</c:v>
                </c:pt>
                <c:pt idx="483">
                  <c:v>-0.99974473520018137</c:v>
                </c:pt>
                <c:pt idx="484">
                  <c:v>-0.43683922020602495</c:v>
                </c:pt>
                <c:pt idx="485">
                  <c:v>-0.39471613823491225</c:v>
                </c:pt>
                <c:pt idx="486">
                  <c:v>-0.35278588009418854</c:v>
                </c:pt>
                <c:pt idx="487">
                  <c:v>-0.31107492983352358</c:v>
                </c:pt>
                <c:pt idx="488">
                  <c:v>-0.26960963298330398</c:v>
                </c:pt>
                <c:pt idx="489">
                  <c:v>-0.22841617991349494</c:v>
                </c:pt>
                <c:pt idx="490">
                  <c:v>-0.1875205892920917</c:v>
                </c:pt>
                <c:pt idx="491">
                  <c:v>-0.14694869165066393</c:v>
                </c:pt>
                <c:pt idx="492">
                  <c:v>-0.10672611306938506</c:v>
                </c:pt>
                <c:pt idx="493">
                  <c:v>-6.6878258991039274E-2</c:v>
                </c:pt>
                <c:pt idx="494">
                  <c:v>-2.7430298174181189E-2</c:v>
                </c:pt>
                <c:pt idx="495">
                  <c:v>1.1592853203524101E-2</c:v>
                </c:pt>
                <c:pt idx="496">
                  <c:v>5.0166547283311047E-2</c:v>
                </c:pt>
                <c:pt idx="497">
                  <c:v>8.8266420093134457E-2</c:v>
                </c:pt>
                <c:pt idx="498">
                  <c:v>0.12586840693688828</c:v>
                </c:pt>
                <c:pt idx="499">
                  <c:v>-4.4538004279729648E-2</c:v>
                </c:pt>
                <c:pt idx="500">
                  <c:v>6.4616251569248107E-2</c:v>
                </c:pt>
                <c:pt idx="501">
                  <c:v>0.17746203973712227</c:v>
                </c:pt>
                <c:pt idx="502">
                  <c:v>0.27082752092337614</c:v>
                </c:pt>
                <c:pt idx="503">
                  <c:v>0.30559063473754122</c:v>
                </c:pt>
                <c:pt idx="504">
                  <c:v>0.3397185959536273</c:v>
                </c:pt>
                <c:pt idx="505">
                  <c:v>0.37318984861974513</c:v>
                </c:pt>
                <c:pt idx="506">
                  <c:v>0.40598325157537829</c:v>
                </c:pt>
                <c:pt idx="507">
                  <c:v>0.43807809180435697</c:v>
                </c:pt>
                <c:pt idx="508">
                  <c:v>0.4694540975176551</c:v>
                </c:pt>
                <c:pt idx="509">
                  <c:v>0.50009145095759777</c:v>
                </c:pt>
                <c:pt idx="510">
                  <c:v>0.52997080091512316</c:v>
                </c:pt>
                <c:pt idx="511">
                  <c:v>0.55907327495219761</c:v>
                </c:pt>
                <c:pt idx="512">
                  <c:v>0.58738049132273318</c:v>
                </c:pt>
                <c:pt idx="513">
                  <c:v>0.6148745705819465</c:v>
                </c:pt>
                <c:pt idx="514">
                  <c:v>0.64153814688017974</c:v>
                </c:pt>
                <c:pt idx="515">
                  <c:v>0.6673543789310088</c:v>
                </c:pt>
                <c:pt idx="516">
                  <c:v>0.6923069606491481</c:v>
                </c:pt>
                <c:pt idx="517">
                  <c:v>0.71638013144900015</c:v>
                </c:pt>
                <c:pt idx="518">
                  <c:v>0.73955868620009824</c:v>
                </c:pt>
                <c:pt idx="519">
                  <c:v>0.7618279848303473</c:v>
                </c:pt>
                <c:pt idx="520">
                  <c:v>0.78317396157331132</c:v>
                </c:pt>
                <c:pt idx="521">
                  <c:v>0.80358313385272595</c:v>
                </c:pt>
                <c:pt idx="522">
                  <c:v>0.8230426107979838</c:v>
                </c:pt>
                <c:pt idx="523">
                  <c:v>0.84154010138615831</c:v>
                </c:pt>
                <c:pt idx="524">
                  <c:v>0.85906392220590533</c:v>
                </c:pt>
                <c:pt idx="525">
                  <c:v>0.87560300483642095</c:v>
                </c:pt>
                <c:pt idx="526">
                  <c:v>0.89114690283849995</c:v>
                </c:pt>
                <c:pt idx="527">
                  <c:v>0.90568579835303353</c:v>
                </c:pt>
                <c:pt idx="528">
                  <c:v>0.91921050830205786</c:v>
                </c:pt>
                <c:pt idx="529">
                  <c:v>0.93171249018882918</c:v>
                </c:pt>
                <c:pt idx="530">
                  <c:v>0.94318384749362849</c:v>
                </c:pt>
                <c:pt idx="531">
                  <c:v>0.95361733466131682</c:v>
                </c:pt>
                <c:pt idx="532">
                  <c:v>0.96300636167791254</c:v>
                </c:pt>
                <c:pt idx="533">
                  <c:v>0.97134499823243914</c:v>
                </c:pt>
                <c:pt idx="534">
                  <c:v>0.97862797746358865</c:v>
                </c:pt>
                <c:pt idx="535">
                  <c:v>0.9848506992854027</c:v>
                </c:pt>
                <c:pt idx="536">
                  <c:v>0.99000923329356283</c:v>
                </c:pt>
                <c:pt idx="537">
                  <c:v>0.99410032124717418</c:v>
                </c:pt>
                <c:pt idx="538">
                  <c:v>0.9971213791276341</c:v>
                </c:pt>
                <c:pt idx="539">
                  <c:v>0.99907049877003828</c:v>
                </c:pt>
                <c:pt idx="540">
                  <c:v>0.99994644906848862</c:v>
                </c:pt>
                <c:pt idx="541">
                  <c:v>0.99974867675405221</c:v>
                </c:pt>
                <c:pt idx="542">
                  <c:v>0.99847730674400736</c:v>
                </c:pt>
                <c:pt idx="543">
                  <c:v>0.99613314206283121</c:v>
                </c:pt>
                <c:pt idx="544">
                  <c:v>0.9927176633353838</c:v>
                </c:pt>
                <c:pt idx="545">
                  <c:v>0.98823302785092437</c:v>
                </c:pt>
                <c:pt idx="546">
                  <c:v>0.98268206820148407</c:v>
                </c:pt>
                <c:pt idx="547">
                  <c:v>0.97606829049232147</c:v>
                </c:pt>
                <c:pt idx="548">
                  <c:v>0.96839587212696188</c:v>
                </c:pt>
                <c:pt idx="549">
                  <c:v>0.95966965916932168</c:v>
                </c:pt>
                <c:pt idx="550">
                  <c:v>0.9498951632825765</c:v>
                </c:pt>
                <c:pt idx="551">
                  <c:v>0.93907855824795661</c:v>
                </c:pt>
                <c:pt idx="552">
                  <c:v>0.92722667606483355</c:v>
                </c:pt>
                <c:pt idx="553">
                  <c:v>0.91434700263607738</c:v>
                </c:pt>
                <c:pt idx="554">
                  <c:v>0.90044767303959361</c:v>
                </c:pt>
                <c:pt idx="555">
                  <c:v>0.88553746638979192</c:v>
                </c:pt>
                <c:pt idx="556">
                  <c:v>0.86962580029273795</c:v>
                </c:pt>
                <c:pt idx="557">
                  <c:v>0.85272272489771694</c:v>
                </c:pt>
                <c:pt idx="558">
                  <c:v>0.83483891654964282</c:v>
                </c:pt>
                <c:pt idx="559">
                  <c:v>0.81598567104492759</c:v>
                </c:pt>
                <c:pt idx="560">
                  <c:v>0.7176644876209366</c:v>
                </c:pt>
                <c:pt idx="561">
                  <c:v>0.59389818077136169</c:v>
                </c:pt>
                <c:pt idx="562">
                  <c:v>0.47173457227222571</c:v>
                </c:pt>
                <c:pt idx="563">
                  <c:v>0.35165578607484349</c:v>
                </c:pt>
                <c:pt idx="564">
                  <c:v>0.23413571828939439</c:v>
                </c:pt>
                <c:pt idx="565">
                  <c:v>0.11963816693389617</c:v>
                </c:pt>
                <c:pt idx="566">
                  <c:v>8.615001534167277E-3</c:v>
                </c:pt>
                <c:pt idx="567">
                  <c:v>0.14908376780920207</c:v>
                </c:pt>
                <c:pt idx="568">
                  <c:v>0.29222297590524704</c:v>
                </c:pt>
                <c:pt idx="569">
                  <c:v>0.3992124583636496</c:v>
                </c:pt>
                <c:pt idx="570">
                  <c:v>0.46836492713373445</c:v>
                </c:pt>
                <c:pt idx="571">
                  <c:v>0.49858980647309181</c:v>
                </c:pt>
                <c:pt idx="572">
                  <c:v>0.48889285068446497</c:v>
                </c:pt>
                <c:pt idx="573">
                  <c:v>0.44097156787120184</c:v>
                </c:pt>
                <c:pt idx="574">
                  <c:v>0.35403712397214804</c:v>
                </c:pt>
                <c:pt idx="575">
                  <c:v>0.22997810839456179</c:v>
                </c:pt>
                <c:pt idx="576">
                  <c:v>7.0751005923170851E-2</c:v>
                </c:pt>
                <c:pt idx="577">
                  <c:v>-0.12113307691834052</c:v>
                </c:pt>
                <c:pt idx="578">
                  <c:v>-0.3426480135174188</c:v>
                </c:pt>
                <c:pt idx="579">
                  <c:v>-0.5903003809976326</c:v>
                </c:pt>
                <c:pt idx="580">
                  <c:v>-0.86018455358293977</c:v>
                </c:pt>
                <c:pt idx="581">
                  <c:v>-0.98798092314723363</c:v>
                </c:pt>
                <c:pt idx="582">
                  <c:v>-0.99780504106706758</c:v>
                </c:pt>
                <c:pt idx="583">
                  <c:v>-0.99974473520023821</c:v>
                </c:pt>
                <c:pt idx="584">
                  <c:v>-0.99379235045989844</c:v>
                </c:pt>
                <c:pt idx="585">
                  <c:v>-0.97997137818947522</c:v>
                </c:pt>
                <c:pt idx="586">
                  <c:v>-0.9583363634521902</c:v>
                </c:pt>
                <c:pt idx="587">
                  <c:v>-0.92897268976719261</c:v>
                </c:pt>
                <c:pt idx="588">
                  <c:v>-0.89199624213949846</c:v>
                </c:pt>
                <c:pt idx="589">
                  <c:v>-0.84755294971478179</c:v>
                </c:pt>
                <c:pt idx="590">
                  <c:v>-0.79581820986436469</c:v>
                </c:pt>
                <c:pt idx="591">
                  <c:v>-0.7369961959708462</c:v>
                </c:pt>
                <c:pt idx="592">
                  <c:v>-0.67131905164990258</c:v>
                </c:pt>
                <c:pt idx="593">
                  <c:v>-0.5990459745850103</c:v>
                </c:pt>
                <c:pt idx="594">
                  <c:v>-0.52046219359328916</c:v>
                </c:pt>
                <c:pt idx="595">
                  <c:v>-0.43587784295641541</c:v>
                </c:pt>
                <c:pt idx="596">
                  <c:v>-0.41021183687473695</c:v>
                </c:pt>
                <c:pt idx="597">
                  <c:v>-0.45239924910299578</c:v>
                </c:pt>
                <c:pt idx="598">
                  <c:v>-0.49474305127239404</c:v>
                </c:pt>
                <c:pt idx="599">
                  <c:v>-0.53721649813007843</c:v>
                </c:pt>
                <c:pt idx="600">
                  <c:v>-0.57979276253638545</c:v>
                </c:pt>
                <c:pt idx="601">
                  <c:v>-0.62244495241043296</c:v>
                </c:pt>
                <c:pt idx="602">
                  <c:v>-0.66514612771482007</c:v>
                </c:pt>
                <c:pt idx="603">
                  <c:v>-0.70786931747193194</c:v>
                </c:pt>
                <c:pt idx="604">
                  <c:v>-0.75058753679945767</c:v>
                </c:pt>
                <c:pt idx="605">
                  <c:v>-0.7932738039544347</c:v>
                </c:pt>
                <c:pt idx="606">
                  <c:v>-0.83590115737570159</c:v>
                </c:pt>
                <c:pt idx="607">
                  <c:v>-0.87844267271316312</c:v>
                </c:pt>
                <c:pt idx="608">
                  <c:v>-0.92087147983397699</c:v>
                </c:pt>
                <c:pt idx="609">
                  <c:v>-0.96316077979395232</c:v>
                </c:pt>
                <c:pt idx="610">
                  <c:v>-1.005283861765065</c:v>
                </c:pt>
                <c:pt idx="611">
                  <c:v>-1.0472141199057887</c:v>
                </c:pt>
                <c:pt idx="612">
                  <c:v>-1.0121198509931446</c:v>
                </c:pt>
                <c:pt idx="613">
                  <c:v>-0.73207688306308683</c:v>
                </c:pt>
                <c:pt idx="614">
                  <c:v>-0.47202982010765027</c:v>
                </c:pt>
                <c:pt idx="615">
                  <c:v>-0.23607975965410333</c:v>
                </c:pt>
                <c:pt idx="616">
                  <c:v>-2.794777510575841E-2</c:v>
                </c:pt>
                <c:pt idx="617">
                  <c:v>0.14908376780920207</c:v>
                </c:pt>
                <c:pt idx="618">
                  <c:v>0.29222297590524704</c:v>
                </c:pt>
                <c:pt idx="619">
                  <c:v>0.39921245836376329</c:v>
                </c:pt>
                <c:pt idx="620">
                  <c:v>0.46836492713373445</c:v>
                </c:pt>
                <c:pt idx="621">
                  <c:v>0.49858980647309181</c:v>
                </c:pt>
                <c:pt idx="622">
                  <c:v>0.48941043197919498</c:v>
                </c:pt>
                <c:pt idx="623">
                  <c:v>0.44097156787120184</c:v>
                </c:pt>
                <c:pt idx="624">
                  <c:v>0.35403712397226172</c:v>
                </c:pt>
                <c:pt idx="625">
                  <c:v>0.22997810839467547</c:v>
                </c:pt>
                <c:pt idx="626">
                  <c:v>7.0751005923170851E-2</c:v>
                </c:pt>
                <c:pt idx="627">
                  <c:v>-0.12113307691822683</c:v>
                </c:pt>
                <c:pt idx="628">
                  <c:v>-0.34264801351753249</c:v>
                </c:pt>
                <c:pt idx="629">
                  <c:v>-0.59030038099751891</c:v>
                </c:pt>
                <c:pt idx="630">
                  <c:v>-0.86018455358316714</c:v>
                </c:pt>
                <c:pt idx="631">
                  <c:v>-1.1480442966512783</c:v>
                </c:pt>
                <c:pt idx="632">
                  <c:v>-1.4493398900949614</c:v>
                </c:pt>
                <c:pt idx="633">
                  <c:v>-1.7593197224204005</c:v>
                </c:pt>
                <c:pt idx="634">
                  <c:v>-1.900091450957575</c:v>
                </c:pt>
                <c:pt idx="635">
                  <c:v>-1.9299708009150436</c:v>
                </c:pt>
                <c:pt idx="636">
                  <c:v>-1.9590732749521749</c:v>
                </c:pt>
                <c:pt idx="637">
                  <c:v>-1.9873804913227104</c:v>
                </c:pt>
                <c:pt idx="638">
                  <c:v>-2.0148745705819238</c:v>
                </c:pt>
                <c:pt idx="639">
                  <c:v>-2.041538146880157</c:v>
                </c:pt>
                <c:pt idx="640">
                  <c:v>-2.0673543789309861</c:v>
                </c:pt>
                <c:pt idx="641">
                  <c:v>-2.0923069606491254</c:v>
                </c:pt>
                <c:pt idx="642">
                  <c:v>-2.1163801314489774</c:v>
                </c:pt>
                <c:pt idx="643">
                  <c:v>-2.1395586862000755</c:v>
                </c:pt>
                <c:pt idx="644">
                  <c:v>-2.1618279848303246</c:v>
                </c:pt>
                <c:pt idx="645">
                  <c:v>-2.1831739615732886</c:v>
                </c:pt>
                <c:pt idx="646">
                  <c:v>-2.2035831338527032</c:v>
                </c:pt>
                <c:pt idx="647">
                  <c:v>-2.2230426107979611</c:v>
                </c:pt>
                <c:pt idx="648">
                  <c:v>-2.2415401013862493</c:v>
                </c:pt>
                <c:pt idx="649">
                  <c:v>-2.2590639222059963</c:v>
                </c:pt>
                <c:pt idx="650">
                  <c:v>-2.2756030048363982</c:v>
                </c:pt>
                <c:pt idx="651">
                  <c:v>-2.2911469028384772</c:v>
                </c:pt>
                <c:pt idx="652">
                  <c:v>-2.3056857983530108</c:v>
                </c:pt>
                <c:pt idx="653">
                  <c:v>-2.3192105083020351</c:v>
                </c:pt>
                <c:pt idx="654">
                  <c:v>-2.3317124901888064</c:v>
                </c:pt>
                <c:pt idx="655">
                  <c:v>-2.3431838474936058</c:v>
                </c:pt>
                <c:pt idx="656">
                  <c:v>-2.3536173346614078</c:v>
                </c:pt>
                <c:pt idx="657">
                  <c:v>-2.3630063616778898</c:v>
                </c:pt>
                <c:pt idx="658">
                  <c:v>-2.2406802775795995</c:v>
                </c:pt>
                <c:pt idx="659">
                  <c:v>-1.9269047735016329</c:v>
                </c:pt>
                <c:pt idx="660">
                  <c:v>-1.6142820248101089</c:v>
                </c:pt>
                <c:pt idx="661">
                  <c:v>-1.3077422790044011</c:v>
                </c:pt>
                <c:pt idx="662">
                  <c:v>-1.0121198509932583</c:v>
                </c:pt>
                <c:pt idx="663">
                  <c:v>-0.73207688306320051</c:v>
                </c:pt>
                <c:pt idx="664">
                  <c:v>-0.47202982010753658</c:v>
                </c:pt>
                <c:pt idx="665">
                  <c:v>-0.23607975965410333</c:v>
                </c:pt>
                <c:pt idx="666">
                  <c:v>-2.7947775105644723E-2</c:v>
                </c:pt>
                <c:pt idx="667">
                  <c:v>-9.8495620197127209E-2</c:v>
                </c:pt>
                <c:pt idx="668">
                  <c:v>-0.20127098157036016</c:v>
                </c:pt>
                <c:pt idx="669">
                  <c:v>-0.29930547518790718</c:v>
                </c:pt>
                <c:pt idx="670">
                  <c:v>-0.39221220369131515</c:v>
                </c:pt>
                <c:pt idx="671">
                  <c:v>-0.47962450666773293</c:v>
                </c:pt>
                <c:pt idx="672">
                  <c:v>-0.56119740769258897</c:v>
                </c:pt>
                <c:pt idx="673">
                  <c:v>-0.63660897579245557</c:v>
                </c:pt>
                <c:pt idx="674">
                  <c:v>-0.70556159596048929</c:v>
                </c:pt>
                <c:pt idx="675">
                  <c:v>-0.76778314370619682</c:v>
                </c:pt>
                <c:pt idx="676">
                  <c:v>-0.82302805900690146</c:v>
                </c:pt>
                <c:pt idx="677">
                  <c:v>-0.87107831542107306</c:v>
                </c:pt>
                <c:pt idx="678">
                  <c:v>-0.91174428053864176</c:v>
                </c:pt>
                <c:pt idx="679">
                  <c:v>-0.94486546437394736</c:v>
                </c:pt>
                <c:pt idx="680">
                  <c:v>-0.97031115274569402</c:v>
                </c:pt>
                <c:pt idx="681">
                  <c:v>-1.1480442966512783</c:v>
                </c:pt>
                <c:pt idx="682">
                  <c:v>-1.4493398900948478</c:v>
                </c:pt>
                <c:pt idx="683">
                  <c:v>-1.7593197224202868</c:v>
                </c:pt>
                <c:pt idx="684">
                  <c:v>-2.0730952264987081</c:v>
                </c:pt>
                <c:pt idx="685">
                  <c:v>-2.1961748964977232</c:v>
                </c:pt>
                <c:pt idx="686">
                  <c:v>-2.1754191058178094</c:v>
                </c:pt>
                <c:pt idx="687">
                  <c:v>-2.1537314088074027</c:v>
                </c:pt>
                <c:pt idx="688">
                  <c:v>-2.1311255038807531</c:v>
                </c:pt>
                <c:pt idx="689">
                  <c:v>-2.1076156694119845</c:v>
                </c:pt>
                <c:pt idx="690">
                  <c:v>-2.0832167547165454</c:v>
                </c:pt>
                <c:pt idx="691">
                  <c:v>-2.0579441706715897</c:v>
                </c:pt>
                <c:pt idx="692">
                  <c:v>-2.0318138799831331</c:v>
                </c:pt>
                <c:pt idx="693">
                  <c:v>-2.0048423871028263</c:v>
                </c:pt>
                <c:pt idx="694">
                  <c:v>-1.9770467278035539</c:v>
                </c:pt>
                <c:pt idx="695">
                  <c:v>-1.9484444584196581</c:v>
                </c:pt>
                <c:pt idx="696">
                  <c:v>-1.919053644757355</c:v>
                </c:pt>
                <c:pt idx="697">
                  <c:v>-1.8888928506844422</c:v>
                </c:pt>
                <c:pt idx="698">
                  <c:v>-1.8579811264052069</c:v>
                </c:pt>
                <c:pt idx="699">
                  <c:v>-1.8263379964270143</c:v>
                </c:pt>
                <c:pt idx="700">
                  <c:v>-4.2299781083946755</c:v>
                </c:pt>
                <c:pt idx="701">
                  <c:v>-4.0707510059231709</c:v>
                </c:pt>
                <c:pt idx="702">
                  <c:v>-3.8788669230816595</c:v>
                </c:pt>
                <c:pt idx="703">
                  <c:v>-3.6573519864824675</c:v>
                </c:pt>
                <c:pt idx="704">
                  <c:v>-3.4096996190024811</c:v>
                </c:pt>
                <c:pt idx="705">
                  <c:v>-3.1398154464168329</c:v>
                </c:pt>
                <c:pt idx="706">
                  <c:v>-2.8519557033487217</c:v>
                </c:pt>
                <c:pt idx="707">
                  <c:v>0.90632493455075291</c:v>
                </c:pt>
                <c:pt idx="708">
                  <c:v>1.0319529973411363</c:v>
                </c:pt>
                <c:pt idx="709">
                  <c:v>1.157454956249012</c:v>
                </c:pt>
                <c:pt idx="710">
                  <c:v>1.2823355123791771</c:v>
                </c:pt>
                <c:pt idx="711">
                  <c:v>1.4061018192285246</c:v>
                </c:pt>
                <c:pt idx="712">
                  <c:v>1.5282654277276606</c:v>
                </c:pt>
                <c:pt idx="713">
                  <c:v>1.6483442139251565</c:v>
                </c:pt>
                <c:pt idx="714">
                  <c:v>1.7658642817104919</c:v>
                </c:pt>
                <c:pt idx="715">
                  <c:v>1.8803618330662175</c:v>
                </c:pt>
                <c:pt idx="716">
                  <c:v>1.9913849984658327</c:v>
                </c:pt>
                <c:pt idx="717">
                  <c:v>2.0984956201971272</c:v>
                </c:pt>
                <c:pt idx="718">
                  <c:v>2.2012709815703602</c:v>
                </c:pt>
                <c:pt idx="719">
                  <c:v>2.2993054751881346</c:v>
                </c:pt>
                <c:pt idx="720">
                  <c:v>2.3922122036913152</c:v>
                </c:pt>
                <c:pt idx="721">
                  <c:v>2.4796245066677329</c:v>
                </c:pt>
                <c:pt idx="722">
                  <c:v>2.561197407692589</c:v>
                </c:pt>
                <c:pt idx="723">
                  <c:v>2.6366089757924556</c:v>
                </c:pt>
                <c:pt idx="724">
                  <c:v>2.7055615959604893</c:v>
                </c:pt>
                <c:pt idx="725">
                  <c:v>2.7677831437061968</c:v>
                </c:pt>
                <c:pt idx="726">
                  <c:v>2.8230280590069015</c:v>
                </c:pt>
                <c:pt idx="727">
                  <c:v>2.8710783154210731</c:v>
                </c:pt>
                <c:pt idx="728">
                  <c:v>2.9117442805387554</c:v>
                </c:pt>
                <c:pt idx="729">
                  <c:v>2.9448654643739474</c:v>
                </c:pt>
                <c:pt idx="730">
                  <c:v>2.970311152745694</c:v>
                </c:pt>
                <c:pt idx="731">
                  <c:v>2.9879809231472336</c:v>
                </c:pt>
                <c:pt idx="732">
                  <c:v>2.9978050410670676</c:v>
                </c:pt>
                <c:pt idx="733">
                  <c:v>2.9997447352002382</c:v>
                </c:pt>
                <c:pt idx="734">
                  <c:v>2.9937923504598984</c:v>
                </c:pt>
                <c:pt idx="735">
                  <c:v>2.9799713781894752</c:v>
                </c:pt>
                <c:pt idx="736">
                  <c:v>2.9583363634521902</c:v>
                </c:pt>
                <c:pt idx="737">
                  <c:v>2.9289726897671926</c:v>
                </c:pt>
                <c:pt idx="738">
                  <c:v>2.8919962421393848</c:v>
                </c:pt>
                <c:pt idx="739">
                  <c:v>1.8919962421393848</c:v>
                </c:pt>
                <c:pt idx="740">
                  <c:v>0.89199624213938478</c:v>
                </c:pt>
                <c:pt idx="741">
                  <c:v>-0.10800375786061522</c:v>
                </c:pt>
                <c:pt idx="742">
                  <c:v>-1.1080037578606152</c:v>
                </c:pt>
                <c:pt idx="743">
                  <c:v>-2.1080037578606152</c:v>
                </c:pt>
                <c:pt idx="744">
                  <c:v>-3.1080037578606152</c:v>
                </c:pt>
                <c:pt idx="745">
                  <c:v>-4.1080037578606152</c:v>
                </c:pt>
                <c:pt idx="746">
                  <c:v>-5.1080037578606152</c:v>
                </c:pt>
                <c:pt idx="747">
                  <c:v>-6.1080037578606152</c:v>
                </c:pt>
                <c:pt idx="748">
                  <c:v>-7.1080037578606152</c:v>
                </c:pt>
                <c:pt idx="749">
                  <c:v>-8.1080037578606152</c:v>
                </c:pt>
                <c:pt idx="750">
                  <c:v>-9.1080037578606152</c:v>
                </c:pt>
                <c:pt idx="751">
                  <c:v>-10.108003757860615</c:v>
                </c:pt>
                <c:pt idx="752">
                  <c:v>-11.108003757860615</c:v>
                </c:pt>
                <c:pt idx="753">
                  <c:v>-12.108003757860615</c:v>
                </c:pt>
                <c:pt idx="754">
                  <c:v>-13.108003757860615</c:v>
                </c:pt>
                <c:pt idx="755">
                  <c:v>-14.108003757860615</c:v>
                </c:pt>
                <c:pt idx="756">
                  <c:v>-15.108003757860615</c:v>
                </c:pt>
                <c:pt idx="757">
                  <c:v>-6.8619219081956544</c:v>
                </c:pt>
                <c:pt idx="758">
                  <c:v>-2.2406802775797132</c:v>
                </c:pt>
                <c:pt idx="759">
                  <c:v>-1.9269047735014055</c:v>
                </c:pt>
                <c:pt idx="760">
                  <c:v>-1.6142820248102225</c:v>
                </c:pt>
                <c:pt idx="761">
                  <c:v>-1.3077422790041737</c:v>
                </c:pt>
                <c:pt idx="762">
                  <c:v>-1.012119850993372</c:v>
                </c:pt>
                <c:pt idx="763">
                  <c:v>-0.73207688306297314</c:v>
                </c:pt>
                <c:pt idx="764">
                  <c:v>-0.47202982010753658</c:v>
                </c:pt>
                <c:pt idx="765">
                  <c:v>0.11963816693378249</c:v>
                </c:pt>
                <c:pt idx="766">
                  <c:v>8.6150015342809638E-3</c:v>
                </c:pt>
                <c:pt idx="767">
                  <c:v>-9.8495620197013523E-2</c:v>
                </c:pt>
                <c:pt idx="768">
                  <c:v>-0.20127098157036016</c:v>
                </c:pt>
                <c:pt idx="769">
                  <c:v>-0.29930547518802086</c:v>
                </c:pt>
                <c:pt idx="770">
                  <c:v>-0.39221220369120147</c:v>
                </c:pt>
                <c:pt idx="771">
                  <c:v>-0.47962450666773293</c:v>
                </c:pt>
                <c:pt idx="772">
                  <c:v>-0.56119740769247528</c:v>
                </c:pt>
                <c:pt idx="773">
                  <c:v>-0.63660897579245557</c:v>
                </c:pt>
                <c:pt idx="774">
                  <c:v>-0.70556159596048929</c:v>
                </c:pt>
                <c:pt idx="775">
                  <c:v>-0.76778314370619682</c:v>
                </c:pt>
                <c:pt idx="776">
                  <c:v>-0.82302805900690146</c:v>
                </c:pt>
                <c:pt idx="777">
                  <c:v>-0.87107831542107306</c:v>
                </c:pt>
                <c:pt idx="778">
                  <c:v>-0.91174428053875545</c:v>
                </c:pt>
                <c:pt idx="779">
                  <c:v>-0.94486546437394736</c:v>
                </c:pt>
                <c:pt idx="780">
                  <c:v>-0.97031115274569402</c:v>
                </c:pt>
                <c:pt idx="781">
                  <c:v>-0.98798092314723363</c:v>
                </c:pt>
                <c:pt idx="782">
                  <c:v>-0.99780504106706758</c:v>
                </c:pt>
                <c:pt idx="783">
                  <c:v>-0.99974473520023821</c:v>
                </c:pt>
                <c:pt idx="784">
                  <c:v>-0.99379235045989844</c:v>
                </c:pt>
                <c:pt idx="785">
                  <c:v>-0.97997137818947522</c:v>
                </c:pt>
                <c:pt idx="786">
                  <c:v>-2.6922577209957126</c:v>
                </c:pt>
                <c:pt idx="787">
                  <c:v>-2.987880149006628</c:v>
                </c:pt>
                <c:pt idx="788">
                  <c:v>-3.2679231169370269</c:v>
                </c:pt>
                <c:pt idx="789">
                  <c:v>-3.5279701798923497</c:v>
                </c:pt>
                <c:pt idx="790">
                  <c:v>-3.763920240345783</c:v>
                </c:pt>
                <c:pt idx="791">
                  <c:v>-3.9720522248942416</c:v>
                </c:pt>
                <c:pt idx="792">
                  <c:v>-4.1490837678092021</c:v>
                </c:pt>
                <c:pt idx="793">
                  <c:v>-4.292222975905247</c:v>
                </c:pt>
                <c:pt idx="794">
                  <c:v>-4.3992124583636496</c:v>
                </c:pt>
                <c:pt idx="795">
                  <c:v>-4.4683649271337345</c:v>
                </c:pt>
                <c:pt idx="796">
                  <c:v>-4.4985898064730918</c:v>
                </c:pt>
                <c:pt idx="797">
                  <c:v>-4.489410431979195</c:v>
                </c:pt>
                <c:pt idx="798">
                  <c:v>-4.4409715678712018</c:v>
                </c:pt>
                <c:pt idx="799">
                  <c:v>-4.3540371239722617</c:v>
                </c:pt>
                <c:pt idx="800">
                  <c:v>6.461625156930495E-2</c:v>
                </c:pt>
                <c:pt idx="801">
                  <c:v>0.17746203973717911</c:v>
                </c:pt>
                <c:pt idx="802">
                  <c:v>0.29355400945235033</c:v>
                </c:pt>
                <c:pt idx="803">
                  <c:v>0.41243399874781517</c:v>
                </c:pt>
                <c:pt idx="804">
                  <c:v>0.53363284261672561</c:v>
                </c:pt>
                <c:pt idx="805">
                  <c:v>0.65667222459319419</c:v>
                </c:pt>
                <c:pt idx="806">
                  <c:v>0.86962580029273795</c:v>
                </c:pt>
                <c:pt idx="807">
                  <c:v>0.85272272489771694</c:v>
                </c:pt>
                <c:pt idx="808">
                  <c:v>0.83483891654964282</c:v>
                </c:pt>
                <c:pt idx="809">
                  <c:v>0.81598567104492759</c:v>
                </c:pt>
                <c:pt idx="810">
                  <c:v>0.79617489649774598</c:v>
                </c:pt>
                <c:pt idx="811">
                  <c:v>0.77541910581783213</c:v>
                </c:pt>
                <c:pt idx="812">
                  <c:v>0.7537314088074254</c:v>
                </c:pt>
                <c:pt idx="813">
                  <c:v>0.7311255038807758</c:v>
                </c:pt>
                <c:pt idx="814">
                  <c:v>0.70761566941200726</c:v>
                </c:pt>
                <c:pt idx="815">
                  <c:v>0.68321675471645449</c:v>
                </c:pt>
                <c:pt idx="816">
                  <c:v>0.65794417067161248</c:v>
                </c:pt>
                <c:pt idx="817">
                  <c:v>0.63181387998315586</c:v>
                </c:pt>
                <c:pt idx="818">
                  <c:v>0.60484238710284899</c:v>
                </c:pt>
                <c:pt idx="819">
                  <c:v>0.57704672780357669</c:v>
                </c:pt>
                <c:pt idx="820">
                  <c:v>0.54844445841956713</c:v>
                </c:pt>
                <c:pt idx="821">
                  <c:v>0.5190536447573777</c:v>
                </c:pt>
                <c:pt idx="822">
                  <c:v>0.48941043197919498</c:v>
                </c:pt>
                <c:pt idx="823">
                  <c:v>0.45798112640522959</c:v>
                </c:pt>
                <c:pt idx="824">
                  <c:v>0.42633799642692338</c:v>
                </c:pt>
                <c:pt idx="825">
                  <c:v>0.39398344722894763</c:v>
                </c:pt>
                <c:pt idx="826">
                  <c:v>0.36093791463792968</c:v>
                </c:pt>
                <c:pt idx="827">
                  <c:v>0.32722227092040157</c:v>
                </c:pt>
                <c:pt idx="828">
                  <c:v>0.29285781159967428</c:v>
                </c:pt>
                <c:pt idx="829">
                  <c:v>0.25786624200497954</c:v>
                </c:pt>
                <c:pt idx="830">
                  <c:v>0.22226966356140565</c:v>
                </c:pt>
                <c:pt idx="831">
                  <c:v>0.18609055983097278</c:v>
                </c:pt>
                <c:pt idx="832">
                  <c:v>0.14935178231098689</c:v>
                </c:pt>
                <c:pt idx="833">
                  <c:v>0.11207653600081358</c:v>
                </c:pt>
                <c:pt idx="834">
                  <c:v>7.4288364745029867E-2</c:v>
                </c:pt>
                <c:pt idx="835">
                  <c:v>3.6011136362390062E-2</c:v>
                </c:pt>
                <c:pt idx="836">
                  <c:v>-2.7309724292763349E-3</c:v>
                </c:pt>
                <c:pt idx="837">
                  <c:v>-4.191349128359434E-2</c:v>
                </c:pt>
                <c:pt idx="838">
                  <c:v>-8.1511671681823827E-2</c:v>
                </c:pt>
                <c:pt idx="839">
                  <c:v>-0.12150050256445866</c:v>
                </c:pt>
                <c:pt idx="840">
                  <c:v>-0.16185472612892227</c:v>
                </c:pt>
                <c:pt idx="841">
                  <c:v>-0.20254885378267318</c:v>
                </c:pt>
                <c:pt idx="842">
                  <c:v>-0.24355718224239808</c:v>
                </c:pt>
                <c:pt idx="843">
                  <c:v>-0.28485380976894703</c:v>
                </c:pt>
                <c:pt idx="844">
                  <c:v>-0.32641265252721041</c:v>
                </c:pt>
                <c:pt idx="845">
                  <c:v>-0.36820746106150182</c:v>
                </c:pt>
                <c:pt idx="846">
                  <c:v>-0.41021183687473695</c:v>
                </c:pt>
                <c:pt idx="847">
                  <c:v>-0.45239924910299578</c:v>
                </c:pt>
                <c:pt idx="848">
                  <c:v>-0.49474305127239404</c:v>
                </c:pt>
                <c:pt idx="849">
                  <c:v>-0.53721649813007843</c:v>
                </c:pt>
                <c:pt idx="850">
                  <c:v>-0.57979276253638545</c:v>
                </c:pt>
                <c:pt idx="851">
                  <c:v>-0.62244495241043296</c:v>
                </c:pt>
                <c:pt idx="852">
                  <c:v>-0.66514612771470638</c:v>
                </c:pt>
                <c:pt idx="853">
                  <c:v>-0.70786931747193194</c:v>
                </c:pt>
                <c:pt idx="854">
                  <c:v>-0.75058753679945767</c:v>
                </c:pt>
                <c:pt idx="855">
                  <c:v>-0.7932738039544347</c:v>
                </c:pt>
                <c:pt idx="856">
                  <c:v>-0.83590115737581527</c:v>
                </c:pt>
                <c:pt idx="857">
                  <c:v>-0.87844267271316312</c:v>
                </c:pt>
                <c:pt idx="858">
                  <c:v>-0.92087147983397699</c:v>
                </c:pt>
                <c:pt idx="859">
                  <c:v>-0.96316077979395232</c:v>
                </c:pt>
                <c:pt idx="860">
                  <c:v>-1.005283861765065</c:v>
                </c:pt>
                <c:pt idx="861">
                  <c:v>-1.0472141199057887</c:v>
                </c:pt>
                <c:pt idx="862">
                  <c:v>-1.012119850993372</c:v>
                </c:pt>
                <c:pt idx="863">
                  <c:v>-0.73207688306308683</c:v>
                </c:pt>
                <c:pt idx="864">
                  <c:v>-0.47202982010765027</c:v>
                </c:pt>
                <c:pt idx="865">
                  <c:v>-0.23607975965410333</c:v>
                </c:pt>
                <c:pt idx="866">
                  <c:v>-2.794777510575841E-2</c:v>
                </c:pt>
                <c:pt idx="867">
                  <c:v>-9.8495620197013523E-2</c:v>
                </c:pt>
                <c:pt idx="868">
                  <c:v>-0.20127098157047385</c:v>
                </c:pt>
                <c:pt idx="869">
                  <c:v>-0.29930547518802086</c:v>
                </c:pt>
                <c:pt idx="870">
                  <c:v>-0.39221220369120147</c:v>
                </c:pt>
                <c:pt idx="871">
                  <c:v>-0.47962450666773293</c:v>
                </c:pt>
                <c:pt idx="872">
                  <c:v>-0.56119740769247528</c:v>
                </c:pt>
                <c:pt idx="873">
                  <c:v>-0.63660897579256925</c:v>
                </c:pt>
                <c:pt idx="874">
                  <c:v>-0.70556159596048929</c:v>
                </c:pt>
                <c:pt idx="875">
                  <c:v>-0.76778314370619682</c:v>
                </c:pt>
                <c:pt idx="876">
                  <c:v>-0.82302805900690146</c:v>
                </c:pt>
                <c:pt idx="877">
                  <c:v>-0.87107831542118674</c:v>
                </c:pt>
                <c:pt idx="878">
                  <c:v>-0.91174428053875545</c:v>
                </c:pt>
                <c:pt idx="879">
                  <c:v>-0.94486546437394736</c:v>
                </c:pt>
                <c:pt idx="880">
                  <c:v>-0.97031115274569402</c:v>
                </c:pt>
                <c:pt idx="881">
                  <c:v>-1.1480442966512783</c:v>
                </c:pt>
                <c:pt idx="882">
                  <c:v>-1.4493398900949614</c:v>
                </c:pt>
                <c:pt idx="883">
                  <c:v>-1.7593197224204005</c:v>
                </c:pt>
                <c:pt idx="884">
                  <c:v>-1.900091450957575</c:v>
                </c:pt>
                <c:pt idx="885">
                  <c:v>-1.9299708009150436</c:v>
                </c:pt>
                <c:pt idx="886">
                  <c:v>-1.9590732749521749</c:v>
                </c:pt>
                <c:pt idx="887">
                  <c:v>-1.9873804913227104</c:v>
                </c:pt>
                <c:pt idx="888">
                  <c:v>-2.0148745705819238</c:v>
                </c:pt>
                <c:pt idx="889">
                  <c:v>-2.0415381468800433</c:v>
                </c:pt>
                <c:pt idx="890">
                  <c:v>-2.0673543789309861</c:v>
                </c:pt>
                <c:pt idx="891">
                  <c:v>-2.0923069606491254</c:v>
                </c:pt>
                <c:pt idx="892">
                  <c:v>-2.1163801314490911</c:v>
                </c:pt>
                <c:pt idx="893">
                  <c:v>-2.1395586862000755</c:v>
                </c:pt>
                <c:pt idx="894">
                  <c:v>-2.1618279848303246</c:v>
                </c:pt>
                <c:pt idx="895">
                  <c:v>-2.1831739615732886</c:v>
                </c:pt>
                <c:pt idx="896">
                  <c:v>-2.2035831338528169</c:v>
                </c:pt>
                <c:pt idx="897">
                  <c:v>-2.2230426107979611</c:v>
                </c:pt>
                <c:pt idx="898">
                  <c:v>-2.2415401013861356</c:v>
                </c:pt>
                <c:pt idx="899">
                  <c:v>-2.2590639222059963</c:v>
                </c:pt>
                <c:pt idx="900">
                  <c:v>-2.2756030048363982</c:v>
                </c:pt>
                <c:pt idx="901">
                  <c:v>-2.2911469028384772</c:v>
                </c:pt>
                <c:pt idx="902">
                  <c:v>-2.3056857983530108</c:v>
                </c:pt>
                <c:pt idx="903">
                  <c:v>-2.3192105083020351</c:v>
                </c:pt>
                <c:pt idx="904">
                  <c:v>-2.3317124901888064</c:v>
                </c:pt>
                <c:pt idx="905">
                  <c:v>-2.3431838474936058</c:v>
                </c:pt>
                <c:pt idx="906">
                  <c:v>-2.3536173346614078</c:v>
                </c:pt>
                <c:pt idx="907">
                  <c:v>-2.3630063616778898</c:v>
                </c:pt>
                <c:pt idx="908">
                  <c:v>-2.3713449982325301</c:v>
                </c:pt>
                <c:pt idx="909">
                  <c:v>-2.3786279774635659</c:v>
                </c:pt>
                <c:pt idx="910">
                  <c:v>-2.38485069928538</c:v>
                </c:pt>
                <c:pt idx="911">
                  <c:v>-2.3900092332935401</c:v>
                </c:pt>
                <c:pt idx="912">
                  <c:v>-2.3941003212472651</c:v>
                </c:pt>
                <c:pt idx="913">
                  <c:v>-2.397121379127725</c:v>
                </c:pt>
                <c:pt idx="914">
                  <c:v>-2.3990704987700155</c:v>
                </c:pt>
                <c:pt idx="915">
                  <c:v>-2.3999464490684659</c:v>
                </c:pt>
                <c:pt idx="916">
                  <c:v>-2.7947775105872097E-2</c:v>
                </c:pt>
                <c:pt idx="917">
                  <c:v>0.14908376780920207</c:v>
                </c:pt>
                <c:pt idx="918">
                  <c:v>0.29222297590524704</c:v>
                </c:pt>
                <c:pt idx="919">
                  <c:v>0.39921245836376329</c:v>
                </c:pt>
                <c:pt idx="920">
                  <c:v>0.46836492713373445</c:v>
                </c:pt>
                <c:pt idx="921">
                  <c:v>0.49858980647309181</c:v>
                </c:pt>
                <c:pt idx="922">
                  <c:v>0.48941043197919498</c:v>
                </c:pt>
                <c:pt idx="923">
                  <c:v>0.44097156787120184</c:v>
                </c:pt>
                <c:pt idx="924">
                  <c:v>0.35403712397226172</c:v>
                </c:pt>
                <c:pt idx="925">
                  <c:v>0.22997810839467547</c:v>
                </c:pt>
                <c:pt idx="926">
                  <c:v>7.0751005923170851E-2</c:v>
                </c:pt>
                <c:pt idx="927">
                  <c:v>-0.12113307691822683</c:v>
                </c:pt>
                <c:pt idx="928">
                  <c:v>-0.34264801351753249</c:v>
                </c:pt>
                <c:pt idx="929">
                  <c:v>-0.59030038099751891</c:v>
                </c:pt>
                <c:pt idx="930">
                  <c:v>-0.86018455358316714</c:v>
                </c:pt>
                <c:pt idx="931">
                  <c:v>-1.1480442966512783</c:v>
                </c:pt>
                <c:pt idx="932">
                  <c:v>-1.4493398900951888</c:v>
                </c:pt>
                <c:pt idx="933">
                  <c:v>-1.7593197224204005</c:v>
                </c:pt>
                <c:pt idx="934">
                  <c:v>-2.0730952264983671</c:v>
                </c:pt>
                <c:pt idx="935">
                  <c:v>-2.1961748964978369</c:v>
                </c:pt>
                <c:pt idx="936">
                  <c:v>-2.1754191058178094</c:v>
                </c:pt>
                <c:pt idx="937">
                  <c:v>-2.1537314088074027</c:v>
                </c:pt>
                <c:pt idx="938">
                  <c:v>-2.1311255038807531</c:v>
                </c:pt>
                <c:pt idx="939">
                  <c:v>-2.1076156694119845</c:v>
                </c:pt>
                <c:pt idx="940">
                  <c:v>-2.0832167547164318</c:v>
                </c:pt>
                <c:pt idx="941">
                  <c:v>-2.0579441706715897</c:v>
                </c:pt>
                <c:pt idx="942">
                  <c:v>-2.0318138799831331</c:v>
                </c:pt>
                <c:pt idx="943">
                  <c:v>-2.0048423871028263</c:v>
                </c:pt>
                <c:pt idx="944">
                  <c:v>-1.9770467278035539</c:v>
                </c:pt>
                <c:pt idx="945">
                  <c:v>-1.9484444584196581</c:v>
                </c:pt>
                <c:pt idx="946">
                  <c:v>-1.9190536447572413</c:v>
                </c:pt>
                <c:pt idx="947">
                  <c:v>-1.8888928506845559</c:v>
                </c:pt>
                <c:pt idx="948">
                  <c:v>-1.8579811264052069</c:v>
                </c:pt>
                <c:pt idx="949">
                  <c:v>-1.8263379964269006</c:v>
                </c:pt>
                <c:pt idx="950">
                  <c:v>-1.7939834472289249</c:v>
                </c:pt>
                <c:pt idx="951">
                  <c:v>-1.7609379146379069</c:v>
                </c:pt>
                <c:pt idx="952">
                  <c:v>-1.7272222709203788</c:v>
                </c:pt>
                <c:pt idx="953">
                  <c:v>-1.6928578115997652</c:v>
                </c:pt>
                <c:pt idx="954">
                  <c:v>-1.6578662420049568</c:v>
                </c:pt>
                <c:pt idx="955">
                  <c:v>-1.6222696635613829</c:v>
                </c:pt>
                <c:pt idx="956">
                  <c:v>-1.5860905598310637</c:v>
                </c:pt>
                <c:pt idx="957">
                  <c:v>-1.5493517823110778</c:v>
                </c:pt>
                <c:pt idx="958">
                  <c:v>-1.5120765360009045</c:v>
                </c:pt>
                <c:pt idx="959">
                  <c:v>-1.4742883647450071</c:v>
                </c:pt>
                <c:pt idx="960">
                  <c:v>-1.4360111363623673</c:v>
                </c:pt>
                <c:pt idx="961">
                  <c:v>-1.3077422790044011</c:v>
                </c:pt>
                <c:pt idx="962">
                  <c:v>-1.0121198509932583</c:v>
                </c:pt>
                <c:pt idx="963">
                  <c:v>-0.73207688306320051</c:v>
                </c:pt>
                <c:pt idx="964">
                  <c:v>-0.47202982010753658</c:v>
                </c:pt>
                <c:pt idx="965">
                  <c:v>-0.23607975965410333</c:v>
                </c:pt>
                <c:pt idx="966">
                  <c:v>-2.7947775105644723E-2</c:v>
                </c:pt>
                <c:pt idx="967">
                  <c:v>-9.8495620197127209E-2</c:v>
                </c:pt>
                <c:pt idx="968">
                  <c:v>-0.20127098157047385</c:v>
                </c:pt>
                <c:pt idx="969">
                  <c:v>-0.29930547518802086</c:v>
                </c:pt>
                <c:pt idx="970">
                  <c:v>-0.39221220369120147</c:v>
                </c:pt>
                <c:pt idx="971">
                  <c:v>-0.47962450666761924</c:v>
                </c:pt>
                <c:pt idx="972">
                  <c:v>-0.56119740769258897</c:v>
                </c:pt>
                <c:pt idx="973">
                  <c:v>-0.63660897579245557</c:v>
                </c:pt>
                <c:pt idx="974">
                  <c:v>-0.70556159596048929</c:v>
                </c:pt>
                <c:pt idx="975">
                  <c:v>-0.76778314370608314</c:v>
                </c:pt>
                <c:pt idx="976">
                  <c:v>-0.7775550475895443</c:v>
                </c:pt>
                <c:pt idx="977">
                  <c:v>-0.73485387228515719</c:v>
                </c:pt>
                <c:pt idx="978">
                  <c:v>-0.69213068252815901</c:v>
                </c:pt>
                <c:pt idx="979">
                  <c:v>-0.64941246320063328</c:v>
                </c:pt>
                <c:pt idx="980">
                  <c:v>-0.86018455358305346</c:v>
                </c:pt>
                <c:pt idx="981">
                  <c:v>-0.98798092314723363</c:v>
                </c:pt>
                <c:pt idx="982">
                  <c:v>-0.99780504106706758</c:v>
                </c:pt>
                <c:pt idx="983">
                  <c:v>-0.99974473520023821</c:v>
                </c:pt>
                <c:pt idx="984">
                  <c:v>-0.99379235045989844</c:v>
                </c:pt>
                <c:pt idx="985">
                  <c:v>-0.97997137818947522</c:v>
                </c:pt>
                <c:pt idx="986">
                  <c:v>-0.9583363634521902</c:v>
                </c:pt>
                <c:pt idx="987">
                  <c:v>-0.92897268976719261</c:v>
                </c:pt>
                <c:pt idx="988">
                  <c:v>-0.89199624213949846</c:v>
                </c:pt>
                <c:pt idx="989">
                  <c:v>-0.84755294971489548</c:v>
                </c:pt>
                <c:pt idx="990">
                  <c:v>-0.795818209864251</c:v>
                </c:pt>
                <c:pt idx="991">
                  <c:v>-0.7369961959708462</c:v>
                </c:pt>
                <c:pt idx="992">
                  <c:v>-0.67131905164990258</c:v>
                </c:pt>
                <c:pt idx="993">
                  <c:v>-0.59904597458512399</c:v>
                </c:pt>
                <c:pt idx="994">
                  <c:v>-0.52046219359317547</c:v>
                </c:pt>
                <c:pt idx="995">
                  <c:v>-0.43587784295641541</c:v>
                </c:pt>
                <c:pt idx="996">
                  <c:v>-0.34562673846357939</c:v>
                </c:pt>
                <c:pt idx="997">
                  <c:v>-0.25006505999249384</c:v>
                </c:pt>
                <c:pt idx="998">
                  <c:v>-0.14956994583008054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227-4825-A528-6E7450F46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2041280"/>
        <c:axId val="1852043200"/>
      </c:scatterChart>
      <c:valAx>
        <c:axId val="1852041280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Reference</a:t>
                </a:r>
                <a:r>
                  <a:rPr lang="en-US" baseline="0"/>
                  <a:t> Time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2043200"/>
        <c:crosses val="autoZero"/>
        <c:crossBetween val="midCat"/>
      </c:valAx>
      <c:valAx>
        <c:axId val="18520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Errors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2041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FTTM Output Time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Note:  output time is stalled when integrity is lost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17312996093142E-2"/>
          <c:y val="0.10142963666713349"/>
          <c:w val="0.88844960280811336"/>
          <c:h val="0.82045482299921491"/>
        </c:manualLayout>
      </c:layout>
      <c:scatterChart>
        <c:scatterStyle val="lineMarker"/>
        <c:varyColors val="0"/>
        <c:ser>
          <c:idx val="4"/>
          <c:order val="0"/>
          <c:tx>
            <c:strRef>
              <c:f>'FTTM output times'!$I$1</c:f>
              <c:strCache>
                <c:ptCount val="1"/>
                <c:pt idx="0">
                  <c:v>FTTM Output ToD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'FTTM output times'!$A$2:$A$1000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</c:numCache>
            </c:numRef>
          </c:xVal>
          <c:yVal>
            <c:numRef>
              <c:f>'FTTM output times'!$I$2:$I$1000</c:f>
              <c:numCache>
                <c:formatCode>0.000</c:formatCode>
                <c:ptCount val="999"/>
                <c:pt idx="0">
                  <c:v>0</c:v>
                </c:pt>
                <c:pt idx="1">
                  <c:v>1.1774620397371076</c:v>
                </c:pt>
                <c:pt idx="2">
                  <c:v>2.2708275209234112</c:v>
                </c:pt>
                <c:pt idx="3">
                  <c:v>3.3055906347375275</c:v>
                </c:pt>
                <c:pt idx="4">
                  <c:v>4.3397185959535953</c:v>
                </c:pt>
                <c:pt idx="5">
                  <c:v>5.373189848619754</c:v>
                </c:pt>
                <c:pt idx="6">
                  <c:v>6.4059832515754165</c:v>
                </c:pt>
                <c:pt idx="7">
                  <c:v>7.4380780918043303</c:v>
                </c:pt>
                <c:pt idx="8">
                  <c:v>8.4694540975176498</c:v>
                </c:pt>
                <c:pt idx="9">
                  <c:v>9.5000914509575978</c:v>
                </c:pt>
                <c:pt idx="10">
                  <c:v>10.529970800915082</c:v>
                </c:pt>
                <c:pt idx="11">
                  <c:v>11.559073274952251</c:v>
                </c:pt>
                <c:pt idx="12">
                  <c:v>12.587380491322675</c:v>
                </c:pt>
                <c:pt idx="13">
                  <c:v>13.6148745705819</c:v>
                </c:pt>
                <c:pt idx="14">
                  <c:v>14.641538146880116</c:v>
                </c:pt>
                <c:pt idx="15">
                  <c:v>15.667354378931035</c:v>
                </c:pt>
                <c:pt idx="16">
                  <c:v>16.692306960649113</c:v>
                </c:pt>
                <c:pt idx="17">
                  <c:v>17.716380131449029</c:v>
                </c:pt>
                <c:pt idx="18">
                  <c:v>18.739558686200077</c:v>
                </c:pt>
                <c:pt idx="19">
                  <c:v>19.761827984830287</c:v>
                </c:pt>
                <c:pt idx="20">
                  <c:v>20.783173961573329</c:v>
                </c:pt>
                <c:pt idx="21">
                  <c:v>21.803583133852737</c:v>
                </c:pt>
                <c:pt idx="22">
                  <c:v>22.823042610797952</c:v>
                </c:pt>
                <c:pt idx="23">
                  <c:v>23.841540101386201</c:v>
                </c:pt>
                <c:pt idx="24">
                  <c:v>24.859063922205969</c:v>
                </c:pt>
                <c:pt idx="25">
                  <c:v>25.875603004836396</c:v>
                </c:pt>
                <c:pt idx="26">
                  <c:v>26.891146902838475</c:v>
                </c:pt>
                <c:pt idx="27">
                  <c:v>27.905685798353034</c:v>
                </c:pt>
                <c:pt idx="28">
                  <c:v>28.919210508302044</c:v>
                </c:pt>
                <c:pt idx="29">
                  <c:v>29.931712490188822</c:v>
                </c:pt>
                <c:pt idx="30">
                  <c:v>30.943183847493625</c:v>
                </c:pt>
                <c:pt idx="31">
                  <c:v>31.953617334661363</c:v>
                </c:pt>
                <c:pt idx="32">
                  <c:v>32.963006361677884</c:v>
                </c:pt>
                <c:pt idx="33">
                  <c:v>33.971344998232489</c:v>
                </c:pt>
                <c:pt idx="34">
                  <c:v>34.978627977463582</c:v>
                </c:pt>
                <c:pt idx="35">
                  <c:v>35.984850699285424</c:v>
                </c:pt>
                <c:pt idx="36">
                  <c:v>36.99000923329352</c:v>
                </c:pt>
                <c:pt idx="37">
                  <c:v>37.994100321247224</c:v>
                </c:pt>
                <c:pt idx="38">
                  <c:v>38.997121379127691</c:v>
                </c:pt>
                <c:pt idx="39">
                  <c:v>39.999070498770017</c:v>
                </c:pt>
                <c:pt idx="40">
                  <c:v>40.999946449068474</c:v>
                </c:pt>
                <c:pt idx="41">
                  <c:v>41.999748676754059</c:v>
                </c:pt>
                <c:pt idx="42">
                  <c:v>42.998477306744014</c:v>
                </c:pt>
                <c:pt idx="43">
                  <c:v>43.996133142062888</c:v>
                </c:pt>
                <c:pt idx="44">
                  <c:v>44.992717663335334</c:v>
                </c:pt>
                <c:pt idx="45">
                  <c:v>45.988233027850917</c:v>
                </c:pt>
                <c:pt idx="46">
                  <c:v>46.982682068201541</c:v>
                </c:pt>
                <c:pt idx="47">
                  <c:v>47.976068290492286</c:v>
                </c:pt>
                <c:pt idx="48">
                  <c:v>48.968395872126926</c:v>
                </c:pt>
                <c:pt idx="49">
                  <c:v>49.959669659169329</c:v>
                </c:pt>
                <c:pt idx="50">
                  <c:v>50.949895163282626</c:v>
                </c:pt>
                <c:pt idx="51">
                  <c:v>51.939078558247935</c:v>
                </c:pt>
                <c:pt idx="52">
                  <c:v>52.927226676064855</c:v>
                </c:pt>
                <c:pt idx="53">
                  <c:v>53.914347002636141</c:v>
                </c:pt>
                <c:pt idx="54">
                  <c:v>54.900447673039622</c:v>
                </c:pt>
                <c:pt idx="55">
                  <c:v>55.885537466389771</c:v>
                </c:pt>
                <c:pt idx="56">
                  <c:v>56.869625800292688</c:v>
                </c:pt>
                <c:pt idx="57">
                  <c:v>57.85272272489776</c:v>
                </c:pt>
                <c:pt idx="58">
                  <c:v>58.834838916549622</c:v>
                </c:pt>
                <c:pt idx="59">
                  <c:v>59.815985671044977</c:v>
                </c:pt>
                <c:pt idx="60">
                  <c:v>60.796174896497767</c:v>
                </c:pt>
                <c:pt idx="61">
                  <c:v>61.59389818077139</c:v>
                </c:pt>
                <c:pt idx="62">
                  <c:v>62.47173457227224</c:v>
                </c:pt>
                <c:pt idx="63">
                  <c:v>63.351655786074808</c:v>
                </c:pt>
                <c:pt idx="64">
                  <c:v>64.234135718289451</c:v>
                </c:pt>
                <c:pt idx="65">
                  <c:v>65.119638166933882</c:v>
                </c:pt>
                <c:pt idx="66">
                  <c:v>66.008615001534167</c:v>
                </c:pt>
                <c:pt idx="67">
                  <c:v>67.149083767809117</c:v>
                </c:pt>
                <c:pt idx="68">
                  <c:v>68.292222975905233</c:v>
                </c:pt>
                <c:pt idx="69">
                  <c:v>69.399212458363692</c:v>
                </c:pt>
                <c:pt idx="70">
                  <c:v>70.468364927133706</c:v>
                </c:pt>
                <c:pt idx="71">
                  <c:v>71.498589806473078</c:v>
                </c:pt>
                <c:pt idx="72">
                  <c:v>72.488892850684508</c:v>
                </c:pt>
                <c:pt idx="73">
                  <c:v>73.440971567871216</c:v>
                </c:pt>
                <c:pt idx="74">
                  <c:v>74.354037123972219</c:v>
                </c:pt>
                <c:pt idx="75">
                  <c:v>75.229978108394548</c:v>
                </c:pt>
                <c:pt idx="76">
                  <c:v>76.070751005923228</c:v>
                </c:pt>
                <c:pt idx="77">
                  <c:v>76.878866923081731</c:v>
                </c:pt>
                <c:pt idx="78">
                  <c:v>77.657351986482539</c:v>
                </c:pt>
                <c:pt idx="79">
                  <c:v>78.409699619002424</c:v>
                </c:pt>
                <c:pt idx="80">
                  <c:v>79.139815446416918</c:v>
                </c:pt>
                <c:pt idx="81">
                  <c:v>80.012019076852809</c:v>
                </c:pt>
                <c:pt idx="82">
                  <c:v>81.002194958932918</c:v>
                </c:pt>
                <c:pt idx="83">
                  <c:v>82.000255264799804</c:v>
                </c:pt>
                <c:pt idx="84">
                  <c:v>84.07428836474503</c:v>
                </c:pt>
                <c:pt idx="85">
                  <c:v>85.036011136362347</c:v>
                </c:pt>
                <c:pt idx="86">
                  <c:v>85.997269027570724</c:v>
                </c:pt>
                <c:pt idx="87">
                  <c:v>86.958086508716434</c:v>
                </c:pt>
                <c:pt idx="88">
                  <c:v>87.91848832831829</c:v>
                </c:pt>
                <c:pt idx="89">
                  <c:v>88.878499497435584</c:v>
                </c:pt>
                <c:pt idx="90">
                  <c:v>89.838145273871092</c:v>
                </c:pt>
                <c:pt idx="91">
                  <c:v>90.797451146217341</c:v>
                </c:pt>
                <c:pt idx="92">
                  <c:v>91.756442817757559</c:v>
                </c:pt>
                <c:pt idx="93">
                  <c:v>92.715146190231067</c:v>
                </c:pt>
                <c:pt idx="94">
                  <c:v>93.673587347472719</c:v>
                </c:pt>
                <c:pt idx="95">
                  <c:v>94.631792538938484</c:v>
                </c:pt>
                <c:pt idx="96">
                  <c:v>95.589788163125192</c:v>
                </c:pt>
                <c:pt idx="97">
                  <c:v>96.547600750897033</c:v>
                </c:pt>
                <c:pt idx="98">
                  <c:v>97.505256948727578</c:v>
                </c:pt>
                <c:pt idx="99">
                  <c:v>98.46278350186995</c:v>
                </c:pt>
                <c:pt idx="100">
                  <c:v>99.420207237463543</c:v>
                </c:pt>
                <c:pt idx="101">
                  <c:v>100.37755504758951</c:v>
                </c:pt>
                <c:pt idx="102">
                  <c:v>101.33485387228524</c:v>
                </c:pt>
                <c:pt idx="103">
                  <c:v>102.2921306825281</c:v>
                </c:pt>
                <c:pt idx="104">
                  <c:v>103.24941246320054</c:v>
                </c:pt>
                <c:pt idx="105">
                  <c:v>104.20672619604549</c:v>
                </c:pt>
                <c:pt idx="106">
                  <c:v>105.1640988426243</c:v>
                </c:pt>
                <c:pt idx="107">
                  <c:v>106.12155732728682</c:v>
                </c:pt>
                <c:pt idx="108">
                  <c:v>107.07912852016607</c:v>
                </c:pt>
                <c:pt idx="109">
                  <c:v>108.03683922020599</c:v>
                </c:pt>
                <c:pt idx="110">
                  <c:v>108.99471613823488</c:v>
                </c:pt>
                <c:pt idx="111">
                  <c:v>109.95278588009421</c:v>
                </c:pt>
                <c:pt idx="112">
                  <c:v>110.98788014900667</c:v>
                </c:pt>
                <c:pt idx="113">
                  <c:v>112.26792311693687</c:v>
                </c:pt>
                <c:pt idx="114">
                  <c:v>113.52797017989242</c:v>
                </c:pt>
                <c:pt idx="115">
                  <c:v>114.76392024034591</c:v>
                </c:pt>
                <c:pt idx="116">
                  <c:v>115.97205222489428</c:v>
                </c:pt>
                <c:pt idx="117">
                  <c:v>117.14908376780916</c:v>
                </c:pt>
                <c:pt idx="118">
                  <c:v>118.29222297590528</c:v>
                </c:pt>
                <c:pt idx="119">
                  <c:v>119.39921245836372</c:v>
                </c:pt>
                <c:pt idx="120">
                  <c:v>120.46836492713369</c:v>
                </c:pt>
                <c:pt idx="121">
                  <c:v>121.49858980647308</c:v>
                </c:pt>
                <c:pt idx="122">
                  <c:v>122.48941043197917</c:v>
                </c:pt>
                <c:pt idx="123">
                  <c:v>123.44097156787123</c:v>
                </c:pt>
                <c:pt idx="124">
                  <c:v>124.35403712397223</c:v>
                </c:pt>
                <c:pt idx="125">
                  <c:v>125.22997810839458</c:v>
                </c:pt>
                <c:pt idx="126">
                  <c:v>126.07075100592317</c:v>
                </c:pt>
                <c:pt idx="127">
                  <c:v>126.87886692308167</c:v>
                </c:pt>
                <c:pt idx="128">
                  <c:v>127.65735198648247</c:v>
                </c:pt>
                <c:pt idx="129">
                  <c:v>128.40969961900248</c:v>
                </c:pt>
                <c:pt idx="130">
                  <c:v>129.13981544641695</c:v>
                </c:pt>
                <c:pt idx="131">
                  <c:v>129.85195570334872</c:v>
                </c:pt>
                <c:pt idx="132">
                  <c:v>130.55066010990498</c:v>
                </c:pt>
                <c:pt idx="133">
                  <c:v>131.24068027757963</c:v>
                </c:pt>
                <c:pt idx="134">
                  <c:v>132.09990854904242</c:v>
                </c:pt>
                <c:pt idx="135">
                  <c:v>133.07002919908493</c:v>
                </c:pt>
                <c:pt idx="136">
                  <c:v>134.04092672504777</c:v>
                </c:pt>
                <c:pt idx="137">
                  <c:v>135.01261950867726</c:v>
                </c:pt>
                <c:pt idx="138">
                  <c:v>135.9851254294181</c:v>
                </c:pt>
                <c:pt idx="139">
                  <c:v>136.9584618531199</c:v>
                </c:pt>
                <c:pt idx="140">
                  <c:v>137.93264562106899</c:v>
                </c:pt>
                <c:pt idx="141">
                  <c:v>138.90769303935085</c:v>
                </c:pt>
                <c:pt idx="142">
                  <c:v>139.88361986855099</c:v>
                </c:pt>
                <c:pt idx="143">
                  <c:v>140.86044131379992</c:v>
                </c:pt>
                <c:pt idx="144">
                  <c:v>141.83817201516973</c:v>
                </c:pt>
                <c:pt idx="145">
                  <c:v>142.81682603842668</c:v>
                </c:pt>
                <c:pt idx="146">
                  <c:v>143.79641686614724</c:v>
                </c:pt>
                <c:pt idx="147">
                  <c:v>144.77695738920207</c:v>
                </c:pt>
                <c:pt idx="148">
                  <c:v>145.75845989861381</c:v>
                </c:pt>
                <c:pt idx="149">
                  <c:v>146.74093607779403</c:v>
                </c:pt>
                <c:pt idx="150">
                  <c:v>147.72439699516357</c:v>
                </c:pt>
                <c:pt idx="151">
                  <c:v>148.70885309716152</c:v>
                </c:pt>
                <c:pt idx="152">
                  <c:v>149.69431420164696</c:v>
                </c:pt>
                <c:pt idx="153">
                  <c:v>150.68078949169796</c:v>
                </c:pt>
                <c:pt idx="154">
                  <c:v>151.66828750981119</c:v>
                </c:pt>
                <c:pt idx="155">
                  <c:v>152.65681615250637</c:v>
                </c:pt>
                <c:pt idx="156">
                  <c:v>153.64638266533865</c:v>
                </c:pt>
                <c:pt idx="157">
                  <c:v>154.63699363832211</c:v>
                </c:pt>
                <c:pt idx="158">
                  <c:v>155.62865500176753</c:v>
                </c:pt>
                <c:pt idx="159">
                  <c:v>156.62137202253641</c:v>
                </c:pt>
                <c:pt idx="160">
                  <c:v>157.61514930071456</c:v>
                </c:pt>
                <c:pt idx="161">
                  <c:v>159.69225772099571</c:v>
                </c:pt>
                <c:pt idx="162">
                  <c:v>160.98788014900674</c:v>
                </c:pt>
                <c:pt idx="163">
                  <c:v>162.26792311693694</c:v>
                </c:pt>
                <c:pt idx="164">
                  <c:v>163.52797017989249</c:v>
                </c:pt>
                <c:pt idx="165">
                  <c:v>164.76392024034587</c:v>
                </c:pt>
                <c:pt idx="166">
                  <c:v>165.97205222489424</c:v>
                </c:pt>
                <c:pt idx="167">
                  <c:v>166.9015043798029</c:v>
                </c:pt>
                <c:pt idx="168">
                  <c:v>167.79872901842961</c:v>
                </c:pt>
                <c:pt idx="169">
                  <c:v>168.70069452481206</c:v>
                </c:pt>
                <c:pt idx="170">
                  <c:v>169.60778779630871</c:v>
                </c:pt>
                <c:pt idx="171">
                  <c:v>170.52037549333227</c:v>
                </c:pt>
                <c:pt idx="172">
                  <c:v>171.43880259230747</c:v>
                </c:pt>
                <c:pt idx="173">
                  <c:v>172.36339102420757</c:v>
                </c:pt>
                <c:pt idx="174">
                  <c:v>173.29443840403948</c:v>
                </c:pt>
                <c:pt idx="175">
                  <c:v>174.23221685629383</c:v>
                </c:pt>
                <c:pt idx="176">
                  <c:v>175.17697194099307</c:v>
                </c:pt>
                <c:pt idx="177">
                  <c:v>176.1289216845789</c:v>
                </c:pt>
                <c:pt idx="178">
                  <c:v>177.08825571946124</c:v>
                </c:pt>
                <c:pt idx="179">
                  <c:v>178.05513453562608</c:v>
                </c:pt>
                <c:pt idx="180">
                  <c:v>179.02968884725428</c:v>
                </c:pt>
                <c:pt idx="181">
                  <c:v>179.85195570334864</c:v>
                </c:pt>
                <c:pt idx="182">
                  <c:v>180.5506601099049</c:v>
                </c:pt>
                <c:pt idx="183">
                  <c:v>181.24068027757968</c:v>
                </c:pt>
                <c:pt idx="184">
                  <c:v>181.78401432895501</c:v>
                </c:pt>
                <c:pt idx="185">
                  <c:v>182.80382510350222</c:v>
                </c:pt>
                <c:pt idx="186">
                  <c:v>183.82458089418216</c:v>
                </c:pt>
                <c:pt idx="187">
                  <c:v>184.84626859119257</c:v>
                </c:pt>
                <c:pt idx="188">
                  <c:v>185.86887449611919</c:v>
                </c:pt>
                <c:pt idx="189">
                  <c:v>186.89238433058799</c:v>
                </c:pt>
                <c:pt idx="190">
                  <c:v>187.91678324528354</c:v>
                </c:pt>
                <c:pt idx="191">
                  <c:v>188.94205582932844</c:v>
                </c:pt>
                <c:pt idx="192">
                  <c:v>189.96818612001684</c:v>
                </c:pt>
                <c:pt idx="193">
                  <c:v>190.99515761289717</c:v>
                </c:pt>
                <c:pt idx="194">
                  <c:v>192.02295327219642</c:v>
                </c:pt>
                <c:pt idx="195">
                  <c:v>193.0515555415804</c:v>
                </c:pt>
                <c:pt idx="196">
                  <c:v>194.08094635524267</c:v>
                </c:pt>
                <c:pt idx="197">
                  <c:v>195.11110714931547</c:v>
                </c:pt>
                <c:pt idx="198">
                  <c:v>196.14201887359482</c:v>
                </c:pt>
                <c:pt idx="199">
                  <c:v>197.17366200357307</c:v>
                </c:pt>
                <c:pt idx="200">
                  <c:v>198.2060165527711</c:v>
                </c:pt>
                <c:pt idx="201">
                  <c:v>199.23906208536212</c:v>
                </c:pt>
                <c:pt idx="202">
                  <c:v>200.27277772907959</c:v>
                </c:pt>
                <c:pt idx="203">
                  <c:v>201.30714218840026</c:v>
                </c:pt>
                <c:pt idx="204">
                  <c:v>202.34213375799504</c:v>
                </c:pt>
                <c:pt idx="205">
                  <c:v>203.37773033643856</c:v>
                </c:pt>
                <c:pt idx="206">
                  <c:v>204.41390944016899</c:v>
                </c:pt>
                <c:pt idx="207">
                  <c:v>205.45064821768898</c:v>
                </c:pt>
                <c:pt idx="208">
                  <c:v>206.48792346399915</c:v>
                </c:pt>
                <c:pt idx="209">
                  <c:v>207.52571163525502</c:v>
                </c:pt>
                <c:pt idx="210">
                  <c:v>208.56398886363763</c:v>
                </c:pt>
                <c:pt idx="211">
                  <c:v>209.69225772099568</c:v>
                </c:pt>
                <c:pt idx="212">
                  <c:v>210.98788014900671</c:v>
                </c:pt>
                <c:pt idx="213">
                  <c:v>212.26792311693691</c:v>
                </c:pt>
                <c:pt idx="214">
                  <c:v>213.52797017989243</c:v>
                </c:pt>
                <c:pt idx="215">
                  <c:v>214.76392024034593</c:v>
                </c:pt>
                <c:pt idx="216">
                  <c:v>215.9720522248943</c:v>
                </c:pt>
                <c:pt idx="217">
                  <c:v>217.14908376780917</c:v>
                </c:pt>
                <c:pt idx="218">
                  <c:v>218.29222297590522</c:v>
                </c:pt>
                <c:pt idx="219">
                  <c:v>219.39921245836368</c:v>
                </c:pt>
                <c:pt idx="220">
                  <c:v>220.46836492713371</c:v>
                </c:pt>
                <c:pt idx="221">
                  <c:v>221.49858980647306</c:v>
                </c:pt>
                <c:pt idx="222">
                  <c:v>222.48941043197917</c:v>
                </c:pt>
                <c:pt idx="223">
                  <c:v>223.44097156787123</c:v>
                </c:pt>
                <c:pt idx="224">
                  <c:v>224.35403712397223</c:v>
                </c:pt>
                <c:pt idx="225">
                  <c:v>225.22997810839456</c:v>
                </c:pt>
                <c:pt idx="226">
                  <c:v>226.07075100592314</c:v>
                </c:pt>
                <c:pt idx="227">
                  <c:v>226.87886692308174</c:v>
                </c:pt>
                <c:pt idx="228">
                  <c:v>227.65735198648255</c:v>
                </c:pt>
                <c:pt idx="229">
                  <c:v>228.40969961900245</c:v>
                </c:pt>
                <c:pt idx="230">
                  <c:v>229.39327380395449</c:v>
                </c:pt>
                <c:pt idx="231">
                  <c:v>230.43590115737578</c:v>
                </c:pt>
                <c:pt idx="232">
                  <c:v>231.47844267271316</c:v>
                </c:pt>
                <c:pt idx="233">
                  <c:v>232.52087147983391</c:v>
                </c:pt>
                <c:pt idx="234">
                  <c:v>233.56316077979398</c:v>
                </c:pt>
                <c:pt idx="235">
                  <c:v>234.60528386176512</c:v>
                </c:pt>
                <c:pt idx="236">
                  <c:v>235.64721411990575</c:v>
                </c:pt>
                <c:pt idx="237">
                  <c:v>236.68892507016642</c:v>
                </c:pt>
                <c:pt idx="238">
                  <c:v>237.73039036701675</c:v>
                </c:pt>
                <c:pt idx="239">
                  <c:v>238.77158382008656</c:v>
                </c:pt>
                <c:pt idx="240">
                  <c:v>239.81247941070797</c:v>
                </c:pt>
                <c:pt idx="241">
                  <c:v>240.85305130834928</c:v>
                </c:pt>
                <c:pt idx="242">
                  <c:v>241.89327388693056</c:v>
                </c:pt>
                <c:pt idx="243">
                  <c:v>242.93312174100899</c:v>
                </c:pt>
                <c:pt idx="244">
                  <c:v>243.97256970182585</c:v>
                </c:pt>
                <c:pt idx="245">
                  <c:v>245.0115928532035</c:v>
                </c:pt>
                <c:pt idx="246">
                  <c:v>246.05016654728328</c:v>
                </c:pt>
                <c:pt idx="247">
                  <c:v>247.08826642009316</c:v>
                </c:pt>
                <c:pt idx="248">
                  <c:v>248.12586840693692</c:v>
                </c:pt>
                <c:pt idx="249">
                  <c:v>249.16294875759368</c:v>
                </c:pt>
                <c:pt idx="250">
                  <c:v>250.19948405131913</c:v>
                </c:pt>
                <c:pt idx="251">
                  <c:v>251.23545121163883</c:v>
                </c:pt>
                <c:pt idx="252">
                  <c:v>252.27082752092338</c:v>
                </c:pt>
                <c:pt idx="253">
                  <c:v>253.30559063473757</c:v>
                </c:pt>
                <c:pt idx="254">
                  <c:v>254.33971859595357</c:v>
                </c:pt>
                <c:pt idx="255">
                  <c:v>255.37318984861972</c:v>
                </c:pt>
                <c:pt idx="256">
                  <c:v>256.40598325157538</c:v>
                </c:pt>
                <c:pt idx="257">
                  <c:v>257.43807809180436</c:v>
                </c:pt>
                <c:pt idx="258">
                  <c:v>258.46945409751771</c:v>
                </c:pt>
                <c:pt idx="259">
                  <c:v>259.5000914509576</c:v>
                </c:pt>
                <c:pt idx="260">
                  <c:v>260.52997080091507</c:v>
                </c:pt>
                <c:pt idx="261">
                  <c:v>261.5590732749522</c:v>
                </c:pt>
                <c:pt idx="262">
                  <c:v>262.47173457227234</c:v>
                </c:pt>
                <c:pt idx="263">
                  <c:v>263.3516557860749</c:v>
                </c:pt>
                <c:pt idx="264">
                  <c:v>264.23413571828934</c:v>
                </c:pt>
                <c:pt idx="265">
                  <c:v>265.11963816693378</c:v>
                </c:pt>
                <c:pt idx="266">
                  <c:v>266.00861500153422</c:v>
                </c:pt>
                <c:pt idx="267">
                  <c:v>267.14908376780915</c:v>
                </c:pt>
                <c:pt idx="268">
                  <c:v>268.29222297590525</c:v>
                </c:pt>
                <c:pt idx="269">
                  <c:v>269.39921245836371</c:v>
                </c:pt>
                <c:pt idx="270">
                  <c:v>270.46836492713373</c:v>
                </c:pt>
                <c:pt idx="271">
                  <c:v>271.49858980647309</c:v>
                </c:pt>
                <c:pt idx="272">
                  <c:v>272.48941043197914</c:v>
                </c:pt>
                <c:pt idx="273">
                  <c:v>273.44097156787126</c:v>
                </c:pt>
                <c:pt idx="274">
                  <c:v>274.35403712397226</c:v>
                </c:pt>
                <c:pt idx="275">
                  <c:v>275.22997810839456</c:v>
                </c:pt>
                <c:pt idx="276">
                  <c:v>276.07075100592317</c:v>
                </c:pt>
                <c:pt idx="277">
                  <c:v>276.87886692308166</c:v>
                </c:pt>
                <c:pt idx="278">
                  <c:v>277.65735198648247</c:v>
                </c:pt>
                <c:pt idx="279">
                  <c:v>278.40969961900237</c:v>
                </c:pt>
                <c:pt idx="280">
                  <c:v>279.139815446417</c:v>
                </c:pt>
                <c:pt idx="281">
                  <c:v>280.01201907685282</c:v>
                </c:pt>
                <c:pt idx="282">
                  <c:v>281.00219495893293</c:v>
                </c:pt>
                <c:pt idx="283">
                  <c:v>282.00025526479982</c:v>
                </c:pt>
                <c:pt idx="284">
                  <c:v>284.97862797746359</c:v>
                </c:pt>
                <c:pt idx="285">
                  <c:v>285.98485069928546</c:v>
                </c:pt>
                <c:pt idx="286">
                  <c:v>286.99000923329351</c:v>
                </c:pt>
                <c:pt idx="287">
                  <c:v>287.99410032124723</c:v>
                </c:pt>
                <c:pt idx="288">
                  <c:v>288.99712137912769</c:v>
                </c:pt>
                <c:pt idx="289">
                  <c:v>289.99907049877004</c:v>
                </c:pt>
                <c:pt idx="290">
                  <c:v>290.99994644906849</c:v>
                </c:pt>
                <c:pt idx="291">
                  <c:v>291.99974867675405</c:v>
                </c:pt>
                <c:pt idx="292">
                  <c:v>292.99847730674401</c:v>
                </c:pt>
                <c:pt idx="293">
                  <c:v>293.99613314206289</c:v>
                </c:pt>
                <c:pt idx="294">
                  <c:v>294.99271766333533</c:v>
                </c:pt>
                <c:pt idx="295">
                  <c:v>295.98823302785092</c:v>
                </c:pt>
                <c:pt idx="296">
                  <c:v>296.98268206820154</c:v>
                </c:pt>
                <c:pt idx="297">
                  <c:v>297.97606829049226</c:v>
                </c:pt>
                <c:pt idx="298">
                  <c:v>298.96839587212691</c:v>
                </c:pt>
                <c:pt idx="299">
                  <c:v>299.95966965916932</c:v>
                </c:pt>
                <c:pt idx="300">
                  <c:v>300.0646162515693</c:v>
                </c:pt>
                <c:pt idx="301">
                  <c:v>301.17746203973718</c:v>
                </c:pt>
                <c:pt idx="302">
                  <c:v>302.29355400945235</c:v>
                </c:pt>
                <c:pt idx="303">
                  <c:v>303.41243399874776</c:v>
                </c:pt>
                <c:pt idx="304">
                  <c:v>304.53363284261673</c:v>
                </c:pt>
                <c:pt idx="305">
                  <c:v>305.65667222459319</c:v>
                </c:pt>
                <c:pt idx="306">
                  <c:v>306.78106656444743</c:v>
                </c:pt>
                <c:pt idx="307">
                  <c:v>307.85272272489772</c:v>
                </c:pt>
                <c:pt idx="308">
                  <c:v>308.83483891654964</c:v>
                </c:pt>
                <c:pt idx="309">
                  <c:v>309.81598567104498</c:v>
                </c:pt>
                <c:pt idx="310">
                  <c:v>310.7961748964978</c:v>
                </c:pt>
                <c:pt idx="311">
                  <c:v>311.77541910581783</c:v>
                </c:pt>
                <c:pt idx="312">
                  <c:v>312.75373140880743</c:v>
                </c:pt>
                <c:pt idx="313">
                  <c:v>313.73112550388083</c:v>
                </c:pt>
                <c:pt idx="314">
                  <c:v>314.70761566941201</c:v>
                </c:pt>
                <c:pt idx="315">
                  <c:v>315.68321675471645</c:v>
                </c:pt>
                <c:pt idx="316">
                  <c:v>316.65794417067156</c:v>
                </c:pt>
                <c:pt idx="317">
                  <c:v>317.63181387998316</c:v>
                </c:pt>
                <c:pt idx="318">
                  <c:v>318.60484238710285</c:v>
                </c:pt>
                <c:pt idx="319">
                  <c:v>319.57704672780358</c:v>
                </c:pt>
                <c:pt idx="320">
                  <c:v>320.54844445841962</c:v>
                </c:pt>
                <c:pt idx="321">
                  <c:v>321.51905364475726</c:v>
                </c:pt>
                <c:pt idx="322">
                  <c:v>322.48941043197914</c:v>
                </c:pt>
                <c:pt idx="323">
                  <c:v>323.45798112640517</c:v>
                </c:pt>
                <c:pt idx="324">
                  <c:v>324.42633799642698</c:v>
                </c:pt>
                <c:pt idx="325">
                  <c:v>325.39398344722889</c:v>
                </c:pt>
                <c:pt idx="326">
                  <c:v>326.36093791463787</c:v>
                </c:pt>
                <c:pt idx="327">
                  <c:v>327.3272222709204</c:v>
                </c:pt>
                <c:pt idx="328">
                  <c:v>328.29285781159973</c:v>
                </c:pt>
                <c:pt idx="329">
                  <c:v>329.25786624200498</c:v>
                </c:pt>
                <c:pt idx="330">
                  <c:v>330.22226966356141</c:v>
                </c:pt>
                <c:pt idx="331">
                  <c:v>331.18609055983103</c:v>
                </c:pt>
                <c:pt idx="332">
                  <c:v>332.14935178231104</c:v>
                </c:pt>
                <c:pt idx="333">
                  <c:v>333.11207653600087</c:v>
                </c:pt>
                <c:pt idx="334">
                  <c:v>334.07428836474497</c:v>
                </c:pt>
                <c:pt idx="335">
                  <c:v>335.03601113636239</c:v>
                </c:pt>
                <c:pt idx="336">
                  <c:v>335.99726902757078</c:v>
                </c:pt>
                <c:pt idx="337">
                  <c:v>336.95808650871646</c:v>
                </c:pt>
                <c:pt idx="338">
                  <c:v>337.91848832831823</c:v>
                </c:pt>
                <c:pt idx="339">
                  <c:v>338.87849949743554</c:v>
                </c:pt>
                <c:pt idx="340">
                  <c:v>339.83814527387113</c:v>
                </c:pt>
                <c:pt idx="341">
                  <c:v>340.79745114621738</c:v>
                </c:pt>
                <c:pt idx="342">
                  <c:v>341.7564428177576</c:v>
                </c:pt>
                <c:pt idx="343">
                  <c:v>342.715146190231</c:v>
                </c:pt>
                <c:pt idx="344">
                  <c:v>343.67358734747273</c:v>
                </c:pt>
                <c:pt idx="345">
                  <c:v>344.6317925389385</c:v>
                </c:pt>
                <c:pt idx="346">
                  <c:v>345.58978816312521</c:v>
                </c:pt>
                <c:pt idx="347">
                  <c:v>346.54760075089695</c:v>
                </c:pt>
                <c:pt idx="348">
                  <c:v>347.50525694872749</c:v>
                </c:pt>
                <c:pt idx="349">
                  <c:v>348.46278350186998</c:v>
                </c:pt>
                <c:pt idx="350">
                  <c:v>349.42020723746356</c:v>
                </c:pt>
                <c:pt idx="351">
                  <c:v>350.37755504758957</c:v>
                </c:pt>
                <c:pt idx="352">
                  <c:v>351.33485387228518</c:v>
                </c:pt>
                <c:pt idx="353">
                  <c:v>352.29213068252812</c:v>
                </c:pt>
                <c:pt idx="354">
                  <c:v>353.2494124632006</c:v>
                </c:pt>
                <c:pt idx="355">
                  <c:v>354.20672619604551</c:v>
                </c:pt>
                <c:pt idx="356">
                  <c:v>355.16409884262424</c:v>
                </c:pt>
                <c:pt idx="357">
                  <c:v>356.12155732728678</c:v>
                </c:pt>
                <c:pt idx="358">
                  <c:v>357.07912852016608</c:v>
                </c:pt>
                <c:pt idx="359">
                  <c:v>358.03683922020605</c:v>
                </c:pt>
                <c:pt idx="360">
                  <c:v>358.99471613823493</c:v>
                </c:pt>
                <c:pt idx="361">
                  <c:v>359.95278588009415</c:v>
                </c:pt>
                <c:pt idx="362">
                  <c:v>360.98788014900668</c:v>
                </c:pt>
                <c:pt idx="363">
                  <c:v>362.26792311693686</c:v>
                </c:pt>
                <c:pt idx="364">
                  <c:v>363.52797017989241</c:v>
                </c:pt>
                <c:pt idx="365">
                  <c:v>364.7639202403459</c:v>
                </c:pt>
                <c:pt idx="366">
                  <c:v>365.9720522248943</c:v>
                </c:pt>
                <c:pt idx="367">
                  <c:v>366.90150437980299</c:v>
                </c:pt>
                <c:pt idx="368">
                  <c:v>367.79872901842953</c:v>
                </c:pt>
                <c:pt idx="369">
                  <c:v>368.70069452481198</c:v>
                </c:pt>
                <c:pt idx="370">
                  <c:v>369.6077877963088</c:v>
                </c:pt>
                <c:pt idx="371">
                  <c:v>370.52037549333232</c:v>
                </c:pt>
                <c:pt idx="372">
                  <c:v>371.43880259230735</c:v>
                </c:pt>
                <c:pt idx="373">
                  <c:v>372.36339102420749</c:v>
                </c:pt>
                <c:pt idx="374">
                  <c:v>373.29443840403951</c:v>
                </c:pt>
                <c:pt idx="375">
                  <c:v>374.23221685629386</c:v>
                </c:pt>
                <c:pt idx="376">
                  <c:v>375.1769719409931</c:v>
                </c:pt>
                <c:pt idx="377">
                  <c:v>376.12892168457881</c:v>
                </c:pt>
                <c:pt idx="378">
                  <c:v>377.08825571946124</c:v>
                </c:pt>
                <c:pt idx="379">
                  <c:v>378.05513453562611</c:v>
                </c:pt>
                <c:pt idx="380">
                  <c:v>379.02968884725431</c:v>
                </c:pt>
                <c:pt idx="381">
                  <c:v>379.85195570334872</c:v>
                </c:pt>
                <c:pt idx="382">
                  <c:v>380.55066010990498</c:v>
                </c:pt>
                <c:pt idx="383">
                  <c:v>381.2406802775796</c:v>
                </c:pt>
                <c:pt idx="384">
                  <c:v>382.09990854904237</c:v>
                </c:pt>
                <c:pt idx="385">
                  <c:v>383.07002919908496</c:v>
                </c:pt>
                <c:pt idx="386">
                  <c:v>384.04092672504777</c:v>
                </c:pt>
                <c:pt idx="387">
                  <c:v>385.01261950867729</c:v>
                </c:pt>
                <c:pt idx="388">
                  <c:v>385.98512542941808</c:v>
                </c:pt>
                <c:pt idx="389">
                  <c:v>386.9584618531199</c:v>
                </c:pt>
                <c:pt idx="390">
                  <c:v>387.93264562106901</c:v>
                </c:pt>
                <c:pt idx="391">
                  <c:v>388.90769303935087</c:v>
                </c:pt>
                <c:pt idx="392">
                  <c:v>389.88361986855097</c:v>
                </c:pt>
                <c:pt idx="393">
                  <c:v>390.86044131379992</c:v>
                </c:pt>
                <c:pt idx="394">
                  <c:v>391.83817201516973</c:v>
                </c:pt>
                <c:pt idx="395">
                  <c:v>392.81682603842671</c:v>
                </c:pt>
                <c:pt idx="396">
                  <c:v>393.79641686614724</c:v>
                </c:pt>
                <c:pt idx="397">
                  <c:v>394.77695738920204</c:v>
                </c:pt>
                <c:pt idx="398">
                  <c:v>395.75845989861381</c:v>
                </c:pt>
                <c:pt idx="399">
                  <c:v>396.74093607779406</c:v>
                </c:pt>
                <c:pt idx="400">
                  <c:v>397.7243969951636</c:v>
                </c:pt>
                <c:pt idx="401">
                  <c:v>398.70885309716152</c:v>
                </c:pt>
                <c:pt idx="402">
                  <c:v>399.69431420164693</c:v>
                </c:pt>
                <c:pt idx="403">
                  <c:v>400.68078949169796</c:v>
                </c:pt>
                <c:pt idx="404">
                  <c:v>401.66828750981119</c:v>
                </c:pt>
                <c:pt idx="405">
                  <c:v>402.65681615250634</c:v>
                </c:pt>
                <c:pt idx="406">
                  <c:v>403.64638266533865</c:v>
                </c:pt>
                <c:pt idx="407">
                  <c:v>404.63699363832211</c:v>
                </c:pt>
                <c:pt idx="408">
                  <c:v>405.75931972242034</c:v>
                </c:pt>
                <c:pt idx="409">
                  <c:v>407.07309522649854</c:v>
                </c:pt>
                <c:pt idx="410">
                  <c:v>408.38571797518989</c:v>
                </c:pt>
                <c:pt idx="411">
                  <c:v>409.69225772099571</c:v>
                </c:pt>
                <c:pt idx="412">
                  <c:v>410.98788014900674</c:v>
                </c:pt>
                <c:pt idx="413">
                  <c:v>412.26792311693686</c:v>
                </c:pt>
                <c:pt idx="414">
                  <c:v>413.52797017989241</c:v>
                </c:pt>
                <c:pt idx="415">
                  <c:v>414.7639202403459</c:v>
                </c:pt>
                <c:pt idx="416">
                  <c:v>415.97205222489424</c:v>
                </c:pt>
                <c:pt idx="417">
                  <c:v>417.14908376780915</c:v>
                </c:pt>
                <c:pt idx="418">
                  <c:v>418.29222297590525</c:v>
                </c:pt>
                <c:pt idx="419">
                  <c:v>419.39921245836371</c:v>
                </c:pt>
                <c:pt idx="420">
                  <c:v>420.46836492713373</c:v>
                </c:pt>
                <c:pt idx="421">
                  <c:v>421.49858980647309</c:v>
                </c:pt>
                <c:pt idx="422">
                  <c:v>422.48941043197919</c:v>
                </c:pt>
                <c:pt idx="423">
                  <c:v>423.44097156787126</c:v>
                </c:pt>
                <c:pt idx="424">
                  <c:v>424.35403712397226</c:v>
                </c:pt>
                <c:pt idx="425">
                  <c:v>425.22997810839456</c:v>
                </c:pt>
                <c:pt idx="426">
                  <c:v>426.07075100592317</c:v>
                </c:pt>
                <c:pt idx="427">
                  <c:v>426.87886692308172</c:v>
                </c:pt>
                <c:pt idx="428">
                  <c:v>427.65735198648252</c:v>
                </c:pt>
                <c:pt idx="429">
                  <c:v>428.40969961900237</c:v>
                </c:pt>
                <c:pt idx="430">
                  <c:v>429.13981544641689</c:v>
                </c:pt>
                <c:pt idx="431">
                  <c:v>429.85195570334872</c:v>
                </c:pt>
                <c:pt idx="432">
                  <c:v>430.55066010990504</c:v>
                </c:pt>
                <c:pt idx="433">
                  <c:v>431.24068027757966</c:v>
                </c:pt>
                <c:pt idx="434">
                  <c:v>431.92690477350146</c:v>
                </c:pt>
                <c:pt idx="435">
                  <c:v>432.80382510350222</c:v>
                </c:pt>
                <c:pt idx="436">
                  <c:v>433.82458089418213</c:v>
                </c:pt>
                <c:pt idx="437">
                  <c:v>434.8462685911926</c:v>
                </c:pt>
                <c:pt idx="438">
                  <c:v>435.86887449611925</c:v>
                </c:pt>
                <c:pt idx="439">
                  <c:v>436.89238433058796</c:v>
                </c:pt>
                <c:pt idx="440">
                  <c:v>437.91678324528351</c:v>
                </c:pt>
                <c:pt idx="441">
                  <c:v>438.94205582932841</c:v>
                </c:pt>
                <c:pt idx="442">
                  <c:v>439.96818612001687</c:v>
                </c:pt>
                <c:pt idx="443">
                  <c:v>440.99515761289717</c:v>
                </c:pt>
                <c:pt idx="444">
                  <c:v>442.02295327219639</c:v>
                </c:pt>
                <c:pt idx="445">
                  <c:v>443.0515555415804</c:v>
                </c:pt>
                <c:pt idx="446">
                  <c:v>444.0809463552427</c:v>
                </c:pt>
                <c:pt idx="447">
                  <c:v>445.1111071493155</c:v>
                </c:pt>
                <c:pt idx="448">
                  <c:v>446.14201887359479</c:v>
                </c:pt>
                <c:pt idx="449">
                  <c:v>447.17366200357304</c:v>
                </c:pt>
                <c:pt idx="450">
                  <c:v>448.20601655277108</c:v>
                </c:pt>
                <c:pt idx="451">
                  <c:v>449.23906208536215</c:v>
                </c:pt>
                <c:pt idx="452">
                  <c:v>450.27277772907956</c:v>
                </c:pt>
                <c:pt idx="453">
                  <c:v>451.30714218840023</c:v>
                </c:pt>
                <c:pt idx="454">
                  <c:v>452.34213375799504</c:v>
                </c:pt>
                <c:pt idx="455">
                  <c:v>453.37773033643862</c:v>
                </c:pt>
                <c:pt idx="456">
                  <c:v>454.41390944016905</c:v>
                </c:pt>
                <c:pt idx="457">
                  <c:v>455.45064821768892</c:v>
                </c:pt>
                <c:pt idx="458">
                  <c:v>456.4879234639991</c:v>
                </c:pt>
                <c:pt idx="459">
                  <c:v>457.52571163525499</c:v>
                </c:pt>
                <c:pt idx="460">
                  <c:v>458.56398886363769</c:v>
                </c:pt>
                <c:pt idx="461">
                  <c:v>459.69225772099583</c:v>
                </c:pt>
                <c:pt idx="462">
                  <c:v>460.98788014900674</c:v>
                </c:pt>
                <c:pt idx="463">
                  <c:v>462.2679231169368</c:v>
                </c:pt>
                <c:pt idx="464">
                  <c:v>463.52797017989246</c:v>
                </c:pt>
                <c:pt idx="465">
                  <c:v>464.76392024034584</c:v>
                </c:pt>
                <c:pt idx="466">
                  <c:v>465.9720522248943</c:v>
                </c:pt>
                <c:pt idx="467">
                  <c:v>466.90150437980282</c:v>
                </c:pt>
                <c:pt idx="468">
                  <c:v>467.79872901842953</c:v>
                </c:pt>
                <c:pt idx="469">
                  <c:v>468.70069452481198</c:v>
                </c:pt>
                <c:pt idx="470">
                  <c:v>469.6077877963088</c:v>
                </c:pt>
                <c:pt idx="471">
                  <c:v>470.52037549333221</c:v>
                </c:pt>
                <c:pt idx="472">
                  <c:v>471.43880259230741</c:v>
                </c:pt>
                <c:pt idx="473">
                  <c:v>472.36339102420749</c:v>
                </c:pt>
                <c:pt idx="474">
                  <c:v>473.29443840403957</c:v>
                </c:pt>
                <c:pt idx="475">
                  <c:v>474.23221685629386</c:v>
                </c:pt>
                <c:pt idx="476">
                  <c:v>475.22244495241046</c:v>
                </c:pt>
                <c:pt idx="477">
                  <c:v>476.26514612771479</c:v>
                </c:pt>
                <c:pt idx="478">
                  <c:v>477.30786931747195</c:v>
                </c:pt>
                <c:pt idx="479">
                  <c:v>478.35058753679942</c:v>
                </c:pt>
                <c:pt idx="480">
                  <c:v>479.13981544641689</c:v>
                </c:pt>
                <c:pt idx="481">
                  <c:v>480.01201907685282</c:v>
                </c:pt>
                <c:pt idx="482">
                  <c:v>481.00219495893293</c:v>
                </c:pt>
                <c:pt idx="483">
                  <c:v>482.00025526479982</c:v>
                </c:pt>
                <c:pt idx="484">
                  <c:v>483.56316077979398</c:v>
                </c:pt>
                <c:pt idx="485">
                  <c:v>484.60528386176509</c:v>
                </c:pt>
                <c:pt idx="486">
                  <c:v>485.64721411990581</c:v>
                </c:pt>
                <c:pt idx="487">
                  <c:v>486.68892507016648</c:v>
                </c:pt>
                <c:pt idx="488">
                  <c:v>487.7303903670167</c:v>
                </c:pt>
                <c:pt idx="489">
                  <c:v>488.77158382008651</c:v>
                </c:pt>
                <c:pt idx="490">
                  <c:v>489.81247941070791</c:v>
                </c:pt>
                <c:pt idx="491">
                  <c:v>490.85305130834934</c:v>
                </c:pt>
                <c:pt idx="492">
                  <c:v>491.89327388693061</c:v>
                </c:pt>
                <c:pt idx="493">
                  <c:v>492.93312174100896</c:v>
                </c:pt>
                <c:pt idx="494">
                  <c:v>493.97256970182582</c:v>
                </c:pt>
                <c:pt idx="495">
                  <c:v>495.01159285320352</c:v>
                </c:pt>
                <c:pt idx="496">
                  <c:v>496.05016654728331</c:v>
                </c:pt>
                <c:pt idx="497">
                  <c:v>497.08826642009313</c:v>
                </c:pt>
                <c:pt idx="498">
                  <c:v>498.12586840693689</c:v>
                </c:pt>
                <c:pt idx="499">
                  <c:v>498.95546199572027</c:v>
                </c:pt>
                <c:pt idx="500">
                  <c:v>500.06461625156925</c:v>
                </c:pt>
                <c:pt idx="501">
                  <c:v>501.17746203973712</c:v>
                </c:pt>
                <c:pt idx="502">
                  <c:v>502.27082752092338</c:v>
                </c:pt>
                <c:pt idx="503">
                  <c:v>503.30559063473754</c:v>
                </c:pt>
                <c:pt idx="504">
                  <c:v>504.33971859595363</c:v>
                </c:pt>
                <c:pt idx="505">
                  <c:v>505.37318984861975</c:v>
                </c:pt>
                <c:pt idx="506">
                  <c:v>506.40598325157538</c:v>
                </c:pt>
                <c:pt idx="507">
                  <c:v>507.43807809180436</c:v>
                </c:pt>
                <c:pt idx="508">
                  <c:v>508.46945409751766</c:v>
                </c:pt>
                <c:pt idx="509">
                  <c:v>509.5000914509576</c:v>
                </c:pt>
                <c:pt idx="510">
                  <c:v>510.52997080091512</c:v>
                </c:pt>
                <c:pt idx="511">
                  <c:v>511.5590732749522</c:v>
                </c:pt>
                <c:pt idx="512">
                  <c:v>512.58738049132273</c:v>
                </c:pt>
                <c:pt idx="513">
                  <c:v>513.61487457058195</c:v>
                </c:pt>
                <c:pt idx="514">
                  <c:v>514.64153814688018</c:v>
                </c:pt>
                <c:pt idx="515">
                  <c:v>515.66735437893101</c:v>
                </c:pt>
                <c:pt idx="516">
                  <c:v>516.69230696064915</c:v>
                </c:pt>
                <c:pt idx="517">
                  <c:v>517.716380131449</c:v>
                </c:pt>
                <c:pt idx="518">
                  <c:v>518.7395586862001</c:v>
                </c:pt>
                <c:pt idx="519">
                  <c:v>519.76182798483035</c:v>
                </c:pt>
                <c:pt idx="520">
                  <c:v>520.78317396157331</c:v>
                </c:pt>
                <c:pt idx="521">
                  <c:v>521.80358313385273</c:v>
                </c:pt>
                <c:pt idx="522">
                  <c:v>522.82304261079798</c:v>
                </c:pt>
                <c:pt idx="523">
                  <c:v>523.84154010138616</c:v>
                </c:pt>
                <c:pt idx="524">
                  <c:v>524.85906392220591</c:v>
                </c:pt>
                <c:pt idx="525">
                  <c:v>525.87560300483642</c:v>
                </c:pt>
                <c:pt idx="526">
                  <c:v>526.8911469028385</c:v>
                </c:pt>
                <c:pt idx="527">
                  <c:v>527.90568579835303</c:v>
                </c:pt>
                <c:pt idx="528">
                  <c:v>528.91921050830206</c:v>
                </c:pt>
                <c:pt idx="529">
                  <c:v>529.93171249018883</c:v>
                </c:pt>
                <c:pt idx="530">
                  <c:v>530.94318384749363</c:v>
                </c:pt>
                <c:pt idx="531">
                  <c:v>531.95361733466132</c:v>
                </c:pt>
                <c:pt idx="532">
                  <c:v>532.96300636167791</c:v>
                </c:pt>
                <c:pt idx="533">
                  <c:v>533.97134499823244</c:v>
                </c:pt>
                <c:pt idx="534">
                  <c:v>534.97862797746359</c:v>
                </c:pt>
                <c:pt idx="535">
                  <c:v>535.9848506992854</c:v>
                </c:pt>
                <c:pt idx="536">
                  <c:v>536.99000923329356</c:v>
                </c:pt>
                <c:pt idx="537">
                  <c:v>537.99410032124717</c:v>
                </c:pt>
                <c:pt idx="538">
                  <c:v>538.99712137912763</c:v>
                </c:pt>
                <c:pt idx="539">
                  <c:v>539.99907049877004</c:v>
                </c:pt>
                <c:pt idx="540">
                  <c:v>540.99994644906849</c:v>
                </c:pt>
                <c:pt idx="541">
                  <c:v>541.99974867675405</c:v>
                </c:pt>
                <c:pt idx="542">
                  <c:v>542.99847730674401</c:v>
                </c:pt>
                <c:pt idx="543">
                  <c:v>543.99613314206283</c:v>
                </c:pt>
                <c:pt idx="544">
                  <c:v>544.99271766333538</c:v>
                </c:pt>
                <c:pt idx="545">
                  <c:v>545.98823302785092</c:v>
                </c:pt>
                <c:pt idx="546">
                  <c:v>546.98268206820148</c:v>
                </c:pt>
                <c:pt idx="547">
                  <c:v>547.97606829049232</c:v>
                </c:pt>
                <c:pt idx="548">
                  <c:v>548.96839587212696</c:v>
                </c:pt>
                <c:pt idx="549">
                  <c:v>549.95966965916932</c:v>
                </c:pt>
                <c:pt idx="550">
                  <c:v>550.94989516328258</c:v>
                </c:pt>
                <c:pt idx="551">
                  <c:v>551.93907855824796</c:v>
                </c:pt>
                <c:pt idx="552">
                  <c:v>552.92722667606483</c:v>
                </c:pt>
                <c:pt idx="553">
                  <c:v>553.91434700263608</c:v>
                </c:pt>
                <c:pt idx="554">
                  <c:v>554.90044767303959</c:v>
                </c:pt>
                <c:pt idx="555">
                  <c:v>555.88553746638979</c:v>
                </c:pt>
                <c:pt idx="556">
                  <c:v>556.86962580029274</c:v>
                </c:pt>
                <c:pt idx="557">
                  <c:v>557.85272272489772</c:v>
                </c:pt>
                <c:pt idx="558">
                  <c:v>558.83483891654964</c:v>
                </c:pt>
                <c:pt idx="559">
                  <c:v>559.81598567104493</c:v>
                </c:pt>
                <c:pt idx="560">
                  <c:v>560.71766448762094</c:v>
                </c:pt>
                <c:pt idx="561">
                  <c:v>561.59389818077136</c:v>
                </c:pt>
                <c:pt idx="562">
                  <c:v>562.47173457227223</c:v>
                </c:pt>
                <c:pt idx="563">
                  <c:v>563.35165578607484</c:v>
                </c:pt>
                <c:pt idx="564">
                  <c:v>564.23413571828939</c:v>
                </c:pt>
                <c:pt idx="565">
                  <c:v>565.1196381669339</c:v>
                </c:pt>
                <c:pt idx="566">
                  <c:v>566.00861500153417</c:v>
                </c:pt>
                <c:pt idx="567">
                  <c:v>567.1490837678092</c:v>
                </c:pt>
                <c:pt idx="568">
                  <c:v>568.29222297590525</c:v>
                </c:pt>
                <c:pt idx="569">
                  <c:v>569.39921245836365</c:v>
                </c:pt>
                <c:pt idx="570">
                  <c:v>570.46836492713373</c:v>
                </c:pt>
                <c:pt idx="571">
                  <c:v>571.49858980647309</c:v>
                </c:pt>
                <c:pt idx="572">
                  <c:v>572.48889285068446</c:v>
                </c:pt>
                <c:pt idx="573">
                  <c:v>573.4409715678712</c:v>
                </c:pt>
                <c:pt idx="574">
                  <c:v>574.35403712397215</c:v>
                </c:pt>
                <c:pt idx="575">
                  <c:v>575.22997810839456</c:v>
                </c:pt>
                <c:pt idx="576">
                  <c:v>576.07075100592317</c:v>
                </c:pt>
                <c:pt idx="577">
                  <c:v>576.87886692308166</c:v>
                </c:pt>
                <c:pt idx="578">
                  <c:v>577.65735198648258</c:v>
                </c:pt>
                <c:pt idx="579">
                  <c:v>578.40969961900237</c:v>
                </c:pt>
                <c:pt idx="580">
                  <c:v>579.13981544641706</c:v>
                </c:pt>
                <c:pt idx="581">
                  <c:v>580.01201907685277</c:v>
                </c:pt>
                <c:pt idx="582">
                  <c:v>581.00219495893293</c:v>
                </c:pt>
                <c:pt idx="583">
                  <c:v>582.00025526479976</c:v>
                </c:pt>
                <c:pt idx="584">
                  <c:v>583.0062076495401</c:v>
                </c:pt>
                <c:pt idx="585">
                  <c:v>584.02002862181052</c:v>
                </c:pt>
                <c:pt idx="586">
                  <c:v>585.04166363654781</c:v>
                </c:pt>
                <c:pt idx="587">
                  <c:v>586.07102731023281</c:v>
                </c:pt>
                <c:pt idx="588">
                  <c:v>587.1080037578605</c:v>
                </c:pt>
                <c:pt idx="589">
                  <c:v>588.15244705028522</c:v>
                </c:pt>
                <c:pt idx="590">
                  <c:v>589.20418179013564</c:v>
                </c:pt>
                <c:pt idx="591">
                  <c:v>590.26300380402915</c:v>
                </c:pt>
                <c:pt idx="592">
                  <c:v>591.3286809483501</c:v>
                </c:pt>
                <c:pt idx="593">
                  <c:v>592.40095402541499</c:v>
                </c:pt>
                <c:pt idx="594">
                  <c:v>593.47953780640671</c:v>
                </c:pt>
                <c:pt idx="595">
                  <c:v>594.56412215704358</c:v>
                </c:pt>
                <c:pt idx="596">
                  <c:v>595.58978816312526</c:v>
                </c:pt>
                <c:pt idx="597">
                  <c:v>596.547600750897</c:v>
                </c:pt>
                <c:pt idx="598">
                  <c:v>597.50525694872761</c:v>
                </c:pt>
                <c:pt idx="599">
                  <c:v>598.46278350186992</c:v>
                </c:pt>
                <c:pt idx="600">
                  <c:v>599.42020723746361</c:v>
                </c:pt>
                <c:pt idx="601">
                  <c:v>600.37755504758957</c:v>
                </c:pt>
                <c:pt idx="602">
                  <c:v>601.33485387228518</c:v>
                </c:pt>
                <c:pt idx="603">
                  <c:v>602.29213068252807</c:v>
                </c:pt>
                <c:pt idx="604">
                  <c:v>603.24941246320054</c:v>
                </c:pt>
                <c:pt idx="605">
                  <c:v>604.20672619604557</c:v>
                </c:pt>
                <c:pt idx="606">
                  <c:v>605.1640988426243</c:v>
                </c:pt>
                <c:pt idx="607">
                  <c:v>606.12155732728684</c:v>
                </c:pt>
                <c:pt idx="608">
                  <c:v>607.07912852016602</c:v>
                </c:pt>
                <c:pt idx="609">
                  <c:v>608.03683922020605</c:v>
                </c:pt>
                <c:pt idx="610">
                  <c:v>608.99471613823493</c:v>
                </c:pt>
                <c:pt idx="611">
                  <c:v>609.95278588009421</c:v>
                </c:pt>
                <c:pt idx="612">
                  <c:v>610.98788014900686</c:v>
                </c:pt>
                <c:pt idx="613">
                  <c:v>612.26792311693691</c:v>
                </c:pt>
                <c:pt idx="614">
                  <c:v>613.52797017989235</c:v>
                </c:pt>
                <c:pt idx="615">
                  <c:v>614.7639202403459</c:v>
                </c:pt>
                <c:pt idx="616">
                  <c:v>615.97205222489424</c:v>
                </c:pt>
                <c:pt idx="617">
                  <c:v>617.1490837678092</c:v>
                </c:pt>
                <c:pt idx="618">
                  <c:v>618.29222297590525</c:v>
                </c:pt>
                <c:pt idx="619">
                  <c:v>619.39921245836376</c:v>
                </c:pt>
                <c:pt idx="620">
                  <c:v>620.46836492713373</c:v>
                </c:pt>
                <c:pt idx="621">
                  <c:v>621.49858980647309</c:v>
                </c:pt>
                <c:pt idx="622">
                  <c:v>622.48941043197919</c:v>
                </c:pt>
                <c:pt idx="623">
                  <c:v>623.4409715678712</c:v>
                </c:pt>
                <c:pt idx="624">
                  <c:v>624.35403712397226</c:v>
                </c:pt>
                <c:pt idx="625">
                  <c:v>625.22997810839468</c:v>
                </c:pt>
                <c:pt idx="626">
                  <c:v>626.07075100592317</c:v>
                </c:pt>
                <c:pt idx="627">
                  <c:v>626.87886692308177</c:v>
                </c:pt>
                <c:pt idx="628">
                  <c:v>627.65735198648247</c:v>
                </c:pt>
                <c:pt idx="629">
                  <c:v>628.40969961900248</c:v>
                </c:pt>
                <c:pt idx="630">
                  <c:v>629.13981544641683</c:v>
                </c:pt>
                <c:pt idx="631">
                  <c:v>629.85195570334872</c:v>
                </c:pt>
                <c:pt idx="632">
                  <c:v>630.55066010990504</c:v>
                </c:pt>
                <c:pt idx="633">
                  <c:v>631.2406802775796</c:v>
                </c:pt>
                <c:pt idx="634">
                  <c:v>632.09990854904242</c:v>
                </c:pt>
                <c:pt idx="635">
                  <c:v>633.07002919908496</c:v>
                </c:pt>
                <c:pt idx="636">
                  <c:v>634.04092672504783</c:v>
                </c:pt>
                <c:pt idx="637">
                  <c:v>635.01261950867729</c:v>
                </c:pt>
                <c:pt idx="638">
                  <c:v>635.98512542941808</c:v>
                </c:pt>
                <c:pt idx="639">
                  <c:v>636.95846185311984</c:v>
                </c:pt>
                <c:pt idx="640">
                  <c:v>637.93264562106901</c:v>
                </c:pt>
                <c:pt idx="641">
                  <c:v>638.90769303935087</c:v>
                </c:pt>
                <c:pt idx="642">
                  <c:v>639.88361986855102</c:v>
                </c:pt>
                <c:pt idx="643">
                  <c:v>640.86044131379992</c:v>
                </c:pt>
                <c:pt idx="644">
                  <c:v>641.83817201516968</c:v>
                </c:pt>
                <c:pt idx="645">
                  <c:v>642.81682603842671</c:v>
                </c:pt>
                <c:pt idx="646">
                  <c:v>643.7964168661473</c:v>
                </c:pt>
                <c:pt idx="647">
                  <c:v>644.77695738920204</c:v>
                </c:pt>
                <c:pt idx="648">
                  <c:v>645.75845989861375</c:v>
                </c:pt>
                <c:pt idx="649">
                  <c:v>646.740936077794</c:v>
                </c:pt>
                <c:pt idx="650">
                  <c:v>647.7243969951636</c:v>
                </c:pt>
                <c:pt idx="651">
                  <c:v>648.70885309716152</c:v>
                </c:pt>
                <c:pt idx="652">
                  <c:v>649.69431420164699</c:v>
                </c:pt>
                <c:pt idx="653">
                  <c:v>650.68078949169796</c:v>
                </c:pt>
                <c:pt idx="654">
                  <c:v>651.66828750981119</c:v>
                </c:pt>
                <c:pt idx="655">
                  <c:v>652.65681615250639</c:v>
                </c:pt>
                <c:pt idx="656">
                  <c:v>653.64638266533859</c:v>
                </c:pt>
                <c:pt idx="657">
                  <c:v>654.63699363832211</c:v>
                </c:pt>
                <c:pt idx="658">
                  <c:v>655.7593197224204</c:v>
                </c:pt>
                <c:pt idx="659">
                  <c:v>657.07309522649837</c:v>
                </c:pt>
                <c:pt idx="660">
                  <c:v>658.38571797518989</c:v>
                </c:pt>
                <c:pt idx="661">
                  <c:v>659.6922577209956</c:v>
                </c:pt>
                <c:pt idx="662">
                  <c:v>660.98788014900674</c:v>
                </c:pt>
                <c:pt idx="663">
                  <c:v>662.2679231169368</c:v>
                </c:pt>
                <c:pt idx="664">
                  <c:v>663.52797017989246</c:v>
                </c:pt>
                <c:pt idx="665">
                  <c:v>664.7639202403459</c:v>
                </c:pt>
                <c:pt idx="666">
                  <c:v>665.97205222489436</c:v>
                </c:pt>
                <c:pt idx="667">
                  <c:v>666.90150437980287</c:v>
                </c:pt>
                <c:pt idx="668">
                  <c:v>667.79872901842964</c:v>
                </c:pt>
                <c:pt idx="669">
                  <c:v>668.70069452481209</c:v>
                </c:pt>
                <c:pt idx="670">
                  <c:v>669.60778779630868</c:v>
                </c:pt>
                <c:pt idx="671">
                  <c:v>670.52037549333227</c:v>
                </c:pt>
                <c:pt idx="672">
                  <c:v>671.43880259230741</c:v>
                </c:pt>
                <c:pt idx="673">
                  <c:v>672.36339102420754</c:v>
                </c:pt>
                <c:pt idx="674">
                  <c:v>673.29443840403951</c:v>
                </c:pt>
                <c:pt idx="675">
                  <c:v>674.2322168562938</c:v>
                </c:pt>
                <c:pt idx="676">
                  <c:v>675.1769719409931</c:v>
                </c:pt>
                <c:pt idx="677">
                  <c:v>676.12892168457893</c:v>
                </c:pt>
                <c:pt idx="678">
                  <c:v>677.08825571946136</c:v>
                </c:pt>
                <c:pt idx="679">
                  <c:v>678.05513453562605</c:v>
                </c:pt>
                <c:pt idx="680">
                  <c:v>679.02968884725431</c:v>
                </c:pt>
                <c:pt idx="681">
                  <c:v>679.85195570334872</c:v>
                </c:pt>
                <c:pt idx="682">
                  <c:v>680.55066010990515</c:v>
                </c:pt>
                <c:pt idx="683">
                  <c:v>681.24068027757971</c:v>
                </c:pt>
                <c:pt idx="684">
                  <c:v>681.92690477350129</c:v>
                </c:pt>
                <c:pt idx="685">
                  <c:v>682.80382510350228</c:v>
                </c:pt>
                <c:pt idx="686">
                  <c:v>683.82458089418219</c:v>
                </c:pt>
                <c:pt idx="687">
                  <c:v>684.8462685911926</c:v>
                </c:pt>
                <c:pt idx="688">
                  <c:v>685.86887449611925</c:v>
                </c:pt>
                <c:pt idx="689">
                  <c:v>686.89238433058802</c:v>
                </c:pt>
                <c:pt idx="690">
                  <c:v>687.91678324528345</c:v>
                </c:pt>
                <c:pt idx="691">
                  <c:v>688.94205582932841</c:v>
                </c:pt>
                <c:pt idx="692">
                  <c:v>689.96818612001687</c:v>
                </c:pt>
                <c:pt idx="693">
                  <c:v>690.99515761289717</c:v>
                </c:pt>
                <c:pt idx="694">
                  <c:v>692.02295327219645</c:v>
                </c:pt>
                <c:pt idx="695">
                  <c:v>693.05155554158034</c:v>
                </c:pt>
                <c:pt idx="696">
                  <c:v>694.08094635524265</c:v>
                </c:pt>
                <c:pt idx="697">
                  <c:v>695.11110714931556</c:v>
                </c:pt>
                <c:pt idx="698">
                  <c:v>696.14201887359479</c:v>
                </c:pt>
                <c:pt idx="699">
                  <c:v>697.17366200357299</c:v>
                </c:pt>
                <c:pt idx="700">
                  <c:v>695.77002189160532</c:v>
                </c:pt>
                <c:pt idx="701">
                  <c:v>696.92924899407683</c:v>
                </c:pt>
                <c:pt idx="702">
                  <c:v>698.12113307691834</c:v>
                </c:pt>
                <c:pt idx="703">
                  <c:v>699.34264801351753</c:v>
                </c:pt>
                <c:pt idx="704">
                  <c:v>700.59030038099752</c:v>
                </c:pt>
                <c:pt idx="705">
                  <c:v>701.86018455358317</c:v>
                </c:pt>
                <c:pt idx="706">
                  <c:v>703.14804429665128</c:v>
                </c:pt>
                <c:pt idx="707">
                  <c:v>707.90632493455075</c:v>
                </c:pt>
                <c:pt idx="708">
                  <c:v>709.03195299734114</c:v>
                </c:pt>
                <c:pt idx="709">
                  <c:v>710.15745495624901</c:v>
                </c:pt>
                <c:pt idx="710">
                  <c:v>711.28233551237918</c:v>
                </c:pt>
                <c:pt idx="711">
                  <c:v>712.40610181922852</c:v>
                </c:pt>
                <c:pt idx="712">
                  <c:v>713.52826542772766</c:v>
                </c:pt>
                <c:pt idx="713">
                  <c:v>714.64834421392516</c:v>
                </c:pt>
                <c:pt idx="714">
                  <c:v>715.76586428171049</c:v>
                </c:pt>
                <c:pt idx="715">
                  <c:v>716.88036183306622</c:v>
                </c:pt>
                <c:pt idx="716">
                  <c:v>717.99138499846583</c:v>
                </c:pt>
                <c:pt idx="717">
                  <c:v>719.09849562019713</c:v>
                </c:pt>
                <c:pt idx="718">
                  <c:v>720.20127098157036</c:v>
                </c:pt>
                <c:pt idx="719">
                  <c:v>721.29930547518813</c:v>
                </c:pt>
                <c:pt idx="720">
                  <c:v>722.39221220369132</c:v>
                </c:pt>
                <c:pt idx="721">
                  <c:v>723.47962450666773</c:v>
                </c:pt>
                <c:pt idx="722">
                  <c:v>724.56119740769259</c:v>
                </c:pt>
                <c:pt idx="723">
                  <c:v>725.63660897579246</c:v>
                </c:pt>
                <c:pt idx="724">
                  <c:v>726.70556159596049</c:v>
                </c:pt>
                <c:pt idx="725">
                  <c:v>727.7677831437062</c:v>
                </c:pt>
                <c:pt idx="726">
                  <c:v>728.8230280590069</c:v>
                </c:pt>
                <c:pt idx="727">
                  <c:v>729.87107831542107</c:v>
                </c:pt>
                <c:pt idx="728">
                  <c:v>730.91174428053876</c:v>
                </c:pt>
                <c:pt idx="729">
                  <c:v>731.94486546437395</c:v>
                </c:pt>
                <c:pt idx="730">
                  <c:v>732.97031115274569</c:v>
                </c:pt>
                <c:pt idx="731">
                  <c:v>733.98798092314723</c:v>
                </c:pt>
                <c:pt idx="732">
                  <c:v>734.99780504106707</c:v>
                </c:pt>
                <c:pt idx="733">
                  <c:v>735.99974473520024</c:v>
                </c:pt>
                <c:pt idx="734">
                  <c:v>736.9937923504599</c:v>
                </c:pt>
                <c:pt idx="735">
                  <c:v>737.97997137818948</c:v>
                </c:pt>
                <c:pt idx="736">
                  <c:v>738.95833636345219</c:v>
                </c:pt>
                <c:pt idx="737">
                  <c:v>739.92897268976719</c:v>
                </c:pt>
                <c:pt idx="738">
                  <c:v>740.89199624213938</c:v>
                </c:pt>
                <c:pt idx="739">
                  <c:v>740.89199624213938</c:v>
                </c:pt>
                <c:pt idx="740">
                  <c:v>740.89199624213938</c:v>
                </c:pt>
                <c:pt idx="741">
                  <c:v>740.89199624213938</c:v>
                </c:pt>
                <c:pt idx="742">
                  <c:v>740.89199624213938</c:v>
                </c:pt>
                <c:pt idx="743">
                  <c:v>740.89199624213938</c:v>
                </c:pt>
                <c:pt idx="744">
                  <c:v>740.89199624213938</c:v>
                </c:pt>
                <c:pt idx="745">
                  <c:v>740.89199624213938</c:v>
                </c:pt>
                <c:pt idx="746">
                  <c:v>740.89199624213938</c:v>
                </c:pt>
                <c:pt idx="747">
                  <c:v>740.89199624213938</c:v>
                </c:pt>
                <c:pt idx="748">
                  <c:v>740.89199624213938</c:v>
                </c:pt>
                <c:pt idx="749">
                  <c:v>740.89199624213938</c:v>
                </c:pt>
                <c:pt idx="750">
                  <c:v>740.89199624213938</c:v>
                </c:pt>
                <c:pt idx="751">
                  <c:v>740.89199624213938</c:v>
                </c:pt>
                <c:pt idx="752">
                  <c:v>740.89199624213938</c:v>
                </c:pt>
                <c:pt idx="753">
                  <c:v>740.89199624213938</c:v>
                </c:pt>
                <c:pt idx="754">
                  <c:v>740.89199624213938</c:v>
                </c:pt>
                <c:pt idx="755">
                  <c:v>740.89199624213938</c:v>
                </c:pt>
                <c:pt idx="756">
                  <c:v>740.89199624213938</c:v>
                </c:pt>
                <c:pt idx="757">
                  <c:v>750.13807809180435</c:v>
                </c:pt>
                <c:pt idx="758">
                  <c:v>755.75931972242029</c:v>
                </c:pt>
                <c:pt idx="759">
                  <c:v>757.07309522649859</c:v>
                </c:pt>
                <c:pt idx="760">
                  <c:v>758.38571797518978</c:v>
                </c:pt>
                <c:pt idx="761">
                  <c:v>759.69225772099583</c:v>
                </c:pt>
                <c:pt idx="762">
                  <c:v>760.98788014900663</c:v>
                </c:pt>
                <c:pt idx="763">
                  <c:v>762.26792311693703</c:v>
                </c:pt>
                <c:pt idx="764">
                  <c:v>763.52797017989246</c:v>
                </c:pt>
                <c:pt idx="765">
                  <c:v>765.11963816693378</c:v>
                </c:pt>
                <c:pt idx="766">
                  <c:v>766.00861500153428</c:v>
                </c:pt>
                <c:pt idx="767">
                  <c:v>766.90150437980299</c:v>
                </c:pt>
                <c:pt idx="768">
                  <c:v>767.79872901842964</c:v>
                </c:pt>
                <c:pt idx="769">
                  <c:v>768.70069452481198</c:v>
                </c:pt>
                <c:pt idx="770">
                  <c:v>769.6077877963088</c:v>
                </c:pt>
                <c:pt idx="771">
                  <c:v>770.52037549333227</c:v>
                </c:pt>
                <c:pt idx="772">
                  <c:v>771.43880259230752</c:v>
                </c:pt>
                <c:pt idx="773">
                  <c:v>772.36339102420754</c:v>
                </c:pt>
                <c:pt idx="774">
                  <c:v>773.29443840403951</c:v>
                </c:pt>
                <c:pt idx="775">
                  <c:v>774.2322168562938</c:v>
                </c:pt>
                <c:pt idx="776">
                  <c:v>775.1769719409931</c:v>
                </c:pt>
                <c:pt idx="777">
                  <c:v>776.12892168457893</c:v>
                </c:pt>
                <c:pt idx="778">
                  <c:v>777.08825571946124</c:v>
                </c:pt>
                <c:pt idx="779">
                  <c:v>778.05513453562605</c:v>
                </c:pt>
                <c:pt idx="780">
                  <c:v>779.02968884725431</c:v>
                </c:pt>
                <c:pt idx="781">
                  <c:v>780.01201907685277</c:v>
                </c:pt>
                <c:pt idx="782">
                  <c:v>781.00219495893293</c:v>
                </c:pt>
                <c:pt idx="783">
                  <c:v>782.00025526479976</c:v>
                </c:pt>
                <c:pt idx="784">
                  <c:v>783.0062076495401</c:v>
                </c:pt>
                <c:pt idx="785">
                  <c:v>784.02002862181052</c:v>
                </c:pt>
                <c:pt idx="786">
                  <c:v>783.30774227900429</c:v>
                </c:pt>
                <c:pt idx="787">
                  <c:v>784.01211985099337</c:v>
                </c:pt>
                <c:pt idx="788">
                  <c:v>784.73207688306297</c:v>
                </c:pt>
                <c:pt idx="789">
                  <c:v>785.47202982010765</c:v>
                </c:pt>
                <c:pt idx="790">
                  <c:v>786.23607975965422</c:v>
                </c:pt>
                <c:pt idx="791">
                  <c:v>787.02794777510576</c:v>
                </c:pt>
                <c:pt idx="792">
                  <c:v>787.8509162321908</c:v>
                </c:pt>
                <c:pt idx="793">
                  <c:v>788.70777702409475</c:v>
                </c:pt>
                <c:pt idx="794">
                  <c:v>789.60078754163635</c:v>
                </c:pt>
                <c:pt idx="795">
                  <c:v>790.53163507286627</c:v>
                </c:pt>
                <c:pt idx="796">
                  <c:v>791.50141019352691</c:v>
                </c:pt>
                <c:pt idx="797">
                  <c:v>792.51058956802081</c:v>
                </c:pt>
                <c:pt idx="798">
                  <c:v>793.5590284321288</c:v>
                </c:pt>
                <c:pt idx="799">
                  <c:v>794.64596287602774</c:v>
                </c:pt>
                <c:pt idx="800">
                  <c:v>800.0646162515693</c:v>
                </c:pt>
                <c:pt idx="801">
                  <c:v>801.17746203973718</c:v>
                </c:pt>
                <c:pt idx="802">
                  <c:v>802.29355400945235</c:v>
                </c:pt>
                <c:pt idx="803">
                  <c:v>803.41243399874782</c:v>
                </c:pt>
                <c:pt idx="804">
                  <c:v>804.53363284261673</c:v>
                </c:pt>
                <c:pt idx="805">
                  <c:v>805.65667222459319</c:v>
                </c:pt>
                <c:pt idx="806">
                  <c:v>806.86962580029274</c:v>
                </c:pt>
                <c:pt idx="807">
                  <c:v>807.85272272489772</c:v>
                </c:pt>
                <c:pt idx="808">
                  <c:v>808.83483891654964</c:v>
                </c:pt>
                <c:pt idx="809">
                  <c:v>809.81598567104493</c:v>
                </c:pt>
                <c:pt idx="810">
                  <c:v>810.79617489649775</c:v>
                </c:pt>
                <c:pt idx="811">
                  <c:v>811.77541910581783</c:v>
                </c:pt>
                <c:pt idx="812">
                  <c:v>812.75373140880743</c:v>
                </c:pt>
                <c:pt idx="813">
                  <c:v>813.73112550388078</c:v>
                </c:pt>
                <c:pt idx="814">
                  <c:v>814.70761566941201</c:v>
                </c:pt>
                <c:pt idx="815">
                  <c:v>815.68321675471645</c:v>
                </c:pt>
                <c:pt idx="816">
                  <c:v>816.65794417067161</c:v>
                </c:pt>
                <c:pt idx="817">
                  <c:v>817.63181387998316</c:v>
                </c:pt>
                <c:pt idx="818">
                  <c:v>818.60484238710285</c:v>
                </c:pt>
                <c:pt idx="819">
                  <c:v>819.57704672780358</c:v>
                </c:pt>
                <c:pt idx="820">
                  <c:v>820.54844445841957</c:v>
                </c:pt>
                <c:pt idx="821">
                  <c:v>821.51905364475738</c:v>
                </c:pt>
                <c:pt idx="822">
                  <c:v>822.48941043197919</c:v>
                </c:pt>
                <c:pt idx="823">
                  <c:v>823.45798112640523</c:v>
                </c:pt>
                <c:pt idx="824">
                  <c:v>824.42633799642692</c:v>
                </c:pt>
                <c:pt idx="825">
                  <c:v>825.39398344722895</c:v>
                </c:pt>
                <c:pt idx="826">
                  <c:v>826.36093791463793</c:v>
                </c:pt>
                <c:pt idx="827">
                  <c:v>827.3272222709204</c:v>
                </c:pt>
                <c:pt idx="828">
                  <c:v>828.29285781159967</c:v>
                </c:pt>
                <c:pt idx="829">
                  <c:v>829.25786624200498</c:v>
                </c:pt>
                <c:pt idx="830">
                  <c:v>830.22226966356141</c:v>
                </c:pt>
                <c:pt idx="831">
                  <c:v>831.18609055983097</c:v>
                </c:pt>
                <c:pt idx="832">
                  <c:v>832.14935178231099</c:v>
                </c:pt>
                <c:pt idx="833">
                  <c:v>833.11207653600081</c:v>
                </c:pt>
                <c:pt idx="834">
                  <c:v>834.07428836474503</c:v>
                </c:pt>
                <c:pt idx="835">
                  <c:v>835.03601113636239</c:v>
                </c:pt>
                <c:pt idx="836">
                  <c:v>835.99726902757072</c:v>
                </c:pt>
                <c:pt idx="837">
                  <c:v>836.95808650871641</c:v>
                </c:pt>
                <c:pt idx="838">
                  <c:v>837.91848832831818</c:v>
                </c:pt>
                <c:pt idx="839">
                  <c:v>838.87849949743554</c:v>
                </c:pt>
                <c:pt idx="840">
                  <c:v>839.83814527387108</c:v>
                </c:pt>
                <c:pt idx="841">
                  <c:v>840.79745114621733</c:v>
                </c:pt>
                <c:pt idx="842">
                  <c:v>841.7564428177576</c:v>
                </c:pt>
                <c:pt idx="843">
                  <c:v>842.71514619023105</c:v>
                </c:pt>
                <c:pt idx="844">
                  <c:v>843.67358734747279</c:v>
                </c:pt>
                <c:pt idx="845">
                  <c:v>844.6317925389385</c:v>
                </c:pt>
                <c:pt idx="846">
                  <c:v>845.58978816312526</c:v>
                </c:pt>
                <c:pt idx="847">
                  <c:v>846.547600750897</c:v>
                </c:pt>
                <c:pt idx="848">
                  <c:v>847.50525694872761</c:v>
                </c:pt>
                <c:pt idx="849">
                  <c:v>848.46278350186992</c:v>
                </c:pt>
                <c:pt idx="850">
                  <c:v>849.42020723746361</c:v>
                </c:pt>
                <c:pt idx="851">
                  <c:v>850.37755504758957</c:v>
                </c:pt>
                <c:pt idx="852">
                  <c:v>851.33485387228529</c:v>
                </c:pt>
                <c:pt idx="853">
                  <c:v>852.29213068252807</c:v>
                </c:pt>
                <c:pt idx="854">
                  <c:v>853.24941246320054</c:v>
                </c:pt>
                <c:pt idx="855">
                  <c:v>854.20672619604557</c:v>
                </c:pt>
                <c:pt idx="856">
                  <c:v>855.16409884262418</c:v>
                </c:pt>
                <c:pt idx="857">
                  <c:v>856.12155732728684</c:v>
                </c:pt>
                <c:pt idx="858">
                  <c:v>857.07912852016602</c:v>
                </c:pt>
                <c:pt idx="859">
                  <c:v>858.03683922020605</c:v>
                </c:pt>
                <c:pt idx="860">
                  <c:v>858.99471613823493</c:v>
                </c:pt>
                <c:pt idx="861">
                  <c:v>859.95278588009421</c:v>
                </c:pt>
                <c:pt idx="862">
                  <c:v>860.98788014900663</c:v>
                </c:pt>
                <c:pt idx="863">
                  <c:v>862.26792311693691</c:v>
                </c:pt>
                <c:pt idx="864">
                  <c:v>863.52797017989235</c:v>
                </c:pt>
                <c:pt idx="865">
                  <c:v>864.7639202403459</c:v>
                </c:pt>
                <c:pt idx="866">
                  <c:v>865.97205222489424</c:v>
                </c:pt>
                <c:pt idx="867">
                  <c:v>866.90150437980299</c:v>
                </c:pt>
                <c:pt idx="868">
                  <c:v>867.79872901842953</c:v>
                </c:pt>
                <c:pt idx="869">
                  <c:v>868.70069452481198</c:v>
                </c:pt>
                <c:pt idx="870">
                  <c:v>869.6077877963088</c:v>
                </c:pt>
                <c:pt idx="871">
                  <c:v>870.52037549333227</c:v>
                </c:pt>
                <c:pt idx="872">
                  <c:v>871.43880259230752</c:v>
                </c:pt>
                <c:pt idx="873">
                  <c:v>872.36339102420743</c:v>
                </c:pt>
                <c:pt idx="874">
                  <c:v>873.29443840403951</c:v>
                </c:pt>
                <c:pt idx="875">
                  <c:v>874.2322168562938</c:v>
                </c:pt>
                <c:pt idx="876">
                  <c:v>875.1769719409931</c:v>
                </c:pt>
                <c:pt idx="877">
                  <c:v>876.12892168457881</c:v>
                </c:pt>
                <c:pt idx="878">
                  <c:v>877.08825571946124</c:v>
                </c:pt>
                <c:pt idx="879">
                  <c:v>878.05513453562605</c:v>
                </c:pt>
                <c:pt idx="880">
                  <c:v>879.02968884725431</c:v>
                </c:pt>
                <c:pt idx="881">
                  <c:v>879.85195570334872</c:v>
                </c:pt>
                <c:pt idx="882">
                  <c:v>880.55066010990504</c:v>
                </c:pt>
                <c:pt idx="883">
                  <c:v>881.2406802775796</c:v>
                </c:pt>
                <c:pt idx="884">
                  <c:v>882.09990854904242</c:v>
                </c:pt>
                <c:pt idx="885">
                  <c:v>883.07002919908496</c:v>
                </c:pt>
                <c:pt idx="886">
                  <c:v>884.04092672504783</c:v>
                </c:pt>
                <c:pt idx="887">
                  <c:v>885.01261950867729</c:v>
                </c:pt>
                <c:pt idx="888">
                  <c:v>885.98512542941808</c:v>
                </c:pt>
                <c:pt idx="889">
                  <c:v>886.95846185311996</c:v>
                </c:pt>
                <c:pt idx="890">
                  <c:v>887.93264562106901</c:v>
                </c:pt>
                <c:pt idx="891">
                  <c:v>888.90769303935087</c:v>
                </c:pt>
                <c:pt idx="892">
                  <c:v>889.88361986855091</c:v>
                </c:pt>
                <c:pt idx="893">
                  <c:v>890.86044131379992</c:v>
                </c:pt>
                <c:pt idx="894">
                  <c:v>891.83817201516968</c:v>
                </c:pt>
                <c:pt idx="895">
                  <c:v>892.81682603842671</c:v>
                </c:pt>
                <c:pt idx="896">
                  <c:v>893.79641686614718</c:v>
                </c:pt>
                <c:pt idx="897">
                  <c:v>894.77695738920204</c:v>
                </c:pt>
                <c:pt idx="898">
                  <c:v>895.75845989861386</c:v>
                </c:pt>
                <c:pt idx="899">
                  <c:v>896.740936077794</c:v>
                </c:pt>
                <c:pt idx="900">
                  <c:v>897.7243969951636</c:v>
                </c:pt>
                <c:pt idx="901">
                  <c:v>898.70885309716152</c:v>
                </c:pt>
                <c:pt idx="902">
                  <c:v>899.69431420164699</c:v>
                </c:pt>
                <c:pt idx="903">
                  <c:v>900.68078949169796</c:v>
                </c:pt>
                <c:pt idx="904">
                  <c:v>901.66828750981119</c:v>
                </c:pt>
                <c:pt idx="905">
                  <c:v>902.65681615250639</c:v>
                </c:pt>
                <c:pt idx="906">
                  <c:v>903.64638266533859</c:v>
                </c:pt>
                <c:pt idx="907">
                  <c:v>904.63699363832211</c:v>
                </c:pt>
                <c:pt idx="908">
                  <c:v>905.62865500176747</c:v>
                </c:pt>
                <c:pt idx="909">
                  <c:v>906.62137202253643</c:v>
                </c:pt>
                <c:pt idx="910">
                  <c:v>907.61514930071462</c:v>
                </c:pt>
                <c:pt idx="911">
                  <c:v>908.60999076670646</c:v>
                </c:pt>
                <c:pt idx="912">
                  <c:v>909.60589967875273</c:v>
                </c:pt>
                <c:pt idx="913">
                  <c:v>910.60287862087227</c:v>
                </c:pt>
                <c:pt idx="914">
                  <c:v>911.60092950122998</c:v>
                </c:pt>
                <c:pt idx="915">
                  <c:v>912.60005355093153</c:v>
                </c:pt>
                <c:pt idx="916">
                  <c:v>915.97205222489413</c:v>
                </c:pt>
                <c:pt idx="917">
                  <c:v>917.1490837678092</c:v>
                </c:pt>
                <c:pt idx="918">
                  <c:v>918.29222297590525</c:v>
                </c:pt>
                <c:pt idx="919">
                  <c:v>919.39921245836376</c:v>
                </c:pt>
                <c:pt idx="920">
                  <c:v>920.46836492713373</c:v>
                </c:pt>
                <c:pt idx="921">
                  <c:v>921.49858980647309</c:v>
                </c:pt>
                <c:pt idx="922">
                  <c:v>922.48941043197919</c:v>
                </c:pt>
                <c:pt idx="923">
                  <c:v>923.4409715678712</c:v>
                </c:pt>
                <c:pt idx="924">
                  <c:v>924.35403712397226</c:v>
                </c:pt>
                <c:pt idx="925">
                  <c:v>925.22997810839468</c:v>
                </c:pt>
                <c:pt idx="926">
                  <c:v>926.07075100592317</c:v>
                </c:pt>
                <c:pt idx="927">
                  <c:v>926.87886692308177</c:v>
                </c:pt>
                <c:pt idx="928">
                  <c:v>927.65735198648247</c:v>
                </c:pt>
                <c:pt idx="929">
                  <c:v>928.40969961900248</c:v>
                </c:pt>
                <c:pt idx="930">
                  <c:v>929.13981544641683</c:v>
                </c:pt>
                <c:pt idx="931">
                  <c:v>929.85195570334872</c:v>
                </c:pt>
                <c:pt idx="932">
                  <c:v>930.55066010990481</c:v>
                </c:pt>
                <c:pt idx="933">
                  <c:v>931.2406802775796</c:v>
                </c:pt>
                <c:pt idx="934">
                  <c:v>931.92690477350163</c:v>
                </c:pt>
                <c:pt idx="935">
                  <c:v>932.80382510350216</c:v>
                </c:pt>
                <c:pt idx="936">
                  <c:v>933.82458089418219</c:v>
                </c:pt>
                <c:pt idx="937">
                  <c:v>934.8462685911926</c:v>
                </c:pt>
                <c:pt idx="938">
                  <c:v>935.86887449611925</c:v>
                </c:pt>
                <c:pt idx="939">
                  <c:v>936.89238433058802</c:v>
                </c:pt>
                <c:pt idx="940">
                  <c:v>937.91678324528357</c:v>
                </c:pt>
                <c:pt idx="941">
                  <c:v>938.94205582932841</c:v>
                </c:pt>
                <c:pt idx="942">
                  <c:v>939.96818612001687</c:v>
                </c:pt>
                <c:pt idx="943">
                  <c:v>940.99515761289717</c:v>
                </c:pt>
                <c:pt idx="944">
                  <c:v>942.02295327219645</c:v>
                </c:pt>
                <c:pt idx="945">
                  <c:v>943.05155554158034</c:v>
                </c:pt>
                <c:pt idx="946">
                  <c:v>944.08094635524276</c:v>
                </c:pt>
                <c:pt idx="947">
                  <c:v>945.11110714931544</c:v>
                </c:pt>
                <c:pt idx="948">
                  <c:v>946.14201887359479</c:v>
                </c:pt>
                <c:pt idx="949">
                  <c:v>947.1736620035731</c:v>
                </c:pt>
                <c:pt idx="950">
                  <c:v>948.20601655277108</c:v>
                </c:pt>
                <c:pt idx="951">
                  <c:v>949.23906208536209</c:v>
                </c:pt>
                <c:pt idx="952">
                  <c:v>950.27277772907962</c:v>
                </c:pt>
                <c:pt idx="953">
                  <c:v>951.30714218840023</c:v>
                </c:pt>
                <c:pt idx="954">
                  <c:v>952.34213375799504</c:v>
                </c:pt>
                <c:pt idx="955">
                  <c:v>953.37773033643862</c:v>
                </c:pt>
                <c:pt idx="956">
                  <c:v>954.41390944016894</c:v>
                </c:pt>
                <c:pt idx="957">
                  <c:v>955.45064821768892</c:v>
                </c:pt>
                <c:pt idx="958">
                  <c:v>956.4879234639991</c:v>
                </c:pt>
                <c:pt idx="959">
                  <c:v>957.52571163525499</c:v>
                </c:pt>
                <c:pt idx="960">
                  <c:v>958.56398886363763</c:v>
                </c:pt>
                <c:pt idx="961">
                  <c:v>959.6922577209956</c:v>
                </c:pt>
                <c:pt idx="962">
                  <c:v>960.98788014900674</c:v>
                </c:pt>
                <c:pt idx="963">
                  <c:v>962.2679231169368</c:v>
                </c:pt>
                <c:pt idx="964">
                  <c:v>963.52797017989246</c:v>
                </c:pt>
                <c:pt idx="965">
                  <c:v>964.7639202403459</c:v>
                </c:pt>
                <c:pt idx="966">
                  <c:v>965.97205222489436</c:v>
                </c:pt>
                <c:pt idx="967">
                  <c:v>966.90150437980287</c:v>
                </c:pt>
                <c:pt idx="968">
                  <c:v>967.79872901842953</c:v>
                </c:pt>
                <c:pt idx="969">
                  <c:v>968.70069452481198</c:v>
                </c:pt>
                <c:pt idx="970">
                  <c:v>969.6077877963088</c:v>
                </c:pt>
                <c:pt idx="971">
                  <c:v>970.52037549333238</c:v>
                </c:pt>
                <c:pt idx="972">
                  <c:v>971.43880259230741</c:v>
                </c:pt>
                <c:pt idx="973">
                  <c:v>972.36339102420754</c:v>
                </c:pt>
                <c:pt idx="974">
                  <c:v>973.29443840403951</c:v>
                </c:pt>
                <c:pt idx="975">
                  <c:v>974.23221685629392</c:v>
                </c:pt>
                <c:pt idx="976">
                  <c:v>975.22244495241046</c:v>
                </c:pt>
                <c:pt idx="977">
                  <c:v>976.26514612771484</c:v>
                </c:pt>
                <c:pt idx="978">
                  <c:v>977.30786931747184</c:v>
                </c:pt>
                <c:pt idx="979">
                  <c:v>978.35058753679937</c:v>
                </c:pt>
                <c:pt idx="980">
                  <c:v>979.13981544641695</c:v>
                </c:pt>
                <c:pt idx="981">
                  <c:v>980.01201907685277</c:v>
                </c:pt>
                <c:pt idx="982">
                  <c:v>981.00219495893293</c:v>
                </c:pt>
                <c:pt idx="983">
                  <c:v>982.00025526479976</c:v>
                </c:pt>
                <c:pt idx="984">
                  <c:v>983.0062076495401</c:v>
                </c:pt>
                <c:pt idx="985">
                  <c:v>984.02002862181052</c:v>
                </c:pt>
                <c:pt idx="986">
                  <c:v>985.04166363654781</c:v>
                </c:pt>
                <c:pt idx="987">
                  <c:v>986.07102731023281</c:v>
                </c:pt>
                <c:pt idx="988">
                  <c:v>987.1080037578605</c:v>
                </c:pt>
                <c:pt idx="989">
                  <c:v>988.1524470502851</c:v>
                </c:pt>
                <c:pt idx="990">
                  <c:v>989.20418179013575</c:v>
                </c:pt>
                <c:pt idx="991">
                  <c:v>990.26300380402915</c:v>
                </c:pt>
                <c:pt idx="992">
                  <c:v>991.3286809483501</c:v>
                </c:pt>
                <c:pt idx="993">
                  <c:v>992.40095402541488</c:v>
                </c:pt>
                <c:pt idx="994">
                  <c:v>993.47953780640682</c:v>
                </c:pt>
                <c:pt idx="995">
                  <c:v>994.56412215704358</c:v>
                </c:pt>
                <c:pt idx="996">
                  <c:v>995.65437326153642</c:v>
                </c:pt>
                <c:pt idx="997">
                  <c:v>996.74993494000751</c:v>
                </c:pt>
                <c:pt idx="998">
                  <c:v>997.85043005416992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74A-4FB4-BB3B-B81707E3E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6988960"/>
        <c:axId val="1426989440"/>
      </c:scatterChart>
      <c:valAx>
        <c:axId val="1426988960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Reference</a:t>
                </a:r>
                <a:r>
                  <a:rPr lang="en-US" baseline="0"/>
                  <a:t> Time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6989440"/>
        <c:crosses val="autoZero"/>
        <c:crossBetween val="midCat"/>
      </c:valAx>
      <c:valAx>
        <c:axId val="142698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</a:t>
                </a:r>
                <a:r>
                  <a:rPr lang="en-US" baseline="0"/>
                  <a:t> and Output Times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6988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FTTM</a:t>
            </a:r>
            <a:r>
              <a:rPr lang="en-US" baseline="0"/>
              <a:t> Output Time Error</a:t>
            </a:r>
          </a:p>
          <a:p>
            <a:pPr>
              <a:defRPr/>
            </a:pPr>
            <a:r>
              <a:rPr lang="en-US" baseline="0"/>
              <a:t>Note:  output time is stalled when integrity is lost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4"/>
          <c:order val="0"/>
          <c:tx>
            <c:strRef>
              <c:f>'FTTM output times'!$N$1</c:f>
              <c:strCache>
                <c:ptCount val="1"/>
                <c:pt idx="0">
                  <c:v>FTTM Output TE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'FTTM output times'!$A$2:$A$1000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</c:numCache>
            </c:numRef>
          </c:xVal>
          <c:yVal>
            <c:numRef>
              <c:f>'FTTM output times'!$N$2:$N$1000</c:f>
              <c:numCache>
                <c:formatCode>0.000</c:formatCode>
                <c:ptCount val="999"/>
                <c:pt idx="0">
                  <c:v>0</c:v>
                </c:pt>
                <c:pt idx="1">
                  <c:v>0.17746203973710761</c:v>
                </c:pt>
                <c:pt idx="2">
                  <c:v>0.27082752092341122</c:v>
                </c:pt>
                <c:pt idx="3">
                  <c:v>0.30559063473752746</c:v>
                </c:pt>
                <c:pt idx="4">
                  <c:v>0.33971859595359533</c:v>
                </c:pt>
                <c:pt idx="5">
                  <c:v>0.37318984861975402</c:v>
                </c:pt>
                <c:pt idx="6">
                  <c:v>0.40598325157541648</c:v>
                </c:pt>
                <c:pt idx="7">
                  <c:v>0.43807809180433033</c:v>
                </c:pt>
                <c:pt idx="8">
                  <c:v>0.46945409751764977</c:v>
                </c:pt>
                <c:pt idx="9">
                  <c:v>0.50009145095759777</c:v>
                </c:pt>
                <c:pt idx="10">
                  <c:v>0.52997080091508231</c:v>
                </c:pt>
                <c:pt idx="11">
                  <c:v>0.5590732749522509</c:v>
                </c:pt>
                <c:pt idx="12">
                  <c:v>0.58738049132267456</c:v>
                </c:pt>
                <c:pt idx="13">
                  <c:v>0.61487457058190031</c:v>
                </c:pt>
                <c:pt idx="14">
                  <c:v>0.64153814688011579</c:v>
                </c:pt>
                <c:pt idx="15">
                  <c:v>0.66735437893103544</c:v>
                </c:pt>
                <c:pt idx="16">
                  <c:v>0.69230696064911257</c:v>
                </c:pt>
                <c:pt idx="17">
                  <c:v>0.71638013144902857</c:v>
                </c:pt>
                <c:pt idx="18">
                  <c:v>0.73955868620007692</c:v>
                </c:pt>
                <c:pt idx="19">
                  <c:v>0.76182798483028691</c:v>
                </c:pt>
                <c:pt idx="20">
                  <c:v>0.78317396157332908</c:v>
                </c:pt>
                <c:pt idx="21">
                  <c:v>0.80358313385273661</c:v>
                </c:pt>
                <c:pt idx="22">
                  <c:v>0.82304261079795182</c:v>
                </c:pt>
                <c:pt idx="23">
                  <c:v>0.84154010138620094</c:v>
                </c:pt>
                <c:pt idx="24">
                  <c:v>0.85906392220596928</c:v>
                </c:pt>
                <c:pt idx="25">
                  <c:v>0.87560300483639608</c:v>
                </c:pt>
                <c:pt idx="26">
                  <c:v>0.89114690283847509</c:v>
                </c:pt>
                <c:pt idx="27">
                  <c:v>0.90568579835303353</c:v>
                </c:pt>
                <c:pt idx="28">
                  <c:v>0.91921050830204365</c:v>
                </c:pt>
                <c:pt idx="29">
                  <c:v>0.93171249018882207</c:v>
                </c:pt>
                <c:pt idx="30">
                  <c:v>0.94318384749362494</c:v>
                </c:pt>
                <c:pt idx="31">
                  <c:v>0.953617334661363</c:v>
                </c:pt>
                <c:pt idx="32">
                  <c:v>0.96300636167788412</c:v>
                </c:pt>
                <c:pt idx="33">
                  <c:v>0.97134499823248888</c:v>
                </c:pt>
                <c:pt idx="34">
                  <c:v>0.97862797746358154</c:v>
                </c:pt>
                <c:pt idx="35">
                  <c:v>0.98485069928542401</c:v>
                </c:pt>
                <c:pt idx="36">
                  <c:v>0.9900092332935202</c:v>
                </c:pt>
                <c:pt idx="37">
                  <c:v>0.99410032124722392</c:v>
                </c:pt>
                <c:pt idx="38">
                  <c:v>0.99712137912769094</c:v>
                </c:pt>
                <c:pt idx="39">
                  <c:v>0.99907049877001697</c:v>
                </c:pt>
                <c:pt idx="40">
                  <c:v>0.99994644906847441</c:v>
                </c:pt>
                <c:pt idx="41">
                  <c:v>0.99974867675405932</c:v>
                </c:pt>
                <c:pt idx="42">
                  <c:v>0.99847730674401447</c:v>
                </c:pt>
                <c:pt idx="43">
                  <c:v>0.99613314206288806</c:v>
                </c:pt>
                <c:pt idx="44">
                  <c:v>0.99271766333533407</c:v>
                </c:pt>
                <c:pt idx="45">
                  <c:v>0.98823302785091727</c:v>
                </c:pt>
                <c:pt idx="46">
                  <c:v>0.98268206820154091</c:v>
                </c:pt>
                <c:pt idx="47">
                  <c:v>0.97606829049228594</c:v>
                </c:pt>
                <c:pt idx="48">
                  <c:v>0.96839587212692635</c:v>
                </c:pt>
                <c:pt idx="49">
                  <c:v>0.95966965916932878</c:v>
                </c:pt>
                <c:pt idx="50">
                  <c:v>0.94989516328262624</c:v>
                </c:pt>
                <c:pt idx="51">
                  <c:v>0.93907855824793529</c:v>
                </c:pt>
                <c:pt idx="52">
                  <c:v>0.92722667606485487</c:v>
                </c:pt>
                <c:pt idx="53">
                  <c:v>0.91434700263614133</c:v>
                </c:pt>
                <c:pt idx="54">
                  <c:v>0.90044767303962203</c:v>
                </c:pt>
                <c:pt idx="55">
                  <c:v>0.8855374663897706</c:v>
                </c:pt>
                <c:pt idx="56">
                  <c:v>0.86962580029268821</c:v>
                </c:pt>
                <c:pt idx="57">
                  <c:v>0.85272272489775958</c:v>
                </c:pt>
                <c:pt idx="58">
                  <c:v>0.8348389165496215</c:v>
                </c:pt>
                <c:pt idx="59">
                  <c:v>0.81598567104497732</c:v>
                </c:pt>
                <c:pt idx="60">
                  <c:v>0.79617489649776729</c:v>
                </c:pt>
                <c:pt idx="61">
                  <c:v>0.59389818077139012</c:v>
                </c:pt>
                <c:pt idx="62">
                  <c:v>0.47173457227223992</c:v>
                </c:pt>
                <c:pt idx="63">
                  <c:v>0.35165578607480796</c:v>
                </c:pt>
                <c:pt idx="64">
                  <c:v>0.23413571828945123</c:v>
                </c:pt>
                <c:pt idx="65">
                  <c:v>0.11963816693388196</c:v>
                </c:pt>
                <c:pt idx="66">
                  <c:v>8.615001534167277E-3</c:v>
                </c:pt>
                <c:pt idx="67">
                  <c:v>0.14908376780911681</c:v>
                </c:pt>
                <c:pt idx="68">
                  <c:v>0.29222297590523283</c:v>
                </c:pt>
                <c:pt idx="69">
                  <c:v>0.39921245836369224</c:v>
                </c:pt>
                <c:pt idx="70">
                  <c:v>0.46836492713370603</c:v>
                </c:pt>
                <c:pt idx="71">
                  <c:v>0.4985898064730776</c:v>
                </c:pt>
                <c:pt idx="72">
                  <c:v>0.48889285068450761</c:v>
                </c:pt>
                <c:pt idx="73">
                  <c:v>0.44097156787121605</c:v>
                </c:pt>
                <c:pt idx="74">
                  <c:v>0.35403712397221909</c:v>
                </c:pt>
                <c:pt idx="75">
                  <c:v>0.22997810839454758</c:v>
                </c:pt>
                <c:pt idx="76">
                  <c:v>7.0751005923227694E-2</c:v>
                </c:pt>
                <c:pt idx="77">
                  <c:v>-0.12113307691826947</c:v>
                </c:pt>
                <c:pt idx="78">
                  <c:v>-0.34264801351746144</c:v>
                </c:pt>
                <c:pt idx="79">
                  <c:v>-0.59030038099757576</c:v>
                </c:pt>
                <c:pt idx="80">
                  <c:v>-0.86018455358308188</c:v>
                </c:pt>
                <c:pt idx="81">
                  <c:v>-0.98798092314719099</c:v>
                </c:pt>
                <c:pt idx="82">
                  <c:v>-0.99780504106708179</c:v>
                </c:pt>
                <c:pt idx="83">
                  <c:v>-0.99974473520019558</c:v>
                </c:pt>
                <c:pt idx="84">
                  <c:v>7.4288364745029867E-2</c:v>
                </c:pt>
                <c:pt idx="85">
                  <c:v>3.6011136362347429E-2</c:v>
                </c:pt>
                <c:pt idx="86">
                  <c:v>-2.7309724292763349E-3</c:v>
                </c:pt>
                <c:pt idx="87">
                  <c:v>-4.1913491283565918E-2</c:v>
                </c:pt>
                <c:pt idx="88">
                  <c:v>-8.1511671681710141E-2</c:v>
                </c:pt>
                <c:pt idx="89">
                  <c:v>-0.12150050256441602</c:v>
                </c:pt>
                <c:pt idx="90">
                  <c:v>-0.16185472612890806</c:v>
                </c:pt>
                <c:pt idx="91">
                  <c:v>-0.20254885378265897</c:v>
                </c:pt>
                <c:pt idx="92">
                  <c:v>-0.24355718224244072</c:v>
                </c:pt>
                <c:pt idx="93">
                  <c:v>-0.28485380976893282</c:v>
                </c:pt>
                <c:pt idx="94">
                  <c:v>-0.32641265252728147</c:v>
                </c:pt>
                <c:pt idx="95">
                  <c:v>-0.36820746106151603</c:v>
                </c:pt>
                <c:pt idx="96">
                  <c:v>-0.410211836874808</c:v>
                </c:pt>
                <c:pt idx="97">
                  <c:v>-0.45239924910296736</c:v>
                </c:pt>
                <c:pt idx="98">
                  <c:v>-0.49474305127242246</c:v>
                </c:pt>
                <c:pt idx="99">
                  <c:v>-0.53721649813005001</c:v>
                </c:pt>
                <c:pt idx="100">
                  <c:v>-0.57979276253645651</c:v>
                </c:pt>
                <c:pt idx="101">
                  <c:v>-0.6224449524104898</c:v>
                </c:pt>
                <c:pt idx="102">
                  <c:v>-0.66514612771476322</c:v>
                </c:pt>
                <c:pt idx="103">
                  <c:v>-0.70786931747190351</c:v>
                </c:pt>
                <c:pt idx="104">
                  <c:v>-0.75058753679945767</c:v>
                </c:pt>
                <c:pt idx="105">
                  <c:v>-0.79327380395450575</c:v>
                </c:pt>
                <c:pt idx="106">
                  <c:v>-0.83590115737570159</c:v>
                </c:pt>
                <c:pt idx="107">
                  <c:v>-0.87844267271317733</c:v>
                </c:pt>
                <c:pt idx="108">
                  <c:v>-0.92087147983393436</c:v>
                </c:pt>
                <c:pt idx="109">
                  <c:v>-0.96316077979400916</c:v>
                </c:pt>
                <c:pt idx="110">
                  <c:v>-1.0052838617651219</c:v>
                </c:pt>
                <c:pt idx="111">
                  <c:v>-1.0472141199057887</c:v>
                </c:pt>
                <c:pt idx="112">
                  <c:v>-1.0121198509933294</c:v>
                </c:pt>
                <c:pt idx="113">
                  <c:v>-0.73207688306312946</c:v>
                </c:pt>
                <c:pt idx="114">
                  <c:v>-0.47202982010757921</c:v>
                </c:pt>
                <c:pt idx="115">
                  <c:v>-0.23607975965408912</c:v>
                </c:pt>
                <c:pt idx="116">
                  <c:v>-2.7947775105715777E-2</c:v>
                </c:pt>
                <c:pt idx="117">
                  <c:v>0.14908376780915944</c:v>
                </c:pt>
                <c:pt idx="118">
                  <c:v>0.29222297590527546</c:v>
                </c:pt>
                <c:pt idx="119">
                  <c:v>0.39921245836372066</c:v>
                </c:pt>
                <c:pt idx="120">
                  <c:v>0.46836492713369182</c:v>
                </c:pt>
                <c:pt idx="121">
                  <c:v>0.4985898064730776</c:v>
                </c:pt>
                <c:pt idx="122">
                  <c:v>0.48941043197916656</c:v>
                </c:pt>
                <c:pt idx="123">
                  <c:v>0.44097156787123026</c:v>
                </c:pt>
                <c:pt idx="124">
                  <c:v>0.3540371239722333</c:v>
                </c:pt>
                <c:pt idx="125">
                  <c:v>0.229978108394576</c:v>
                </c:pt>
                <c:pt idx="126">
                  <c:v>7.0751005923170851E-2</c:v>
                </c:pt>
                <c:pt idx="127">
                  <c:v>-0.12113307691832631</c:v>
                </c:pt>
                <c:pt idx="128">
                  <c:v>-0.34264801351753249</c:v>
                </c:pt>
                <c:pt idx="129">
                  <c:v>-0.59030038099751891</c:v>
                </c:pt>
                <c:pt idx="130">
                  <c:v>-0.86018455358305346</c:v>
                </c:pt>
                <c:pt idx="131">
                  <c:v>-1.1480442966512783</c:v>
                </c:pt>
                <c:pt idx="132">
                  <c:v>-1.4493398900950183</c:v>
                </c:pt>
                <c:pt idx="133">
                  <c:v>-1.759319722420372</c:v>
                </c:pt>
                <c:pt idx="134">
                  <c:v>-1.900091450957575</c:v>
                </c:pt>
                <c:pt idx="135">
                  <c:v>-1.929970800915072</c:v>
                </c:pt>
                <c:pt idx="136">
                  <c:v>-1.9590732749522317</c:v>
                </c:pt>
                <c:pt idx="137">
                  <c:v>-1.9873804913227389</c:v>
                </c:pt>
                <c:pt idx="138">
                  <c:v>-2.0148745705818953</c:v>
                </c:pt>
                <c:pt idx="139">
                  <c:v>-2.0415381468801002</c:v>
                </c:pt>
                <c:pt idx="140">
                  <c:v>-2.0673543789310145</c:v>
                </c:pt>
                <c:pt idx="141">
                  <c:v>-2.0923069606491538</c:v>
                </c:pt>
                <c:pt idx="142">
                  <c:v>-2.1163801314490058</c:v>
                </c:pt>
                <c:pt idx="143">
                  <c:v>-2.1395586862000755</c:v>
                </c:pt>
                <c:pt idx="144">
                  <c:v>-2.1618279848302677</c:v>
                </c:pt>
                <c:pt idx="145">
                  <c:v>-2.183173961573317</c:v>
                </c:pt>
                <c:pt idx="146">
                  <c:v>-2.2035831338527601</c:v>
                </c:pt>
                <c:pt idx="147">
                  <c:v>-2.2230426107979326</c:v>
                </c:pt>
                <c:pt idx="148">
                  <c:v>-2.2415401013861924</c:v>
                </c:pt>
                <c:pt idx="149">
                  <c:v>-2.2590639222059679</c:v>
                </c:pt>
                <c:pt idx="150">
                  <c:v>-2.2756030048364266</c:v>
                </c:pt>
                <c:pt idx="151">
                  <c:v>-2.2911469028384772</c:v>
                </c:pt>
                <c:pt idx="152">
                  <c:v>-2.3056857983530392</c:v>
                </c:pt>
                <c:pt idx="153">
                  <c:v>-2.3192105083020351</c:v>
                </c:pt>
                <c:pt idx="154">
                  <c:v>-2.3317124901888064</c:v>
                </c:pt>
                <c:pt idx="155">
                  <c:v>-2.3431838474936342</c:v>
                </c:pt>
                <c:pt idx="156">
                  <c:v>-2.3536173346613509</c:v>
                </c:pt>
                <c:pt idx="157">
                  <c:v>-2.3630063616778898</c:v>
                </c:pt>
                <c:pt idx="158">
                  <c:v>-2.3713449982324732</c:v>
                </c:pt>
                <c:pt idx="159">
                  <c:v>-2.3786279774635943</c:v>
                </c:pt>
                <c:pt idx="160">
                  <c:v>-2.3848506992854368</c:v>
                </c:pt>
                <c:pt idx="161">
                  <c:v>-1.3077422790042874</c:v>
                </c:pt>
                <c:pt idx="162">
                  <c:v>-1.0121198509932583</c:v>
                </c:pt>
                <c:pt idx="163">
                  <c:v>-0.7320768830630584</c:v>
                </c:pt>
                <c:pt idx="164">
                  <c:v>-0.47202982010750816</c:v>
                </c:pt>
                <c:pt idx="165">
                  <c:v>-0.23607975965413175</c:v>
                </c:pt>
                <c:pt idx="166">
                  <c:v>-2.794777510575841E-2</c:v>
                </c:pt>
                <c:pt idx="167">
                  <c:v>-9.8495620197098788E-2</c:v>
                </c:pt>
                <c:pt idx="168">
                  <c:v>-0.20127098157038859</c:v>
                </c:pt>
                <c:pt idx="169">
                  <c:v>-0.2993054751879356</c:v>
                </c:pt>
                <c:pt idx="170">
                  <c:v>-0.39221220369128673</c:v>
                </c:pt>
                <c:pt idx="171">
                  <c:v>-0.47962450666773293</c:v>
                </c:pt>
                <c:pt idx="172">
                  <c:v>-0.56119740769253212</c:v>
                </c:pt>
                <c:pt idx="173">
                  <c:v>-0.63660897579242715</c:v>
                </c:pt>
                <c:pt idx="174">
                  <c:v>-0.70556159596051771</c:v>
                </c:pt>
                <c:pt idx="175">
                  <c:v>-0.7677831437061684</c:v>
                </c:pt>
                <c:pt idx="176">
                  <c:v>-0.82302805900692988</c:v>
                </c:pt>
                <c:pt idx="177">
                  <c:v>-0.87107831542110148</c:v>
                </c:pt>
                <c:pt idx="178">
                  <c:v>-0.91174428053875545</c:v>
                </c:pt>
                <c:pt idx="179">
                  <c:v>-0.94486546437391894</c:v>
                </c:pt>
                <c:pt idx="180">
                  <c:v>-0.97031115274572244</c:v>
                </c:pt>
                <c:pt idx="181">
                  <c:v>-1.1480442966513635</c:v>
                </c:pt>
                <c:pt idx="182">
                  <c:v>-1.4493398900951036</c:v>
                </c:pt>
                <c:pt idx="183">
                  <c:v>-1.7593197224203152</c:v>
                </c:pt>
                <c:pt idx="184">
                  <c:v>-2.2159856710449901</c:v>
                </c:pt>
                <c:pt idx="185">
                  <c:v>-2.1961748964977801</c:v>
                </c:pt>
                <c:pt idx="186">
                  <c:v>-2.1754191058178378</c:v>
                </c:pt>
                <c:pt idx="187">
                  <c:v>-2.1537314088074311</c:v>
                </c:pt>
                <c:pt idx="188">
                  <c:v>-2.1311255038808099</c:v>
                </c:pt>
                <c:pt idx="189">
                  <c:v>-2.1076156694120129</c:v>
                </c:pt>
                <c:pt idx="190">
                  <c:v>-2.0832167547164602</c:v>
                </c:pt>
                <c:pt idx="191">
                  <c:v>-2.0579441706715613</c:v>
                </c:pt>
                <c:pt idx="192">
                  <c:v>-2.0318138799831615</c:v>
                </c:pt>
                <c:pt idx="193">
                  <c:v>-2.0048423871028263</c:v>
                </c:pt>
                <c:pt idx="194">
                  <c:v>-1.9770467278035824</c:v>
                </c:pt>
                <c:pt idx="195">
                  <c:v>-1.9484444584196012</c:v>
                </c:pt>
                <c:pt idx="196">
                  <c:v>-1.9190536447573265</c:v>
                </c:pt>
                <c:pt idx="197">
                  <c:v>-1.8888928506845275</c:v>
                </c:pt>
                <c:pt idx="198">
                  <c:v>-1.8579811264051784</c:v>
                </c:pt>
                <c:pt idx="199">
                  <c:v>-1.8263379964269291</c:v>
                </c:pt>
                <c:pt idx="200">
                  <c:v>-1.7939834472288965</c:v>
                </c:pt>
                <c:pt idx="201">
                  <c:v>-1.7609379146378785</c:v>
                </c:pt>
                <c:pt idx="202">
                  <c:v>-1.7272222709204073</c:v>
                </c:pt>
                <c:pt idx="203">
                  <c:v>-1.6928578115997368</c:v>
                </c:pt>
                <c:pt idx="204">
                  <c:v>-1.6578662420049568</c:v>
                </c:pt>
                <c:pt idx="205">
                  <c:v>-1.6222696635614398</c:v>
                </c:pt>
                <c:pt idx="206">
                  <c:v>-1.5860905598310069</c:v>
                </c:pt>
                <c:pt idx="207">
                  <c:v>-1.549351782311021</c:v>
                </c:pt>
                <c:pt idx="208">
                  <c:v>-1.5120765360008477</c:v>
                </c:pt>
                <c:pt idx="209">
                  <c:v>-1.4742883647449787</c:v>
                </c:pt>
                <c:pt idx="210">
                  <c:v>-1.4360111363623673</c:v>
                </c:pt>
                <c:pt idx="211">
                  <c:v>-1.3077422790043158</c:v>
                </c:pt>
                <c:pt idx="212">
                  <c:v>-1.0121198509932867</c:v>
                </c:pt>
                <c:pt idx="213">
                  <c:v>-0.73207688306308683</c:v>
                </c:pt>
                <c:pt idx="214">
                  <c:v>-0.472029820107565</c:v>
                </c:pt>
                <c:pt idx="215">
                  <c:v>-0.23607975965407491</c:v>
                </c:pt>
                <c:pt idx="216">
                  <c:v>-2.7947775105701567E-2</c:v>
                </c:pt>
                <c:pt idx="217">
                  <c:v>0.14908376780917365</c:v>
                </c:pt>
                <c:pt idx="218">
                  <c:v>0.29222297590521862</c:v>
                </c:pt>
                <c:pt idx="219">
                  <c:v>0.39921245836367802</c:v>
                </c:pt>
                <c:pt idx="220">
                  <c:v>0.46836492713370603</c:v>
                </c:pt>
                <c:pt idx="221">
                  <c:v>0.49858980647306339</c:v>
                </c:pt>
                <c:pt idx="222">
                  <c:v>0.48941043197916656</c:v>
                </c:pt>
                <c:pt idx="223">
                  <c:v>0.44097156787123026</c:v>
                </c:pt>
                <c:pt idx="224">
                  <c:v>0.3540371239722333</c:v>
                </c:pt>
                <c:pt idx="225">
                  <c:v>0.22997810839456179</c:v>
                </c:pt>
                <c:pt idx="226">
                  <c:v>7.0751005923142429E-2</c:v>
                </c:pt>
                <c:pt idx="227">
                  <c:v>-0.12113307691825526</c:v>
                </c:pt>
                <c:pt idx="228">
                  <c:v>-0.34264801351744723</c:v>
                </c:pt>
                <c:pt idx="229">
                  <c:v>-0.59030038099754734</c:v>
                </c:pt>
                <c:pt idx="230">
                  <c:v>-0.60672619604551414</c:v>
                </c:pt>
                <c:pt idx="231">
                  <c:v>-0.56409884262421883</c:v>
                </c:pt>
                <c:pt idx="232">
                  <c:v>-0.52155732728684256</c:v>
                </c:pt>
                <c:pt idx="233">
                  <c:v>-0.47912852016608554</c:v>
                </c:pt>
                <c:pt idx="234">
                  <c:v>-0.43683922020602495</c:v>
                </c:pt>
                <c:pt idx="235">
                  <c:v>-0.39471613823488383</c:v>
                </c:pt>
                <c:pt idx="236">
                  <c:v>-0.35278588009424539</c:v>
                </c:pt>
                <c:pt idx="237">
                  <c:v>-0.31107492983358043</c:v>
                </c:pt>
                <c:pt idx="238">
                  <c:v>-0.26960963298324714</c:v>
                </c:pt>
                <c:pt idx="239">
                  <c:v>-0.2284161799134381</c:v>
                </c:pt>
                <c:pt idx="240">
                  <c:v>-0.18752058929203486</c:v>
                </c:pt>
                <c:pt idx="241">
                  <c:v>-0.14694869165072078</c:v>
                </c:pt>
                <c:pt idx="242">
                  <c:v>-0.10672611306944191</c:v>
                </c:pt>
                <c:pt idx="243">
                  <c:v>-6.6878258991010853E-2</c:v>
                </c:pt>
                <c:pt idx="244">
                  <c:v>-2.7430298174152767E-2</c:v>
                </c:pt>
                <c:pt idx="245">
                  <c:v>1.1592853203495679E-2</c:v>
                </c:pt>
                <c:pt idx="246">
                  <c:v>5.0166547283282625E-2</c:v>
                </c:pt>
                <c:pt idx="247">
                  <c:v>8.8266420093162878E-2</c:v>
                </c:pt>
                <c:pt idx="248">
                  <c:v>0.1258684069369167</c:v>
                </c:pt>
                <c:pt idx="249">
                  <c:v>0.1629487575936821</c:v>
                </c:pt>
                <c:pt idx="250">
                  <c:v>0.19948405131913205</c:v>
                </c:pt>
                <c:pt idx="251">
                  <c:v>0.23545121163883209</c:v>
                </c:pt>
                <c:pt idx="252">
                  <c:v>0.27082752092337614</c:v>
                </c:pt>
                <c:pt idx="253">
                  <c:v>0.30559063473756964</c:v>
                </c:pt>
                <c:pt idx="254">
                  <c:v>0.33971859595357046</c:v>
                </c:pt>
                <c:pt idx="255">
                  <c:v>0.37318984861971671</c:v>
                </c:pt>
                <c:pt idx="256">
                  <c:v>0.40598325157537829</c:v>
                </c:pt>
                <c:pt idx="257">
                  <c:v>0.43807809180435697</c:v>
                </c:pt>
                <c:pt idx="258">
                  <c:v>0.46945409751771194</c:v>
                </c:pt>
                <c:pt idx="259">
                  <c:v>0.50009145095759777</c:v>
                </c:pt>
                <c:pt idx="260">
                  <c:v>0.52997080091506632</c:v>
                </c:pt>
                <c:pt idx="261">
                  <c:v>0.55907327495219761</c:v>
                </c:pt>
                <c:pt idx="262">
                  <c:v>0.47173457227233939</c:v>
                </c:pt>
                <c:pt idx="263">
                  <c:v>0.35165578607490033</c:v>
                </c:pt>
                <c:pt idx="264">
                  <c:v>0.23413571828933755</c:v>
                </c:pt>
                <c:pt idx="265">
                  <c:v>0.11963816693378249</c:v>
                </c:pt>
                <c:pt idx="266">
                  <c:v>8.6150015342241204E-3</c:v>
                </c:pt>
                <c:pt idx="267">
                  <c:v>0.14908376780914523</c:v>
                </c:pt>
                <c:pt idx="268">
                  <c:v>0.29222297590524704</c:v>
                </c:pt>
                <c:pt idx="269">
                  <c:v>0.39921245836370645</c:v>
                </c:pt>
                <c:pt idx="270">
                  <c:v>0.46836492713373445</c:v>
                </c:pt>
                <c:pt idx="271">
                  <c:v>0.49858980647309181</c:v>
                </c:pt>
                <c:pt idx="272">
                  <c:v>0.48941043197913814</c:v>
                </c:pt>
                <c:pt idx="273">
                  <c:v>0.44097156787125869</c:v>
                </c:pt>
                <c:pt idx="274">
                  <c:v>0.35403712397226172</c:v>
                </c:pt>
                <c:pt idx="275">
                  <c:v>0.22997810839456179</c:v>
                </c:pt>
                <c:pt idx="276">
                  <c:v>7.0751005923170851E-2</c:v>
                </c:pt>
                <c:pt idx="277">
                  <c:v>-0.12113307691834052</c:v>
                </c:pt>
                <c:pt idx="278">
                  <c:v>-0.34264801351753249</c:v>
                </c:pt>
                <c:pt idx="279">
                  <c:v>-0.5903003809976326</c:v>
                </c:pt>
                <c:pt idx="280">
                  <c:v>-0.86018455358299661</c:v>
                </c:pt>
                <c:pt idx="281">
                  <c:v>-0.98798092314717678</c:v>
                </c:pt>
                <c:pt idx="282">
                  <c:v>-0.99780504106706758</c:v>
                </c:pt>
                <c:pt idx="283">
                  <c:v>-0.99974473520018137</c:v>
                </c:pt>
                <c:pt idx="284">
                  <c:v>0.97862797746358865</c:v>
                </c:pt>
                <c:pt idx="285">
                  <c:v>0.98485069928545954</c:v>
                </c:pt>
                <c:pt idx="286">
                  <c:v>0.99000923329350599</c:v>
                </c:pt>
                <c:pt idx="287">
                  <c:v>0.99410032124723102</c:v>
                </c:pt>
                <c:pt idx="288">
                  <c:v>0.99712137912769094</c:v>
                </c:pt>
                <c:pt idx="289">
                  <c:v>0.99907049877003828</c:v>
                </c:pt>
                <c:pt idx="290">
                  <c:v>0.99994644906848862</c:v>
                </c:pt>
                <c:pt idx="291">
                  <c:v>0.99974867675405221</c:v>
                </c:pt>
                <c:pt idx="292">
                  <c:v>0.99847730674400736</c:v>
                </c:pt>
                <c:pt idx="293">
                  <c:v>0.99613314206288806</c:v>
                </c:pt>
                <c:pt idx="294">
                  <c:v>0.99271766333532696</c:v>
                </c:pt>
                <c:pt idx="295">
                  <c:v>0.98823302785092437</c:v>
                </c:pt>
                <c:pt idx="296">
                  <c:v>0.98268206820154091</c:v>
                </c:pt>
                <c:pt idx="297">
                  <c:v>0.97606829049226462</c:v>
                </c:pt>
                <c:pt idx="298">
                  <c:v>0.96839587212690503</c:v>
                </c:pt>
                <c:pt idx="299">
                  <c:v>0.95966965916932168</c:v>
                </c:pt>
                <c:pt idx="300">
                  <c:v>6.461625156930495E-2</c:v>
                </c:pt>
                <c:pt idx="301">
                  <c:v>0.17746203973717911</c:v>
                </c:pt>
                <c:pt idx="302">
                  <c:v>0.29355400945235033</c:v>
                </c:pt>
                <c:pt idx="303">
                  <c:v>0.41243399874775832</c:v>
                </c:pt>
                <c:pt idx="304">
                  <c:v>0.53363284261672561</c:v>
                </c:pt>
                <c:pt idx="305">
                  <c:v>0.65667222459319419</c:v>
                </c:pt>
                <c:pt idx="306">
                  <c:v>0.78106656444742839</c:v>
                </c:pt>
                <c:pt idx="307">
                  <c:v>0.85272272489771694</c:v>
                </c:pt>
                <c:pt idx="308">
                  <c:v>0.83483891654964282</c:v>
                </c:pt>
                <c:pt idx="309">
                  <c:v>0.81598567104498443</c:v>
                </c:pt>
                <c:pt idx="310">
                  <c:v>0.79617489649780282</c:v>
                </c:pt>
                <c:pt idx="311">
                  <c:v>0.77541910581783213</c:v>
                </c:pt>
                <c:pt idx="312">
                  <c:v>0.7537314088074254</c:v>
                </c:pt>
                <c:pt idx="313">
                  <c:v>0.73112550388083264</c:v>
                </c:pt>
                <c:pt idx="314">
                  <c:v>0.70761566941200726</c:v>
                </c:pt>
                <c:pt idx="315">
                  <c:v>0.68321675471645449</c:v>
                </c:pt>
                <c:pt idx="316">
                  <c:v>0.65794417067155564</c:v>
                </c:pt>
                <c:pt idx="317">
                  <c:v>0.63181387998315586</c:v>
                </c:pt>
                <c:pt idx="318">
                  <c:v>0.60484238710284899</c:v>
                </c:pt>
                <c:pt idx="319">
                  <c:v>0.57704672780357669</c:v>
                </c:pt>
                <c:pt idx="320">
                  <c:v>0.54844445841962397</c:v>
                </c:pt>
                <c:pt idx="321">
                  <c:v>0.51905364475726401</c:v>
                </c:pt>
                <c:pt idx="322">
                  <c:v>0.48941043197913814</c:v>
                </c:pt>
                <c:pt idx="323">
                  <c:v>0.45798112640517274</c:v>
                </c:pt>
                <c:pt idx="324">
                  <c:v>0.42633799642698023</c:v>
                </c:pt>
                <c:pt idx="325">
                  <c:v>0.39398344722889078</c:v>
                </c:pt>
                <c:pt idx="326">
                  <c:v>0.36093791463787284</c:v>
                </c:pt>
                <c:pt idx="327">
                  <c:v>0.32722227092040157</c:v>
                </c:pt>
                <c:pt idx="328">
                  <c:v>0.29285781159973112</c:v>
                </c:pt>
                <c:pt idx="329">
                  <c:v>0.25786624200497954</c:v>
                </c:pt>
                <c:pt idx="330">
                  <c:v>0.22226966356140565</c:v>
                </c:pt>
                <c:pt idx="331">
                  <c:v>0.18609055983102962</c:v>
                </c:pt>
                <c:pt idx="332">
                  <c:v>0.14935178231104373</c:v>
                </c:pt>
                <c:pt idx="333">
                  <c:v>0.11207653600087042</c:v>
                </c:pt>
                <c:pt idx="334">
                  <c:v>7.4288364744973023E-2</c:v>
                </c:pt>
                <c:pt idx="335">
                  <c:v>3.6011136362390062E-2</c:v>
                </c:pt>
                <c:pt idx="336">
                  <c:v>-2.7309724292194915E-3</c:v>
                </c:pt>
                <c:pt idx="337">
                  <c:v>-4.1913491283537496E-2</c:v>
                </c:pt>
                <c:pt idx="338">
                  <c:v>-8.1511671681766984E-2</c:v>
                </c:pt>
                <c:pt idx="339">
                  <c:v>-0.12150050256445866</c:v>
                </c:pt>
                <c:pt idx="340">
                  <c:v>-0.16185472612886542</c:v>
                </c:pt>
                <c:pt idx="341">
                  <c:v>-0.20254885378261633</c:v>
                </c:pt>
                <c:pt idx="342">
                  <c:v>-0.24355718224239808</c:v>
                </c:pt>
                <c:pt idx="343">
                  <c:v>-0.28485380976900387</c:v>
                </c:pt>
                <c:pt idx="344">
                  <c:v>-0.32641265252726726</c:v>
                </c:pt>
                <c:pt idx="345">
                  <c:v>-0.36820746106150182</c:v>
                </c:pt>
                <c:pt idx="346">
                  <c:v>-0.41021183687479379</c:v>
                </c:pt>
                <c:pt idx="347">
                  <c:v>-0.45239924910305263</c:v>
                </c:pt>
                <c:pt idx="348">
                  <c:v>-0.49474305127250773</c:v>
                </c:pt>
                <c:pt idx="349">
                  <c:v>-0.53721649813002159</c:v>
                </c:pt>
                <c:pt idx="350">
                  <c:v>-0.5797927625364423</c:v>
                </c:pt>
                <c:pt idx="351">
                  <c:v>-0.62244495241043296</c:v>
                </c:pt>
                <c:pt idx="352">
                  <c:v>-0.66514612771482007</c:v>
                </c:pt>
                <c:pt idx="353">
                  <c:v>-0.70786931747187509</c:v>
                </c:pt>
                <c:pt idx="354">
                  <c:v>-0.75058753679940082</c:v>
                </c:pt>
                <c:pt idx="355">
                  <c:v>-0.79327380395449154</c:v>
                </c:pt>
                <c:pt idx="356">
                  <c:v>-0.83590115737575843</c:v>
                </c:pt>
                <c:pt idx="357">
                  <c:v>-0.87844267271321996</c:v>
                </c:pt>
                <c:pt idx="358">
                  <c:v>-0.92087147983392015</c:v>
                </c:pt>
                <c:pt idx="359">
                  <c:v>-0.96316077979395232</c:v>
                </c:pt>
                <c:pt idx="360">
                  <c:v>-1.005283861765065</c:v>
                </c:pt>
                <c:pt idx="361">
                  <c:v>-1.0472141199058456</c:v>
                </c:pt>
                <c:pt idx="362">
                  <c:v>-1.0121198509933151</c:v>
                </c:pt>
                <c:pt idx="363">
                  <c:v>-0.73207688306314367</c:v>
                </c:pt>
                <c:pt idx="364">
                  <c:v>-0.47202982010759342</c:v>
                </c:pt>
                <c:pt idx="365">
                  <c:v>-0.23607975965410333</c:v>
                </c:pt>
                <c:pt idx="366">
                  <c:v>-2.7947775105701567E-2</c:v>
                </c:pt>
                <c:pt idx="367">
                  <c:v>-9.8495620197013523E-2</c:v>
                </c:pt>
                <c:pt idx="368">
                  <c:v>-0.20127098157047385</c:v>
                </c:pt>
                <c:pt idx="369">
                  <c:v>-0.29930547518802086</c:v>
                </c:pt>
                <c:pt idx="370">
                  <c:v>-0.39221220369120147</c:v>
                </c:pt>
                <c:pt idx="371">
                  <c:v>-0.47962450666767609</c:v>
                </c:pt>
                <c:pt idx="372">
                  <c:v>-0.56119740769264581</c:v>
                </c:pt>
                <c:pt idx="373">
                  <c:v>-0.63660897579251241</c:v>
                </c:pt>
                <c:pt idx="374">
                  <c:v>-0.70556159596048929</c:v>
                </c:pt>
                <c:pt idx="375">
                  <c:v>-0.76778314370613998</c:v>
                </c:pt>
                <c:pt idx="376">
                  <c:v>-0.82302805900690146</c:v>
                </c:pt>
                <c:pt idx="377">
                  <c:v>-0.87107831542118674</c:v>
                </c:pt>
                <c:pt idx="378">
                  <c:v>-0.91174428053875545</c:v>
                </c:pt>
                <c:pt idx="379">
                  <c:v>-0.94486546437389052</c:v>
                </c:pt>
                <c:pt idx="380">
                  <c:v>-0.97031115274569402</c:v>
                </c:pt>
                <c:pt idx="381">
                  <c:v>-1.1480442966512783</c:v>
                </c:pt>
                <c:pt idx="382">
                  <c:v>-1.4493398900950183</c:v>
                </c:pt>
                <c:pt idx="383">
                  <c:v>-1.7593197224204005</c:v>
                </c:pt>
                <c:pt idx="384">
                  <c:v>-1.9000914509576319</c:v>
                </c:pt>
                <c:pt idx="385">
                  <c:v>-1.9299708009150436</c:v>
                </c:pt>
                <c:pt idx="386">
                  <c:v>-1.9590732749522317</c:v>
                </c:pt>
                <c:pt idx="387">
                  <c:v>-1.9873804913227104</c:v>
                </c:pt>
                <c:pt idx="388">
                  <c:v>-2.0148745705819238</c:v>
                </c:pt>
                <c:pt idx="389">
                  <c:v>-2.0415381468801002</c:v>
                </c:pt>
                <c:pt idx="390">
                  <c:v>-2.0673543789309861</c:v>
                </c:pt>
                <c:pt idx="391">
                  <c:v>-2.0923069606491254</c:v>
                </c:pt>
                <c:pt idx="392">
                  <c:v>-2.1163801314490343</c:v>
                </c:pt>
                <c:pt idx="393">
                  <c:v>-2.1395586862000755</c:v>
                </c:pt>
                <c:pt idx="394">
                  <c:v>-2.1618279848302677</c:v>
                </c:pt>
                <c:pt idx="395">
                  <c:v>-2.1831739615732886</c:v>
                </c:pt>
                <c:pt idx="396">
                  <c:v>-2.2035831338527601</c:v>
                </c:pt>
                <c:pt idx="397">
                  <c:v>-2.2230426107979611</c:v>
                </c:pt>
                <c:pt idx="398">
                  <c:v>-2.2415401013861924</c:v>
                </c:pt>
                <c:pt idx="399">
                  <c:v>-2.2590639222059394</c:v>
                </c:pt>
                <c:pt idx="400">
                  <c:v>-2.2756030048363982</c:v>
                </c:pt>
                <c:pt idx="401">
                  <c:v>-2.2911469028384772</c:v>
                </c:pt>
                <c:pt idx="402">
                  <c:v>-2.3056857983530676</c:v>
                </c:pt>
                <c:pt idx="403">
                  <c:v>-2.3192105083020351</c:v>
                </c:pt>
                <c:pt idx="404">
                  <c:v>-2.3317124901888064</c:v>
                </c:pt>
                <c:pt idx="405">
                  <c:v>-2.3431838474936626</c:v>
                </c:pt>
                <c:pt idx="406">
                  <c:v>-2.3536173346613509</c:v>
                </c:pt>
                <c:pt idx="407">
                  <c:v>-2.3630063616778898</c:v>
                </c:pt>
                <c:pt idx="408">
                  <c:v>-2.2406802775796564</c:v>
                </c:pt>
                <c:pt idx="409">
                  <c:v>-1.9269047735014624</c:v>
                </c:pt>
                <c:pt idx="410">
                  <c:v>-1.6142820248101089</c:v>
                </c:pt>
                <c:pt idx="411">
                  <c:v>-1.3077422790042874</c:v>
                </c:pt>
                <c:pt idx="412">
                  <c:v>-1.0121198509932583</c:v>
                </c:pt>
                <c:pt idx="413">
                  <c:v>-0.73207688306314367</c:v>
                </c:pt>
                <c:pt idx="414">
                  <c:v>-0.47202982010759342</c:v>
                </c:pt>
                <c:pt idx="415">
                  <c:v>-0.23607975965410333</c:v>
                </c:pt>
                <c:pt idx="416">
                  <c:v>-2.794777510575841E-2</c:v>
                </c:pt>
                <c:pt idx="417">
                  <c:v>0.14908376780914523</c:v>
                </c:pt>
                <c:pt idx="418">
                  <c:v>0.29222297590524704</c:v>
                </c:pt>
                <c:pt idx="419">
                  <c:v>0.39921245836370645</c:v>
                </c:pt>
                <c:pt idx="420">
                  <c:v>0.46836492713373445</c:v>
                </c:pt>
                <c:pt idx="421">
                  <c:v>0.49858980647309181</c:v>
                </c:pt>
                <c:pt idx="422">
                  <c:v>0.48941043197919498</c:v>
                </c:pt>
                <c:pt idx="423">
                  <c:v>0.44097156787125869</c:v>
                </c:pt>
                <c:pt idx="424">
                  <c:v>0.35403712397226172</c:v>
                </c:pt>
                <c:pt idx="425">
                  <c:v>0.22997810839456179</c:v>
                </c:pt>
                <c:pt idx="426">
                  <c:v>7.0751005923170851E-2</c:v>
                </c:pt>
                <c:pt idx="427">
                  <c:v>-0.12113307691828368</c:v>
                </c:pt>
                <c:pt idx="428">
                  <c:v>-0.34264801351747565</c:v>
                </c:pt>
                <c:pt idx="429">
                  <c:v>-0.5903003809976326</c:v>
                </c:pt>
                <c:pt idx="430">
                  <c:v>-0.8601845535831103</c:v>
                </c:pt>
                <c:pt idx="431">
                  <c:v>-1.1480442966512783</c:v>
                </c:pt>
                <c:pt idx="432">
                  <c:v>-1.4493398900949614</c:v>
                </c:pt>
                <c:pt idx="433">
                  <c:v>-1.7593197224203436</c:v>
                </c:pt>
                <c:pt idx="434">
                  <c:v>-2.0730952264985376</c:v>
                </c:pt>
                <c:pt idx="435">
                  <c:v>-2.1961748964977801</c:v>
                </c:pt>
                <c:pt idx="436">
                  <c:v>-2.1754191058178662</c:v>
                </c:pt>
                <c:pt idx="437">
                  <c:v>-2.1537314088074027</c:v>
                </c:pt>
                <c:pt idx="438">
                  <c:v>-2.1311255038807531</c:v>
                </c:pt>
                <c:pt idx="439">
                  <c:v>-2.1076156694120414</c:v>
                </c:pt>
                <c:pt idx="440">
                  <c:v>-2.0832167547164886</c:v>
                </c:pt>
                <c:pt idx="441">
                  <c:v>-2.0579441706715897</c:v>
                </c:pt>
                <c:pt idx="442">
                  <c:v>-2.0318138799831331</c:v>
                </c:pt>
                <c:pt idx="443">
                  <c:v>-2.0048423871028263</c:v>
                </c:pt>
                <c:pt idx="444">
                  <c:v>-1.9770467278036108</c:v>
                </c:pt>
                <c:pt idx="445">
                  <c:v>-1.9484444584196012</c:v>
                </c:pt>
                <c:pt idx="446">
                  <c:v>-1.9190536447572981</c:v>
                </c:pt>
                <c:pt idx="447">
                  <c:v>-1.8888928506844991</c:v>
                </c:pt>
                <c:pt idx="448">
                  <c:v>-1.8579811264052069</c:v>
                </c:pt>
                <c:pt idx="449">
                  <c:v>-1.8263379964269575</c:v>
                </c:pt>
                <c:pt idx="450">
                  <c:v>-1.7939834472289249</c:v>
                </c:pt>
                <c:pt idx="451">
                  <c:v>-1.7609379146378501</c:v>
                </c:pt>
                <c:pt idx="452">
                  <c:v>-1.7272222709204357</c:v>
                </c:pt>
                <c:pt idx="453">
                  <c:v>-1.6928578115997652</c:v>
                </c:pt>
                <c:pt idx="454">
                  <c:v>-1.6578662420049568</c:v>
                </c:pt>
                <c:pt idx="455">
                  <c:v>-1.6222696635613829</c:v>
                </c:pt>
                <c:pt idx="456">
                  <c:v>-1.58609055983095</c:v>
                </c:pt>
                <c:pt idx="457">
                  <c:v>-1.5493517823110778</c:v>
                </c:pt>
                <c:pt idx="458">
                  <c:v>-1.5120765360009045</c:v>
                </c:pt>
                <c:pt idx="459">
                  <c:v>-1.4742883647450071</c:v>
                </c:pt>
                <c:pt idx="460">
                  <c:v>-1.4360111363623105</c:v>
                </c:pt>
                <c:pt idx="461">
                  <c:v>-1.3077422790041737</c:v>
                </c:pt>
                <c:pt idx="462">
                  <c:v>-1.0121198509932583</c:v>
                </c:pt>
                <c:pt idx="463">
                  <c:v>-0.73207688306320051</c:v>
                </c:pt>
                <c:pt idx="464">
                  <c:v>-0.47202982010753658</c:v>
                </c:pt>
                <c:pt idx="465">
                  <c:v>-0.23607975965416017</c:v>
                </c:pt>
                <c:pt idx="466">
                  <c:v>-2.7947775105701567E-2</c:v>
                </c:pt>
                <c:pt idx="467">
                  <c:v>-9.8495620197184053E-2</c:v>
                </c:pt>
                <c:pt idx="468">
                  <c:v>-0.20127098157047385</c:v>
                </c:pt>
                <c:pt idx="469">
                  <c:v>-0.29930547518802086</c:v>
                </c:pt>
                <c:pt idx="470">
                  <c:v>-0.39221220369120147</c:v>
                </c:pt>
                <c:pt idx="471">
                  <c:v>-0.47962450666778977</c:v>
                </c:pt>
                <c:pt idx="472">
                  <c:v>-0.56119740769258897</c:v>
                </c:pt>
                <c:pt idx="473">
                  <c:v>-0.63660897579251241</c:v>
                </c:pt>
                <c:pt idx="474">
                  <c:v>-0.70556159596043244</c:v>
                </c:pt>
                <c:pt idx="475">
                  <c:v>-0.76778314370613998</c:v>
                </c:pt>
                <c:pt idx="476">
                  <c:v>-0.7775550475895443</c:v>
                </c:pt>
                <c:pt idx="477">
                  <c:v>-0.73485387228521404</c:v>
                </c:pt>
                <c:pt idx="478">
                  <c:v>-0.69213068252804533</c:v>
                </c:pt>
                <c:pt idx="479">
                  <c:v>-0.64941246320057644</c:v>
                </c:pt>
                <c:pt idx="480">
                  <c:v>-0.8601845535831103</c:v>
                </c:pt>
                <c:pt idx="481">
                  <c:v>-0.98798092314717678</c:v>
                </c:pt>
                <c:pt idx="482">
                  <c:v>-0.99780504106706758</c:v>
                </c:pt>
                <c:pt idx="483">
                  <c:v>-0.99974473520018137</c:v>
                </c:pt>
                <c:pt idx="484">
                  <c:v>-0.43683922020602495</c:v>
                </c:pt>
                <c:pt idx="485">
                  <c:v>-0.39471613823491225</c:v>
                </c:pt>
                <c:pt idx="486">
                  <c:v>-0.35278588009418854</c:v>
                </c:pt>
                <c:pt idx="487">
                  <c:v>-0.31107492983352358</c:v>
                </c:pt>
                <c:pt idx="488">
                  <c:v>-0.26960963298330398</c:v>
                </c:pt>
                <c:pt idx="489">
                  <c:v>-0.22841617991349494</c:v>
                </c:pt>
                <c:pt idx="490">
                  <c:v>-0.1875205892920917</c:v>
                </c:pt>
                <c:pt idx="491">
                  <c:v>-0.14694869165066393</c:v>
                </c:pt>
                <c:pt idx="492">
                  <c:v>-0.10672611306938506</c:v>
                </c:pt>
                <c:pt idx="493">
                  <c:v>-6.6878258991039274E-2</c:v>
                </c:pt>
                <c:pt idx="494">
                  <c:v>-2.7430298174181189E-2</c:v>
                </c:pt>
                <c:pt idx="495">
                  <c:v>1.1592853203524101E-2</c:v>
                </c:pt>
                <c:pt idx="496">
                  <c:v>5.0166547283311047E-2</c:v>
                </c:pt>
                <c:pt idx="497">
                  <c:v>8.8266420093134457E-2</c:v>
                </c:pt>
                <c:pt idx="498">
                  <c:v>0.12586840693688828</c:v>
                </c:pt>
                <c:pt idx="499">
                  <c:v>-4.4538004279729648E-2</c:v>
                </c:pt>
                <c:pt idx="500">
                  <c:v>6.4616251569248107E-2</c:v>
                </c:pt>
                <c:pt idx="501">
                  <c:v>0.17746203973712227</c:v>
                </c:pt>
                <c:pt idx="502">
                  <c:v>0.27082752092337614</c:v>
                </c:pt>
                <c:pt idx="503">
                  <c:v>0.30559063473754122</c:v>
                </c:pt>
                <c:pt idx="504">
                  <c:v>0.3397185959536273</c:v>
                </c:pt>
                <c:pt idx="505">
                  <c:v>0.37318984861974513</c:v>
                </c:pt>
                <c:pt idx="506">
                  <c:v>0.40598325157537829</c:v>
                </c:pt>
                <c:pt idx="507">
                  <c:v>0.43807809180435697</c:v>
                </c:pt>
                <c:pt idx="508">
                  <c:v>0.4694540975176551</c:v>
                </c:pt>
                <c:pt idx="509">
                  <c:v>0.50009145095759777</c:v>
                </c:pt>
                <c:pt idx="510">
                  <c:v>0.52997080091512316</c:v>
                </c:pt>
                <c:pt idx="511">
                  <c:v>0.55907327495219761</c:v>
                </c:pt>
                <c:pt idx="512">
                  <c:v>0.58738049132273318</c:v>
                </c:pt>
                <c:pt idx="513">
                  <c:v>0.6148745705819465</c:v>
                </c:pt>
                <c:pt idx="514">
                  <c:v>0.64153814688017974</c:v>
                </c:pt>
                <c:pt idx="515">
                  <c:v>0.6673543789310088</c:v>
                </c:pt>
                <c:pt idx="516">
                  <c:v>0.6923069606491481</c:v>
                </c:pt>
                <c:pt idx="517">
                  <c:v>0.71638013144900015</c:v>
                </c:pt>
                <c:pt idx="518">
                  <c:v>0.73955868620009824</c:v>
                </c:pt>
                <c:pt idx="519">
                  <c:v>0.7618279848303473</c:v>
                </c:pt>
                <c:pt idx="520">
                  <c:v>0.78317396157331132</c:v>
                </c:pt>
                <c:pt idx="521">
                  <c:v>0.80358313385272595</c:v>
                </c:pt>
                <c:pt idx="522">
                  <c:v>0.8230426107979838</c:v>
                </c:pt>
                <c:pt idx="523">
                  <c:v>0.84154010138615831</c:v>
                </c:pt>
                <c:pt idx="524">
                  <c:v>0.85906392220590533</c:v>
                </c:pt>
                <c:pt idx="525">
                  <c:v>0.87560300483642095</c:v>
                </c:pt>
                <c:pt idx="526">
                  <c:v>0.89114690283849995</c:v>
                </c:pt>
                <c:pt idx="527">
                  <c:v>0.90568579835303353</c:v>
                </c:pt>
                <c:pt idx="528">
                  <c:v>0.91921050830205786</c:v>
                </c:pt>
                <c:pt idx="529">
                  <c:v>0.93171249018882918</c:v>
                </c:pt>
                <c:pt idx="530">
                  <c:v>0.94318384749362849</c:v>
                </c:pt>
                <c:pt idx="531">
                  <c:v>0.95361733466131682</c:v>
                </c:pt>
                <c:pt idx="532">
                  <c:v>0.96300636167791254</c:v>
                </c:pt>
                <c:pt idx="533">
                  <c:v>0.97134499823243914</c:v>
                </c:pt>
                <c:pt idx="534">
                  <c:v>0.97862797746358865</c:v>
                </c:pt>
                <c:pt idx="535">
                  <c:v>0.9848506992854027</c:v>
                </c:pt>
                <c:pt idx="536">
                  <c:v>0.99000923329356283</c:v>
                </c:pt>
                <c:pt idx="537">
                  <c:v>0.99410032124717418</c:v>
                </c:pt>
                <c:pt idx="538">
                  <c:v>0.9971213791276341</c:v>
                </c:pt>
                <c:pt idx="539">
                  <c:v>0.99907049877003828</c:v>
                </c:pt>
                <c:pt idx="540">
                  <c:v>0.99994644906848862</c:v>
                </c:pt>
                <c:pt idx="541">
                  <c:v>0.99974867675405221</c:v>
                </c:pt>
                <c:pt idx="542">
                  <c:v>0.99847730674400736</c:v>
                </c:pt>
                <c:pt idx="543">
                  <c:v>0.99613314206283121</c:v>
                </c:pt>
                <c:pt idx="544">
                  <c:v>0.9927176633353838</c:v>
                </c:pt>
                <c:pt idx="545">
                  <c:v>0.98823302785092437</c:v>
                </c:pt>
                <c:pt idx="546">
                  <c:v>0.98268206820148407</c:v>
                </c:pt>
                <c:pt idx="547">
                  <c:v>0.97606829049232147</c:v>
                </c:pt>
                <c:pt idx="548">
                  <c:v>0.96839587212696188</c:v>
                </c:pt>
                <c:pt idx="549">
                  <c:v>0.95966965916932168</c:v>
                </c:pt>
                <c:pt idx="550">
                  <c:v>0.9498951632825765</c:v>
                </c:pt>
                <c:pt idx="551">
                  <c:v>0.93907855824795661</c:v>
                </c:pt>
                <c:pt idx="552">
                  <c:v>0.92722667606483355</c:v>
                </c:pt>
                <c:pt idx="553">
                  <c:v>0.91434700263607738</c:v>
                </c:pt>
                <c:pt idx="554">
                  <c:v>0.90044767303959361</c:v>
                </c:pt>
                <c:pt idx="555">
                  <c:v>0.88553746638979192</c:v>
                </c:pt>
                <c:pt idx="556">
                  <c:v>0.86962580029273795</c:v>
                </c:pt>
                <c:pt idx="557">
                  <c:v>0.85272272489771694</c:v>
                </c:pt>
                <c:pt idx="558">
                  <c:v>0.83483891654964282</c:v>
                </c:pt>
                <c:pt idx="559">
                  <c:v>0.81598567104492759</c:v>
                </c:pt>
                <c:pt idx="560">
                  <c:v>0.7176644876209366</c:v>
                </c:pt>
                <c:pt idx="561">
                  <c:v>0.59389818077136169</c:v>
                </c:pt>
                <c:pt idx="562">
                  <c:v>0.47173457227222571</c:v>
                </c:pt>
                <c:pt idx="563">
                  <c:v>0.35165578607484349</c:v>
                </c:pt>
                <c:pt idx="564">
                  <c:v>0.23413571828939439</c:v>
                </c:pt>
                <c:pt idx="565">
                  <c:v>0.11963816693389617</c:v>
                </c:pt>
                <c:pt idx="566">
                  <c:v>8.615001534167277E-3</c:v>
                </c:pt>
                <c:pt idx="567">
                  <c:v>0.14908376780920207</c:v>
                </c:pt>
                <c:pt idx="568">
                  <c:v>0.29222297590524704</c:v>
                </c:pt>
                <c:pt idx="569">
                  <c:v>0.3992124583636496</c:v>
                </c:pt>
                <c:pt idx="570">
                  <c:v>0.46836492713373445</c:v>
                </c:pt>
                <c:pt idx="571">
                  <c:v>0.49858980647309181</c:v>
                </c:pt>
                <c:pt idx="572">
                  <c:v>0.48889285068446497</c:v>
                </c:pt>
                <c:pt idx="573">
                  <c:v>0.44097156787120184</c:v>
                </c:pt>
                <c:pt idx="574">
                  <c:v>0.35403712397214804</c:v>
                </c:pt>
                <c:pt idx="575">
                  <c:v>0.22997810839456179</c:v>
                </c:pt>
                <c:pt idx="576">
                  <c:v>7.0751005923170851E-2</c:v>
                </c:pt>
                <c:pt idx="577">
                  <c:v>-0.12113307691834052</c:v>
                </c:pt>
                <c:pt idx="578">
                  <c:v>-0.3426480135174188</c:v>
                </c:pt>
                <c:pt idx="579">
                  <c:v>-0.5903003809976326</c:v>
                </c:pt>
                <c:pt idx="580">
                  <c:v>-0.86018455358293977</c:v>
                </c:pt>
                <c:pt idx="581">
                  <c:v>-0.98798092314723363</c:v>
                </c:pt>
                <c:pt idx="582">
                  <c:v>-0.99780504106706758</c:v>
                </c:pt>
                <c:pt idx="583">
                  <c:v>-0.99974473520023821</c:v>
                </c:pt>
                <c:pt idx="584">
                  <c:v>-0.99379235045989844</c:v>
                </c:pt>
                <c:pt idx="585">
                  <c:v>-0.97997137818947522</c:v>
                </c:pt>
                <c:pt idx="586">
                  <c:v>-0.9583363634521902</c:v>
                </c:pt>
                <c:pt idx="587">
                  <c:v>-0.92897268976719261</c:v>
                </c:pt>
                <c:pt idx="588">
                  <c:v>-0.89199624213949846</c:v>
                </c:pt>
                <c:pt idx="589">
                  <c:v>-0.84755294971478179</c:v>
                </c:pt>
                <c:pt idx="590">
                  <c:v>-0.79581820986436469</c:v>
                </c:pt>
                <c:pt idx="591">
                  <c:v>-0.7369961959708462</c:v>
                </c:pt>
                <c:pt idx="592">
                  <c:v>-0.67131905164990258</c:v>
                </c:pt>
                <c:pt idx="593">
                  <c:v>-0.5990459745850103</c:v>
                </c:pt>
                <c:pt idx="594">
                  <c:v>-0.52046219359328916</c:v>
                </c:pt>
                <c:pt idx="595">
                  <c:v>-0.43587784295641541</c:v>
                </c:pt>
                <c:pt idx="596">
                  <c:v>-0.41021183687473695</c:v>
                </c:pt>
                <c:pt idx="597">
                  <c:v>-0.45239924910299578</c:v>
                </c:pt>
                <c:pt idx="598">
                  <c:v>-0.49474305127239404</c:v>
                </c:pt>
                <c:pt idx="599">
                  <c:v>-0.53721649813007843</c:v>
                </c:pt>
                <c:pt idx="600">
                  <c:v>-0.57979276253638545</c:v>
                </c:pt>
                <c:pt idx="601">
                  <c:v>-0.62244495241043296</c:v>
                </c:pt>
                <c:pt idx="602">
                  <c:v>-0.66514612771482007</c:v>
                </c:pt>
                <c:pt idx="603">
                  <c:v>-0.70786931747193194</c:v>
                </c:pt>
                <c:pt idx="604">
                  <c:v>-0.75058753679945767</c:v>
                </c:pt>
                <c:pt idx="605">
                  <c:v>-0.7932738039544347</c:v>
                </c:pt>
                <c:pt idx="606">
                  <c:v>-0.83590115737570159</c:v>
                </c:pt>
                <c:pt idx="607">
                  <c:v>-0.87844267271316312</c:v>
                </c:pt>
                <c:pt idx="608">
                  <c:v>-0.92087147983397699</c:v>
                </c:pt>
                <c:pt idx="609">
                  <c:v>-0.96316077979395232</c:v>
                </c:pt>
                <c:pt idx="610">
                  <c:v>-1.005283861765065</c:v>
                </c:pt>
                <c:pt idx="611">
                  <c:v>-1.0472141199057887</c:v>
                </c:pt>
                <c:pt idx="612">
                  <c:v>-1.0121198509931446</c:v>
                </c:pt>
                <c:pt idx="613">
                  <c:v>-0.73207688306308683</c:v>
                </c:pt>
                <c:pt idx="614">
                  <c:v>-0.47202982010765027</c:v>
                </c:pt>
                <c:pt idx="615">
                  <c:v>-0.23607975965410333</c:v>
                </c:pt>
                <c:pt idx="616">
                  <c:v>-2.794777510575841E-2</c:v>
                </c:pt>
                <c:pt idx="617">
                  <c:v>0.14908376780920207</c:v>
                </c:pt>
                <c:pt idx="618">
                  <c:v>0.29222297590524704</c:v>
                </c:pt>
                <c:pt idx="619">
                  <c:v>0.39921245836376329</c:v>
                </c:pt>
                <c:pt idx="620">
                  <c:v>0.46836492713373445</c:v>
                </c:pt>
                <c:pt idx="621">
                  <c:v>0.49858980647309181</c:v>
                </c:pt>
                <c:pt idx="622">
                  <c:v>0.48941043197919498</c:v>
                </c:pt>
                <c:pt idx="623">
                  <c:v>0.44097156787120184</c:v>
                </c:pt>
                <c:pt idx="624">
                  <c:v>0.35403712397226172</c:v>
                </c:pt>
                <c:pt idx="625">
                  <c:v>0.22997810839467547</c:v>
                </c:pt>
                <c:pt idx="626">
                  <c:v>7.0751005923170851E-2</c:v>
                </c:pt>
                <c:pt idx="627">
                  <c:v>-0.12113307691822683</c:v>
                </c:pt>
                <c:pt idx="628">
                  <c:v>-0.34264801351753249</c:v>
                </c:pt>
                <c:pt idx="629">
                  <c:v>-0.59030038099751891</c:v>
                </c:pt>
                <c:pt idx="630">
                  <c:v>-0.86018455358316714</c:v>
                </c:pt>
                <c:pt idx="631">
                  <c:v>-1.1480442966512783</c:v>
                </c:pt>
                <c:pt idx="632">
                  <c:v>-1.4493398900949614</c:v>
                </c:pt>
                <c:pt idx="633">
                  <c:v>-1.7593197224204005</c:v>
                </c:pt>
                <c:pt idx="634">
                  <c:v>-1.900091450957575</c:v>
                </c:pt>
                <c:pt idx="635">
                  <c:v>-1.9299708009150436</c:v>
                </c:pt>
                <c:pt idx="636">
                  <c:v>-1.9590732749521749</c:v>
                </c:pt>
                <c:pt idx="637">
                  <c:v>-1.9873804913227104</c:v>
                </c:pt>
                <c:pt idx="638">
                  <c:v>-2.0148745705819238</c:v>
                </c:pt>
                <c:pt idx="639">
                  <c:v>-2.041538146880157</c:v>
                </c:pt>
                <c:pt idx="640">
                  <c:v>-2.0673543789309861</c:v>
                </c:pt>
                <c:pt idx="641">
                  <c:v>-2.0923069606491254</c:v>
                </c:pt>
                <c:pt idx="642">
                  <c:v>-2.1163801314489774</c:v>
                </c:pt>
                <c:pt idx="643">
                  <c:v>-2.1395586862000755</c:v>
                </c:pt>
                <c:pt idx="644">
                  <c:v>-2.1618279848303246</c:v>
                </c:pt>
                <c:pt idx="645">
                  <c:v>-2.1831739615732886</c:v>
                </c:pt>
                <c:pt idx="646">
                  <c:v>-2.2035831338527032</c:v>
                </c:pt>
                <c:pt idx="647">
                  <c:v>-2.2230426107979611</c:v>
                </c:pt>
                <c:pt idx="648">
                  <c:v>-2.2415401013862493</c:v>
                </c:pt>
                <c:pt idx="649">
                  <c:v>-2.2590639222059963</c:v>
                </c:pt>
                <c:pt idx="650">
                  <c:v>-2.2756030048363982</c:v>
                </c:pt>
                <c:pt idx="651">
                  <c:v>-2.2911469028384772</c:v>
                </c:pt>
                <c:pt idx="652">
                  <c:v>-2.3056857983530108</c:v>
                </c:pt>
                <c:pt idx="653">
                  <c:v>-2.3192105083020351</c:v>
                </c:pt>
                <c:pt idx="654">
                  <c:v>-2.3317124901888064</c:v>
                </c:pt>
                <c:pt idx="655">
                  <c:v>-2.3431838474936058</c:v>
                </c:pt>
                <c:pt idx="656">
                  <c:v>-2.3536173346614078</c:v>
                </c:pt>
                <c:pt idx="657">
                  <c:v>-2.3630063616778898</c:v>
                </c:pt>
                <c:pt idx="658">
                  <c:v>-2.2406802775795995</c:v>
                </c:pt>
                <c:pt idx="659">
                  <c:v>-1.9269047735016329</c:v>
                </c:pt>
                <c:pt idx="660">
                  <c:v>-1.6142820248101089</c:v>
                </c:pt>
                <c:pt idx="661">
                  <c:v>-1.3077422790044011</c:v>
                </c:pt>
                <c:pt idx="662">
                  <c:v>-1.0121198509932583</c:v>
                </c:pt>
                <c:pt idx="663">
                  <c:v>-0.73207688306320051</c:v>
                </c:pt>
                <c:pt idx="664">
                  <c:v>-0.47202982010753658</c:v>
                </c:pt>
                <c:pt idx="665">
                  <c:v>-0.23607975965410333</c:v>
                </c:pt>
                <c:pt idx="666">
                  <c:v>-2.7947775105644723E-2</c:v>
                </c:pt>
                <c:pt idx="667">
                  <c:v>-9.8495620197127209E-2</c:v>
                </c:pt>
                <c:pt idx="668">
                  <c:v>-0.20127098157036016</c:v>
                </c:pt>
                <c:pt idx="669">
                  <c:v>-0.29930547518790718</c:v>
                </c:pt>
                <c:pt idx="670">
                  <c:v>-0.39221220369131515</c:v>
                </c:pt>
                <c:pt idx="671">
                  <c:v>-0.47962450666773293</c:v>
                </c:pt>
                <c:pt idx="672">
                  <c:v>-0.56119740769258897</c:v>
                </c:pt>
                <c:pt idx="673">
                  <c:v>-0.63660897579245557</c:v>
                </c:pt>
                <c:pt idx="674">
                  <c:v>-0.70556159596048929</c:v>
                </c:pt>
                <c:pt idx="675">
                  <c:v>-0.76778314370619682</c:v>
                </c:pt>
                <c:pt idx="676">
                  <c:v>-0.82302805900690146</c:v>
                </c:pt>
                <c:pt idx="677">
                  <c:v>-0.87107831542107306</c:v>
                </c:pt>
                <c:pt idx="678">
                  <c:v>-0.91174428053864176</c:v>
                </c:pt>
                <c:pt idx="679">
                  <c:v>-0.94486546437394736</c:v>
                </c:pt>
                <c:pt idx="680">
                  <c:v>-0.97031115274569402</c:v>
                </c:pt>
                <c:pt idx="681">
                  <c:v>-1.1480442966512783</c:v>
                </c:pt>
                <c:pt idx="682">
                  <c:v>-1.4493398900948478</c:v>
                </c:pt>
                <c:pt idx="683">
                  <c:v>-1.7593197224202868</c:v>
                </c:pt>
                <c:pt idx="684">
                  <c:v>-2.0730952264987081</c:v>
                </c:pt>
                <c:pt idx="685">
                  <c:v>-2.1961748964977232</c:v>
                </c:pt>
                <c:pt idx="686">
                  <c:v>-2.1754191058178094</c:v>
                </c:pt>
                <c:pt idx="687">
                  <c:v>-2.1537314088074027</c:v>
                </c:pt>
                <c:pt idx="688">
                  <c:v>-2.1311255038807531</c:v>
                </c:pt>
                <c:pt idx="689">
                  <c:v>-2.1076156694119845</c:v>
                </c:pt>
                <c:pt idx="690">
                  <c:v>-2.0832167547165454</c:v>
                </c:pt>
                <c:pt idx="691">
                  <c:v>-2.0579441706715897</c:v>
                </c:pt>
                <c:pt idx="692">
                  <c:v>-2.0318138799831331</c:v>
                </c:pt>
                <c:pt idx="693">
                  <c:v>-2.0048423871028263</c:v>
                </c:pt>
                <c:pt idx="694">
                  <c:v>-1.9770467278035539</c:v>
                </c:pt>
                <c:pt idx="695">
                  <c:v>-1.9484444584196581</c:v>
                </c:pt>
                <c:pt idx="696">
                  <c:v>-1.919053644757355</c:v>
                </c:pt>
                <c:pt idx="697">
                  <c:v>-1.8888928506844422</c:v>
                </c:pt>
                <c:pt idx="698">
                  <c:v>-1.8579811264052069</c:v>
                </c:pt>
                <c:pt idx="699">
                  <c:v>-1.8263379964270143</c:v>
                </c:pt>
                <c:pt idx="700">
                  <c:v>-4.2299781083946755</c:v>
                </c:pt>
                <c:pt idx="701">
                  <c:v>-4.0707510059231709</c:v>
                </c:pt>
                <c:pt idx="702">
                  <c:v>-3.8788669230816595</c:v>
                </c:pt>
                <c:pt idx="703">
                  <c:v>-3.6573519864824675</c:v>
                </c:pt>
                <c:pt idx="704">
                  <c:v>-3.4096996190024811</c:v>
                </c:pt>
                <c:pt idx="705">
                  <c:v>-3.1398154464168329</c:v>
                </c:pt>
                <c:pt idx="706">
                  <c:v>-2.8519557033487217</c:v>
                </c:pt>
                <c:pt idx="707">
                  <c:v>0.90632493455075291</c:v>
                </c:pt>
                <c:pt idx="708">
                  <c:v>1.0319529973411363</c:v>
                </c:pt>
                <c:pt idx="709">
                  <c:v>1.157454956249012</c:v>
                </c:pt>
                <c:pt idx="710">
                  <c:v>1.2823355123791771</c:v>
                </c:pt>
                <c:pt idx="711">
                  <c:v>1.4061018192285246</c:v>
                </c:pt>
                <c:pt idx="712">
                  <c:v>1.5282654277276606</c:v>
                </c:pt>
                <c:pt idx="713">
                  <c:v>1.6483442139251565</c:v>
                </c:pt>
                <c:pt idx="714">
                  <c:v>1.7658642817104919</c:v>
                </c:pt>
                <c:pt idx="715">
                  <c:v>1.8803618330662175</c:v>
                </c:pt>
                <c:pt idx="716">
                  <c:v>1.9913849984658327</c:v>
                </c:pt>
                <c:pt idx="717">
                  <c:v>2.0984956201971272</c:v>
                </c:pt>
                <c:pt idx="718">
                  <c:v>2.2012709815703602</c:v>
                </c:pt>
                <c:pt idx="719">
                  <c:v>2.2993054751881346</c:v>
                </c:pt>
                <c:pt idx="720">
                  <c:v>2.3922122036913152</c:v>
                </c:pt>
                <c:pt idx="721">
                  <c:v>2.4796245066677329</c:v>
                </c:pt>
                <c:pt idx="722">
                  <c:v>2.561197407692589</c:v>
                </c:pt>
                <c:pt idx="723">
                  <c:v>2.6366089757924556</c:v>
                </c:pt>
                <c:pt idx="724">
                  <c:v>2.7055615959604893</c:v>
                </c:pt>
                <c:pt idx="725">
                  <c:v>2.7677831437061968</c:v>
                </c:pt>
                <c:pt idx="726">
                  <c:v>2.8230280590069015</c:v>
                </c:pt>
                <c:pt idx="727">
                  <c:v>2.8710783154210731</c:v>
                </c:pt>
                <c:pt idx="728">
                  <c:v>2.9117442805387554</c:v>
                </c:pt>
                <c:pt idx="729">
                  <c:v>2.9448654643739474</c:v>
                </c:pt>
                <c:pt idx="730">
                  <c:v>2.970311152745694</c:v>
                </c:pt>
                <c:pt idx="731">
                  <c:v>2.9879809231472336</c:v>
                </c:pt>
                <c:pt idx="732">
                  <c:v>2.9978050410670676</c:v>
                </c:pt>
                <c:pt idx="733">
                  <c:v>2.9997447352002382</c:v>
                </c:pt>
                <c:pt idx="734">
                  <c:v>2.9937923504598984</c:v>
                </c:pt>
                <c:pt idx="735">
                  <c:v>2.9799713781894752</c:v>
                </c:pt>
                <c:pt idx="736">
                  <c:v>2.9583363634521902</c:v>
                </c:pt>
                <c:pt idx="737">
                  <c:v>2.9289726897671926</c:v>
                </c:pt>
                <c:pt idx="738">
                  <c:v>2.8919962421393848</c:v>
                </c:pt>
                <c:pt idx="739">
                  <c:v>1.8919962421393848</c:v>
                </c:pt>
                <c:pt idx="740">
                  <c:v>0.89199624213938478</c:v>
                </c:pt>
                <c:pt idx="741">
                  <c:v>-0.10800375786061522</c:v>
                </c:pt>
                <c:pt idx="742">
                  <c:v>-1.1080037578606152</c:v>
                </c:pt>
                <c:pt idx="743">
                  <c:v>-2.1080037578606152</c:v>
                </c:pt>
                <c:pt idx="744">
                  <c:v>-3.1080037578606152</c:v>
                </c:pt>
                <c:pt idx="745">
                  <c:v>-4.1080037578606152</c:v>
                </c:pt>
                <c:pt idx="746">
                  <c:v>-5.1080037578606152</c:v>
                </c:pt>
                <c:pt idx="747">
                  <c:v>-6.1080037578606152</c:v>
                </c:pt>
                <c:pt idx="748">
                  <c:v>-7.1080037578606152</c:v>
                </c:pt>
                <c:pt idx="749">
                  <c:v>-8.1080037578606152</c:v>
                </c:pt>
                <c:pt idx="750">
                  <c:v>-9.1080037578606152</c:v>
                </c:pt>
                <c:pt idx="751">
                  <c:v>-10.108003757860615</c:v>
                </c:pt>
                <c:pt idx="752">
                  <c:v>-11.108003757860615</c:v>
                </c:pt>
                <c:pt idx="753">
                  <c:v>-12.108003757860615</c:v>
                </c:pt>
                <c:pt idx="754">
                  <c:v>-13.108003757860615</c:v>
                </c:pt>
                <c:pt idx="755">
                  <c:v>-14.108003757860615</c:v>
                </c:pt>
                <c:pt idx="756">
                  <c:v>-15.108003757860615</c:v>
                </c:pt>
                <c:pt idx="757">
                  <c:v>-6.8619219081956544</c:v>
                </c:pt>
                <c:pt idx="758">
                  <c:v>-2.2406802775797132</c:v>
                </c:pt>
                <c:pt idx="759">
                  <c:v>-1.9269047735014055</c:v>
                </c:pt>
                <c:pt idx="760">
                  <c:v>-1.6142820248102225</c:v>
                </c:pt>
                <c:pt idx="761">
                  <c:v>-1.3077422790041737</c:v>
                </c:pt>
                <c:pt idx="762">
                  <c:v>-1.012119850993372</c:v>
                </c:pt>
                <c:pt idx="763">
                  <c:v>-0.73207688306297314</c:v>
                </c:pt>
                <c:pt idx="764">
                  <c:v>-0.47202982010753658</c:v>
                </c:pt>
                <c:pt idx="765">
                  <c:v>0.11963816693378249</c:v>
                </c:pt>
                <c:pt idx="766">
                  <c:v>8.6150015342809638E-3</c:v>
                </c:pt>
                <c:pt idx="767">
                  <c:v>-9.8495620197013523E-2</c:v>
                </c:pt>
                <c:pt idx="768">
                  <c:v>-0.20127098157036016</c:v>
                </c:pt>
                <c:pt idx="769">
                  <c:v>-0.29930547518802086</c:v>
                </c:pt>
                <c:pt idx="770">
                  <c:v>-0.39221220369120147</c:v>
                </c:pt>
                <c:pt idx="771">
                  <c:v>-0.47962450666773293</c:v>
                </c:pt>
                <c:pt idx="772">
                  <c:v>-0.56119740769247528</c:v>
                </c:pt>
                <c:pt idx="773">
                  <c:v>-0.63660897579245557</c:v>
                </c:pt>
                <c:pt idx="774">
                  <c:v>-0.70556159596048929</c:v>
                </c:pt>
                <c:pt idx="775">
                  <c:v>-0.76778314370619682</c:v>
                </c:pt>
                <c:pt idx="776">
                  <c:v>-0.82302805900690146</c:v>
                </c:pt>
                <c:pt idx="777">
                  <c:v>-0.87107831542107306</c:v>
                </c:pt>
                <c:pt idx="778">
                  <c:v>-0.91174428053875545</c:v>
                </c:pt>
                <c:pt idx="779">
                  <c:v>-0.94486546437394736</c:v>
                </c:pt>
                <c:pt idx="780">
                  <c:v>-0.97031115274569402</c:v>
                </c:pt>
                <c:pt idx="781">
                  <c:v>-0.98798092314723363</c:v>
                </c:pt>
                <c:pt idx="782">
                  <c:v>-0.99780504106706758</c:v>
                </c:pt>
                <c:pt idx="783">
                  <c:v>-0.99974473520023821</c:v>
                </c:pt>
                <c:pt idx="784">
                  <c:v>-0.99379235045989844</c:v>
                </c:pt>
                <c:pt idx="785">
                  <c:v>-0.97997137818947522</c:v>
                </c:pt>
                <c:pt idx="786">
                  <c:v>-2.6922577209957126</c:v>
                </c:pt>
                <c:pt idx="787">
                  <c:v>-2.987880149006628</c:v>
                </c:pt>
                <c:pt idx="788">
                  <c:v>-3.2679231169370269</c:v>
                </c:pt>
                <c:pt idx="789">
                  <c:v>-3.5279701798923497</c:v>
                </c:pt>
                <c:pt idx="790">
                  <c:v>-3.763920240345783</c:v>
                </c:pt>
                <c:pt idx="791">
                  <c:v>-3.9720522248942416</c:v>
                </c:pt>
                <c:pt idx="792">
                  <c:v>-4.1490837678092021</c:v>
                </c:pt>
                <c:pt idx="793">
                  <c:v>-4.292222975905247</c:v>
                </c:pt>
                <c:pt idx="794">
                  <c:v>-4.3992124583636496</c:v>
                </c:pt>
                <c:pt idx="795">
                  <c:v>-4.4683649271337345</c:v>
                </c:pt>
                <c:pt idx="796">
                  <c:v>-4.4985898064730918</c:v>
                </c:pt>
                <c:pt idx="797">
                  <c:v>-4.489410431979195</c:v>
                </c:pt>
                <c:pt idx="798">
                  <c:v>-4.4409715678712018</c:v>
                </c:pt>
                <c:pt idx="799">
                  <c:v>-4.3540371239722617</c:v>
                </c:pt>
                <c:pt idx="800">
                  <c:v>6.461625156930495E-2</c:v>
                </c:pt>
                <c:pt idx="801">
                  <c:v>0.17746203973717911</c:v>
                </c:pt>
                <c:pt idx="802">
                  <c:v>0.29355400945235033</c:v>
                </c:pt>
                <c:pt idx="803">
                  <c:v>0.41243399874781517</c:v>
                </c:pt>
                <c:pt idx="804">
                  <c:v>0.53363284261672561</c:v>
                </c:pt>
                <c:pt idx="805">
                  <c:v>0.65667222459319419</c:v>
                </c:pt>
                <c:pt idx="806">
                  <c:v>0.86962580029273795</c:v>
                </c:pt>
                <c:pt idx="807">
                  <c:v>0.85272272489771694</c:v>
                </c:pt>
                <c:pt idx="808">
                  <c:v>0.83483891654964282</c:v>
                </c:pt>
                <c:pt idx="809">
                  <c:v>0.81598567104492759</c:v>
                </c:pt>
                <c:pt idx="810">
                  <c:v>0.79617489649774598</c:v>
                </c:pt>
                <c:pt idx="811">
                  <c:v>0.77541910581783213</c:v>
                </c:pt>
                <c:pt idx="812">
                  <c:v>0.7537314088074254</c:v>
                </c:pt>
                <c:pt idx="813">
                  <c:v>0.7311255038807758</c:v>
                </c:pt>
                <c:pt idx="814">
                  <c:v>0.70761566941200726</c:v>
                </c:pt>
                <c:pt idx="815">
                  <c:v>0.68321675471645449</c:v>
                </c:pt>
                <c:pt idx="816">
                  <c:v>0.65794417067161248</c:v>
                </c:pt>
                <c:pt idx="817">
                  <c:v>0.63181387998315586</c:v>
                </c:pt>
                <c:pt idx="818">
                  <c:v>0.60484238710284899</c:v>
                </c:pt>
                <c:pt idx="819">
                  <c:v>0.57704672780357669</c:v>
                </c:pt>
                <c:pt idx="820">
                  <c:v>0.54844445841956713</c:v>
                </c:pt>
                <c:pt idx="821">
                  <c:v>0.5190536447573777</c:v>
                </c:pt>
                <c:pt idx="822">
                  <c:v>0.48941043197919498</c:v>
                </c:pt>
                <c:pt idx="823">
                  <c:v>0.45798112640522959</c:v>
                </c:pt>
                <c:pt idx="824">
                  <c:v>0.42633799642692338</c:v>
                </c:pt>
                <c:pt idx="825">
                  <c:v>0.39398344722894763</c:v>
                </c:pt>
                <c:pt idx="826">
                  <c:v>0.36093791463792968</c:v>
                </c:pt>
                <c:pt idx="827">
                  <c:v>0.32722227092040157</c:v>
                </c:pt>
                <c:pt idx="828">
                  <c:v>0.29285781159967428</c:v>
                </c:pt>
                <c:pt idx="829">
                  <c:v>0.25786624200497954</c:v>
                </c:pt>
                <c:pt idx="830">
                  <c:v>0.22226966356140565</c:v>
                </c:pt>
                <c:pt idx="831">
                  <c:v>0.18609055983097278</c:v>
                </c:pt>
                <c:pt idx="832">
                  <c:v>0.14935178231098689</c:v>
                </c:pt>
                <c:pt idx="833">
                  <c:v>0.11207653600081358</c:v>
                </c:pt>
                <c:pt idx="834">
                  <c:v>7.4288364745029867E-2</c:v>
                </c:pt>
                <c:pt idx="835">
                  <c:v>3.6011136362390062E-2</c:v>
                </c:pt>
                <c:pt idx="836">
                  <c:v>-2.7309724292763349E-3</c:v>
                </c:pt>
                <c:pt idx="837">
                  <c:v>-4.191349128359434E-2</c:v>
                </c:pt>
                <c:pt idx="838">
                  <c:v>-8.1511671681823827E-2</c:v>
                </c:pt>
                <c:pt idx="839">
                  <c:v>-0.12150050256445866</c:v>
                </c:pt>
                <c:pt idx="840">
                  <c:v>-0.16185472612892227</c:v>
                </c:pt>
                <c:pt idx="841">
                  <c:v>-0.20254885378267318</c:v>
                </c:pt>
                <c:pt idx="842">
                  <c:v>-0.24355718224239808</c:v>
                </c:pt>
                <c:pt idx="843">
                  <c:v>-0.28485380976894703</c:v>
                </c:pt>
                <c:pt idx="844">
                  <c:v>-0.32641265252721041</c:v>
                </c:pt>
                <c:pt idx="845">
                  <c:v>-0.36820746106150182</c:v>
                </c:pt>
                <c:pt idx="846">
                  <c:v>-0.41021183687473695</c:v>
                </c:pt>
                <c:pt idx="847">
                  <c:v>-0.45239924910299578</c:v>
                </c:pt>
                <c:pt idx="848">
                  <c:v>-0.49474305127239404</c:v>
                </c:pt>
                <c:pt idx="849">
                  <c:v>-0.53721649813007843</c:v>
                </c:pt>
                <c:pt idx="850">
                  <c:v>-0.57979276253638545</c:v>
                </c:pt>
                <c:pt idx="851">
                  <c:v>-0.62244495241043296</c:v>
                </c:pt>
                <c:pt idx="852">
                  <c:v>-0.66514612771470638</c:v>
                </c:pt>
                <c:pt idx="853">
                  <c:v>-0.70786931747193194</c:v>
                </c:pt>
                <c:pt idx="854">
                  <c:v>-0.75058753679945767</c:v>
                </c:pt>
                <c:pt idx="855">
                  <c:v>-0.7932738039544347</c:v>
                </c:pt>
                <c:pt idx="856">
                  <c:v>-0.83590115737581527</c:v>
                </c:pt>
                <c:pt idx="857">
                  <c:v>-0.87844267271316312</c:v>
                </c:pt>
                <c:pt idx="858">
                  <c:v>-0.92087147983397699</c:v>
                </c:pt>
                <c:pt idx="859">
                  <c:v>-0.96316077979395232</c:v>
                </c:pt>
                <c:pt idx="860">
                  <c:v>-1.005283861765065</c:v>
                </c:pt>
                <c:pt idx="861">
                  <c:v>-1.0472141199057887</c:v>
                </c:pt>
                <c:pt idx="862">
                  <c:v>-1.012119850993372</c:v>
                </c:pt>
                <c:pt idx="863">
                  <c:v>-0.73207688306308683</c:v>
                </c:pt>
                <c:pt idx="864">
                  <c:v>-0.47202982010765027</c:v>
                </c:pt>
                <c:pt idx="865">
                  <c:v>-0.23607975965410333</c:v>
                </c:pt>
                <c:pt idx="866">
                  <c:v>-2.794777510575841E-2</c:v>
                </c:pt>
                <c:pt idx="867">
                  <c:v>-9.8495620197013523E-2</c:v>
                </c:pt>
                <c:pt idx="868">
                  <c:v>-0.20127098157047385</c:v>
                </c:pt>
                <c:pt idx="869">
                  <c:v>-0.29930547518802086</c:v>
                </c:pt>
                <c:pt idx="870">
                  <c:v>-0.39221220369120147</c:v>
                </c:pt>
                <c:pt idx="871">
                  <c:v>-0.47962450666773293</c:v>
                </c:pt>
                <c:pt idx="872">
                  <c:v>-0.56119740769247528</c:v>
                </c:pt>
                <c:pt idx="873">
                  <c:v>-0.63660897579256925</c:v>
                </c:pt>
                <c:pt idx="874">
                  <c:v>-0.70556159596048929</c:v>
                </c:pt>
                <c:pt idx="875">
                  <c:v>-0.76778314370619682</c:v>
                </c:pt>
                <c:pt idx="876">
                  <c:v>-0.82302805900690146</c:v>
                </c:pt>
                <c:pt idx="877">
                  <c:v>-0.87107831542118674</c:v>
                </c:pt>
                <c:pt idx="878">
                  <c:v>-0.91174428053875545</c:v>
                </c:pt>
                <c:pt idx="879">
                  <c:v>-0.94486546437394736</c:v>
                </c:pt>
                <c:pt idx="880">
                  <c:v>-0.97031115274569402</c:v>
                </c:pt>
                <c:pt idx="881">
                  <c:v>-1.1480442966512783</c:v>
                </c:pt>
                <c:pt idx="882">
                  <c:v>-1.4493398900949614</c:v>
                </c:pt>
                <c:pt idx="883">
                  <c:v>-1.7593197224204005</c:v>
                </c:pt>
                <c:pt idx="884">
                  <c:v>-1.900091450957575</c:v>
                </c:pt>
                <c:pt idx="885">
                  <c:v>-1.9299708009150436</c:v>
                </c:pt>
                <c:pt idx="886">
                  <c:v>-1.9590732749521749</c:v>
                </c:pt>
                <c:pt idx="887">
                  <c:v>-1.9873804913227104</c:v>
                </c:pt>
                <c:pt idx="888">
                  <c:v>-2.0148745705819238</c:v>
                </c:pt>
                <c:pt idx="889">
                  <c:v>-2.0415381468800433</c:v>
                </c:pt>
                <c:pt idx="890">
                  <c:v>-2.0673543789309861</c:v>
                </c:pt>
                <c:pt idx="891">
                  <c:v>-2.0923069606491254</c:v>
                </c:pt>
                <c:pt idx="892">
                  <c:v>-2.1163801314490911</c:v>
                </c:pt>
                <c:pt idx="893">
                  <c:v>-2.1395586862000755</c:v>
                </c:pt>
                <c:pt idx="894">
                  <c:v>-2.1618279848303246</c:v>
                </c:pt>
                <c:pt idx="895">
                  <c:v>-2.1831739615732886</c:v>
                </c:pt>
                <c:pt idx="896">
                  <c:v>-2.2035831338528169</c:v>
                </c:pt>
                <c:pt idx="897">
                  <c:v>-2.2230426107979611</c:v>
                </c:pt>
                <c:pt idx="898">
                  <c:v>-2.2415401013861356</c:v>
                </c:pt>
                <c:pt idx="899">
                  <c:v>-2.2590639222059963</c:v>
                </c:pt>
                <c:pt idx="900">
                  <c:v>-2.2756030048363982</c:v>
                </c:pt>
                <c:pt idx="901">
                  <c:v>-2.2911469028384772</c:v>
                </c:pt>
                <c:pt idx="902">
                  <c:v>-2.3056857983530108</c:v>
                </c:pt>
                <c:pt idx="903">
                  <c:v>-2.3192105083020351</c:v>
                </c:pt>
                <c:pt idx="904">
                  <c:v>-2.3317124901888064</c:v>
                </c:pt>
                <c:pt idx="905">
                  <c:v>-2.3431838474936058</c:v>
                </c:pt>
                <c:pt idx="906">
                  <c:v>-2.3536173346614078</c:v>
                </c:pt>
                <c:pt idx="907">
                  <c:v>-2.3630063616778898</c:v>
                </c:pt>
                <c:pt idx="908">
                  <c:v>-2.3713449982325301</c:v>
                </c:pt>
                <c:pt idx="909">
                  <c:v>-2.3786279774635659</c:v>
                </c:pt>
                <c:pt idx="910">
                  <c:v>-2.38485069928538</c:v>
                </c:pt>
                <c:pt idx="911">
                  <c:v>-2.3900092332935401</c:v>
                </c:pt>
                <c:pt idx="912">
                  <c:v>-2.3941003212472651</c:v>
                </c:pt>
                <c:pt idx="913">
                  <c:v>-2.397121379127725</c:v>
                </c:pt>
                <c:pt idx="914">
                  <c:v>-2.3990704987700155</c:v>
                </c:pt>
                <c:pt idx="915">
                  <c:v>-2.3999464490684659</c:v>
                </c:pt>
                <c:pt idx="916">
                  <c:v>-2.7947775105872097E-2</c:v>
                </c:pt>
                <c:pt idx="917">
                  <c:v>0.14908376780920207</c:v>
                </c:pt>
                <c:pt idx="918">
                  <c:v>0.29222297590524704</c:v>
                </c:pt>
                <c:pt idx="919">
                  <c:v>0.39921245836376329</c:v>
                </c:pt>
                <c:pt idx="920">
                  <c:v>0.46836492713373445</c:v>
                </c:pt>
                <c:pt idx="921">
                  <c:v>0.49858980647309181</c:v>
                </c:pt>
                <c:pt idx="922">
                  <c:v>0.48941043197919498</c:v>
                </c:pt>
                <c:pt idx="923">
                  <c:v>0.44097156787120184</c:v>
                </c:pt>
                <c:pt idx="924">
                  <c:v>0.35403712397226172</c:v>
                </c:pt>
                <c:pt idx="925">
                  <c:v>0.22997810839467547</c:v>
                </c:pt>
                <c:pt idx="926">
                  <c:v>7.0751005923170851E-2</c:v>
                </c:pt>
                <c:pt idx="927">
                  <c:v>-0.12113307691822683</c:v>
                </c:pt>
                <c:pt idx="928">
                  <c:v>-0.34264801351753249</c:v>
                </c:pt>
                <c:pt idx="929">
                  <c:v>-0.59030038099751891</c:v>
                </c:pt>
                <c:pt idx="930">
                  <c:v>-0.86018455358316714</c:v>
                </c:pt>
                <c:pt idx="931">
                  <c:v>-1.1480442966512783</c:v>
                </c:pt>
                <c:pt idx="932">
                  <c:v>-1.4493398900951888</c:v>
                </c:pt>
                <c:pt idx="933">
                  <c:v>-1.7593197224204005</c:v>
                </c:pt>
                <c:pt idx="934">
                  <c:v>-2.0730952264983671</c:v>
                </c:pt>
                <c:pt idx="935">
                  <c:v>-2.1961748964978369</c:v>
                </c:pt>
                <c:pt idx="936">
                  <c:v>-2.1754191058178094</c:v>
                </c:pt>
                <c:pt idx="937">
                  <c:v>-2.1537314088074027</c:v>
                </c:pt>
                <c:pt idx="938">
                  <c:v>-2.1311255038807531</c:v>
                </c:pt>
                <c:pt idx="939">
                  <c:v>-2.1076156694119845</c:v>
                </c:pt>
                <c:pt idx="940">
                  <c:v>-2.0832167547164318</c:v>
                </c:pt>
                <c:pt idx="941">
                  <c:v>-2.0579441706715897</c:v>
                </c:pt>
                <c:pt idx="942">
                  <c:v>-2.0318138799831331</c:v>
                </c:pt>
                <c:pt idx="943">
                  <c:v>-2.0048423871028263</c:v>
                </c:pt>
                <c:pt idx="944">
                  <c:v>-1.9770467278035539</c:v>
                </c:pt>
                <c:pt idx="945">
                  <c:v>-1.9484444584196581</c:v>
                </c:pt>
                <c:pt idx="946">
                  <c:v>-1.9190536447572413</c:v>
                </c:pt>
                <c:pt idx="947">
                  <c:v>-1.8888928506845559</c:v>
                </c:pt>
                <c:pt idx="948">
                  <c:v>-1.8579811264052069</c:v>
                </c:pt>
                <c:pt idx="949">
                  <c:v>-1.8263379964269006</c:v>
                </c:pt>
                <c:pt idx="950">
                  <c:v>-1.7939834472289249</c:v>
                </c:pt>
                <c:pt idx="951">
                  <c:v>-1.7609379146379069</c:v>
                </c:pt>
                <c:pt idx="952">
                  <c:v>-1.7272222709203788</c:v>
                </c:pt>
                <c:pt idx="953">
                  <c:v>-1.6928578115997652</c:v>
                </c:pt>
                <c:pt idx="954">
                  <c:v>-1.6578662420049568</c:v>
                </c:pt>
                <c:pt idx="955">
                  <c:v>-1.6222696635613829</c:v>
                </c:pt>
                <c:pt idx="956">
                  <c:v>-1.5860905598310637</c:v>
                </c:pt>
                <c:pt idx="957">
                  <c:v>-1.5493517823110778</c:v>
                </c:pt>
                <c:pt idx="958">
                  <c:v>-1.5120765360009045</c:v>
                </c:pt>
                <c:pt idx="959">
                  <c:v>-1.4742883647450071</c:v>
                </c:pt>
                <c:pt idx="960">
                  <c:v>-1.4360111363623673</c:v>
                </c:pt>
                <c:pt idx="961">
                  <c:v>-1.3077422790044011</c:v>
                </c:pt>
                <c:pt idx="962">
                  <c:v>-1.0121198509932583</c:v>
                </c:pt>
                <c:pt idx="963">
                  <c:v>-0.73207688306320051</c:v>
                </c:pt>
                <c:pt idx="964">
                  <c:v>-0.47202982010753658</c:v>
                </c:pt>
                <c:pt idx="965">
                  <c:v>-0.23607975965410333</c:v>
                </c:pt>
                <c:pt idx="966">
                  <c:v>-2.7947775105644723E-2</c:v>
                </c:pt>
                <c:pt idx="967">
                  <c:v>-9.8495620197127209E-2</c:v>
                </c:pt>
                <c:pt idx="968">
                  <c:v>-0.20127098157047385</c:v>
                </c:pt>
                <c:pt idx="969">
                  <c:v>-0.29930547518802086</c:v>
                </c:pt>
                <c:pt idx="970">
                  <c:v>-0.39221220369120147</c:v>
                </c:pt>
                <c:pt idx="971">
                  <c:v>-0.47962450666761924</c:v>
                </c:pt>
                <c:pt idx="972">
                  <c:v>-0.56119740769258897</c:v>
                </c:pt>
                <c:pt idx="973">
                  <c:v>-0.63660897579245557</c:v>
                </c:pt>
                <c:pt idx="974">
                  <c:v>-0.70556159596048929</c:v>
                </c:pt>
                <c:pt idx="975">
                  <c:v>-0.76778314370608314</c:v>
                </c:pt>
                <c:pt idx="976">
                  <c:v>-0.7775550475895443</c:v>
                </c:pt>
                <c:pt idx="977">
                  <c:v>-0.73485387228515719</c:v>
                </c:pt>
                <c:pt idx="978">
                  <c:v>-0.69213068252815901</c:v>
                </c:pt>
                <c:pt idx="979">
                  <c:v>-0.64941246320063328</c:v>
                </c:pt>
                <c:pt idx="980">
                  <c:v>-0.86018455358305346</c:v>
                </c:pt>
                <c:pt idx="981">
                  <c:v>-0.98798092314723363</c:v>
                </c:pt>
                <c:pt idx="982">
                  <c:v>-0.99780504106706758</c:v>
                </c:pt>
                <c:pt idx="983">
                  <c:v>-0.99974473520023821</c:v>
                </c:pt>
                <c:pt idx="984">
                  <c:v>-0.99379235045989844</c:v>
                </c:pt>
                <c:pt idx="985">
                  <c:v>-0.97997137818947522</c:v>
                </c:pt>
                <c:pt idx="986">
                  <c:v>-0.9583363634521902</c:v>
                </c:pt>
                <c:pt idx="987">
                  <c:v>-0.92897268976719261</c:v>
                </c:pt>
                <c:pt idx="988">
                  <c:v>-0.89199624213949846</c:v>
                </c:pt>
                <c:pt idx="989">
                  <c:v>-0.84755294971489548</c:v>
                </c:pt>
                <c:pt idx="990">
                  <c:v>-0.795818209864251</c:v>
                </c:pt>
                <c:pt idx="991">
                  <c:v>-0.7369961959708462</c:v>
                </c:pt>
                <c:pt idx="992">
                  <c:v>-0.67131905164990258</c:v>
                </c:pt>
                <c:pt idx="993">
                  <c:v>-0.59904597458512399</c:v>
                </c:pt>
                <c:pt idx="994">
                  <c:v>-0.52046219359317547</c:v>
                </c:pt>
                <c:pt idx="995">
                  <c:v>-0.43587784295641541</c:v>
                </c:pt>
                <c:pt idx="996">
                  <c:v>-0.34562673846357939</c:v>
                </c:pt>
                <c:pt idx="997">
                  <c:v>-0.25006505999249384</c:v>
                </c:pt>
                <c:pt idx="998">
                  <c:v>-0.14956994583008054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F52-43CD-B505-C5D89A47F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2041280"/>
        <c:axId val="1852043200"/>
      </c:scatterChart>
      <c:valAx>
        <c:axId val="1852041280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Reference</a:t>
                </a:r>
                <a:r>
                  <a:rPr lang="en-US" baseline="0"/>
                  <a:t> Time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2043200"/>
        <c:crosses val="autoZero"/>
        <c:crossBetween val="midCat"/>
      </c:valAx>
      <c:valAx>
        <c:axId val="1852043200"/>
        <c:scaling>
          <c:orientation val="minMax"/>
          <c:max val="15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Errors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2041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FTTM Output Selected Index </a:t>
            </a:r>
          </a:p>
          <a:p>
            <a:pPr>
              <a:defRPr/>
            </a:pPr>
            <a:r>
              <a:rPr lang="en-US"/>
              <a:t>Note:</a:t>
            </a:r>
            <a:r>
              <a:rPr lang="en-US" baseline="0"/>
              <a:t>  </a:t>
            </a:r>
            <a:r>
              <a:rPr lang="en-US"/>
              <a:t>NQ is shown as index</a:t>
            </a:r>
            <a:r>
              <a:rPr lang="en-US" baseline="0"/>
              <a:t> #0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'FTTM output times'!$P$1</c:f>
              <c:strCache>
                <c:ptCount val="1"/>
                <c:pt idx="0">
                  <c:v>FTTM selected index (condensed)
(while trusted)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'FTTM output times'!$A$2:$A$1000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</c:numCache>
            </c:numRef>
          </c:xVal>
          <c:yVal>
            <c:numRef>
              <c:f>'FTTM output times'!$P$2:$P$1000</c:f>
              <c:numCache>
                <c:formatCode>General</c:formatCode>
                <c:ptCount val="999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1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2</c:v>
                </c:pt>
                <c:pt idx="306">
                  <c:v>2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3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2</c:v>
                </c:pt>
                <c:pt idx="368">
                  <c:v>2</c:v>
                </c:pt>
                <c:pt idx="369">
                  <c:v>2</c:v>
                </c:pt>
                <c:pt idx="370">
                  <c:v>2</c:v>
                </c:pt>
                <c:pt idx="371">
                  <c:v>2</c:v>
                </c:pt>
                <c:pt idx="372">
                  <c:v>2</c:v>
                </c:pt>
                <c:pt idx="373">
                  <c:v>2</c:v>
                </c:pt>
                <c:pt idx="374">
                  <c:v>2</c:v>
                </c:pt>
                <c:pt idx="375">
                  <c:v>2</c:v>
                </c:pt>
                <c:pt idx="376">
                  <c:v>2</c:v>
                </c:pt>
                <c:pt idx="377">
                  <c:v>2</c:v>
                </c:pt>
                <c:pt idx="378">
                  <c:v>2</c:v>
                </c:pt>
                <c:pt idx="379">
                  <c:v>2</c:v>
                </c:pt>
                <c:pt idx="380">
                  <c:v>2</c:v>
                </c:pt>
                <c:pt idx="381">
                  <c:v>3</c:v>
                </c:pt>
                <c:pt idx="382">
                  <c:v>3</c:v>
                </c:pt>
                <c:pt idx="383">
                  <c:v>3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3</c:v>
                </c:pt>
                <c:pt idx="409">
                  <c:v>3</c:v>
                </c:pt>
                <c:pt idx="410">
                  <c:v>3</c:v>
                </c:pt>
                <c:pt idx="411">
                  <c:v>3</c:v>
                </c:pt>
                <c:pt idx="412">
                  <c:v>3</c:v>
                </c:pt>
                <c:pt idx="413">
                  <c:v>3</c:v>
                </c:pt>
                <c:pt idx="414">
                  <c:v>3</c:v>
                </c:pt>
                <c:pt idx="415">
                  <c:v>3</c:v>
                </c:pt>
                <c:pt idx="416">
                  <c:v>3</c:v>
                </c:pt>
                <c:pt idx="417">
                  <c:v>3</c:v>
                </c:pt>
                <c:pt idx="418">
                  <c:v>3</c:v>
                </c:pt>
                <c:pt idx="419">
                  <c:v>3</c:v>
                </c:pt>
                <c:pt idx="420">
                  <c:v>3</c:v>
                </c:pt>
                <c:pt idx="421">
                  <c:v>3</c:v>
                </c:pt>
                <c:pt idx="422">
                  <c:v>3</c:v>
                </c:pt>
                <c:pt idx="423">
                  <c:v>3</c:v>
                </c:pt>
                <c:pt idx="424">
                  <c:v>3</c:v>
                </c:pt>
                <c:pt idx="425">
                  <c:v>3</c:v>
                </c:pt>
                <c:pt idx="426">
                  <c:v>3</c:v>
                </c:pt>
                <c:pt idx="427">
                  <c:v>3</c:v>
                </c:pt>
                <c:pt idx="428">
                  <c:v>3</c:v>
                </c:pt>
                <c:pt idx="429">
                  <c:v>3</c:v>
                </c:pt>
                <c:pt idx="430">
                  <c:v>3</c:v>
                </c:pt>
                <c:pt idx="431">
                  <c:v>3</c:v>
                </c:pt>
                <c:pt idx="432">
                  <c:v>3</c:v>
                </c:pt>
                <c:pt idx="433">
                  <c:v>3</c:v>
                </c:pt>
                <c:pt idx="434">
                  <c:v>3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3</c:v>
                </c:pt>
                <c:pt idx="462">
                  <c:v>3</c:v>
                </c:pt>
                <c:pt idx="463">
                  <c:v>3</c:v>
                </c:pt>
                <c:pt idx="464">
                  <c:v>3</c:v>
                </c:pt>
                <c:pt idx="465">
                  <c:v>3</c:v>
                </c:pt>
                <c:pt idx="466">
                  <c:v>3</c:v>
                </c:pt>
                <c:pt idx="467">
                  <c:v>2</c:v>
                </c:pt>
                <c:pt idx="468">
                  <c:v>2</c:v>
                </c:pt>
                <c:pt idx="469">
                  <c:v>2</c:v>
                </c:pt>
                <c:pt idx="470">
                  <c:v>2</c:v>
                </c:pt>
                <c:pt idx="471">
                  <c:v>2</c:v>
                </c:pt>
                <c:pt idx="472">
                  <c:v>2</c:v>
                </c:pt>
                <c:pt idx="473">
                  <c:v>2</c:v>
                </c:pt>
                <c:pt idx="474">
                  <c:v>2</c:v>
                </c:pt>
                <c:pt idx="475">
                  <c:v>2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3</c:v>
                </c:pt>
                <c:pt idx="481">
                  <c:v>2</c:v>
                </c:pt>
                <c:pt idx="482">
                  <c:v>2</c:v>
                </c:pt>
                <c:pt idx="483">
                  <c:v>2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2</c:v>
                </c:pt>
                <c:pt idx="500">
                  <c:v>2</c:v>
                </c:pt>
                <c:pt idx="501">
                  <c:v>2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2</c:v>
                </c:pt>
                <c:pt idx="561">
                  <c:v>2</c:v>
                </c:pt>
                <c:pt idx="562">
                  <c:v>2</c:v>
                </c:pt>
                <c:pt idx="563">
                  <c:v>2</c:v>
                </c:pt>
                <c:pt idx="564">
                  <c:v>2</c:v>
                </c:pt>
                <c:pt idx="565">
                  <c:v>2</c:v>
                </c:pt>
                <c:pt idx="566">
                  <c:v>2</c:v>
                </c:pt>
                <c:pt idx="567">
                  <c:v>3</c:v>
                </c:pt>
                <c:pt idx="568">
                  <c:v>3</c:v>
                </c:pt>
                <c:pt idx="569">
                  <c:v>3</c:v>
                </c:pt>
                <c:pt idx="570">
                  <c:v>3</c:v>
                </c:pt>
                <c:pt idx="571">
                  <c:v>3</c:v>
                </c:pt>
                <c:pt idx="572">
                  <c:v>1</c:v>
                </c:pt>
                <c:pt idx="573">
                  <c:v>3</c:v>
                </c:pt>
                <c:pt idx="574">
                  <c:v>3</c:v>
                </c:pt>
                <c:pt idx="575">
                  <c:v>3</c:v>
                </c:pt>
                <c:pt idx="576">
                  <c:v>3</c:v>
                </c:pt>
                <c:pt idx="577">
                  <c:v>3</c:v>
                </c:pt>
                <c:pt idx="578">
                  <c:v>3</c:v>
                </c:pt>
                <c:pt idx="579">
                  <c:v>3</c:v>
                </c:pt>
                <c:pt idx="580">
                  <c:v>3</c:v>
                </c:pt>
                <c:pt idx="581">
                  <c:v>2</c:v>
                </c:pt>
                <c:pt idx="582">
                  <c:v>2</c:v>
                </c:pt>
                <c:pt idx="583">
                  <c:v>2</c:v>
                </c:pt>
                <c:pt idx="584">
                  <c:v>2</c:v>
                </c:pt>
                <c:pt idx="585">
                  <c:v>2</c:v>
                </c:pt>
                <c:pt idx="586">
                  <c:v>2</c:v>
                </c:pt>
                <c:pt idx="587">
                  <c:v>2</c:v>
                </c:pt>
                <c:pt idx="588">
                  <c:v>2</c:v>
                </c:pt>
                <c:pt idx="589">
                  <c:v>2</c:v>
                </c:pt>
                <c:pt idx="590">
                  <c:v>2</c:v>
                </c:pt>
                <c:pt idx="591">
                  <c:v>2</c:v>
                </c:pt>
                <c:pt idx="592">
                  <c:v>2</c:v>
                </c:pt>
                <c:pt idx="593">
                  <c:v>2</c:v>
                </c:pt>
                <c:pt idx="594">
                  <c:v>2</c:v>
                </c:pt>
                <c:pt idx="595">
                  <c:v>2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3</c:v>
                </c:pt>
                <c:pt idx="613">
                  <c:v>3</c:v>
                </c:pt>
                <c:pt idx="614">
                  <c:v>3</c:v>
                </c:pt>
                <c:pt idx="615">
                  <c:v>3</c:v>
                </c:pt>
                <c:pt idx="616">
                  <c:v>3</c:v>
                </c:pt>
                <c:pt idx="617">
                  <c:v>3</c:v>
                </c:pt>
                <c:pt idx="618">
                  <c:v>3</c:v>
                </c:pt>
                <c:pt idx="619">
                  <c:v>3</c:v>
                </c:pt>
                <c:pt idx="620">
                  <c:v>3</c:v>
                </c:pt>
                <c:pt idx="621">
                  <c:v>3</c:v>
                </c:pt>
                <c:pt idx="622">
                  <c:v>3</c:v>
                </c:pt>
                <c:pt idx="623">
                  <c:v>3</c:v>
                </c:pt>
                <c:pt idx="624">
                  <c:v>3</c:v>
                </c:pt>
                <c:pt idx="625">
                  <c:v>3</c:v>
                </c:pt>
                <c:pt idx="626">
                  <c:v>3</c:v>
                </c:pt>
                <c:pt idx="627">
                  <c:v>3</c:v>
                </c:pt>
                <c:pt idx="628">
                  <c:v>3</c:v>
                </c:pt>
                <c:pt idx="629">
                  <c:v>3</c:v>
                </c:pt>
                <c:pt idx="630">
                  <c:v>3</c:v>
                </c:pt>
                <c:pt idx="631">
                  <c:v>3</c:v>
                </c:pt>
                <c:pt idx="632">
                  <c:v>3</c:v>
                </c:pt>
                <c:pt idx="633">
                  <c:v>3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3</c:v>
                </c:pt>
                <c:pt idx="659">
                  <c:v>3</c:v>
                </c:pt>
                <c:pt idx="660">
                  <c:v>3</c:v>
                </c:pt>
                <c:pt idx="661">
                  <c:v>3</c:v>
                </c:pt>
                <c:pt idx="662">
                  <c:v>3</c:v>
                </c:pt>
                <c:pt idx="663">
                  <c:v>3</c:v>
                </c:pt>
                <c:pt idx="664">
                  <c:v>3</c:v>
                </c:pt>
                <c:pt idx="665">
                  <c:v>3</c:v>
                </c:pt>
                <c:pt idx="666">
                  <c:v>3</c:v>
                </c:pt>
                <c:pt idx="667">
                  <c:v>2</c:v>
                </c:pt>
                <c:pt idx="668">
                  <c:v>2</c:v>
                </c:pt>
                <c:pt idx="669">
                  <c:v>2</c:v>
                </c:pt>
                <c:pt idx="670">
                  <c:v>2</c:v>
                </c:pt>
                <c:pt idx="671">
                  <c:v>2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2</c:v>
                </c:pt>
                <c:pt idx="677">
                  <c:v>2</c:v>
                </c:pt>
                <c:pt idx="678">
                  <c:v>2</c:v>
                </c:pt>
                <c:pt idx="679">
                  <c:v>2</c:v>
                </c:pt>
                <c:pt idx="680">
                  <c:v>2</c:v>
                </c:pt>
                <c:pt idx="681">
                  <c:v>3</c:v>
                </c:pt>
                <c:pt idx="682">
                  <c:v>3</c:v>
                </c:pt>
                <c:pt idx="683">
                  <c:v>3</c:v>
                </c:pt>
                <c:pt idx="684">
                  <c:v>3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3</c:v>
                </c:pt>
                <c:pt idx="701">
                  <c:v>3</c:v>
                </c:pt>
                <c:pt idx="702">
                  <c:v>3</c:v>
                </c:pt>
                <c:pt idx="703">
                  <c:v>3</c:v>
                </c:pt>
                <c:pt idx="704">
                  <c:v>3</c:v>
                </c:pt>
                <c:pt idx="705">
                  <c:v>3</c:v>
                </c:pt>
                <c:pt idx="706">
                  <c:v>3</c:v>
                </c:pt>
                <c:pt idx="707">
                  <c:v>2</c:v>
                </c:pt>
                <c:pt idx="708">
                  <c:v>2</c:v>
                </c:pt>
                <c:pt idx="709">
                  <c:v>2</c:v>
                </c:pt>
                <c:pt idx="710">
                  <c:v>2</c:v>
                </c:pt>
                <c:pt idx="711">
                  <c:v>2</c:v>
                </c:pt>
                <c:pt idx="712">
                  <c:v>2</c:v>
                </c:pt>
                <c:pt idx="713">
                  <c:v>2</c:v>
                </c:pt>
                <c:pt idx="714">
                  <c:v>2</c:v>
                </c:pt>
                <c:pt idx="715">
                  <c:v>2</c:v>
                </c:pt>
                <c:pt idx="716">
                  <c:v>2</c:v>
                </c:pt>
                <c:pt idx="717">
                  <c:v>2</c:v>
                </c:pt>
                <c:pt idx="718">
                  <c:v>2</c:v>
                </c:pt>
                <c:pt idx="719">
                  <c:v>2</c:v>
                </c:pt>
                <c:pt idx="720">
                  <c:v>2</c:v>
                </c:pt>
                <c:pt idx="721">
                  <c:v>2</c:v>
                </c:pt>
                <c:pt idx="722">
                  <c:v>2</c:v>
                </c:pt>
                <c:pt idx="723">
                  <c:v>2</c:v>
                </c:pt>
                <c:pt idx="724">
                  <c:v>2</c:v>
                </c:pt>
                <c:pt idx="725">
                  <c:v>2</c:v>
                </c:pt>
                <c:pt idx="726">
                  <c:v>2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2</c:v>
                </c:pt>
                <c:pt idx="732">
                  <c:v>2</c:v>
                </c:pt>
                <c:pt idx="733">
                  <c:v>2</c:v>
                </c:pt>
                <c:pt idx="734">
                  <c:v>2</c:v>
                </c:pt>
                <c:pt idx="735">
                  <c:v>2</c:v>
                </c:pt>
                <c:pt idx="736">
                  <c:v>2</c:v>
                </c:pt>
                <c:pt idx="737">
                  <c:v>2</c:v>
                </c:pt>
                <c:pt idx="738">
                  <c:v>2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1</c:v>
                </c:pt>
                <c:pt idx="758">
                  <c:v>3</c:v>
                </c:pt>
                <c:pt idx="759">
                  <c:v>3</c:v>
                </c:pt>
                <c:pt idx="760">
                  <c:v>3</c:v>
                </c:pt>
                <c:pt idx="761">
                  <c:v>3</c:v>
                </c:pt>
                <c:pt idx="762">
                  <c:v>3</c:v>
                </c:pt>
                <c:pt idx="763">
                  <c:v>3</c:v>
                </c:pt>
                <c:pt idx="764">
                  <c:v>3</c:v>
                </c:pt>
                <c:pt idx="765">
                  <c:v>2</c:v>
                </c:pt>
                <c:pt idx="766">
                  <c:v>2</c:v>
                </c:pt>
                <c:pt idx="767">
                  <c:v>2</c:v>
                </c:pt>
                <c:pt idx="768">
                  <c:v>2</c:v>
                </c:pt>
                <c:pt idx="769">
                  <c:v>2</c:v>
                </c:pt>
                <c:pt idx="770">
                  <c:v>2</c:v>
                </c:pt>
                <c:pt idx="771">
                  <c:v>2</c:v>
                </c:pt>
                <c:pt idx="772">
                  <c:v>2</c:v>
                </c:pt>
                <c:pt idx="773">
                  <c:v>2</c:v>
                </c:pt>
                <c:pt idx="774">
                  <c:v>2</c:v>
                </c:pt>
                <c:pt idx="775">
                  <c:v>2</c:v>
                </c:pt>
                <c:pt idx="776">
                  <c:v>2</c:v>
                </c:pt>
                <c:pt idx="777">
                  <c:v>2</c:v>
                </c:pt>
                <c:pt idx="778">
                  <c:v>2</c:v>
                </c:pt>
                <c:pt idx="779">
                  <c:v>2</c:v>
                </c:pt>
                <c:pt idx="780">
                  <c:v>2</c:v>
                </c:pt>
                <c:pt idx="781">
                  <c:v>2</c:v>
                </c:pt>
                <c:pt idx="782">
                  <c:v>2</c:v>
                </c:pt>
                <c:pt idx="783">
                  <c:v>2</c:v>
                </c:pt>
                <c:pt idx="784">
                  <c:v>2</c:v>
                </c:pt>
                <c:pt idx="785">
                  <c:v>2</c:v>
                </c:pt>
                <c:pt idx="786">
                  <c:v>3</c:v>
                </c:pt>
                <c:pt idx="787">
                  <c:v>3</c:v>
                </c:pt>
                <c:pt idx="788">
                  <c:v>3</c:v>
                </c:pt>
                <c:pt idx="789">
                  <c:v>3</c:v>
                </c:pt>
                <c:pt idx="790">
                  <c:v>3</c:v>
                </c:pt>
                <c:pt idx="791">
                  <c:v>3</c:v>
                </c:pt>
                <c:pt idx="792">
                  <c:v>3</c:v>
                </c:pt>
                <c:pt idx="793">
                  <c:v>3</c:v>
                </c:pt>
                <c:pt idx="794">
                  <c:v>3</c:v>
                </c:pt>
                <c:pt idx="795">
                  <c:v>3</c:v>
                </c:pt>
                <c:pt idx="796">
                  <c:v>3</c:v>
                </c:pt>
                <c:pt idx="797">
                  <c:v>3</c:v>
                </c:pt>
                <c:pt idx="798">
                  <c:v>3</c:v>
                </c:pt>
                <c:pt idx="799">
                  <c:v>3</c:v>
                </c:pt>
                <c:pt idx="800">
                  <c:v>2</c:v>
                </c:pt>
                <c:pt idx="801">
                  <c:v>2</c:v>
                </c:pt>
                <c:pt idx="802">
                  <c:v>2</c:v>
                </c:pt>
                <c:pt idx="803">
                  <c:v>2</c:v>
                </c:pt>
                <c:pt idx="804">
                  <c:v>2</c:v>
                </c:pt>
                <c:pt idx="805">
                  <c:v>2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3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3</c:v>
                </c:pt>
                <c:pt idx="863">
                  <c:v>3</c:v>
                </c:pt>
                <c:pt idx="864">
                  <c:v>3</c:v>
                </c:pt>
                <c:pt idx="865">
                  <c:v>3</c:v>
                </c:pt>
                <c:pt idx="866">
                  <c:v>3</c:v>
                </c:pt>
                <c:pt idx="867">
                  <c:v>2</c:v>
                </c:pt>
                <c:pt idx="868">
                  <c:v>2</c:v>
                </c:pt>
                <c:pt idx="869">
                  <c:v>2</c:v>
                </c:pt>
                <c:pt idx="870">
                  <c:v>2</c:v>
                </c:pt>
                <c:pt idx="871">
                  <c:v>2</c:v>
                </c:pt>
                <c:pt idx="872">
                  <c:v>2</c:v>
                </c:pt>
                <c:pt idx="873">
                  <c:v>2</c:v>
                </c:pt>
                <c:pt idx="874">
                  <c:v>2</c:v>
                </c:pt>
                <c:pt idx="875">
                  <c:v>2</c:v>
                </c:pt>
                <c:pt idx="876">
                  <c:v>2</c:v>
                </c:pt>
                <c:pt idx="877">
                  <c:v>2</c:v>
                </c:pt>
                <c:pt idx="878">
                  <c:v>2</c:v>
                </c:pt>
                <c:pt idx="879">
                  <c:v>2</c:v>
                </c:pt>
                <c:pt idx="880">
                  <c:v>2</c:v>
                </c:pt>
                <c:pt idx="881">
                  <c:v>3</c:v>
                </c:pt>
                <c:pt idx="882">
                  <c:v>3</c:v>
                </c:pt>
                <c:pt idx="883">
                  <c:v>3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3</c:v>
                </c:pt>
                <c:pt idx="917">
                  <c:v>3</c:v>
                </c:pt>
                <c:pt idx="918">
                  <c:v>3</c:v>
                </c:pt>
                <c:pt idx="919">
                  <c:v>3</c:v>
                </c:pt>
                <c:pt idx="920">
                  <c:v>3</c:v>
                </c:pt>
                <c:pt idx="921">
                  <c:v>3</c:v>
                </c:pt>
                <c:pt idx="922">
                  <c:v>3</c:v>
                </c:pt>
                <c:pt idx="923">
                  <c:v>3</c:v>
                </c:pt>
                <c:pt idx="924">
                  <c:v>3</c:v>
                </c:pt>
                <c:pt idx="925">
                  <c:v>3</c:v>
                </c:pt>
                <c:pt idx="926">
                  <c:v>3</c:v>
                </c:pt>
                <c:pt idx="927">
                  <c:v>3</c:v>
                </c:pt>
                <c:pt idx="928">
                  <c:v>3</c:v>
                </c:pt>
                <c:pt idx="929">
                  <c:v>3</c:v>
                </c:pt>
                <c:pt idx="930">
                  <c:v>3</c:v>
                </c:pt>
                <c:pt idx="931">
                  <c:v>3</c:v>
                </c:pt>
                <c:pt idx="932">
                  <c:v>3</c:v>
                </c:pt>
                <c:pt idx="933">
                  <c:v>3</c:v>
                </c:pt>
                <c:pt idx="934">
                  <c:v>3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3</c:v>
                </c:pt>
                <c:pt idx="962">
                  <c:v>3</c:v>
                </c:pt>
                <c:pt idx="963">
                  <c:v>3</c:v>
                </c:pt>
                <c:pt idx="964">
                  <c:v>3</c:v>
                </c:pt>
                <c:pt idx="965">
                  <c:v>3</c:v>
                </c:pt>
                <c:pt idx="966">
                  <c:v>3</c:v>
                </c:pt>
                <c:pt idx="967">
                  <c:v>2</c:v>
                </c:pt>
                <c:pt idx="968">
                  <c:v>2</c:v>
                </c:pt>
                <c:pt idx="969">
                  <c:v>2</c:v>
                </c:pt>
                <c:pt idx="970">
                  <c:v>2</c:v>
                </c:pt>
                <c:pt idx="971">
                  <c:v>2</c:v>
                </c:pt>
                <c:pt idx="972">
                  <c:v>2</c:v>
                </c:pt>
                <c:pt idx="973">
                  <c:v>2</c:v>
                </c:pt>
                <c:pt idx="974">
                  <c:v>2</c:v>
                </c:pt>
                <c:pt idx="975">
                  <c:v>2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3</c:v>
                </c:pt>
                <c:pt idx="981">
                  <c:v>2</c:v>
                </c:pt>
                <c:pt idx="982">
                  <c:v>2</c:v>
                </c:pt>
                <c:pt idx="983">
                  <c:v>2</c:v>
                </c:pt>
                <c:pt idx="984">
                  <c:v>2</c:v>
                </c:pt>
                <c:pt idx="985">
                  <c:v>2</c:v>
                </c:pt>
                <c:pt idx="986">
                  <c:v>2</c:v>
                </c:pt>
                <c:pt idx="987">
                  <c:v>2</c:v>
                </c:pt>
                <c:pt idx="988">
                  <c:v>2</c:v>
                </c:pt>
                <c:pt idx="989">
                  <c:v>2</c:v>
                </c:pt>
                <c:pt idx="990">
                  <c:v>2</c:v>
                </c:pt>
                <c:pt idx="991">
                  <c:v>2</c:v>
                </c:pt>
                <c:pt idx="992">
                  <c:v>2</c:v>
                </c:pt>
                <c:pt idx="993">
                  <c:v>2</c:v>
                </c:pt>
                <c:pt idx="994">
                  <c:v>2</c:v>
                </c:pt>
                <c:pt idx="995">
                  <c:v>2</c:v>
                </c:pt>
                <c:pt idx="996">
                  <c:v>2</c:v>
                </c:pt>
                <c:pt idx="997">
                  <c:v>2</c:v>
                </c:pt>
                <c:pt idx="998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EF-4713-A3BA-7AE41DB06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2542799"/>
        <c:axId val="982552879"/>
      </c:scatterChart>
      <c:valAx>
        <c:axId val="982542799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Reference</a:t>
                </a:r>
                <a:r>
                  <a:rPr lang="en-US" baseline="0"/>
                  <a:t> Time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552879"/>
        <c:crosses val="autoZero"/>
        <c:crossBetween val="midCat"/>
      </c:valAx>
      <c:valAx>
        <c:axId val="98255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5427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</xdr:row>
          <xdr:rowOff>30480</xdr:rowOff>
        </xdr:from>
        <xdr:to>
          <xdr:col>8</xdr:col>
          <xdr:colOff>579120</xdr:colOff>
          <xdr:row>25</xdr:row>
          <xdr:rowOff>114300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571500</xdr:colOff>
      <xdr:row>26</xdr:row>
      <xdr:rowOff>190496</xdr:rowOff>
    </xdr:from>
    <xdr:to>
      <xdr:col>10</xdr:col>
      <xdr:colOff>1762124</xdr:colOff>
      <xdr:row>46</xdr:row>
      <xdr:rowOff>123821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D393F7-7005-4B17-9D00-50B8723A5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2240</xdr:colOff>
      <xdr:row>26</xdr:row>
      <xdr:rowOff>152395</xdr:rowOff>
    </xdr:from>
    <xdr:to>
      <xdr:col>19</xdr:col>
      <xdr:colOff>361949</xdr:colOff>
      <xdr:row>46</xdr:row>
      <xdr:rowOff>180970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17BEAA6-9961-48E8-923E-9F1B9D6D3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568698</xdr:colOff>
      <xdr:row>47</xdr:row>
      <xdr:rowOff>151835</xdr:rowOff>
    </xdr:from>
    <xdr:to>
      <xdr:col>10</xdr:col>
      <xdr:colOff>1759322</xdr:colOff>
      <xdr:row>67</xdr:row>
      <xdr:rowOff>94685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0F78D9-10E3-46C5-9B93-BEDCC4A7A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2206998</xdr:colOff>
      <xdr:row>47</xdr:row>
      <xdr:rowOff>128951</xdr:rowOff>
    </xdr:from>
    <xdr:to>
      <xdr:col>19</xdr:col>
      <xdr:colOff>368673</xdr:colOff>
      <xdr:row>67</xdr:row>
      <xdr:rowOff>157525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80968AD-D945-4440-BC53-6178DD3F1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2187386</xdr:colOff>
      <xdr:row>68</xdr:row>
      <xdr:rowOff>161364</xdr:rowOff>
    </xdr:from>
    <xdr:to>
      <xdr:col>19</xdr:col>
      <xdr:colOff>376517</xdr:colOff>
      <xdr:row>92</xdr:row>
      <xdr:rowOff>98610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83095F1-63C9-44A0-9526-54ACD6531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Visio_Drawing.vsd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1B8C-7419-4C41-A009-CF52DAC6B5E2}">
  <dimension ref="K1:T25"/>
  <sheetViews>
    <sheetView tabSelected="1" topLeftCell="A2" zoomScale="85" zoomScaleNormal="85" workbookViewId="0">
      <selection activeCell="S9" sqref="S9"/>
    </sheetView>
  </sheetViews>
  <sheetFormatPr defaultRowHeight="14.4" x14ac:dyDescent="0.3"/>
  <cols>
    <col min="10" max="10" width="5.109375" customWidth="1"/>
    <col min="11" max="11" width="33.109375" customWidth="1"/>
    <col min="12" max="12" width="9.109375" style="1"/>
    <col min="13" max="13" width="4.5546875" customWidth="1"/>
    <col min="14" max="14" width="33.109375" customWidth="1"/>
    <col min="15" max="15" width="9.109375" style="1"/>
    <col min="19" max="19" width="10.6640625" customWidth="1"/>
    <col min="20" max="20" width="11.33203125" customWidth="1"/>
  </cols>
  <sheetData>
    <row r="1" spans="11:15" x14ac:dyDescent="0.3">
      <c r="K1" s="16" t="s">
        <v>86</v>
      </c>
      <c r="L1" s="16"/>
      <c r="M1" s="16"/>
      <c r="N1" s="16"/>
      <c r="O1" s="16"/>
    </row>
    <row r="2" spans="11:15" x14ac:dyDescent="0.3">
      <c r="K2" t="s">
        <v>12</v>
      </c>
      <c r="L2" s="2">
        <v>4</v>
      </c>
      <c r="N2" t="s">
        <v>25</v>
      </c>
      <c r="O2" s="2">
        <v>0</v>
      </c>
    </row>
    <row r="3" spans="11:15" x14ac:dyDescent="0.3">
      <c r="K3" t="s">
        <v>13</v>
      </c>
      <c r="L3" s="2">
        <v>4</v>
      </c>
      <c r="N3" t="s">
        <v>26</v>
      </c>
      <c r="O3" s="2">
        <v>0</v>
      </c>
    </row>
    <row r="4" spans="11:15" x14ac:dyDescent="0.3">
      <c r="K4" t="s">
        <v>14</v>
      </c>
      <c r="L4" s="2">
        <v>4</v>
      </c>
      <c r="N4" t="s">
        <v>62</v>
      </c>
      <c r="O4" s="1">
        <v>3</v>
      </c>
    </row>
    <row r="5" spans="11:15" x14ac:dyDescent="0.3">
      <c r="K5" t="s">
        <v>15</v>
      </c>
      <c r="L5" s="2">
        <v>4</v>
      </c>
      <c r="N5" t="s">
        <v>58</v>
      </c>
      <c r="O5" s="1" t="s">
        <v>18</v>
      </c>
    </row>
    <row r="6" spans="11:15" x14ac:dyDescent="0.3">
      <c r="K6" t="s">
        <v>16</v>
      </c>
      <c r="L6" s="2">
        <v>4</v>
      </c>
      <c r="N6" t="s">
        <v>59</v>
      </c>
      <c r="O6" s="1" t="s">
        <v>19</v>
      </c>
    </row>
    <row r="7" spans="11:15" x14ac:dyDescent="0.3">
      <c r="K7" t="s">
        <v>17</v>
      </c>
      <c r="L7" s="2">
        <v>4</v>
      </c>
      <c r="N7" t="s">
        <v>60</v>
      </c>
      <c r="O7" s="1" t="s">
        <v>20</v>
      </c>
    </row>
    <row r="8" spans="11:15" x14ac:dyDescent="0.3">
      <c r="K8" t="s">
        <v>44</v>
      </c>
      <c r="L8" s="2">
        <v>2</v>
      </c>
      <c r="N8" t="s">
        <v>61</v>
      </c>
      <c r="O8" s="1" t="s">
        <v>21</v>
      </c>
    </row>
    <row r="9" spans="11:15" x14ac:dyDescent="0.3">
      <c r="K9" t="s">
        <v>45</v>
      </c>
      <c r="L9" s="2">
        <v>2</v>
      </c>
      <c r="N9" t="s">
        <v>54</v>
      </c>
      <c r="O9" s="1">
        <v>111</v>
      </c>
    </row>
    <row r="10" spans="11:15" x14ac:dyDescent="0.3">
      <c r="K10" t="s">
        <v>46</v>
      </c>
      <c r="L10" s="2">
        <v>2</v>
      </c>
      <c r="N10" t="s">
        <v>55</v>
      </c>
      <c r="O10" s="1">
        <v>222</v>
      </c>
    </row>
    <row r="11" spans="11:15" x14ac:dyDescent="0.3">
      <c r="K11" t="s">
        <v>47</v>
      </c>
      <c r="L11" s="2">
        <v>2</v>
      </c>
      <c r="N11" t="s">
        <v>56</v>
      </c>
      <c r="O11" s="1">
        <v>333</v>
      </c>
    </row>
    <row r="12" spans="11:15" x14ac:dyDescent="0.3">
      <c r="K12" t="s">
        <v>48</v>
      </c>
      <c r="L12" s="2">
        <v>2</v>
      </c>
      <c r="N12" t="s">
        <v>57</v>
      </c>
      <c r="O12" s="1">
        <v>444</v>
      </c>
    </row>
    <row r="13" spans="11:15" x14ac:dyDescent="0.3">
      <c r="K13" t="s">
        <v>49</v>
      </c>
      <c r="L13" s="2">
        <v>2</v>
      </c>
      <c r="N13" t="s">
        <v>27</v>
      </c>
      <c r="O13" s="1" t="b">
        <v>0</v>
      </c>
    </row>
    <row r="14" spans="11:15" x14ac:dyDescent="0.3">
      <c r="K14" t="s">
        <v>94</v>
      </c>
      <c r="L14" s="2">
        <v>0</v>
      </c>
    </row>
    <row r="15" spans="11:15" x14ac:dyDescent="0.3">
      <c r="K15" t="s">
        <v>93</v>
      </c>
      <c r="L15" s="2">
        <v>0</v>
      </c>
    </row>
    <row r="18" spans="11:20" x14ac:dyDescent="0.3">
      <c r="K18" s="16" t="s">
        <v>89</v>
      </c>
      <c r="L18" s="17"/>
      <c r="M18" s="17"/>
      <c r="N18" s="17"/>
      <c r="O18" s="17"/>
      <c r="P18" s="17"/>
      <c r="Q18" s="17"/>
      <c r="R18" s="17"/>
      <c r="S18" s="17"/>
      <c r="T18" s="17"/>
    </row>
    <row r="19" spans="11:20" ht="51" customHeight="1" x14ac:dyDescent="0.3">
      <c r="K19" t="s">
        <v>22</v>
      </c>
      <c r="L19" s="1">
        <v>1</v>
      </c>
      <c r="O19" s="6" t="s">
        <v>79</v>
      </c>
      <c r="P19" s="6" t="s">
        <v>80</v>
      </c>
      <c r="Q19" s="6" t="s">
        <v>81</v>
      </c>
      <c r="R19" s="6" t="s">
        <v>82</v>
      </c>
      <c r="S19" s="15" t="s">
        <v>97</v>
      </c>
      <c r="T19" s="15" t="s">
        <v>92</v>
      </c>
    </row>
    <row r="20" spans="11:20" x14ac:dyDescent="0.3">
      <c r="K20" t="s">
        <v>23</v>
      </c>
      <c r="L20" s="1">
        <v>4</v>
      </c>
      <c r="N20" t="s">
        <v>77</v>
      </c>
      <c r="O20" s="9">
        <f>MAX('FTTM output times'!J:J)</f>
        <v>10.849351782311073</v>
      </c>
      <c r="P20" s="9">
        <f>MAX('FTTM output times'!K:K)</f>
        <v>2.9997447352002009</v>
      </c>
      <c r="Q20" s="9">
        <f>MAX('FTTM output times'!L:L)</f>
        <v>0.49858980647307893</v>
      </c>
      <c r="R20" s="9">
        <f>MAX('FTTM output times'!M:M)</f>
        <v>4.4941911201128679</v>
      </c>
      <c r="S20" s="9">
        <f ca="1">MAX('FTTM output times'!N:N)</f>
        <v>2.9997447352002382</v>
      </c>
      <c r="T20" s="9">
        <f ca="1">MAX('FTTM output times'!O:O)</f>
        <v>2.9997447352002382</v>
      </c>
    </row>
    <row r="21" spans="11:20" x14ac:dyDescent="0.3">
      <c r="K21" t="s">
        <v>85</v>
      </c>
      <c r="L21" s="3">
        <f ca="1">'FTTM output times'!D1000</f>
        <v>222</v>
      </c>
      <c r="N21" t="s">
        <v>90</v>
      </c>
      <c r="O21" s="9">
        <f>AVERAGE('FTTM output times'!J:J)</f>
        <v>-1.4208838325901831</v>
      </c>
      <c r="P21" s="9">
        <f>AVERAGE('FTTM output times'!K:K)</f>
        <v>1.0010455835878671</v>
      </c>
      <c r="Q21" s="9">
        <f>AVERAGE('FTTM output times'!L:L)</f>
        <v>-1.9971431059820093</v>
      </c>
      <c r="R21" s="9">
        <f>AVERAGE('FTTM output times'!M:M)</f>
        <v>1.9805720818244272</v>
      </c>
      <c r="S21" s="9">
        <f ca="1">AVERAGE('FTTM output times'!N:N)</f>
        <v>-0.62739317209514878</v>
      </c>
      <c r="T21" s="9">
        <f ca="1">AVERAGE('FTTM output times'!O:O)</f>
        <v>-0.51818541967506382</v>
      </c>
    </row>
    <row r="22" spans="11:20" x14ac:dyDescent="0.3">
      <c r="K22" t="s">
        <v>24</v>
      </c>
      <c r="L22" s="3">
        <f ca="1">'internal_calcs FTTM'!AD1000</f>
        <v>72</v>
      </c>
      <c r="N22" t="s">
        <v>78</v>
      </c>
      <c r="O22" s="9">
        <f>MIN('FTTM output times'!J:J)</f>
        <v>-9.0939834472289593</v>
      </c>
      <c r="P22" s="9">
        <f>MIN('FTTM output times'!K:K)</f>
        <v>-0.99974473520020068</v>
      </c>
      <c r="Q22" s="9">
        <f>MIN('FTTM output times'!L:L)</f>
        <v>-4.4985898064730794</v>
      </c>
      <c r="R22" s="9">
        <f>MIN('FTTM output times'!M:M)</f>
        <v>-0.49908766433375629</v>
      </c>
      <c r="S22" s="9">
        <f ca="1">MIN('FTTM output times'!N:N)</f>
        <v>-15.108003757860615</v>
      </c>
      <c r="T22" s="9">
        <f ca="1">MIN('FTTM output times'!O:O)</f>
        <v>-6.8619219081956544</v>
      </c>
    </row>
    <row r="23" spans="11:20" x14ac:dyDescent="0.3">
      <c r="K23" t="s">
        <v>84</v>
      </c>
      <c r="L23" s="3" t="str">
        <f>'FTTM output times'!B1000</f>
        <v>TRUSTED</v>
      </c>
    </row>
    <row r="24" spans="11:20" x14ac:dyDescent="0.3">
      <c r="K24" t="s">
        <v>87</v>
      </c>
      <c r="L24" s="3">
        <f ca="1">'FTTM output times'!C1000</f>
        <v>2</v>
      </c>
    </row>
    <row r="25" spans="11:20" x14ac:dyDescent="0.3">
      <c r="K25" t="s">
        <v>88</v>
      </c>
      <c r="L25" s="3">
        <f>'internal_calcs FTTM'!O1000</f>
        <v>3</v>
      </c>
    </row>
  </sheetData>
  <mergeCells count="2">
    <mergeCell ref="K1:O1"/>
    <mergeCell ref="K18:T1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Visio.Drawing.15" shapeId="2050" r:id="rId3">
          <objectPr defaultSize="0" autoPict="0" r:id="rId4">
            <anchor moveWithCells="1">
              <from>
                <xdr:col>1</xdr:col>
                <xdr:colOff>22860</xdr:colOff>
                <xdr:row>1</xdr:row>
                <xdr:rowOff>30480</xdr:rowOff>
              </from>
              <to>
                <xdr:col>8</xdr:col>
                <xdr:colOff>579120</xdr:colOff>
                <xdr:row>25</xdr:row>
                <xdr:rowOff>114300</xdr:rowOff>
              </to>
            </anchor>
          </objectPr>
        </oleObject>
      </mc:Choice>
      <mc:Fallback>
        <oleObject progId="Visio.Drawing.15" shapeId="2050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47127-7160-4E79-941E-D6B7D9D7C4B6}">
  <dimension ref="A1:I1001"/>
  <sheetViews>
    <sheetView workbookViewId="0">
      <pane ySplit="1" topLeftCell="A2" activePane="bottomLeft" state="frozen"/>
      <selection pane="bottomLeft" activeCell="B1" sqref="B1:I1048576"/>
    </sheetView>
  </sheetViews>
  <sheetFormatPr defaultRowHeight="14.4" x14ac:dyDescent="0.3"/>
  <cols>
    <col min="1" max="1" width="16.6640625" style="1" customWidth="1"/>
    <col min="2" max="2" width="12.5546875" style="1" customWidth="1"/>
    <col min="3" max="3" width="12.5546875" style="10" customWidth="1"/>
    <col min="4" max="4" width="12.5546875" style="1" customWidth="1"/>
    <col min="5" max="5" width="12.5546875" style="10" customWidth="1"/>
    <col min="6" max="6" width="12.5546875" style="1" customWidth="1"/>
    <col min="7" max="7" width="12.5546875" style="10" customWidth="1"/>
    <col min="8" max="8" width="12.5546875" style="1" customWidth="1"/>
    <col min="9" max="9" width="12.5546875" style="10" customWidth="1"/>
  </cols>
  <sheetData>
    <row r="1" spans="1:9" x14ac:dyDescent="0.3">
      <c r="A1" s="4" t="s">
        <v>73</v>
      </c>
      <c r="B1" s="4" t="s">
        <v>0</v>
      </c>
      <c r="C1" s="7" t="s">
        <v>1</v>
      </c>
      <c r="D1" s="4" t="s">
        <v>2</v>
      </c>
      <c r="E1" s="7" t="s">
        <v>6</v>
      </c>
      <c r="F1" s="4" t="s">
        <v>4</v>
      </c>
      <c r="G1" s="7" t="s">
        <v>3</v>
      </c>
      <c r="H1" s="4" t="s">
        <v>9</v>
      </c>
      <c r="I1" s="7" t="s">
        <v>10</v>
      </c>
    </row>
    <row r="2" spans="1:9" x14ac:dyDescent="0.3">
      <c r="A2" s="1">
        <v>0</v>
      </c>
      <c r="B2" s="2">
        <v>-0.7</v>
      </c>
      <c r="C2" s="8">
        <f>1.7*SIN(2*PI()*A2/250+321)</f>
        <v>0.89948405131915055</v>
      </c>
      <c r="D2" s="2">
        <v>1</v>
      </c>
      <c r="E2" s="8">
        <f>2*SIN(2*PI()*A2/100+565)</f>
        <v>-0.93538374843075434</v>
      </c>
      <c r="F2" s="2">
        <v>-1.5</v>
      </c>
      <c r="G2" s="8">
        <f>2.5*COS(2*PI()*A2/50+456)</f>
        <v>-2.2299781083945733</v>
      </c>
      <c r="H2" s="2">
        <v>2</v>
      </c>
      <c r="I2" s="8">
        <f>2.5*SIN(2*PI()*A2/33+777)</f>
        <v>-2.1388779827303104</v>
      </c>
    </row>
    <row r="3" spans="1:9" x14ac:dyDescent="0.3">
      <c r="A3" s="1">
        <f>A2+1</f>
        <v>1</v>
      </c>
      <c r="B3" s="2">
        <v>-0.7</v>
      </c>
      <c r="C3" s="8">
        <f>1.7*SIN(2*PI()*A3/250+321)</f>
        <v>0.9354512116388668</v>
      </c>
      <c r="D3" s="2">
        <v>1</v>
      </c>
      <c r="E3" s="8">
        <f>2*SIN(2*PI()*A3/100+565)</f>
        <v>-0.8225379602628925</v>
      </c>
      <c r="F3" s="2">
        <v>-2</v>
      </c>
      <c r="G3" s="8">
        <f>2.5*COS(2*PI()*A3/50+456)</f>
        <v>-2.0707510059231753</v>
      </c>
      <c r="H3" s="2">
        <v>2</v>
      </c>
      <c r="I3" s="8">
        <f t="shared" ref="I3:I66" si="0">2.5*SIN(2*PI()*A3/33+777)</f>
        <v>-2.3451727149039638</v>
      </c>
    </row>
    <row r="4" spans="1:9" x14ac:dyDescent="0.3">
      <c r="A4" s="1">
        <f t="shared" ref="A4:A67" si="1">A3+1</f>
        <v>2</v>
      </c>
      <c r="B4" s="2">
        <v>-0.7</v>
      </c>
      <c r="C4" s="8">
        <f>1.7*SIN(2*PI()*A4/250+321)</f>
        <v>0.97082752092341129</v>
      </c>
      <c r="D4" s="2">
        <v>1</v>
      </c>
      <c r="E4" s="8">
        <f>2*SIN(2*PI()*A4/100+565)</f>
        <v>-0.70644599054772483</v>
      </c>
      <c r="F4" s="2">
        <v>-2</v>
      </c>
      <c r="G4" s="8">
        <f t="shared" ref="G4:G67" si="2">2.5*COS(2*PI()*A4/50+456)</f>
        <v>-1.8788669230816741</v>
      </c>
      <c r="H4" s="2">
        <v>2</v>
      </c>
      <c r="I4" s="8">
        <f t="shared" si="0"/>
        <v>-2.4667067948731738</v>
      </c>
    </row>
    <row r="5" spans="1:9" x14ac:dyDescent="0.3">
      <c r="A5" s="1">
        <f t="shared" si="1"/>
        <v>3</v>
      </c>
      <c r="B5" s="2">
        <v>-0.7</v>
      </c>
      <c r="C5" s="8">
        <f>1.7*SIN(2*PI()*A5/250+321)</f>
        <v>1.0055906347375274</v>
      </c>
      <c r="D5" s="2">
        <v>1</v>
      </c>
      <c r="E5" s="8">
        <f>2*SIN(2*PI()*A5/100+565)</f>
        <v>-0.58756600125212333</v>
      </c>
      <c r="F5" s="2">
        <v>-2</v>
      </c>
      <c r="G5" s="8">
        <f t="shared" si="2"/>
        <v>-1.6573519864824759</v>
      </c>
      <c r="H5" s="2">
        <v>2</v>
      </c>
      <c r="I5" s="8">
        <f t="shared" si="0"/>
        <v>-2.4990876643337541</v>
      </c>
    </row>
    <row r="6" spans="1:9" x14ac:dyDescent="0.3">
      <c r="A6" s="1">
        <f t="shared" si="1"/>
        <v>4</v>
      </c>
      <c r="B6" s="2">
        <v>-0.7</v>
      </c>
      <c r="C6" s="8">
        <f t="shared" ref="C6:C69" si="3">1.7*SIN(2*PI()*A6/250+321)</f>
        <v>1.0397185959535955</v>
      </c>
      <c r="D6" s="2">
        <v>1</v>
      </c>
      <c r="E6" s="8">
        <f t="shared" ref="E6:E69" si="4">2*SIN(2*PI()*A6/100+565)</f>
        <v>-0.46636715738316642</v>
      </c>
      <c r="F6" s="2">
        <v>-2</v>
      </c>
      <c r="G6" s="8">
        <f t="shared" si="2"/>
        <v>-1.4096996190023594</v>
      </c>
      <c r="H6" s="2">
        <v>2</v>
      </c>
      <c r="I6" s="8">
        <f t="shared" si="0"/>
        <v>-2.4411449942959047</v>
      </c>
    </row>
    <row r="7" spans="1:9" x14ac:dyDescent="0.3">
      <c r="A7" s="1">
        <f t="shared" si="1"/>
        <v>5</v>
      </c>
      <c r="B7" s="2">
        <v>-0.7</v>
      </c>
      <c r="C7" s="8">
        <f t="shared" si="3"/>
        <v>1.0731898486197542</v>
      </c>
      <c r="D7" s="2">
        <v>1</v>
      </c>
      <c r="E7" s="8">
        <f t="shared" si="4"/>
        <v>-0.34332777540690695</v>
      </c>
      <c r="F7" s="2">
        <v>-2</v>
      </c>
      <c r="G7" s="8">
        <f t="shared" si="2"/>
        <v>-1.1398154464169663</v>
      </c>
      <c r="H7" s="2">
        <v>2</v>
      </c>
      <c r="I7" s="8">
        <f t="shared" si="0"/>
        <v>-2.2949729838230164</v>
      </c>
    </row>
    <row r="8" spans="1:9" x14ac:dyDescent="0.3">
      <c r="A8" s="1">
        <f t="shared" si="1"/>
        <v>6</v>
      </c>
      <c r="B8" s="2">
        <v>-0.7</v>
      </c>
      <c r="C8" s="8">
        <f t="shared" si="3"/>
        <v>1.1059832515754167</v>
      </c>
      <c r="D8" s="2">
        <v>1</v>
      </c>
      <c r="E8" s="8">
        <f t="shared" si="4"/>
        <v>-0.21893343555265821</v>
      </c>
      <c r="F8" s="2">
        <v>-2</v>
      </c>
      <c r="G8" s="8">
        <f t="shared" si="2"/>
        <v>-0.85195570334871484</v>
      </c>
      <c r="H8" s="2">
        <v>2</v>
      </c>
      <c r="I8" s="8">
        <f t="shared" si="0"/>
        <v>-2.0658546702208658</v>
      </c>
    </row>
    <row r="9" spans="1:9" x14ac:dyDescent="0.3">
      <c r="A9" s="1">
        <f t="shared" si="1"/>
        <v>7</v>
      </c>
      <c r="B9" s="2">
        <v>-0.7</v>
      </c>
      <c r="C9" s="8">
        <f t="shared" si="3"/>
        <v>1.1380780918043301</v>
      </c>
      <c r="D9" s="2">
        <v>1</v>
      </c>
      <c r="E9" s="8">
        <f t="shared" si="4"/>
        <v>-9.3675065449229197E-2</v>
      </c>
      <c r="F9" s="2">
        <v>-2</v>
      </c>
      <c r="G9" s="8">
        <f t="shared" si="2"/>
        <v>-0.5506601099049846</v>
      </c>
      <c r="H9" s="2">
        <v>2</v>
      </c>
      <c r="I9" s="8">
        <f t="shared" si="0"/>
        <v>-1.7620709863052464</v>
      </c>
    </row>
    <row r="10" spans="1:9" x14ac:dyDescent="0.3">
      <c r="A10" s="1">
        <f t="shared" si="1"/>
        <v>8</v>
      </c>
      <c r="B10" s="2">
        <v>-0.7</v>
      </c>
      <c r="C10" s="8">
        <f t="shared" si="3"/>
        <v>1.1694540975176495</v>
      </c>
      <c r="D10" s="2">
        <v>1</v>
      </c>
      <c r="E10" s="8">
        <f t="shared" si="4"/>
        <v>3.195299734123503E-2</v>
      </c>
      <c r="F10" s="2">
        <v>-2</v>
      </c>
      <c r="G10" s="8">
        <f t="shared" si="2"/>
        <v>-0.24068027757964697</v>
      </c>
      <c r="H10" s="2">
        <v>2</v>
      </c>
      <c r="I10" s="8">
        <f t="shared" si="0"/>
        <v>-1.3946014659131825</v>
      </c>
    </row>
    <row r="11" spans="1:9" x14ac:dyDescent="0.3">
      <c r="A11" s="1">
        <f t="shared" si="1"/>
        <v>9</v>
      </c>
      <c r="B11" s="2">
        <v>-0.7</v>
      </c>
      <c r="C11" s="8">
        <f t="shared" si="3"/>
        <v>1.2000914509575984</v>
      </c>
      <c r="D11" s="2">
        <v>1</v>
      </c>
      <c r="E11" s="8">
        <f t="shared" si="4"/>
        <v>0.15745495624912942</v>
      </c>
      <c r="F11" s="2">
        <v>-2</v>
      </c>
      <c r="G11" s="8">
        <f t="shared" si="2"/>
        <v>7.3095226498550867E-2</v>
      </c>
      <c r="H11" s="2">
        <v>2</v>
      </c>
      <c r="I11" s="8">
        <f t="shared" si="0"/>
        <v>-0.97672741494456927</v>
      </c>
    </row>
    <row r="12" spans="1:9" x14ac:dyDescent="0.3">
      <c r="A12" s="1">
        <f t="shared" si="1"/>
        <v>10</v>
      </c>
      <c r="B12" s="2">
        <v>-0.7</v>
      </c>
      <c r="C12" s="8">
        <f t="shared" si="3"/>
        <v>1.2299708009150818</v>
      </c>
      <c r="D12" s="2">
        <v>1</v>
      </c>
      <c r="E12" s="8">
        <f t="shared" si="4"/>
        <v>0.28233551237903598</v>
      </c>
      <c r="F12" s="2">
        <v>-2</v>
      </c>
      <c r="G12" s="8">
        <f t="shared" si="2"/>
        <v>0.3857179751898947</v>
      </c>
      <c r="H12" s="2">
        <v>2</v>
      </c>
      <c r="I12" s="8">
        <f t="shared" si="0"/>
        <v>-0.52355189036114425</v>
      </c>
    </row>
    <row r="13" spans="1:9" x14ac:dyDescent="0.3">
      <c r="A13" s="1">
        <f t="shared" si="1"/>
        <v>11</v>
      </c>
      <c r="B13" s="2">
        <v>-0.7</v>
      </c>
      <c r="C13" s="8">
        <f t="shared" si="3"/>
        <v>1.2590732749522502</v>
      </c>
      <c r="D13" s="2">
        <v>1</v>
      </c>
      <c r="E13" s="8">
        <f t="shared" si="4"/>
        <v>0.4061018192284096</v>
      </c>
      <c r="F13" s="2">
        <v>-2</v>
      </c>
      <c r="G13" s="8">
        <f t="shared" si="2"/>
        <v>0.69225772099574356</v>
      </c>
      <c r="H13" s="2">
        <v>2</v>
      </c>
      <c r="I13" s="8">
        <f t="shared" si="0"/>
        <v>-5.1453836359195176E-2</v>
      </c>
    </row>
    <row r="14" spans="1:9" x14ac:dyDescent="0.3">
      <c r="A14" s="1">
        <f t="shared" si="1"/>
        <v>12</v>
      </c>
      <c r="B14" s="2">
        <v>-0.7</v>
      </c>
      <c r="C14" s="8">
        <f t="shared" si="3"/>
        <v>1.2873804913226738</v>
      </c>
      <c r="D14" s="2">
        <v>1</v>
      </c>
      <c r="E14" s="8">
        <f t="shared" si="4"/>
        <v>0.52826542772778251</v>
      </c>
      <c r="F14" s="2">
        <v>-2</v>
      </c>
      <c r="G14" s="8">
        <f t="shared" si="2"/>
        <v>0.98788014900677068</v>
      </c>
      <c r="H14" s="2">
        <v>2</v>
      </c>
      <c r="I14" s="8">
        <f t="shared" si="0"/>
        <v>0.42250389335071736</v>
      </c>
    </row>
    <row r="15" spans="1:9" x14ac:dyDescent="0.3">
      <c r="A15" s="1">
        <f t="shared" si="1"/>
        <v>13</v>
      </c>
      <c r="B15" s="2">
        <v>-0.7</v>
      </c>
      <c r="C15" s="8">
        <f t="shared" si="3"/>
        <v>1.3148745705819009</v>
      </c>
      <c r="D15" s="2">
        <v>1</v>
      </c>
      <c r="E15" s="8">
        <f t="shared" si="4"/>
        <v>0.64834421392521013</v>
      </c>
      <c r="F15" s="2">
        <v>-2</v>
      </c>
      <c r="G15" s="8">
        <f t="shared" si="2"/>
        <v>1.2679231169369631</v>
      </c>
      <c r="H15" s="2">
        <v>2</v>
      </c>
      <c r="I15" s="8">
        <f t="shared" si="0"/>
        <v>0.88119123153150281</v>
      </c>
    </row>
    <row r="16" spans="1:9" x14ac:dyDescent="0.3">
      <c r="A16" s="1">
        <f t="shared" si="1"/>
        <v>14</v>
      </c>
      <c r="B16" s="2">
        <v>-0.7</v>
      </c>
      <c r="C16" s="8">
        <f t="shared" si="3"/>
        <v>1.3415381468801149</v>
      </c>
      <c r="D16" s="2">
        <v>1</v>
      </c>
      <c r="E16" s="8">
        <f t="shared" si="4"/>
        <v>0.7658642817105733</v>
      </c>
      <c r="F16" s="2">
        <v>-2</v>
      </c>
      <c r="G16" s="8">
        <f t="shared" si="2"/>
        <v>1.5279701798923886</v>
      </c>
      <c r="H16" s="2">
        <v>2</v>
      </c>
      <c r="I16" s="8">
        <f t="shared" si="0"/>
        <v>1.3080300226836408</v>
      </c>
    </row>
    <row r="17" spans="1:9" x14ac:dyDescent="0.3">
      <c r="A17" s="1">
        <f t="shared" si="1"/>
        <v>15</v>
      </c>
      <c r="B17" s="2">
        <v>-0.7</v>
      </c>
      <c r="C17" s="8">
        <f t="shared" si="3"/>
        <v>1.367354378931035</v>
      </c>
      <c r="D17" s="2">
        <v>1</v>
      </c>
      <c r="E17" s="8">
        <f t="shared" si="4"/>
        <v>0.88036183306613547</v>
      </c>
      <c r="F17" s="2">
        <v>-2</v>
      </c>
      <c r="G17" s="8">
        <f t="shared" si="2"/>
        <v>1.7639202403458891</v>
      </c>
      <c r="H17" s="2">
        <v>2</v>
      </c>
      <c r="I17" s="8">
        <f t="shared" si="0"/>
        <v>1.6875932007767713</v>
      </c>
    </row>
    <row r="18" spans="1:9" x14ac:dyDescent="0.3">
      <c r="A18" s="1">
        <f t="shared" si="1"/>
        <v>16</v>
      </c>
      <c r="B18" s="2">
        <v>-0.7</v>
      </c>
      <c r="C18" s="8">
        <f t="shared" si="3"/>
        <v>1.3923069606491123</v>
      </c>
      <c r="D18" s="2">
        <v>1</v>
      </c>
      <c r="E18" s="8">
        <f t="shared" si="4"/>
        <v>0.99138499846584971</v>
      </c>
      <c r="F18" s="2">
        <v>-2</v>
      </c>
      <c r="G18" s="8">
        <f t="shared" si="2"/>
        <v>1.9720522248942562</v>
      </c>
      <c r="H18" s="2">
        <v>2</v>
      </c>
      <c r="I18" s="8">
        <f t="shared" si="0"/>
        <v>2.006162363612837</v>
      </c>
    </row>
    <row r="19" spans="1:9" x14ac:dyDescent="0.3">
      <c r="A19" s="1">
        <f t="shared" si="1"/>
        <v>17</v>
      </c>
      <c r="B19" s="2">
        <v>-0.7</v>
      </c>
      <c r="C19" s="8">
        <f t="shared" si="3"/>
        <v>1.4163801314490283</v>
      </c>
      <c r="D19" s="2">
        <v>1</v>
      </c>
      <c r="E19" s="8">
        <f t="shared" si="4"/>
        <v>1.0984956201971414</v>
      </c>
      <c r="F19" s="2">
        <v>-2</v>
      </c>
      <c r="G19" s="8">
        <f t="shared" si="2"/>
        <v>2.1490837678091408</v>
      </c>
      <c r="H19" s="2">
        <v>2</v>
      </c>
      <c r="I19" s="8">
        <f t="shared" si="0"/>
        <v>2.2522235916227125</v>
      </c>
    </row>
    <row r="20" spans="1:9" x14ac:dyDescent="0.3">
      <c r="A20" s="1">
        <f t="shared" si="1"/>
        <v>18</v>
      </c>
      <c r="B20" s="2">
        <v>-0.7</v>
      </c>
      <c r="C20" s="8">
        <f t="shared" si="3"/>
        <v>1.4395586862000782</v>
      </c>
      <c r="D20" s="2">
        <v>1</v>
      </c>
      <c r="E20" s="8">
        <f t="shared" si="4"/>
        <v>1.2012709815704303</v>
      </c>
      <c r="F20" s="2">
        <v>-2</v>
      </c>
      <c r="G20" s="8">
        <f t="shared" si="2"/>
        <v>2.2922229759052564</v>
      </c>
      <c r="H20" s="2">
        <v>2</v>
      </c>
      <c r="I20" s="8">
        <f t="shared" si="0"/>
        <v>2.4168835909201327</v>
      </c>
    </row>
    <row r="21" spans="1:9" x14ac:dyDescent="0.3">
      <c r="A21" s="1">
        <f t="shared" si="1"/>
        <v>19</v>
      </c>
      <c r="B21" s="2">
        <v>-0.7</v>
      </c>
      <c r="C21" s="8">
        <f t="shared" si="3"/>
        <v>1.461827984830286</v>
      </c>
      <c r="D21" s="2">
        <v>1</v>
      </c>
      <c r="E21" s="8">
        <f t="shared" si="4"/>
        <v>1.2993054751879725</v>
      </c>
      <c r="F21" s="2">
        <v>-2</v>
      </c>
      <c r="G21" s="8">
        <f t="shared" si="2"/>
        <v>2.39921245836371</v>
      </c>
      <c r="H21" s="2">
        <v>2</v>
      </c>
      <c r="I21" s="8">
        <f t="shared" si="0"/>
        <v>2.4941911201128515</v>
      </c>
    </row>
    <row r="22" spans="1:9" x14ac:dyDescent="0.3">
      <c r="A22" s="1">
        <f t="shared" si="1"/>
        <v>20</v>
      </c>
      <c r="B22" s="2">
        <v>-0.7</v>
      </c>
      <c r="C22" s="8">
        <f t="shared" si="3"/>
        <v>1.4831739615733301</v>
      </c>
      <c r="D22" s="2">
        <v>1</v>
      </c>
      <c r="E22" s="8">
        <f t="shared" si="4"/>
        <v>1.3922122036911595</v>
      </c>
      <c r="F22" s="2">
        <v>-2</v>
      </c>
      <c r="G22" s="8">
        <f t="shared" si="2"/>
        <v>2.4683649271337118</v>
      </c>
      <c r="H22" s="2">
        <v>2</v>
      </c>
      <c r="I22" s="8">
        <f t="shared" si="0"/>
        <v>2.4813520836731322</v>
      </c>
    </row>
    <row r="23" spans="1:9" x14ac:dyDescent="0.3">
      <c r="A23" s="1">
        <f t="shared" si="1"/>
        <v>21</v>
      </c>
      <c r="B23" s="2">
        <v>-0.7</v>
      </c>
      <c r="C23" s="8">
        <f t="shared" si="3"/>
        <v>1.5035831338527377</v>
      </c>
      <c r="D23" s="2">
        <v>1</v>
      </c>
      <c r="E23" s="8">
        <f t="shared" si="4"/>
        <v>1.4796245066677898</v>
      </c>
      <c r="F23" s="2">
        <v>-2</v>
      </c>
      <c r="G23" s="8">
        <f t="shared" si="2"/>
        <v>2.4985898064730772</v>
      </c>
      <c r="H23" s="2">
        <v>2</v>
      </c>
      <c r="I23" s="8">
        <f t="shared" si="0"/>
        <v>2.3788305178297047</v>
      </c>
    </row>
    <row r="24" spans="1:9" x14ac:dyDescent="0.3">
      <c r="A24" s="1">
        <f t="shared" si="1"/>
        <v>22</v>
      </c>
      <c r="B24" s="2">
        <v>-0.7</v>
      </c>
      <c r="C24" s="8">
        <f t="shared" si="3"/>
        <v>1.5230426107979511</v>
      </c>
      <c r="D24" s="2">
        <v>1</v>
      </c>
      <c r="E24" s="8">
        <f t="shared" si="4"/>
        <v>1.561197407692581</v>
      </c>
      <c r="F24" s="2">
        <v>-2</v>
      </c>
      <c r="G24" s="8">
        <f t="shared" si="2"/>
        <v>2.4894104319791559</v>
      </c>
      <c r="H24" s="2">
        <v>2</v>
      </c>
      <c r="I24" s="8">
        <f t="shared" si="0"/>
        <v>2.1903318190893648</v>
      </c>
    </row>
    <row r="25" spans="1:9" x14ac:dyDescent="0.3">
      <c r="A25" s="1">
        <f t="shared" si="1"/>
        <v>23</v>
      </c>
      <c r="B25" s="2">
        <v>-0.7</v>
      </c>
      <c r="C25" s="8">
        <f t="shared" si="3"/>
        <v>1.5415401013862022</v>
      </c>
      <c r="D25" s="2">
        <v>1</v>
      </c>
      <c r="E25" s="8">
        <f t="shared" si="4"/>
        <v>1.6366089757924651</v>
      </c>
      <c r="F25" s="2">
        <v>-2</v>
      </c>
      <c r="G25" s="8">
        <f t="shared" si="2"/>
        <v>2.44097156787124</v>
      </c>
      <c r="H25" s="2">
        <v>2</v>
      </c>
      <c r="I25" s="8">
        <f t="shared" si="0"/>
        <v>1.922668821553378</v>
      </c>
    </row>
    <row r="26" spans="1:9" x14ac:dyDescent="0.3">
      <c r="A26" s="1">
        <f t="shared" si="1"/>
        <v>24</v>
      </c>
      <c r="B26" s="2">
        <v>-0.7</v>
      </c>
      <c r="C26" s="8">
        <f t="shared" si="3"/>
        <v>1.559063922205971</v>
      </c>
      <c r="D26" s="2">
        <v>1</v>
      </c>
      <c r="E26" s="8">
        <f t="shared" si="4"/>
        <v>1.7055615959604209</v>
      </c>
      <c r="F26" s="2">
        <v>-2</v>
      </c>
      <c r="G26" s="8">
        <f t="shared" si="2"/>
        <v>2.3540371239722435</v>
      </c>
      <c r="H26" s="2">
        <v>2</v>
      </c>
      <c r="I26" s="8">
        <f t="shared" si="0"/>
        <v>1.5855155633415199</v>
      </c>
    </row>
    <row r="27" spans="1:9" x14ac:dyDescent="0.3">
      <c r="A27" s="1">
        <f t="shared" si="1"/>
        <v>25</v>
      </c>
      <c r="B27" s="2">
        <v>-0.7</v>
      </c>
      <c r="C27" s="8">
        <f t="shared" si="3"/>
        <v>1.5756030048363967</v>
      </c>
      <c r="D27" s="2">
        <v>1</v>
      </c>
      <c r="E27" s="8">
        <f t="shared" si="4"/>
        <v>1.7677831437062075</v>
      </c>
      <c r="F27" s="2">
        <v>-2</v>
      </c>
      <c r="G27" s="8">
        <f t="shared" si="2"/>
        <v>2.2299781083945858</v>
      </c>
      <c r="H27" s="2">
        <v>2</v>
      </c>
      <c r="I27" s="8">
        <f t="shared" si="0"/>
        <v>1.1910576416502077</v>
      </c>
    </row>
    <row r="28" spans="1:9" x14ac:dyDescent="0.3">
      <c r="A28" s="1">
        <f t="shared" si="1"/>
        <v>26</v>
      </c>
      <c r="B28" s="2">
        <v>-0.7</v>
      </c>
      <c r="C28" s="8">
        <f t="shared" si="3"/>
        <v>1.5911469028384757</v>
      </c>
      <c r="D28" s="2">
        <v>1</v>
      </c>
      <c r="E28" s="8">
        <f t="shared" si="4"/>
        <v>1.8230280590069683</v>
      </c>
      <c r="F28" s="2">
        <v>-2</v>
      </c>
      <c r="G28" s="8">
        <f t="shared" si="2"/>
        <v>2.0707510059231904</v>
      </c>
      <c r="H28" s="2">
        <v>2</v>
      </c>
      <c r="I28" s="8">
        <f t="shared" si="0"/>
        <v>0.75355179351899448</v>
      </c>
    </row>
    <row r="29" spans="1:9" x14ac:dyDescent="0.3">
      <c r="A29" s="1">
        <f t="shared" si="1"/>
        <v>27</v>
      </c>
      <c r="B29" s="2">
        <v>-0.7</v>
      </c>
      <c r="C29" s="8">
        <f t="shared" si="3"/>
        <v>1.6056857983530328</v>
      </c>
      <c r="D29" s="2">
        <v>1</v>
      </c>
      <c r="E29" s="8">
        <f t="shared" si="4"/>
        <v>1.8710783154211317</v>
      </c>
      <c r="F29" s="2">
        <v>-2</v>
      </c>
      <c r="G29" s="8">
        <f t="shared" si="2"/>
        <v>1.8788669230816919</v>
      </c>
      <c r="H29" s="2">
        <v>2</v>
      </c>
      <c r="I29" s="8">
        <f t="shared" si="0"/>
        <v>0.28881062021022297</v>
      </c>
    </row>
    <row r="30" spans="1:9" x14ac:dyDescent="0.3">
      <c r="A30" s="1">
        <f t="shared" si="1"/>
        <v>28</v>
      </c>
      <c r="B30" s="2">
        <v>-0.7</v>
      </c>
      <c r="C30" s="8">
        <f t="shared" si="3"/>
        <v>1.6192105083020429</v>
      </c>
      <c r="D30" s="2">
        <v>1</v>
      </c>
      <c r="E30" s="8">
        <f t="shared" si="4"/>
        <v>1.9117442805387048</v>
      </c>
      <c r="F30" s="2">
        <v>-2</v>
      </c>
      <c r="G30" s="8">
        <f t="shared" si="2"/>
        <v>1.6573519864824959</v>
      </c>
      <c r="H30" s="2">
        <v>2</v>
      </c>
      <c r="I30" s="8">
        <f t="shared" si="0"/>
        <v>-0.18636892140195466</v>
      </c>
    </row>
    <row r="31" spans="1:9" x14ac:dyDescent="0.3">
      <c r="A31" s="1">
        <f t="shared" si="1"/>
        <v>29</v>
      </c>
      <c r="B31" s="2">
        <v>-0.7</v>
      </c>
      <c r="C31" s="8">
        <f t="shared" si="3"/>
        <v>1.6317124901888223</v>
      </c>
      <c r="D31" s="2">
        <v>1</v>
      </c>
      <c r="E31" s="8">
        <f t="shared" si="4"/>
        <v>1.944865464373881</v>
      </c>
      <c r="F31" s="2">
        <v>-2</v>
      </c>
      <c r="G31" s="8">
        <f t="shared" si="2"/>
        <v>1.4096996190023816</v>
      </c>
      <c r="H31" s="2">
        <v>2</v>
      </c>
      <c r="I31" s="8">
        <f t="shared" si="0"/>
        <v>-0.65481260461489887</v>
      </c>
    </row>
    <row r="32" spans="1:9" x14ac:dyDescent="0.3">
      <c r="A32" s="1">
        <f t="shared" si="1"/>
        <v>30</v>
      </c>
      <c r="B32" s="2">
        <v>-0.7</v>
      </c>
      <c r="C32" s="8">
        <f t="shared" si="3"/>
        <v>1.6431838474936256</v>
      </c>
      <c r="D32" s="2">
        <v>1</v>
      </c>
      <c r="E32" s="8">
        <f t="shared" si="4"/>
        <v>1.9703111527457318</v>
      </c>
      <c r="F32" s="2">
        <v>-2</v>
      </c>
      <c r="G32" s="8">
        <f t="shared" si="2"/>
        <v>1.1398154464168637</v>
      </c>
      <c r="H32" s="2">
        <v>2</v>
      </c>
      <c r="I32" s="8">
        <f t="shared" si="0"/>
        <v>-1.0995896541997294</v>
      </c>
    </row>
    <row r="33" spans="1:9" x14ac:dyDescent="0.3">
      <c r="A33" s="1">
        <f t="shared" si="1"/>
        <v>31</v>
      </c>
      <c r="B33" s="2">
        <v>-0.7</v>
      </c>
      <c r="C33" s="8">
        <f t="shared" si="3"/>
        <v>1.6536173346613616</v>
      </c>
      <c r="D33" s="2">
        <v>1</v>
      </c>
      <c r="E33" s="8">
        <f t="shared" si="4"/>
        <v>1.9879809231471903</v>
      </c>
      <c r="F33" s="2">
        <v>-2</v>
      </c>
      <c r="G33" s="8">
        <f t="shared" si="2"/>
        <v>0.85195570334860671</v>
      </c>
      <c r="H33" s="2">
        <v>2</v>
      </c>
      <c r="I33" s="8">
        <f t="shared" si="0"/>
        <v>-1.5046246687286309</v>
      </c>
    </row>
    <row r="34" spans="1:9" x14ac:dyDescent="0.3">
      <c r="A34" s="1">
        <f t="shared" si="1"/>
        <v>32</v>
      </c>
      <c r="B34" s="2">
        <v>-0.7</v>
      </c>
      <c r="C34" s="8">
        <f t="shared" si="3"/>
        <v>1.6630063616778823</v>
      </c>
      <c r="D34" s="2">
        <v>1</v>
      </c>
      <c r="E34" s="8">
        <f t="shared" si="4"/>
        <v>1.9978050410670856</v>
      </c>
      <c r="F34" s="2">
        <v>-2</v>
      </c>
      <c r="G34" s="8">
        <f t="shared" si="2"/>
        <v>0.55066010990501091</v>
      </c>
      <c r="H34" s="2">
        <v>2</v>
      </c>
      <c r="I34" s="8">
        <f t="shared" si="0"/>
        <v>-1.8552786274685651</v>
      </c>
    </row>
    <row r="35" spans="1:9" x14ac:dyDescent="0.3">
      <c r="A35" s="1">
        <f t="shared" si="1"/>
        <v>33</v>
      </c>
      <c r="B35" s="2">
        <v>-0.7</v>
      </c>
      <c r="C35" s="8">
        <f t="shared" si="3"/>
        <v>1.6713449982324857</v>
      </c>
      <c r="D35" s="2">
        <v>1</v>
      </c>
      <c r="E35" s="8">
        <f t="shared" si="4"/>
        <v>1.9997447352002002</v>
      </c>
      <c r="F35" s="2">
        <v>-2</v>
      </c>
      <c r="G35" s="8">
        <f t="shared" si="2"/>
        <v>0.24068027757967378</v>
      </c>
      <c r="H35" s="2">
        <v>2</v>
      </c>
      <c r="I35" s="8">
        <f t="shared" si="0"/>
        <v>-2.1388779827302824</v>
      </c>
    </row>
    <row r="36" spans="1:9" x14ac:dyDescent="0.3">
      <c r="A36" s="1">
        <f t="shared" si="1"/>
        <v>34</v>
      </c>
      <c r="B36" s="2">
        <v>-0.7</v>
      </c>
      <c r="C36" s="8">
        <f t="shared" si="3"/>
        <v>1.6786279774635833</v>
      </c>
      <c r="D36" s="2">
        <v>1</v>
      </c>
      <c r="E36" s="8">
        <f t="shared" si="4"/>
        <v>1.9937923504599351</v>
      </c>
      <c r="F36" s="2">
        <v>-2</v>
      </c>
      <c r="G36" s="8">
        <f t="shared" si="2"/>
        <v>-7.309522649852393E-2</v>
      </c>
      <c r="H36" s="2">
        <v>2</v>
      </c>
      <c r="I36" s="8">
        <f t="shared" si="0"/>
        <v>-2.3451727149040433</v>
      </c>
    </row>
    <row r="37" spans="1:9" x14ac:dyDescent="0.3">
      <c r="A37" s="1">
        <f t="shared" si="1"/>
        <v>35</v>
      </c>
      <c r="B37" s="2">
        <v>-0.7</v>
      </c>
      <c r="C37" s="8">
        <f t="shared" si="3"/>
        <v>1.6848506992854264</v>
      </c>
      <c r="D37" s="2">
        <v>1</v>
      </c>
      <c r="E37" s="8">
        <f t="shared" si="4"/>
        <v>1.9799713781894954</v>
      </c>
      <c r="F37" s="2">
        <v>-2</v>
      </c>
      <c r="G37" s="8">
        <f t="shared" si="2"/>
        <v>-0.38571797518986806</v>
      </c>
      <c r="H37" s="2">
        <v>2</v>
      </c>
      <c r="I37" s="8">
        <f t="shared" si="0"/>
        <v>-2.4667067948731649</v>
      </c>
    </row>
    <row r="38" spans="1:9" x14ac:dyDescent="0.3">
      <c r="A38" s="1">
        <f t="shared" si="1"/>
        <v>36</v>
      </c>
      <c r="B38" s="2">
        <v>-0.7</v>
      </c>
      <c r="C38" s="8">
        <f t="shared" si="3"/>
        <v>1.6900092332935208</v>
      </c>
      <c r="D38" s="2">
        <v>1</v>
      </c>
      <c r="E38" s="8">
        <f t="shared" si="4"/>
        <v>1.9583363634522273</v>
      </c>
      <c r="F38" s="2">
        <v>-2</v>
      </c>
      <c r="G38" s="8">
        <f t="shared" si="2"/>
        <v>-0.69225772099571758</v>
      </c>
      <c r="H38" s="2">
        <v>2</v>
      </c>
      <c r="I38" s="8">
        <f t="shared" si="0"/>
        <v>-2.4990876643337478</v>
      </c>
    </row>
    <row r="39" spans="1:9" x14ac:dyDescent="0.3">
      <c r="A39" s="1">
        <f t="shared" si="1"/>
        <v>37</v>
      </c>
      <c r="B39" s="2">
        <v>-0.7</v>
      </c>
      <c r="C39" s="8">
        <f t="shared" si="3"/>
        <v>1.6941003212472221</v>
      </c>
      <c r="D39" s="2">
        <v>1</v>
      </c>
      <c r="E39" s="8">
        <f t="shared" si="4"/>
        <v>1.9289726897672008</v>
      </c>
      <c r="F39" s="2">
        <v>-2</v>
      </c>
      <c r="G39" s="8">
        <f t="shared" si="2"/>
        <v>-0.98788014900674592</v>
      </c>
      <c r="H39" s="2">
        <v>2</v>
      </c>
      <c r="I39" s="8">
        <f t="shared" si="0"/>
        <v>-2.4411449942959167</v>
      </c>
    </row>
    <row r="40" spans="1:9" x14ac:dyDescent="0.3">
      <c r="A40" s="1">
        <f t="shared" si="1"/>
        <v>38</v>
      </c>
      <c r="B40" s="2">
        <v>-0.7</v>
      </c>
      <c r="C40" s="8">
        <f t="shared" si="3"/>
        <v>1.6971213791276925</v>
      </c>
      <c r="D40" s="2">
        <v>1</v>
      </c>
      <c r="E40" s="8">
        <f t="shared" si="4"/>
        <v>1.8919962421394643</v>
      </c>
      <c r="F40" s="2">
        <v>-2</v>
      </c>
      <c r="G40" s="8">
        <f t="shared" si="2"/>
        <v>-1.2679231169369398</v>
      </c>
      <c r="H40" s="2">
        <v>2</v>
      </c>
      <c r="I40" s="8">
        <f t="shared" si="0"/>
        <v>-2.2949729838229249</v>
      </c>
    </row>
    <row r="41" spans="1:9" x14ac:dyDescent="0.3">
      <c r="A41" s="1">
        <f t="shared" si="1"/>
        <v>39</v>
      </c>
      <c r="B41" s="2">
        <v>-0.7</v>
      </c>
      <c r="C41" s="8">
        <f t="shared" si="3"/>
        <v>1.69907049877002</v>
      </c>
      <c r="D41" s="2">
        <v>1</v>
      </c>
      <c r="E41" s="8">
        <f t="shared" si="4"/>
        <v>1.8475529497147847</v>
      </c>
      <c r="F41" s="2">
        <v>-2</v>
      </c>
      <c r="G41" s="8">
        <f t="shared" si="2"/>
        <v>-1.5279701798924799</v>
      </c>
      <c r="H41" s="2">
        <v>2</v>
      </c>
      <c r="I41" s="8">
        <f t="shared" si="0"/>
        <v>-2.065854670220896</v>
      </c>
    </row>
    <row r="42" spans="1:9" x14ac:dyDescent="0.3">
      <c r="A42" s="1">
        <f t="shared" si="1"/>
        <v>40</v>
      </c>
      <c r="B42" s="2">
        <v>-0.7</v>
      </c>
      <c r="C42" s="8">
        <f t="shared" si="3"/>
        <v>1.6999464490684715</v>
      </c>
      <c r="D42" s="2">
        <v>1</v>
      </c>
      <c r="E42" s="8">
        <f t="shared" si="4"/>
        <v>1.7958182098643145</v>
      </c>
      <c r="F42" s="2">
        <v>-2</v>
      </c>
      <c r="G42" s="8">
        <f t="shared" si="2"/>
        <v>-1.7639202403459708</v>
      </c>
      <c r="H42" s="2">
        <v>2</v>
      </c>
      <c r="I42" s="8">
        <f t="shared" si="0"/>
        <v>-1.7620709863050832</v>
      </c>
    </row>
    <row r="43" spans="1:9" x14ac:dyDescent="0.3">
      <c r="A43" s="1">
        <f t="shared" si="1"/>
        <v>41</v>
      </c>
      <c r="B43" s="2">
        <v>-0.7</v>
      </c>
      <c r="C43" s="8">
        <f t="shared" si="3"/>
        <v>1.6997486767540579</v>
      </c>
      <c r="D43" s="2">
        <v>1</v>
      </c>
      <c r="E43" s="8">
        <f t="shared" si="4"/>
        <v>1.7369961959708149</v>
      </c>
      <c r="F43" s="2">
        <v>-2</v>
      </c>
      <c r="G43" s="8">
        <f t="shared" si="2"/>
        <v>-1.9720522248942396</v>
      </c>
      <c r="H43" s="2">
        <v>2</v>
      </c>
      <c r="I43" s="8">
        <f t="shared" si="0"/>
        <v>-1.3946014659132273</v>
      </c>
    </row>
    <row r="44" spans="1:9" x14ac:dyDescent="0.3">
      <c r="A44" s="1">
        <f t="shared" si="1"/>
        <v>42</v>
      </c>
      <c r="B44" s="2">
        <v>-0.7</v>
      </c>
      <c r="C44" s="8">
        <f t="shared" si="3"/>
        <v>1.698477306744012</v>
      </c>
      <c r="D44" s="2">
        <v>1</v>
      </c>
      <c r="E44" s="8">
        <f t="shared" si="4"/>
        <v>1.6713190516499015</v>
      </c>
      <c r="F44" s="2">
        <v>-2</v>
      </c>
      <c r="G44" s="8">
        <f t="shared" si="2"/>
        <v>-2.1490837678091266</v>
      </c>
      <c r="H44" s="2">
        <v>2</v>
      </c>
      <c r="I44" s="8">
        <f t="shared" si="0"/>
        <v>-0.97672741494435722</v>
      </c>
    </row>
    <row r="45" spans="1:9" x14ac:dyDescent="0.3">
      <c r="A45" s="1">
        <f t="shared" si="1"/>
        <v>43</v>
      </c>
      <c r="B45" s="2">
        <v>-0.7</v>
      </c>
      <c r="C45" s="8">
        <f t="shared" si="3"/>
        <v>1.6961331420628885</v>
      </c>
      <c r="D45" s="2">
        <v>1</v>
      </c>
      <c r="E45" s="8">
        <f t="shared" si="4"/>
        <v>1.5990459745850392</v>
      </c>
      <c r="F45" s="2">
        <v>-2</v>
      </c>
      <c r="G45" s="8">
        <f t="shared" si="2"/>
        <v>-2.2922229759052457</v>
      </c>
      <c r="H45" s="2">
        <v>2</v>
      </c>
      <c r="I45" s="8">
        <f t="shared" si="0"/>
        <v>-0.52355189036119698</v>
      </c>
    </row>
    <row r="46" spans="1:9" x14ac:dyDescent="0.3">
      <c r="A46" s="1">
        <f t="shared" si="1"/>
        <v>44</v>
      </c>
      <c r="B46" s="2">
        <v>-0.7</v>
      </c>
      <c r="C46" s="8">
        <f t="shared" si="3"/>
        <v>1.6927176633353329</v>
      </c>
      <c r="D46" s="2">
        <v>1</v>
      </c>
      <c r="E46" s="8">
        <f t="shared" si="4"/>
        <v>1.5204621935932356</v>
      </c>
      <c r="F46" s="2">
        <v>-2</v>
      </c>
      <c r="G46" s="8">
        <f t="shared" si="2"/>
        <v>-2.3992124583637024</v>
      </c>
      <c r="H46" s="2">
        <v>2</v>
      </c>
      <c r="I46" s="8">
        <f t="shared" si="0"/>
        <v>-5.1453836358964909E-2</v>
      </c>
    </row>
    <row r="47" spans="1:9" x14ac:dyDescent="0.3">
      <c r="A47" s="1">
        <f t="shared" si="1"/>
        <v>45</v>
      </c>
      <c r="B47" s="2">
        <v>-0.7</v>
      </c>
      <c r="C47" s="8">
        <f t="shared" si="3"/>
        <v>1.6882330278509188</v>
      </c>
      <c r="D47" s="2">
        <v>1</v>
      </c>
      <c r="E47" s="8">
        <f t="shared" si="4"/>
        <v>1.4358778429564263</v>
      </c>
      <c r="F47" s="2">
        <v>-2</v>
      </c>
      <c r="G47" s="8">
        <f t="shared" si="2"/>
        <v>-2.4683649271337078</v>
      </c>
      <c r="H47" s="2">
        <v>2</v>
      </c>
      <c r="I47" s="8">
        <f t="shared" si="0"/>
        <v>0.42250389335066418</v>
      </c>
    </row>
    <row r="48" spans="1:9" x14ac:dyDescent="0.3">
      <c r="A48" s="1">
        <f t="shared" si="1"/>
        <v>46</v>
      </c>
      <c r="B48" s="2">
        <v>-0.7</v>
      </c>
      <c r="C48" s="8">
        <f t="shared" si="3"/>
        <v>1.6826820682015386</v>
      </c>
      <c r="D48" s="2">
        <v>1</v>
      </c>
      <c r="E48" s="8">
        <f t="shared" si="4"/>
        <v>1.3456267384636602</v>
      </c>
      <c r="F48" s="2">
        <v>-2</v>
      </c>
      <c r="G48" s="8">
        <f t="shared" si="2"/>
        <v>-2.4985898064730758</v>
      </c>
      <c r="H48" s="2">
        <v>2</v>
      </c>
      <c r="I48" s="8">
        <f t="shared" si="0"/>
        <v>0.8811912315317183</v>
      </c>
    </row>
    <row r="49" spans="1:9" x14ac:dyDescent="0.3">
      <c r="A49" s="1">
        <f t="shared" si="1"/>
        <v>47</v>
      </c>
      <c r="B49" s="2">
        <v>-0.7</v>
      </c>
      <c r="C49" s="8">
        <f t="shared" si="3"/>
        <v>1.6760682904922839</v>
      </c>
      <c r="D49" s="2">
        <v>1</v>
      </c>
      <c r="E49" s="8">
        <f t="shared" si="4"/>
        <v>1.2500650599925622</v>
      </c>
      <c r="F49" s="2">
        <v>-2</v>
      </c>
      <c r="G49" s="8">
        <f t="shared" si="2"/>
        <v>-2.4894104319791581</v>
      </c>
      <c r="H49" s="2">
        <v>2</v>
      </c>
      <c r="I49" s="8">
        <f t="shared" si="0"/>
        <v>1.308030022683595</v>
      </c>
    </row>
    <row r="50" spans="1:9" x14ac:dyDescent="0.3">
      <c r="A50" s="1">
        <f t="shared" si="1"/>
        <v>48</v>
      </c>
      <c r="B50" s="2">
        <v>-0.7</v>
      </c>
      <c r="C50" s="8">
        <f t="shared" si="3"/>
        <v>1.6683958721269294</v>
      </c>
      <c r="D50" s="2">
        <v>1</v>
      </c>
      <c r="E50" s="8">
        <f t="shared" si="4"/>
        <v>1.1495699458298936</v>
      </c>
      <c r="F50" s="2">
        <v>-2</v>
      </c>
      <c r="G50" s="8">
        <f t="shared" si="2"/>
        <v>-2.4409715678712156</v>
      </c>
      <c r="H50" s="2">
        <v>2</v>
      </c>
      <c r="I50" s="8">
        <f t="shared" si="0"/>
        <v>1.6875932007769412</v>
      </c>
    </row>
    <row r="51" spans="1:9" x14ac:dyDescent="0.3">
      <c r="A51" s="1">
        <f t="shared" si="1"/>
        <v>49</v>
      </c>
      <c r="B51" s="2">
        <v>-0.7</v>
      </c>
      <c r="C51" s="8">
        <f t="shared" si="3"/>
        <v>1.6596696591693263</v>
      </c>
      <c r="D51" s="2">
        <v>1</v>
      </c>
      <c r="E51" s="8">
        <f t="shared" si="4"/>
        <v>1.0445380042797672</v>
      </c>
      <c r="F51" s="2">
        <v>-2</v>
      </c>
      <c r="G51" s="8">
        <f t="shared" si="2"/>
        <v>-2.3540371239722528</v>
      </c>
      <c r="H51" s="2">
        <v>2</v>
      </c>
      <c r="I51" s="8">
        <f t="shared" si="0"/>
        <v>2.006162363612805</v>
      </c>
    </row>
    <row r="52" spans="1:9" x14ac:dyDescent="0.3">
      <c r="A52" s="1">
        <f t="shared" si="1"/>
        <v>50</v>
      </c>
      <c r="B52" s="2">
        <v>-0.7</v>
      </c>
      <c r="C52" s="8">
        <f t="shared" si="3"/>
        <v>1.6498951632826271</v>
      </c>
      <c r="D52" s="2">
        <v>1</v>
      </c>
      <c r="E52" s="8">
        <f t="shared" si="4"/>
        <v>0.93538374843077343</v>
      </c>
      <c r="F52" s="2">
        <v>-2</v>
      </c>
      <c r="G52" s="8">
        <f t="shared" si="2"/>
        <v>-2.2299781083945982</v>
      </c>
      <c r="H52" s="2">
        <v>2</v>
      </c>
      <c r="I52" s="8">
        <f t="shared" si="0"/>
        <v>2.2522235916228128</v>
      </c>
    </row>
    <row r="53" spans="1:9" x14ac:dyDescent="0.3">
      <c r="A53" s="1">
        <f t="shared" si="1"/>
        <v>51</v>
      </c>
      <c r="B53" s="2">
        <v>-0.7</v>
      </c>
      <c r="C53" s="8">
        <f t="shared" si="3"/>
        <v>1.6390785582479344</v>
      </c>
      <c r="D53" s="2">
        <v>1</v>
      </c>
      <c r="E53" s="8">
        <f t="shared" si="4"/>
        <v>0.82253796026291215</v>
      </c>
      <c r="F53" s="2">
        <v>-2</v>
      </c>
      <c r="G53" s="8">
        <f t="shared" si="2"/>
        <v>-2.0707510059232055</v>
      </c>
      <c r="H53" s="2">
        <v>2</v>
      </c>
      <c r="I53" s="8">
        <f t="shared" si="0"/>
        <v>2.4168835909201185</v>
      </c>
    </row>
    <row r="54" spans="1:9" x14ac:dyDescent="0.3">
      <c r="A54" s="1">
        <f t="shared" si="1"/>
        <v>52</v>
      </c>
      <c r="B54" s="2">
        <v>-0.7</v>
      </c>
      <c r="C54" s="8">
        <f t="shared" si="3"/>
        <v>1.6272266760648526</v>
      </c>
      <c r="D54" s="2">
        <v>1</v>
      </c>
      <c r="E54" s="8">
        <f t="shared" si="4"/>
        <v>0.70644599054753232</v>
      </c>
      <c r="F54" s="2">
        <v>-2</v>
      </c>
      <c r="G54" s="8">
        <f t="shared" si="2"/>
        <v>-1.8788669230817097</v>
      </c>
      <c r="H54" s="2">
        <v>2</v>
      </c>
      <c r="I54" s="8">
        <f t="shared" si="0"/>
        <v>2.494191120112867</v>
      </c>
    </row>
    <row r="55" spans="1:9" x14ac:dyDescent="0.3">
      <c r="A55" s="1">
        <f t="shared" si="1"/>
        <v>53</v>
      </c>
      <c r="B55" s="2">
        <v>-0.7</v>
      </c>
      <c r="C55" s="8">
        <f t="shared" si="3"/>
        <v>1.6143470026361415</v>
      </c>
      <c r="D55" s="2">
        <v>1</v>
      </c>
      <c r="E55" s="8">
        <f t="shared" si="4"/>
        <v>0.58756600125214387</v>
      </c>
      <c r="F55" s="2">
        <v>-2</v>
      </c>
      <c r="G55" s="8">
        <f t="shared" si="2"/>
        <v>-1.6573519864825161</v>
      </c>
      <c r="H55" s="2">
        <v>2</v>
      </c>
      <c r="I55" s="8">
        <f t="shared" si="0"/>
        <v>2.4813520836731389</v>
      </c>
    </row>
    <row r="56" spans="1:9" x14ac:dyDescent="0.3">
      <c r="A56" s="1">
        <f t="shared" si="1"/>
        <v>54</v>
      </c>
      <c r="B56" s="2">
        <v>-0.7</v>
      </c>
      <c r="C56" s="8">
        <f t="shared" si="3"/>
        <v>1.6004476730396193</v>
      </c>
      <c r="D56" s="2">
        <v>1</v>
      </c>
      <c r="E56" s="8">
        <f t="shared" si="4"/>
        <v>0.46636715738318735</v>
      </c>
      <c r="F56" s="2">
        <v>-2</v>
      </c>
      <c r="G56" s="8">
        <f t="shared" si="2"/>
        <v>-1.4096996190024038</v>
      </c>
      <c r="H56" s="2">
        <v>2</v>
      </c>
      <c r="I56" s="8">
        <f t="shared" si="0"/>
        <v>2.3788305178297211</v>
      </c>
    </row>
    <row r="57" spans="1:9" x14ac:dyDescent="0.3">
      <c r="A57" s="1">
        <f t="shared" si="1"/>
        <v>55</v>
      </c>
      <c r="B57" s="2">
        <v>-0.7</v>
      </c>
      <c r="C57" s="8">
        <f t="shared" si="3"/>
        <v>1.585537466389769</v>
      </c>
      <c r="D57" s="2">
        <v>1</v>
      </c>
      <c r="E57" s="8">
        <f t="shared" si="4"/>
        <v>0.34332777540692822</v>
      </c>
      <c r="F57" s="2">
        <v>-2</v>
      </c>
      <c r="G57" s="8">
        <f t="shared" si="2"/>
        <v>-1.1398154464168877</v>
      </c>
      <c r="H57" s="2">
        <v>2</v>
      </c>
      <c r="I57" s="8">
        <f t="shared" si="0"/>
        <v>2.190331819089391</v>
      </c>
    </row>
    <row r="58" spans="1:9" x14ac:dyDescent="0.3">
      <c r="A58" s="1">
        <f t="shared" si="1"/>
        <v>56</v>
      </c>
      <c r="B58" s="2">
        <v>-0.7</v>
      </c>
      <c r="C58" s="8">
        <f t="shared" si="3"/>
        <v>1.5696258002926873</v>
      </c>
      <c r="D58" s="2">
        <v>1</v>
      </c>
      <c r="E58" s="8">
        <f t="shared" si="4"/>
        <v>0.21893343555267963</v>
      </c>
      <c r="F58" s="2">
        <v>-2</v>
      </c>
      <c r="G58" s="8">
        <f t="shared" si="2"/>
        <v>-0.85195570334863191</v>
      </c>
      <c r="H58" s="2">
        <v>2</v>
      </c>
      <c r="I58" s="8">
        <f t="shared" si="0"/>
        <v>1.9226688215534125</v>
      </c>
    </row>
    <row r="59" spans="1:9" x14ac:dyDescent="0.3">
      <c r="A59" s="1">
        <f t="shared" si="1"/>
        <v>57</v>
      </c>
      <c r="B59" s="2">
        <v>-0.7</v>
      </c>
      <c r="C59" s="8">
        <f t="shared" si="3"/>
        <v>1.5527227248977611</v>
      </c>
      <c r="D59" s="2">
        <v>1</v>
      </c>
      <c r="E59" s="8">
        <f t="shared" si="4"/>
        <v>9.3675065449250736E-2</v>
      </c>
      <c r="F59" s="2">
        <v>-2</v>
      </c>
      <c r="G59" s="8">
        <f t="shared" si="2"/>
        <v>-0.55066010990489855</v>
      </c>
      <c r="H59" s="2">
        <v>2</v>
      </c>
      <c r="I59" s="8">
        <f t="shared" si="0"/>
        <v>1.5855155633415616</v>
      </c>
    </row>
    <row r="60" spans="1:9" x14ac:dyDescent="0.3">
      <c r="A60" s="1">
        <f t="shared" si="1"/>
        <v>58</v>
      </c>
      <c r="B60" s="2">
        <v>-0.7</v>
      </c>
      <c r="C60" s="8">
        <f t="shared" si="3"/>
        <v>1.5348389165496243</v>
      </c>
      <c r="D60" s="2">
        <v>1</v>
      </c>
      <c r="E60" s="8">
        <f t="shared" si="4"/>
        <v>-3.1952997341213471E-2</v>
      </c>
      <c r="F60" s="2">
        <v>-2</v>
      </c>
      <c r="G60" s="8">
        <f t="shared" si="2"/>
        <v>-0.24068027757970065</v>
      </c>
      <c r="H60" s="2">
        <v>2</v>
      </c>
      <c r="I60" s="8">
        <f t="shared" si="0"/>
        <v>1.1910576416502552</v>
      </c>
    </row>
    <row r="61" spans="1:9" x14ac:dyDescent="0.3">
      <c r="A61" s="1">
        <f t="shared" si="1"/>
        <v>59</v>
      </c>
      <c r="B61" s="2">
        <v>-0.7</v>
      </c>
      <c r="C61" s="8">
        <f t="shared" si="3"/>
        <v>1.5159856710449773</v>
      </c>
      <c r="D61" s="2">
        <v>1</v>
      </c>
      <c r="E61" s="8">
        <f t="shared" si="4"/>
        <v>-0.15745495624910791</v>
      </c>
      <c r="F61" s="2">
        <v>-2</v>
      </c>
      <c r="G61" s="8">
        <f t="shared" si="2"/>
        <v>7.3095226498496993E-2</v>
      </c>
      <c r="H61" s="2">
        <v>2</v>
      </c>
      <c r="I61" s="8">
        <f t="shared" si="0"/>
        <v>0.753551793519046</v>
      </c>
    </row>
    <row r="62" spans="1:9" x14ac:dyDescent="0.3">
      <c r="A62" s="1">
        <f t="shared" si="1"/>
        <v>60</v>
      </c>
      <c r="B62" s="2">
        <v>-0.7</v>
      </c>
      <c r="C62" s="8">
        <f t="shared" si="3"/>
        <v>1.4961748964977697</v>
      </c>
      <c r="D62" s="2">
        <v>1</v>
      </c>
      <c r="E62" s="8">
        <f t="shared" si="4"/>
        <v>-0.28233551237901466</v>
      </c>
      <c r="F62" s="2">
        <v>-2</v>
      </c>
      <c r="G62" s="8">
        <f t="shared" si="2"/>
        <v>0.38571797518984141</v>
      </c>
      <c r="H62" s="2">
        <v>2</v>
      </c>
      <c r="I62" s="8">
        <f t="shared" si="0"/>
        <v>0.28881062021027648</v>
      </c>
    </row>
    <row r="63" spans="1:9" x14ac:dyDescent="0.3">
      <c r="A63" s="1">
        <f t="shared" si="1"/>
        <v>61</v>
      </c>
      <c r="B63" s="2">
        <v>-0.7</v>
      </c>
      <c r="C63" s="8">
        <f t="shared" si="3"/>
        <v>1.4754191058178663</v>
      </c>
      <c r="D63" s="2">
        <v>1</v>
      </c>
      <c r="E63" s="8">
        <f t="shared" si="4"/>
        <v>-0.40610181922861111</v>
      </c>
      <c r="F63" s="2">
        <v>-2</v>
      </c>
      <c r="G63" s="8">
        <f t="shared" si="2"/>
        <v>0.69225772099569172</v>
      </c>
      <c r="H63" s="2">
        <v>2</v>
      </c>
      <c r="I63" s="8">
        <f t="shared" si="0"/>
        <v>-0.18636892140190092</v>
      </c>
    </row>
    <row r="64" spans="1:9" x14ac:dyDescent="0.3">
      <c r="A64" s="1">
        <f t="shared" si="1"/>
        <v>62</v>
      </c>
      <c r="B64" s="2">
        <v>-0.7</v>
      </c>
      <c r="C64" s="8">
        <f t="shared" si="3"/>
        <v>1.4537314088074336</v>
      </c>
      <c r="D64" s="2">
        <v>1</v>
      </c>
      <c r="E64" s="8">
        <f t="shared" si="4"/>
        <v>-0.52826542772776175</v>
      </c>
      <c r="F64" s="2">
        <v>-2</v>
      </c>
      <c r="G64" s="8">
        <f t="shared" si="2"/>
        <v>0.98788014900672116</v>
      </c>
      <c r="H64" s="2">
        <v>2</v>
      </c>
      <c r="I64" s="8">
        <f t="shared" si="0"/>
        <v>-0.6548126046148468</v>
      </c>
    </row>
    <row r="65" spans="1:9" x14ac:dyDescent="0.3">
      <c r="A65" s="1">
        <f t="shared" si="1"/>
        <v>63</v>
      </c>
      <c r="B65" s="2">
        <v>-0.7</v>
      </c>
      <c r="C65" s="8">
        <f t="shared" si="3"/>
        <v>1.4311255038807904</v>
      </c>
      <c r="D65" s="2">
        <v>1</v>
      </c>
      <c r="E65" s="8">
        <f t="shared" si="4"/>
        <v>-0.64834421392518971</v>
      </c>
      <c r="F65" s="2">
        <v>-2</v>
      </c>
      <c r="G65" s="8">
        <f t="shared" si="2"/>
        <v>1.2679231169369167</v>
      </c>
      <c r="H65" s="2">
        <v>2</v>
      </c>
      <c r="I65" s="8">
        <f t="shared" si="0"/>
        <v>-1.099589654199681</v>
      </c>
    </row>
    <row r="66" spans="1:9" x14ac:dyDescent="0.3">
      <c r="A66" s="1">
        <f t="shared" si="1"/>
        <v>64</v>
      </c>
      <c r="B66" s="2">
        <v>-0.7</v>
      </c>
      <c r="C66" s="8">
        <f t="shared" si="3"/>
        <v>1.4076156694120097</v>
      </c>
      <c r="D66" s="2">
        <v>1</v>
      </c>
      <c r="E66" s="8">
        <f t="shared" si="4"/>
        <v>-0.76586428171055343</v>
      </c>
      <c r="F66" s="2">
        <v>-2</v>
      </c>
      <c r="G66" s="8">
        <f t="shared" si="2"/>
        <v>1.5279701798924585</v>
      </c>
      <c r="H66" s="2">
        <v>2</v>
      </c>
      <c r="I66" s="8">
        <f t="shared" si="0"/>
        <v>-1.5046246687285878</v>
      </c>
    </row>
    <row r="67" spans="1:9" x14ac:dyDescent="0.3">
      <c r="A67" s="1">
        <f t="shared" si="1"/>
        <v>65</v>
      </c>
      <c r="B67" s="2">
        <v>-0.7</v>
      </c>
      <c r="C67" s="8">
        <f t="shared" si="3"/>
        <v>1.3832167547164378</v>
      </c>
      <c r="D67" s="2">
        <v>1</v>
      </c>
      <c r="E67" s="8">
        <f t="shared" si="4"/>
        <v>-0.88036183306611615</v>
      </c>
      <c r="F67" s="2">
        <v>-2</v>
      </c>
      <c r="G67" s="8">
        <f t="shared" si="2"/>
        <v>1.7639202403459517</v>
      </c>
      <c r="H67" s="2">
        <v>2</v>
      </c>
      <c r="I67" s="8">
        <f t="shared" ref="I67:I130" si="5">2.5*SIN(2*PI()*A67/33+777)</f>
        <v>-1.8552786274685289</v>
      </c>
    </row>
    <row r="68" spans="1:9" x14ac:dyDescent="0.3">
      <c r="A68" s="1">
        <f t="shared" ref="A68:A131" si="6">A67+1</f>
        <v>66</v>
      </c>
      <c r="B68" s="2">
        <v>-0.7</v>
      </c>
      <c r="C68" s="8">
        <f t="shared" si="3"/>
        <v>1.357944170671606</v>
      </c>
      <c r="D68" s="2">
        <v>1</v>
      </c>
      <c r="E68" s="8">
        <f t="shared" si="4"/>
        <v>-0.99138499846583095</v>
      </c>
      <c r="F68" s="2">
        <v>-2</v>
      </c>
      <c r="G68" s="8">
        <f t="shared" ref="G68:G131" si="7">2.5*COS(2*PI()*A68/50+456)</f>
        <v>1.9720522248943104</v>
      </c>
      <c r="H68" s="2">
        <v>2</v>
      </c>
      <c r="I68" s="8">
        <f t="shared" si="5"/>
        <v>-2.1388779827302549</v>
      </c>
    </row>
    <row r="69" spans="1:9" x14ac:dyDescent="0.3">
      <c r="A69" s="1">
        <f t="shared" si="6"/>
        <v>67</v>
      </c>
      <c r="B69" s="2">
        <v>-0.7</v>
      </c>
      <c r="C69" s="8">
        <f t="shared" si="3"/>
        <v>1.3318138799831607</v>
      </c>
      <c r="D69" s="2">
        <v>1</v>
      </c>
      <c r="E69" s="8">
        <f t="shared" si="4"/>
        <v>-1.0984956201971234</v>
      </c>
      <c r="F69" s="2">
        <v>-2</v>
      </c>
      <c r="G69" s="8">
        <f t="shared" si="7"/>
        <v>2.1490837678091128</v>
      </c>
      <c r="H69" s="2">
        <v>2</v>
      </c>
      <c r="I69" s="8">
        <f t="shared" si="5"/>
        <v>-2.3451727149040251</v>
      </c>
    </row>
    <row r="70" spans="1:9" x14ac:dyDescent="0.3">
      <c r="A70" s="1">
        <f t="shared" si="6"/>
        <v>68</v>
      </c>
      <c r="B70" s="2">
        <v>-0.7</v>
      </c>
      <c r="C70" s="8">
        <f t="shared" ref="C70:C133" si="8">1.7*SIN(2*PI()*A70/250+321)</f>
        <v>1.3048423871028172</v>
      </c>
      <c r="D70" s="2">
        <v>1</v>
      </c>
      <c r="E70" s="8">
        <f t="shared" ref="E70:E133" si="9">2*SIN(2*PI()*A70/100+565)</f>
        <v>-1.201270981570413</v>
      </c>
      <c r="F70" s="2">
        <v>-2</v>
      </c>
      <c r="G70" s="8">
        <f t="shared" si="7"/>
        <v>2.292222975905235</v>
      </c>
      <c r="H70" s="2">
        <v>2</v>
      </c>
      <c r="I70" s="8">
        <f t="shared" si="5"/>
        <v>-2.4667067948731565</v>
      </c>
    </row>
    <row r="71" spans="1:9" x14ac:dyDescent="0.3">
      <c r="A71" s="1">
        <f t="shared" si="6"/>
        <v>69</v>
      </c>
      <c r="B71" s="2">
        <v>-0.7</v>
      </c>
      <c r="C71" s="8">
        <f t="shared" si="8"/>
        <v>1.27704672780357</v>
      </c>
      <c r="D71" s="2">
        <v>1</v>
      </c>
      <c r="E71" s="8">
        <f t="shared" si="9"/>
        <v>-1.299305475187956</v>
      </c>
      <c r="F71" s="2">
        <v>-2</v>
      </c>
      <c r="G71" s="8">
        <f t="shared" si="7"/>
        <v>2.3992124583636949</v>
      </c>
      <c r="H71" s="2">
        <v>2</v>
      </c>
      <c r="I71" s="8">
        <f t="shared" si="5"/>
        <v>-2.4990876643337492</v>
      </c>
    </row>
    <row r="72" spans="1:9" x14ac:dyDescent="0.3">
      <c r="A72" s="1">
        <f t="shared" si="6"/>
        <v>70</v>
      </c>
      <c r="B72" s="2">
        <v>-0.7</v>
      </c>
      <c r="C72" s="8">
        <f t="shared" si="8"/>
        <v>1.2484444584196535</v>
      </c>
      <c r="D72" s="2">
        <v>1</v>
      </c>
      <c r="E72" s="8">
        <f t="shared" si="9"/>
        <v>-1.3922122036913074</v>
      </c>
      <c r="F72" s="2">
        <v>-2</v>
      </c>
      <c r="G72" s="8">
        <f t="shared" si="7"/>
        <v>2.4683649271337034</v>
      </c>
      <c r="H72" s="2">
        <v>2</v>
      </c>
      <c r="I72" s="8">
        <f t="shared" si="5"/>
        <v>-2.4411449942959282</v>
      </c>
    </row>
    <row r="73" spans="1:9" x14ac:dyDescent="0.3">
      <c r="A73" s="1">
        <f t="shared" si="6"/>
        <v>71</v>
      </c>
      <c r="B73" s="2">
        <v>-0.7</v>
      </c>
      <c r="C73" s="8">
        <f t="shared" si="8"/>
        <v>1.219053644757325</v>
      </c>
      <c r="D73" s="2">
        <v>1</v>
      </c>
      <c r="E73" s="8">
        <f t="shared" si="9"/>
        <v>-1.4796245066677751</v>
      </c>
      <c r="F73" s="2">
        <v>-2</v>
      </c>
      <c r="G73" s="8">
        <f t="shared" si="7"/>
        <v>2.4985898064730754</v>
      </c>
      <c r="H73" s="2">
        <v>2</v>
      </c>
      <c r="I73" s="8">
        <f t="shared" si="5"/>
        <v>-2.2949729838229462</v>
      </c>
    </row>
    <row r="74" spans="1:9" x14ac:dyDescent="0.3">
      <c r="A74" s="1">
        <f t="shared" si="6"/>
        <v>72</v>
      </c>
      <c r="B74" s="2">
        <v>-0.7</v>
      </c>
      <c r="C74" s="8">
        <f t="shared" si="8"/>
        <v>1.1888928506845029</v>
      </c>
      <c r="D74" s="2">
        <v>1</v>
      </c>
      <c r="E74" s="8">
        <f t="shared" si="9"/>
        <v>-1.5611974076925674</v>
      </c>
      <c r="F74" s="2">
        <v>-2</v>
      </c>
      <c r="G74" s="8">
        <f t="shared" si="7"/>
        <v>2.4894104319791608</v>
      </c>
      <c r="H74" s="2">
        <v>2</v>
      </c>
      <c r="I74" s="8">
        <f t="shared" si="5"/>
        <v>-2.0658546702209262</v>
      </c>
    </row>
    <row r="75" spans="1:9" x14ac:dyDescent="0.3">
      <c r="A75" s="1">
        <f t="shared" si="6"/>
        <v>73</v>
      </c>
      <c r="B75" s="2">
        <v>-0.7</v>
      </c>
      <c r="C75" s="8">
        <f t="shared" si="8"/>
        <v>1.1579811264051711</v>
      </c>
      <c r="D75" s="2">
        <v>1</v>
      </c>
      <c r="E75" s="8">
        <f t="shared" si="9"/>
        <v>-1.6366089757924527</v>
      </c>
      <c r="F75" s="2">
        <v>-2</v>
      </c>
      <c r="G75" s="8">
        <f t="shared" si="7"/>
        <v>2.4409715678712214</v>
      </c>
      <c r="H75" s="2">
        <v>2</v>
      </c>
      <c r="I75" s="8">
        <f t="shared" si="5"/>
        <v>-1.7620709863051216</v>
      </c>
    </row>
    <row r="76" spans="1:9" x14ac:dyDescent="0.3">
      <c r="A76" s="1">
        <f t="shared" si="6"/>
        <v>74</v>
      </c>
      <c r="B76" s="2">
        <v>-0.7</v>
      </c>
      <c r="C76" s="8">
        <f t="shared" si="8"/>
        <v>1.1263379964269287</v>
      </c>
      <c r="D76" s="2">
        <v>1</v>
      </c>
      <c r="E76" s="8">
        <f t="shared" si="9"/>
        <v>-1.7055615959604096</v>
      </c>
      <c r="F76" s="2">
        <v>-2</v>
      </c>
      <c r="G76" s="8">
        <f t="shared" si="7"/>
        <v>2.3540371239722138</v>
      </c>
      <c r="H76" s="2">
        <v>2</v>
      </c>
      <c r="I76" s="8">
        <f t="shared" si="5"/>
        <v>-1.3946014659132719</v>
      </c>
    </row>
    <row r="77" spans="1:9" x14ac:dyDescent="0.3">
      <c r="A77" s="1">
        <f t="shared" si="6"/>
        <v>75</v>
      </c>
      <c r="B77" s="2">
        <v>-0.7</v>
      </c>
      <c r="C77" s="8">
        <f t="shared" si="8"/>
        <v>1.0939834472289633</v>
      </c>
      <c r="D77" s="2">
        <v>1</v>
      </c>
      <c r="E77" s="8">
        <f t="shared" si="9"/>
        <v>-1.7677831437061973</v>
      </c>
      <c r="F77" s="2">
        <v>-2</v>
      </c>
      <c r="G77" s="8">
        <f t="shared" si="7"/>
        <v>2.2299781083945458</v>
      </c>
      <c r="H77" s="2">
        <v>2</v>
      </c>
      <c r="I77" s="8">
        <f t="shared" si="5"/>
        <v>-0.97672741494440696</v>
      </c>
    </row>
    <row r="78" spans="1:9" x14ac:dyDescent="0.3">
      <c r="A78" s="1">
        <f t="shared" si="6"/>
        <v>76</v>
      </c>
      <c r="B78" s="2">
        <v>-0.7</v>
      </c>
      <c r="C78" s="8">
        <f t="shared" si="8"/>
        <v>1.0609379146378701</v>
      </c>
      <c r="D78" s="2">
        <v>1</v>
      </c>
      <c r="E78" s="8">
        <f t="shared" si="9"/>
        <v>-1.8230280590069594</v>
      </c>
      <c r="F78" s="2">
        <v>-2</v>
      </c>
      <c r="G78" s="8">
        <f t="shared" si="7"/>
        <v>2.0707510059232206</v>
      </c>
      <c r="H78" s="2">
        <v>2</v>
      </c>
      <c r="I78" s="8">
        <f t="shared" si="5"/>
        <v>-0.52355189036124972</v>
      </c>
    </row>
    <row r="79" spans="1:9" x14ac:dyDescent="0.3">
      <c r="A79" s="1">
        <f t="shared" si="6"/>
        <v>77</v>
      </c>
      <c r="B79" s="2">
        <v>-0.7</v>
      </c>
      <c r="C79" s="8">
        <f t="shared" si="8"/>
        <v>1.0272222709203844</v>
      </c>
      <c r="D79" s="2">
        <v>1</v>
      </c>
      <c r="E79" s="8">
        <f t="shared" si="9"/>
        <v>-1.8710783154211241</v>
      </c>
      <c r="F79" s="2">
        <v>-2</v>
      </c>
      <c r="G79" s="8">
        <f t="shared" si="7"/>
        <v>1.8788669230817274</v>
      </c>
      <c r="H79" s="2">
        <v>2</v>
      </c>
      <c r="I79" s="8">
        <f t="shared" si="5"/>
        <v>-5.1453836359018797E-2</v>
      </c>
    </row>
    <row r="80" spans="1:9" x14ac:dyDescent="0.3">
      <c r="A80" s="1">
        <f t="shared" si="6"/>
        <v>78</v>
      </c>
      <c r="B80" s="2">
        <v>-0.7</v>
      </c>
      <c r="C80" s="8">
        <f t="shared" si="8"/>
        <v>0.99285781159971886</v>
      </c>
      <c r="D80" s="2">
        <v>1</v>
      </c>
      <c r="E80" s="8">
        <f t="shared" si="9"/>
        <v>-1.9117442805386984</v>
      </c>
      <c r="F80" s="2">
        <v>-2</v>
      </c>
      <c r="G80" s="8">
        <f t="shared" si="7"/>
        <v>1.6573519864825363</v>
      </c>
      <c r="H80" s="2">
        <v>2</v>
      </c>
      <c r="I80" s="8">
        <f t="shared" si="5"/>
        <v>0.42250389335061111</v>
      </c>
    </row>
    <row r="81" spans="1:9" x14ac:dyDescent="0.3">
      <c r="A81" s="1">
        <f t="shared" si="6"/>
        <v>79</v>
      </c>
      <c r="B81" s="2">
        <v>-0.7</v>
      </c>
      <c r="C81" s="8">
        <f t="shared" si="8"/>
        <v>0.95786624200500747</v>
      </c>
      <c r="D81" s="2">
        <v>1</v>
      </c>
      <c r="E81" s="8">
        <f t="shared" si="9"/>
        <v>-1.9448654643739292</v>
      </c>
      <c r="F81" s="2">
        <v>-2</v>
      </c>
      <c r="G81" s="8">
        <f t="shared" si="7"/>
        <v>1.409699619002426</v>
      </c>
      <c r="H81" s="2">
        <v>2</v>
      </c>
      <c r="I81" s="8">
        <f t="shared" si="5"/>
        <v>0.8811912315316679</v>
      </c>
    </row>
    <row r="82" spans="1:9" x14ac:dyDescent="0.3">
      <c r="A82" s="1">
        <f t="shared" si="6"/>
        <v>80</v>
      </c>
      <c r="B82" s="2">
        <v>-0.7</v>
      </c>
      <c r="C82" s="8">
        <f t="shared" si="8"/>
        <v>0.92226966356143625</v>
      </c>
      <c r="D82" s="2">
        <v>1</v>
      </c>
      <c r="E82" s="8">
        <f t="shared" si="9"/>
        <v>-1.970311152745728</v>
      </c>
      <c r="F82" s="2">
        <v>-2</v>
      </c>
      <c r="G82" s="8">
        <f t="shared" si="7"/>
        <v>1.1398154464169117</v>
      </c>
      <c r="H82" s="2">
        <v>2</v>
      </c>
      <c r="I82" s="8">
        <f t="shared" si="5"/>
        <v>1.3080300226835488</v>
      </c>
    </row>
    <row r="83" spans="1:9" x14ac:dyDescent="0.3">
      <c r="A83" s="1">
        <f t="shared" si="6"/>
        <v>81</v>
      </c>
      <c r="B83" s="2">
        <v>-0.7</v>
      </c>
      <c r="C83" s="8">
        <f t="shared" si="8"/>
        <v>0.88609055983098439</v>
      </c>
      <c r="D83" s="2">
        <v>1</v>
      </c>
      <c r="E83" s="8">
        <f t="shared" si="9"/>
        <v>-1.9879809231471879</v>
      </c>
      <c r="F83" s="2">
        <v>-2</v>
      </c>
      <c r="G83" s="8">
        <f t="shared" si="7"/>
        <v>0.85195570334865733</v>
      </c>
      <c r="H83" s="2">
        <v>2</v>
      </c>
      <c r="I83" s="8">
        <f t="shared" si="5"/>
        <v>1.6875932007769014</v>
      </c>
    </row>
    <row r="84" spans="1:9" x14ac:dyDescent="0.3">
      <c r="A84" s="1">
        <f t="shared" si="6"/>
        <v>82</v>
      </c>
      <c r="B84" s="2">
        <v>-0.7</v>
      </c>
      <c r="C84" s="8">
        <f t="shared" si="8"/>
        <v>0.8493517823110095</v>
      </c>
      <c r="D84" s="2">
        <v>1</v>
      </c>
      <c r="E84" s="8">
        <f t="shared" si="9"/>
        <v>-1.9978050410670845</v>
      </c>
      <c r="F84" s="2">
        <v>-2</v>
      </c>
      <c r="G84" s="8">
        <f t="shared" si="7"/>
        <v>0.55066010990492487</v>
      </c>
      <c r="H84" s="2">
        <v>2</v>
      </c>
      <c r="I84" s="8">
        <f t="shared" si="5"/>
        <v>2.006162363612773</v>
      </c>
    </row>
    <row r="85" spans="1:9" x14ac:dyDescent="0.3">
      <c r="A85" s="1">
        <f t="shared" si="6"/>
        <v>83</v>
      </c>
      <c r="B85" s="2">
        <v>-0.7</v>
      </c>
      <c r="C85" s="8">
        <f t="shared" si="8"/>
        <v>0.81207653600082974</v>
      </c>
      <c r="D85" s="2">
        <v>1</v>
      </c>
      <c r="E85" s="8">
        <f t="shared" si="9"/>
        <v>-1.9997447352002007</v>
      </c>
      <c r="F85" s="2">
        <v>-2</v>
      </c>
      <c r="G85" s="8">
        <f t="shared" si="7"/>
        <v>0.24068027757958602</v>
      </c>
      <c r="H85" s="2">
        <v>2</v>
      </c>
      <c r="I85" s="8">
        <f t="shared" si="5"/>
        <v>2.2522235916227893</v>
      </c>
    </row>
    <row r="86" spans="1:9" x14ac:dyDescent="0.3">
      <c r="A86" s="1">
        <f t="shared" si="6"/>
        <v>84</v>
      </c>
      <c r="B86" s="2">
        <v>-0.7</v>
      </c>
      <c r="C86" s="8">
        <f t="shared" si="8"/>
        <v>0.77428836474503615</v>
      </c>
      <c r="D86" s="2">
        <v>1</v>
      </c>
      <c r="E86" s="8">
        <f t="shared" si="9"/>
        <v>-1.9937923504599366</v>
      </c>
      <c r="F86" s="2">
        <v>-2</v>
      </c>
      <c r="G86" s="8">
        <f t="shared" si="7"/>
        <v>-7.3095226498612095E-2</v>
      </c>
      <c r="H86" s="2">
        <v>2</v>
      </c>
      <c r="I86" s="8">
        <f t="shared" si="5"/>
        <v>2.4168835909201052</v>
      </c>
    </row>
    <row r="87" spans="1:9" x14ac:dyDescent="0.3">
      <c r="A87" s="1">
        <f t="shared" si="6"/>
        <v>85</v>
      </c>
      <c r="B87" s="2">
        <v>-0.7</v>
      </c>
      <c r="C87" s="8">
        <f t="shared" si="8"/>
        <v>0.73601113636235183</v>
      </c>
      <c r="D87" s="2">
        <v>1</v>
      </c>
      <c r="E87" s="8">
        <f t="shared" si="9"/>
        <v>-1.9799713781894983</v>
      </c>
      <c r="F87" s="2">
        <v>-2</v>
      </c>
      <c r="G87" s="8">
        <f t="shared" si="7"/>
        <v>-0.38571797518981477</v>
      </c>
      <c r="H87" s="2">
        <v>2</v>
      </c>
      <c r="I87" s="8">
        <f t="shared" si="5"/>
        <v>2.4941911201128635</v>
      </c>
    </row>
    <row r="88" spans="1:9" x14ac:dyDescent="0.3">
      <c r="A88" s="1">
        <f t="shared" si="6"/>
        <v>86</v>
      </c>
      <c r="B88" s="2">
        <v>-0.7</v>
      </c>
      <c r="C88" s="8">
        <f t="shared" si="8"/>
        <v>0.69726902757071951</v>
      </c>
      <c r="D88" s="2">
        <v>1</v>
      </c>
      <c r="E88" s="8">
        <f t="shared" si="9"/>
        <v>-1.9583363634522317</v>
      </c>
      <c r="F88" s="2">
        <v>-2</v>
      </c>
      <c r="G88" s="8">
        <f t="shared" si="7"/>
        <v>-0.69225772099566585</v>
      </c>
      <c r="H88" s="2">
        <v>2</v>
      </c>
      <c r="I88" s="8">
        <f t="shared" si="5"/>
        <v>2.4813520836731455</v>
      </c>
    </row>
    <row r="89" spans="1:9" x14ac:dyDescent="0.3">
      <c r="A89" s="1">
        <f t="shared" si="6"/>
        <v>87</v>
      </c>
      <c r="B89" s="2">
        <v>-0.7</v>
      </c>
      <c r="C89" s="8">
        <f t="shared" si="8"/>
        <v>0.65808650871642715</v>
      </c>
      <c r="D89" s="2">
        <v>1</v>
      </c>
      <c r="E89" s="8">
        <f t="shared" si="9"/>
        <v>-1.9289726897672066</v>
      </c>
      <c r="F89" s="2">
        <v>-2</v>
      </c>
      <c r="G89" s="8">
        <f t="shared" si="7"/>
        <v>-0.98788014900669641</v>
      </c>
      <c r="H89" s="2">
        <v>2</v>
      </c>
      <c r="I89" s="8">
        <f t="shared" si="5"/>
        <v>2.3788305178296505</v>
      </c>
    </row>
    <row r="90" spans="1:9" x14ac:dyDescent="0.3">
      <c r="A90" s="1">
        <f t="shared" si="6"/>
        <v>88</v>
      </c>
      <c r="B90" s="2">
        <v>-0.7</v>
      </c>
      <c r="C90" s="8">
        <f t="shared" si="8"/>
        <v>0.61848832831828771</v>
      </c>
      <c r="D90" s="2">
        <v>1</v>
      </c>
      <c r="E90" s="8">
        <f t="shared" si="9"/>
        <v>-1.8919962421393974</v>
      </c>
      <c r="F90" s="2">
        <v>-2</v>
      </c>
      <c r="G90" s="8">
        <f t="shared" si="7"/>
        <v>-1.2679231169368934</v>
      </c>
      <c r="H90" s="2">
        <v>2</v>
      </c>
      <c r="I90" s="8">
        <f t="shared" si="5"/>
        <v>2.1903318190894168</v>
      </c>
    </row>
    <row r="91" spans="1:9" x14ac:dyDescent="0.3">
      <c r="A91" s="1">
        <f t="shared" si="6"/>
        <v>89</v>
      </c>
      <c r="B91" s="2">
        <v>-0.7</v>
      </c>
      <c r="C91" s="8">
        <f t="shared" si="8"/>
        <v>0.57849949743558515</v>
      </c>
      <c r="D91" s="2">
        <v>1</v>
      </c>
      <c r="E91" s="8">
        <f t="shared" si="9"/>
        <v>-1.8475529497147931</v>
      </c>
      <c r="F91" s="2">
        <v>-2</v>
      </c>
      <c r="G91" s="8">
        <f t="shared" si="7"/>
        <v>-1.5279701798924372</v>
      </c>
      <c r="H91" s="2">
        <v>2</v>
      </c>
      <c r="I91" s="8">
        <f t="shared" si="5"/>
        <v>1.9226688215532652</v>
      </c>
    </row>
    <row r="92" spans="1:9" x14ac:dyDescent="0.3">
      <c r="A92" s="1">
        <f t="shared" si="6"/>
        <v>90</v>
      </c>
      <c r="B92" s="2">
        <v>-0.7</v>
      </c>
      <c r="C92" s="8">
        <f t="shared" si="8"/>
        <v>0.53814527387109068</v>
      </c>
      <c r="D92" s="2">
        <v>1</v>
      </c>
      <c r="E92" s="8">
        <f t="shared" si="9"/>
        <v>-1.7958182098643241</v>
      </c>
      <c r="F92" s="2">
        <v>-2</v>
      </c>
      <c r="G92" s="8">
        <f t="shared" si="7"/>
        <v>-1.7639202403459329</v>
      </c>
      <c r="H92" s="2">
        <v>2</v>
      </c>
      <c r="I92" s="8">
        <f t="shared" si="5"/>
        <v>1.5855155633416036</v>
      </c>
    </row>
    <row r="93" spans="1:9" x14ac:dyDescent="0.3">
      <c r="A93" s="1">
        <f t="shared" si="6"/>
        <v>91</v>
      </c>
      <c r="B93" s="2">
        <v>-0.7</v>
      </c>
      <c r="C93" s="8">
        <f t="shared" si="8"/>
        <v>0.4974511462173361</v>
      </c>
      <c r="D93" s="2">
        <v>1</v>
      </c>
      <c r="E93" s="8">
        <f t="shared" si="9"/>
        <v>-1.7369961959708256</v>
      </c>
      <c r="F93" s="2">
        <v>-2</v>
      </c>
      <c r="G93" s="8">
        <f t="shared" si="7"/>
        <v>-1.972052224894294</v>
      </c>
      <c r="H93" s="2">
        <v>2</v>
      </c>
      <c r="I93" s="8">
        <f t="shared" si="5"/>
        <v>1.1910576416500527</v>
      </c>
    </row>
    <row r="94" spans="1:9" x14ac:dyDescent="0.3">
      <c r="A94" s="1">
        <f t="shared" si="6"/>
        <v>92</v>
      </c>
      <c r="B94" s="2">
        <v>-0.7</v>
      </c>
      <c r="C94" s="8">
        <f t="shared" si="8"/>
        <v>0.45644281775756079</v>
      </c>
      <c r="D94" s="2">
        <v>1</v>
      </c>
      <c r="E94" s="8">
        <f t="shared" si="9"/>
        <v>-1.6713190516499132</v>
      </c>
      <c r="F94" s="2">
        <v>-2</v>
      </c>
      <c r="G94" s="8">
        <f t="shared" si="7"/>
        <v>-2.1490837678091719</v>
      </c>
      <c r="H94" s="2">
        <v>2</v>
      </c>
      <c r="I94" s="8">
        <f t="shared" si="5"/>
        <v>0.75355179351909729</v>
      </c>
    </row>
    <row r="95" spans="1:9" x14ac:dyDescent="0.3">
      <c r="A95" s="1">
        <f t="shared" si="6"/>
        <v>93</v>
      </c>
      <c r="B95" s="2">
        <v>-0.7</v>
      </c>
      <c r="C95" s="8">
        <f t="shared" si="8"/>
        <v>0.41514619023106181</v>
      </c>
      <c r="D95" s="2">
        <v>1</v>
      </c>
      <c r="E95" s="8">
        <f t="shared" si="9"/>
        <v>-1.599045974585052</v>
      </c>
      <c r="F95" s="2">
        <v>-2</v>
      </c>
      <c r="G95" s="8">
        <f t="shared" si="7"/>
        <v>-2.2922229759052808</v>
      </c>
      <c r="H95" s="2">
        <v>2</v>
      </c>
      <c r="I95" s="8">
        <f t="shared" si="5"/>
        <v>0.28881062021004772</v>
      </c>
    </row>
    <row r="96" spans="1:9" x14ac:dyDescent="0.3">
      <c r="A96" s="1">
        <f t="shared" si="6"/>
        <v>94</v>
      </c>
      <c r="B96" s="2">
        <v>-0.7</v>
      </c>
      <c r="C96" s="8">
        <f t="shared" si="8"/>
        <v>0.37358734747272515</v>
      </c>
      <c r="D96" s="2">
        <v>1</v>
      </c>
      <c r="E96" s="8">
        <f t="shared" si="9"/>
        <v>-1.5204621935932496</v>
      </c>
      <c r="F96" s="2">
        <v>-2</v>
      </c>
      <c r="G96" s="8">
        <f t="shared" si="7"/>
        <v>-2.3992124583636874</v>
      </c>
      <c r="H96" s="2">
        <v>2</v>
      </c>
      <c r="I96" s="8">
        <f t="shared" si="5"/>
        <v>-0.18636892140184716</v>
      </c>
    </row>
    <row r="97" spans="1:9" x14ac:dyDescent="0.3">
      <c r="A97" s="1">
        <f t="shared" si="6"/>
        <v>95</v>
      </c>
      <c r="B97" s="2">
        <v>-0.7</v>
      </c>
      <c r="C97" s="8">
        <f t="shared" si="8"/>
        <v>0.33179253893847743</v>
      </c>
      <c r="D97" s="2">
        <v>1</v>
      </c>
      <c r="E97" s="8">
        <f t="shared" si="9"/>
        <v>-1.4358778429564414</v>
      </c>
      <c r="F97" s="2">
        <v>-2</v>
      </c>
      <c r="G97" s="8">
        <f t="shared" si="7"/>
        <v>-2.4683649271336989</v>
      </c>
      <c r="H97" s="2">
        <v>2</v>
      </c>
      <c r="I97" s="8">
        <f t="shared" si="5"/>
        <v>-0.65481260461506918</v>
      </c>
    </row>
    <row r="98" spans="1:9" x14ac:dyDescent="0.3">
      <c r="A98" s="1">
        <f t="shared" si="6"/>
        <v>96</v>
      </c>
      <c r="B98" s="2">
        <v>-0.7</v>
      </c>
      <c r="C98" s="8">
        <f t="shared" si="8"/>
        <v>0.28978816312519368</v>
      </c>
      <c r="D98" s="2">
        <v>1</v>
      </c>
      <c r="E98" s="8">
        <f t="shared" si="9"/>
        <v>-1.3456267384636762</v>
      </c>
      <c r="F98" s="2">
        <v>-2</v>
      </c>
      <c r="G98" s="8">
        <f t="shared" si="7"/>
        <v>-2.4985898064730745</v>
      </c>
      <c r="H98" s="2">
        <v>2</v>
      </c>
      <c r="I98" s="8">
        <f t="shared" si="5"/>
        <v>-1.0995896541996326</v>
      </c>
    </row>
    <row r="99" spans="1:9" x14ac:dyDescent="0.3">
      <c r="A99" s="1">
        <f t="shared" si="6"/>
        <v>97</v>
      </c>
      <c r="B99" s="2">
        <v>-0.7</v>
      </c>
      <c r="C99" s="8">
        <f t="shared" si="8"/>
        <v>0.2476007508970299</v>
      </c>
      <c r="D99" s="2">
        <v>1</v>
      </c>
      <c r="E99" s="8">
        <f t="shared" si="9"/>
        <v>-1.2500650599924017</v>
      </c>
      <c r="F99" s="2">
        <v>-2</v>
      </c>
      <c r="G99" s="8">
        <f t="shared" si="7"/>
        <v>-2.489410431979163</v>
      </c>
      <c r="H99" s="2">
        <v>2</v>
      </c>
      <c r="I99" s="8">
        <f t="shared" si="5"/>
        <v>-1.5046246687287717</v>
      </c>
    </row>
    <row r="100" spans="1:9" x14ac:dyDescent="0.3">
      <c r="A100" s="1">
        <f t="shared" si="6"/>
        <v>98</v>
      </c>
      <c r="B100" s="2">
        <v>-0.7</v>
      </c>
      <c r="C100" s="8">
        <f t="shared" si="8"/>
        <v>0.20525694872757821</v>
      </c>
      <c r="D100" s="2">
        <v>1</v>
      </c>
      <c r="E100" s="8">
        <f t="shared" si="9"/>
        <v>-1.1495699458299113</v>
      </c>
      <c r="F100" s="2">
        <v>-2</v>
      </c>
      <c r="G100" s="8">
        <f t="shared" si="7"/>
        <v>-2.4409715678712272</v>
      </c>
      <c r="H100" s="2">
        <v>2</v>
      </c>
      <c r="I100" s="8">
        <f t="shared" si="5"/>
        <v>-1.8552786274684929</v>
      </c>
    </row>
    <row r="101" spans="1:9" x14ac:dyDescent="0.3">
      <c r="A101" s="1">
        <f t="shared" si="6"/>
        <v>99</v>
      </c>
      <c r="B101" s="2">
        <v>-0.7</v>
      </c>
      <c r="C101" s="8">
        <f t="shared" si="8"/>
        <v>0.16278350186995577</v>
      </c>
      <c r="D101" s="2">
        <v>1</v>
      </c>
      <c r="E101" s="8">
        <f t="shared" si="9"/>
        <v>-1.0445380042797854</v>
      </c>
      <c r="F101" s="2">
        <v>-2</v>
      </c>
      <c r="G101" s="8">
        <f t="shared" si="7"/>
        <v>-2.3540371239722231</v>
      </c>
      <c r="H101" s="2">
        <v>2</v>
      </c>
      <c r="I101" s="8">
        <f t="shared" si="5"/>
        <v>-2.1388779827303743</v>
      </c>
    </row>
    <row r="102" spans="1:9" x14ac:dyDescent="0.3">
      <c r="A102" s="1">
        <f t="shared" si="6"/>
        <v>100</v>
      </c>
      <c r="B102" s="2">
        <v>-0.7</v>
      </c>
      <c r="C102" s="8">
        <f t="shared" si="8"/>
        <v>0.12020723746354828</v>
      </c>
      <c r="D102" s="2">
        <v>1</v>
      </c>
      <c r="E102" s="8">
        <f t="shared" si="9"/>
        <v>-0.93538374843079242</v>
      </c>
      <c r="F102" s="2">
        <v>-2</v>
      </c>
      <c r="G102" s="8">
        <f t="shared" si="7"/>
        <v>-2.2299781083945582</v>
      </c>
      <c r="H102" s="2">
        <v>2</v>
      </c>
      <c r="I102" s="8">
        <f t="shared" si="5"/>
        <v>-2.3451727149040065</v>
      </c>
    </row>
    <row r="103" spans="1:9" x14ac:dyDescent="0.3">
      <c r="A103" s="1">
        <f t="shared" si="6"/>
        <v>101</v>
      </c>
      <c r="B103" s="2">
        <v>-0.7</v>
      </c>
      <c r="C103" s="8">
        <f t="shared" si="8"/>
        <v>7.7555047589508888E-2</v>
      </c>
      <c r="D103" s="2">
        <v>1</v>
      </c>
      <c r="E103" s="8">
        <f t="shared" si="9"/>
        <v>-0.8225379602629318</v>
      </c>
      <c r="F103" s="2">
        <v>-2</v>
      </c>
      <c r="G103" s="8">
        <f t="shared" si="7"/>
        <v>-2.0707510059231558</v>
      </c>
      <c r="H103" s="2">
        <v>2</v>
      </c>
      <c r="I103" s="8">
        <f t="shared" si="5"/>
        <v>-2.4667067948731938</v>
      </c>
    </row>
    <row r="104" spans="1:9" x14ac:dyDescent="0.3">
      <c r="A104" s="1">
        <f t="shared" si="6"/>
        <v>102</v>
      </c>
      <c r="B104" s="2">
        <v>-0.7</v>
      </c>
      <c r="C104" s="8">
        <f t="shared" si="8"/>
        <v>3.4853872285240187E-2</v>
      </c>
      <c r="D104" s="2">
        <v>1</v>
      </c>
      <c r="E104" s="8">
        <f t="shared" si="9"/>
        <v>-0.70644599054755242</v>
      </c>
      <c r="F104" s="2">
        <v>-2</v>
      </c>
      <c r="G104" s="8">
        <f t="shared" si="7"/>
        <v>-1.8788669230816513</v>
      </c>
      <c r="H104" s="2">
        <v>2</v>
      </c>
      <c r="I104" s="8">
        <f t="shared" si="5"/>
        <v>-2.499087664333751</v>
      </c>
    </row>
    <row r="105" spans="1:9" x14ac:dyDescent="0.3">
      <c r="A105" s="1">
        <f t="shared" si="6"/>
        <v>103</v>
      </c>
      <c r="B105" s="2">
        <v>-0.7</v>
      </c>
      <c r="C105" s="8">
        <f t="shared" si="8"/>
        <v>-7.8693174718974246E-3</v>
      </c>
      <c r="D105" s="2">
        <v>1</v>
      </c>
      <c r="E105" s="8">
        <f t="shared" si="9"/>
        <v>-0.58756600125216452</v>
      </c>
      <c r="F105" s="2">
        <v>-2</v>
      </c>
      <c r="G105" s="8">
        <f t="shared" si="7"/>
        <v>-1.6573519864825563</v>
      </c>
      <c r="H105" s="2">
        <v>2</v>
      </c>
      <c r="I105" s="8">
        <f t="shared" si="5"/>
        <v>-2.4411449942959398</v>
      </c>
    </row>
    <row r="106" spans="1:9" x14ac:dyDescent="0.3">
      <c r="A106" s="1">
        <f t="shared" si="6"/>
        <v>104</v>
      </c>
      <c r="B106" s="2">
        <v>-0.7</v>
      </c>
      <c r="C106" s="8">
        <f t="shared" si="8"/>
        <v>-5.0587536799453547E-2</v>
      </c>
      <c r="D106" s="2">
        <v>1</v>
      </c>
      <c r="E106" s="8">
        <f t="shared" si="9"/>
        <v>-0.46636715738320833</v>
      </c>
      <c r="F106" s="2">
        <v>-2</v>
      </c>
      <c r="G106" s="8">
        <f t="shared" si="7"/>
        <v>-1.4096996190024482</v>
      </c>
      <c r="H106" s="2">
        <v>2</v>
      </c>
      <c r="I106" s="8">
        <f t="shared" si="5"/>
        <v>-2.2949729838229675</v>
      </c>
    </row>
    <row r="107" spans="1:9" x14ac:dyDescent="0.3">
      <c r="A107" s="1">
        <f t="shared" si="6"/>
        <v>105</v>
      </c>
      <c r="B107" s="2">
        <v>-0.7</v>
      </c>
      <c r="C107" s="8">
        <f t="shared" si="8"/>
        <v>-9.32738039545042E-2</v>
      </c>
      <c r="D107" s="2">
        <v>1</v>
      </c>
      <c r="E107" s="8">
        <f t="shared" si="9"/>
        <v>-0.34332777540694948</v>
      </c>
      <c r="F107" s="2">
        <v>-2</v>
      </c>
      <c r="G107" s="8">
        <f t="shared" si="7"/>
        <v>-1.1398154464169359</v>
      </c>
      <c r="H107" s="2">
        <v>2</v>
      </c>
      <c r="I107" s="8">
        <f t="shared" si="5"/>
        <v>-2.0658546702207965</v>
      </c>
    </row>
    <row r="108" spans="1:9" x14ac:dyDescent="0.3">
      <c r="A108" s="1">
        <f t="shared" si="6"/>
        <v>106</v>
      </c>
      <c r="B108" s="2">
        <v>-0.7</v>
      </c>
      <c r="C108" s="8">
        <f t="shared" si="8"/>
        <v>-0.13590115737570604</v>
      </c>
      <c r="D108" s="2">
        <v>1</v>
      </c>
      <c r="E108" s="8">
        <f t="shared" si="9"/>
        <v>-0.21893343555247505</v>
      </c>
      <c r="F108" s="2">
        <v>-2</v>
      </c>
      <c r="G108" s="8">
        <f t="shared" si="7"/>
        <v>-0.85195570334868254</v>
      </c>
      <c r="H108" s="2">
        <v>2</v>
      </c>
      <c r="I108" s="8">
        <f t="shared" si="5"/>
        <v>-1.7620709863051596</v>
      </c>
    </row>
    <row r="109" spans="1:9" x14ac:dyDescent="0.3">
      <c r="A109" s="1">
        <f t="shared" si="6"/>
        <v>107</v>
      </c>
      <c r="B109" s="2">
        <v>-0.7</v>
      </c>
      <c r="C109" s="8">
        <f t="shared" si="8"/>
        <v>-0.17844267271318193</v>
      </c>
      <c r="D109" s="2">
        <v>1</v>
      </c>
      <c r="E109" s="8">
        <f t="shared" si="9"/>
        <v>-9.3675065449272274E-2</v>
      </c>
      <c r="F109" s="2">
        <v>-2</v>
      </c>
      <c r="G109" s="8">
        <f t="shared" si="7"/>
        <v>-0.55066010990495118</v>
      </c>
      <c r="H109" s="2">
        <v>2</v>
      </c>
      <c r="I109" s="8">
        <f t="shared" si="5"/>
        <v>-1.3946014659133166</v>
      </c>
    </row>
    <row r="110" spans="1:9" x14ac:dyDescent="0.3">
      <c r="A110" s="1">
        <f t="shared" si="6"/>
        <v>108</v>
      </c>
      <c r="B110" s="2">
        <v>-0.7</v>
      </c>
      <c r="C110" s="8">
        <f t="shared" si="8"/>
        <v>-0.22087147983393884</v>
      </c>
      <c r="D110" s="2">
        <v>1</v>
      </c>
      <c r="E110" s="8">
        <f t="shared" si="9"/>
        <v>3.1952997341191912E-2</v>
      </c>
      <c r="F110" s="2">
        <v>-2</v>
      </c>
      <c r="G110" s="8">
        <f t="shared" si="7"/>
        <v>-0.24068027757961283</v>
      </c>
      <c r="H110" s="2">
        <v>2</v>
      </c>
      <c r="I110" s="8">
        <f t="shared" si="5"/>
        <v>-0.97672741494445647</v>
      </c>
    </row>
    <row r="111" spans="1:9" x14ac:dyDescent="0.3">
      <c r="A111" s="1">
        <f t="shared" si="6"/>
        <v>109</v>
      </c>
      <c r="B111" s="2">
        <v>-0.7</v>
      </c>
      <c r="C111" s="8">
        <f t="shared" si="8"/>
        <v>-0.26316077979400571</v>
      </c>
      <c r="D111" s="2">
        <v>1</v>
      </c>
      <c r="E111" s="8">
        <f t="shared" si="9"/>
        <v>0.15745495624908643</v>
      </c>
      <c r="F111" s="2">
        <v>-2</v>
      </c>
      <c r="G111" s="8">
        <f t="shared" si="7"/>
        <v>7.3095226498585159E-2</v>
      </c>
      <c r="H111" s="2">
        <v>2</v>
      </c>
      <c r="I111" s="8">
        <f t="shared" si="5"/>
        <v>-0.52355189036130245</v>
      </c>
    </row>
    <row r="112" spans="1:9" x14ac:dyDescent="0.3">
      <c r="A112" s="1">
        <f t="shared" si="6"/>
        <v>110</v>
      </c>
      <c r="B112" s="2">
        <v>-0.7</v>
      </c>
      <c r="C112" s="8">
        <f t="shared" si="8"/>
        <v>-0.30528386176512434</v>
      </c>
      <c r="D112" s="2">
        <v>1</v>
      </c>
      <c r="E112" s="8">
        <f t="shared" si="9"/>
        <v>0.28233551237899329</v>
      </c>
      <c r="F112" s="2">
        <v>-2</v>
      </c>
      <c r="G112" s="8">
        <f t="shared" si="7"/>
        <v>0.38571797518992856</v>
      </c>
      <c r="H112" s="2">
        <v>2</v>
      </c>
      <c r="I112" s="8">
        <f t="shared" si="5"/>
        <v>-5.1453836359072691E-2</v>
      </c>
    </row>
    <row r="113" spans="1:9" x14ac:dyDescent="0.3">
      <c r="A113" s="1">
        <f t="shared" si="6"/>
        <v>111</v>
      </c>
      <c r="B113" s="2">
        <v>-0.7</v>
      </c>
      <c r="C113" s="8">
        <f t="shared" si="8"/>
        <v>-0.3472141199057861</v>
      </c>
      <c r="D113" s="2">
        <v>1</v>
      </c>
      <c r="E113" s="8">
        <f t="shared" si="9"/>
        <v>0.40610181922859001</v>
      </c>
      <c r="F113" s="2">
        <v>-2</v>
      </c>
      <c r="G113" s="8">
        <f t="shared" si="7"/>
        <v>0.69225772099577643</v>
      </c>
      <c r="H113" s="2">
        <v>2</v>
      </c>
      <c r="I113" s="8">
        <f t="shared" si="5"/>
        <v>0.42250389335055794</v>
      </c>
    </row>
    <row r="114" spans="1:9" x14ac:dyDescent="0.3">
      <c r="A114" s="1">
        <f t="shared" si="6"/>
        <v>112</v>
      </c>
      <c r="B114" s="2">
        <v>-0.7</v>
      </c>
      <c r="C114" s="8">
        <f t="shared" si="8"/>
        <v>-0.38892507016643107</v>
      </c>
      <c r="D114" s="2">
        <v>1</v>
      </c>
      <c r="E114" s="8">
        <f t="shared" si="9"/>
        <v>0.52826542772774099</v>
      </c>
      <c r="F114" s="2">
        <v>-2</v>
      </c>
      <c r="G114" s="8">
        <f t="shared" si="7"/>
        <v>0.98788014900667154</v>
      </c>
      <c r="H114" s="2">
        <v>2</v>
      </c>
      <c r="I114" s="8">
        <f t="shared" si="5"/>
        <v>0.88119123153161738</v>
      </c>
    </row>
    <row r="115" spans="1:9" x14ac:dyDescent="0.3">
      <c r="A115" s="1">
        <f t="shared" si="6"/>
        <v>113</v>
      </c>
      <c r="B115" s="2">
        <v>-0.7</v>
      </c>
      <c r="C115" s="8">
        <f t="shared" si="8"/>
        <v>-0.43039036701677214</v>
      </c>
      <c r="D115" s="2">
        <v>1</v>
      </c>
      <c r="E115" s="8">
        <f t="shared" si="9"/>
        <v>0.64834421392516939</v>
      </c>
      <c r="F115" s="2">
        <v>-2</v>
      </c>
      <c r="G115" s="8">
        <f t="shared" si="7"/>
        <v>1.2679231169368701</v>
      </c>
      <c r="H115" s="2">
        <v>2</v>
      </c>
      <c r="I115" s="8">
        <f t="shared" si="5"/>
        <v>1.3080300226835031</v>
      </c>
    </row>
    <row r="116" spans="1:9" x14ac:dyDescent="0.3">
      <c r="A116" s="1">
        <f t="shared" si="6"/>
        <v>114</v>
      </c>
      <c r="B116" s="2">
        <v>-0.7</v>
      </c>
      <c r="C116" s="8">
        <f t="shared" si="8"/>
        <v>-0.47158382008657618</v>
      </c>
      <c r="D116" s="2">
        <v>1</v>
      </c>
      <c r="E116" s="8">
        <f t="shared" si="9"/>
        <v>0.76586428171053345</v>
      </c>
      <c r="F116" s="2">
        <v>-2</v>
      </c>
      <c r="G116" s="8">
        <f t="shared" si="7"/>
        <v>1.5279701798924159</v>
      </c>
      <c r="H116" s="2">
        <v>2</v>
      </c>
      <c r="I116" s="8">
        <f t="shared" si="5"/>
        <v>1.6875932007768615</v>
      </c>
    </row>
    <row r="117" spans="1:9" x14ac:dyDescent="0.3">
      <c r="A117" s="1">
        <f t="shared" si="6"/>
        <v>115</v>
      </c>
      <c r="B117" s="2">
        <v>-0.7</v>
      </c>
      <c r="C117" s="8">
        <f t="shared" si="8"/>
        <v>-0.51247941070787639</v>
      </c>
      <c r="D117" s="2">
        <v>1</v>
      </c>
      <c r="E117" s="8">
        <f t="shared" si="9"/>
        <v>0.88036183306630089</v>
      </c>
      <c r="F117" s="2">
        <v>-2</v>
      </c>
      <c r="G117" s="8">
        <f t="shared" si="7"/>
        <v>1.7639202403459135</v>
      </c>
      <c r="H117" s="2">
        <v>2</v>
      </c>
      <c r="I117" s="8">
        <f t="shared" si="5"/>
        <v>2.0061623636127406</v>
      </c>
    </row>
    <row r="118" spans="1:9" x14ac:dyDescent="0.3">
      <c r="A118" s="1">
        <f t="shared" si="6"/>
        <v>116</v>
      </c>
      <c r="B118" s="2">
        <v>-0.7</v>
      </c>
      <c r="C118" s="8">
        <f t="shared" si="8"/>
        <v>-0.55305130834928995</v>
      </c>
      <c r="D118" s="2">
        <v>1</v>
      </c>
      <c r="E118" s="8">
        <f t="shared" si="9"/>
        <v>0.99138499846581218</v>
      </c>
      <c r="F118" s="2">
        <v>-2</v>
      </c>
      <c r="G118" s="8">
        <f t="shared" si="7"/>
        <v>1.9720522248942773</v>
      </c>
      <c r="H118" s="2">
        <v>2</v>
      </c>
      <c r="I118" s="8">
        <f t="shared" si="5"/>
        <v>2.2522235916227658</v>
      </c>
    </row>
    <row r="119" spans="1:9" x14ac:dyDescent="0.3">
      <c r="A119" s="1">
        <f t="shared" si="6"/>
        <v>117</v>
      </c>
      <c r="B119" s="2">
        <v>-0.7</v>
      </c>
      <c r="C119" s="8">
        <f t="shared" si="8"/>
        <v>-0.5932738869305797</v>
      </c>
      <c r="D119" s="2">
        <v>1</v>
      </c>
      <c r="E119" s="8">
        <f t="shared" si="9"/>
        <v>1.0984956201971054</v>
      </c>
      <c r="F119" s="2">
        <v>-2</v>
      </c>
      <c r="G119" s="8">
        <f t="shared" si="7"/>
        <v>2.1490837678091581</v>
      </c>
      <c r="H119" s="2">
        <v>2</v>
      </c>
      <c r="I119" s="8">
        <f t="shared" si="5"/>
        <v>2.416883590920091</v>
      </c>
    </row>
    <row r="120" spans="1:9" x14ac:dyDescent="0.3">
      <c r="A120" s="1">
        <f t="shared" si="6"/>
        <v>118</v>
      </c>
      <c r="B120" s="2">
        <v>-0.7</v>
      </c>
      <c r="C120" s="8">
        <f t="shared" si="8"/>
        <v>-0.6331217410090072</v>
      </c>
      <c r="D120" s="2">
        <v>1</v>
      </c>
      <c r="E120" s="8">
        <f t="shared" si="9"/>
        <v>1.2012709815703957</v>
      </c>
      <c r="F120" s="2">
        <v>-2</v>
      </c>
      <c r="G120" s="8">
        <f t="shared" si="7"/>
        <v>2.2922229759052701</v>
      </c>
      <c r="H120" s="2">
        <v>2</v>
      </c>
      <c r="I120" s="8">
        <f t="shared" si="5"/>
        <v>2.4941911201128599</v>
      </c>
    </row>
    <row r="121" spans="1:9" x14ac:dyDescent="0.3">
      <c r="A121" s="1">
        <f t="shared" si="6"/>
        <v>119</v>
      </c>
      <c r="B121" s="2">
        <v>-0.7</v>
      </c>
      <c r="C121" s="8">
        <f t="shared" si="8"/>
        <v>-0.6725697018258614</v>
      </c>
      <c r="D121" s="2">
        <v>1</v>
      </c>
      <c r="E121" s="8">
        <f t="shared" si="9"/>
        <v>1.2993054751879396</v>
      </c>
      <c r="F121" s="2">
        <v>-2</v>
      </c>
      <c r="G121" s="8">
        <f t="shared" si="7"/>
        <v>2.3992124583637193</v>
      </c>
      <c r="H121" s="2">
        <v>2</v>
      </c>
      <c r="I121" s="8">
        <f t="shared" si="5"/>
        <v>2.4813520836731522</v>
      </c>
    </row>
    <row r="122" spans="1:9" x14ac:dyDescent="0.3">
      <c r="A122" s="1">
        <f t="shared" si="6"/>
        <v>120</v>
      </c>
      <c r="B122" s="2">
        <v>-0.7</v>
      </c>
      <c r="C122" s="8">
        <f t="shared" si="8"/>
        <v>-0.71159285320349874</v>
      </c>
      <c r="D122" s="2">
        <v>1</v>
      </c>
      <c r="E122" s="8">
        <f t="shared" si="9"/>
        <v>1.3922122036912918</v>
      </c>
      <c r="F122" s="2">
        <v>-2</v>
      </c>
      <c r="G122" s="8">
        <f t="shared" si="7"/>
        <v>2.4683649271336949</v>
      </c>
      <c r="H122" s="2">
        <v>2</v>
      </c>
      <c r="I122" s="8">
        <f t="shared" si="5"/>
        <v>2.3788305178296669</v>
      </c>
    </row>
    <row r="123" spans="1:9" x14ac:dyDescent="0.3">
      <c r="A123" s="1">
        <f t="shared" si="6"/>
        <v>121</v>
      </c>
      <c r="B123" s="2">
        <v>-0.7</v>
      </c>
      <c r="C123" s="8">
        <f t="shared" si="8"/>
        <v>-0.75016654728328691</v>
      </c>
      <c r="D123" s="2">
        <v>1</v>
      </c>
      <c r="E123" s="8">
        <f t="shared" si="9"/>
        <v>1.4796245066677607</v>
      </c>
      <c r="F123" s="2">
        <v>-2</v>
      </c>
      <c r="G123" s="8">
        <f t="shared" si="7"/>
        <v>2.4985898064730736</v>
      </c>
      <c r="H123" s="2">
        <v>2</v>
      </c>
      <c r="I123" s="8">
        <f t="shared" si="5"/>
        <v>2.190331819089443</v>
      </c>
    </row>
    <row r="124" spans="1:9" x14ac:dyDescent="0.3">
      <c r="A124" s="1">
        <f t="shared" si="6"/>
        <v>122</v>
      </c>
      <c r="B124" s="2">
        <v>-0.7</v>
      </c>
      <c r="C124" s="8">
        <f t="shared" si="8"/>
        <v>-0.7882664200931907</v>
      </c>
      <c r="D124" s="2">
        <v>1</v>
      </c>
      <c r="E124" s="8">
        <f t="shared" si="9"/>
        <v>1.5611974076925539</v>
      </c>
      <c r="F124" s="2">
        <v>-2</v>
      </c>
      <c r="G124" s="8">
        <f t="shared" si="7"/>
        <v>2.4894104319791657</v>
      </c>
      <c r="H124" s="2">
        <v>2</v>
      </c>
      <c r="I124" s="8">
        <f t="shared" si="5"/>
        <v>1.9226688215532997</v>
      </c>
    </row>
    <row r="125" spans="1:9" x14ac:dyDescent="0.3">
      <c r="A125" s="1">
        <f t="shared" si="6"/>
        <v>123</v>
      </c>
      <c r="B125" s="2">
        <v>-0.7</v>
      </c>
      <c r="C125" s="8">
        <f t="shared" si="8"/>
        <v>-0.82586840693693364</v>
      </c>
      <c r="D125" s="2">
        <v>1</v>
      </c>
      <c r="E125" s="8">
        <f t="shared" si="9"/>
        <v>1.6366089757924405</v>
      </c>
      <c r="F125" s="2">
        <v>-2</v>
      </c>
      <c r="G125" s="8">
        <f t="shared" si="7"/>
        <v>2.4409715678712329</v>
      </c>
      <c r="H125" s="2">
        <v>2</v>
      </c>
      <c r="I125" s="8">
        <f t="shared" si="5"/>
        <v>1.5855155633416451</v>
      </c>
    </row>
    <row r="126" spans="1:9" x14ac:dyDescent="0.3">
      <c r="A126" s="1">
        <f t="shared" si="6"/>
        <v>124</v>
      </c>
      <c r="B126" s="2">
        <v>-0.7</v>
      </c>
      <c r="C126" s="8">
        <f t="shared" si="8"/>
        <v>-0.86294875759360334</v>
      </c>
      <c r="D126" s="2">
        <v>1</v>
      </c>
      <c r="E126" s="8">
        <f t="shared" si="9"/>
        <v>1.705561595960517</v>
      </c>
      <c r="F126" s="2">
        <v>-2</v>
      </c>
      <c r="G126" s="8">
        <f t="shared" si="7"/>
        <v>2.354037123972232</v>
      </c>
      <c r="H126" s="2">
        <v>2</v>
      </c>
      <c r="I126" s="8">
        <f t="shared" si="5"/>
        <v>1.1910576416501</v>
      </c>
    </row>
    <row r="127" spans="1:9" x14ac:dyDescent="0.3">
      <c r="A127" s="1">
        <f t="shared" si="6"/>
        <v>125</v>
      </c>
      <c r="B127" s="2">
        <v>-0.7</v>
      </c>
      <c r="C127" s="8">
        <f t="shared" si="8"/>
        <v>-0.89948405131913511</v>
      </c>
      <c r="D127" s="2">
        <v>1</v>
      </c>
      <c r="E127" s="8">
        <f t="shared" si="9"/>
        <v>1.7677831437061873</v>
      </c>
      <c r="F127" s="2">
        <v>-2</v>
      </c>
      <c r="G127" s="8">
        <f t="shared" si="7"/>
        <v>2.2299781083945702</v>
      </c>
      <c r="H127" s="2">
        <v>2</v>
      </c>
      <c r="I127" s="8">
        <f t="shared" si="5"/>
        <v>0.75355179351914869</v>
      </c>
    </row>
    <row r="128" spans="1:9" x14ac:dyDescent="0.3">
      <c r="A128" s="1">
        <f t="shared" si="6"/>
        <v>126</v>
      </c>
      <c r="B128" s="2">
        <v>-0.7</v>
      </c>
      <c r="C128" s="8">
        <f t="shared" si="8"/>
        <v>-0.93545121163885148</v>
      </c>
      <c r="D128" s="2">
        <v>1</v>
      </c>
      <c r="E128" s="8">
        <f t="shared" si="9"/>
        <v>1.8230280590069505</v>
      </c>
      <c r="F128" s="2">
        <v>-2</v>
      </c>
      <c r="G128" s="8">
        <f t="shared" si="7"/>
        <v>2.0707510059231709</v>
      </c>
      <c r="H128" s="2">
        <v>2</v>
      </c>
      <c r="I128" s="8">
        <f t="shared" si="5"/>
        <v>0.28881062021010129</v>
      </c>
    </row>
    <row r="129" spans="1:9" x14ac:dyDescent="0.3">
      <c r="A129" s="1">
        <f t="shared" si="6"/>
        <v>127</v>
      </c>
      <c r="B129" s="2">
        <v>-0.7</v>
      </c>
      <c r="C129" s="8">
        <f t="shared" si="8"/>
        <v>-0.97082752092339619</v>
      </c>
      <c r="D129" s="2">
        <v>1</v>
      </c>
      <c r="E129" s="8">
        <f t="shared" si="9"/>
        <v>1.8710783154211164</v>
      </c>
      <c r="F129" s="2">
        <v>-2</v>
      </c>
      <c r="G129" s="8">
        <f t="shared" si="7"/>
        <v>1.878866923081669</v>
      </c>
      <c r="H129" s="2">
        <v>2</v>
      </c>
      <c r="I129" s="8">
        <f t="shared" si="5"/>
        <v>-0.18636892140179342</v>
      </c>
    </row>
    <row r="130" spans="1:9" x14ac:dyDescent="0.3">
      <c r="A130" s="1">
        <f t="shared" si="6"/>
        <v>128</v>
      </c>
      <c r="B130" s="2">
        <v>-0.7</v>
      </c>
      <c r="C130" s="8">
        <f t="shared" si="8"/>
        <v>-1.0055906347375905</v>
      </c>
      <c r="D130" s="2">
        <v>1</v>
      </c>
      <c r="E130" s="8">
        <f t="shared" si="9"/>
        <v>1.9117442805386922</v>
      </c>
      <c r="F130" s="2">
        <v>-2</v>
      </c>
      <c r="G130" s="8">
        <f t="shared" si="7"/>
        <v>1.6573519864824704</v>
      </c>
      <c r="H130" s="2">
        <v>2</v>
      </c>
      <c r="I130" s="8">
        <f t="shared" si="5"/>
        <v>-0.65481260461501711</v>
      </c>
    </row>
    <row r="131" spans="1:9" x14ac:dyDescent="0.3">
      <c r="A131" s="1">
        <f t="shared" si="6"/>
        <v>129</v>
      </c>
      <c r="B131" s="2">
        <v>-0.7</v>
      </c>
      <c r="C131" s="8">
        <f t="shared" si="8"/>
        <v>-1.0397185959535811</v>
      </c>
      <c r="D131" s="2">
        <v>1</v>
      </c>
      <c r="E131" s="8">
        <f t="shared" si="9"/>
        <v>1.944865464373924</v>
      </c>
      <c r="F131" s="2">
        <v>-2</v>
      </c>
      <c r="G131" s="8">
        <f t="shared" si="7"/>
        <v>1.4096996190024709</v>
      </c>
      <c r="H131" s="2">
        <v>2</v>
      </c>
      <c r="I131" s="8">
        <f t="shared" ref="I131:I194" si="10">2.5*SIN(2*PI()*A131/33+777)</f>
        <v>-1.099589654199584</v>
      </c>
    </row>
    <row r="132" spans="1:9" x14ac:dyDescent="0.3">
      <c r="A132" s="1">
        <f t="shared" ref="A132:A195" si="11">A131+1</f>
        <v>130</v>
      </c>
      <c r="B132" s="2">
        <v>-0.7</v>
      </c>
      <c r="C132" s="8">
        <f t="shared" si="8"/>
        <v>-1.07318984861974</v>
      </c>
      <c r="D132" s="2">
        <v>1</v>
      </c>
      <c r="E132" s="8">
        <f t="shared" si="9"/>
        <v>1.9703111527457242</v>
      </c>
      <c r="F132" s="2">
        <v>-2</v>
      </c>
      <c r="G132" s="8">
        <f t="shared" ref="G132:G195" si="12">2.5*COS(2*PI()*A132/50+456)</f>
        <v>1.1398154464169599</v>
      </c>
      <c r="H132" s="2">
        <v>2</v>
      </c>
      <c r="I132" s="8">
        <f t="shared" si="10"/>
        <v>-1.5046246687287288</v>
      </c>
    </row>
    <row r="133" spans="1:9" x14ac:dyDescent="0.3">
      <c r="A133" s="1">
        <f t="shared" si="11"/>
        <v>131</v>
      </c>
      <c r="B133" s="2">
        <v>-0.7</v>
      </c>
      <c r="C133" s="8">
        <f t="shared" si="8"/>
        <v>-1.1059832515754027</v>
      </c>
      <c r="D133" s="2">
        <v>1</v>
      </c>
      <c r="E133" s="8">
        <f t="shared" si="9"/>
        <v>1.9879809231471857</v>
      </c>
      <c r="F133" s="2">
        <v>-2</v>
      </c>
      <c r="G133" s="8">
        <f t="shared" si="12"/>
        <v>0.85195570334870796</v>
      </c>
      <c r="H133" s="2">
        <v>2</v>
      </c>
      <c r="I133" s="8">
        <f t="shared" si="10"/>
        <v>-1.855278627468457</v>
      </c>
    </row>
    <row r="134" spans="1:9" x14ac:dyDescent="0.3">
      <c r="A134" s="1">
        <f t="shared" si="11"/>
        <v>132</v>
      </c>
      <c r="B134" s="2">
        <v>-0.7</v>
      </c>
      <c r="C134" s="8">
        <f t="shared" ref="C134:C197" si="13">1.7*SIN(2*PI()*A134/250+321)</f>
        <v>-1.138078091804388</v>
      </c>
      <c r="D134" s="2">
        <v>1</v>
      </c>
      <c r="E134" s="8">
        <f t="shared" ref="E134:E197" si="14">2*SIN(2*PI()*A134/100+565)</f>
        <v>1.9978050410670836</v>
      </c>
      <c r="F134" s="2">
        <v>-2</v>
      </c>
      <c r="G134" s="8">
        <f t="shared" si="12"/>
        <v>0.55066010990497749</v>
      </c>
      <c r="H134" s="2">
        <v>2</v>
      </c>
      <c r="I134" s="8">
        <f t="shared" si="10"/>
        <v>-2.1388779827303459</v>
      </c>
    </row>
    <row r="135" spans="1:9" x14ac:dyDescent="0.3">
      <c r="A135" s="1">
        <f t="shared" si="11"/>
        <v>133</v>
      </c>
      <c r="B135" s="2">
        <v>-0.7</v>
      </c>
      <c r="C135" s="8">
        <f t="shared" si="13"/>
        <v>-1.1694540975176362</v>
      </c>
      <c r="D135" s="2">
        <v>1</v>
      </c>
      <c r="E135" s="8">
        <f t="shared" si="14"/>
        <v>1.9997447352001974</v>
      </c>
      <c r="F135" s="2">
        <v>-2</v>
      </c>
      <c r="G135" s="8">
        <f t="shared" si="12"/>
        <v>0.24068027757963964</v>
      </c>
      <c r="H135" s="2">
        <v>2</v>
      </c>
      <c r="I135" s="8">
        <f t="shared" si="10"/>
        <v>-2.3451727149039878</v>
      </c>
    </row>
    <row r="136" spans="1:9" x14ac:dyDescent="0.3">
      <c r="A136" s="1">
        <f t="shared" si="11"/>
        <v>134</v>
      </c>
      <c r="B136" s="2">
        <v>-0.7</v>
      </c>
      <c r="C136" s="8">
        <f t="shared" si="13"/>
        <v>-1.2000914509575857</v>
      </c>
      <c r="D136" s="2">
        <v>1</v>
      </c>
      <c r="E136" s="8">
        <f t="shared" si="14"/>
        <v>1.9937923504599384</v>
      </c>
      <c r="F136" s="2">
        <v>-2</v>
      </c>
      <c r="G136" s="8">
        <f t="shared" si="12"/>
        <v>-7.3095226498558222E-2</v>
      </c>
      <c r="H136" s="2">
        <v>2</v>
      </c>
      <c r="I136" s="8">
        <f t="shared" si="10"/>
        <v>-2.4667067948731849</v>
      </c>
    </row>
    <row r="137" spans="1:9" x14ac:dyDescent="0.3">
      <c r="A137" s="1">
        <f t="shared" si="11"/>
        <v>135</v>
      </c>
      <c r="B137" s="2">
        <v>-0.7</v>
      </c>
      <c r="C137" s="8">
        <f t="shared" si="13"/>
        <v>-1.2299708009150692</v>
      </c>
      <c r="D137" s="2">
        <v>1</v>
      </c>
      <c r="E137" s="8">
        <f t="shared" si="14"/>
        <v>1.9799713781895014</v>
      </c>
      <c r="F137" s="2">
        <v>-2</v>
      </c>
      <c r="G137" s="8">
        <f t="shared" si="12"/>
        <v>-0.38571797518990192</v>
      </c>
      <c r="H137" s="2">
        <v>2</v>
      </c>
      <c r="I137" s="8">
        <f t="shared" si="10"/>
        <v>-2.4990876643337523</v>
      </c>
    </row>
    <row r="138" spans="1:9" x14ac:dyDescent="0.3">
      <c r="A138" s="1">
        <f t="shared" si="11"/>
        <v>136</v>
      </c>
      <c r="B138" s="2">
        <v>-0.7</v>
      </c>
      <c r="C138" s="8">
        <f t="shared" si="13"/>
        <v>-1.259073274952238</v>
      </c>
      <c r="D138" s="2">
        <v>1</v>
      </c>
      <c r="E138" s="8">
        <f t="shared" si="14"/>
        <v>1.9583363634522362</v>
      </c>
      <c r="F138" s="2">
        <v>-2</v>
      </c>
      <c r="G138" s="8">
        <f t="shared" si="12"/>
        <v>-0.69225772099575056</v>
      </c>
      <c r="H138" s="2">
        <v>2</v>
      </c>
      <c r="I138" s="8">
        <f t="shared" si="10"/>
        <v>-2.44114499429589</v>
      </c>
    </row>
    <row r="139" spans="1:9" x14ac:dyDescent="0.3">
      <c r="A139" s="1">
        <f t="shared" si="11"/>
        <v>137</v>
      </c>
      <c r="B139" s="2">
        <v>-0.7</v>
      </c>
      <c r="C139" s="8">
        <f t="shared" si="13"/>
        <v>-1.2873804913227249</v>
      </c>
      <c r="D139" s="2">
        <v>1</v>
      </c>
      <c r="E139" s="8">
        <f t="shared" si="14"/>
        <v>1.9289726897672124</v>
      </c>
      <c r="F139" s="2">
        <v>-2</v>
      </c>
      <c r="G139" s="8">
        <f t="shared" si="12"/>
        <v>-0.98788014900677745</v>
      </c>
      <c r="H139" s="2">
        <v>2</v>
      </c>
      <c r="I139" s="8">
        <f t="shared" si="10"/>
        <v>-2.2949729838229889</v>
      </c>
    </row>
    <row r="140" spans="1:9" x14ac:dyDescent="0.3">
      <c r="A140" s="1">
        <f t="shared" si="11"/>
        <v>138</v>
      </c>
      <c r="B140" s="2">
        <v>-0.7</v>
      </c>
      <c r="C140" s="8">
        <f t="shared" si="13"/>
        <v>-1.3148745705818892</v>
      </c>
      <c r="D140" s="2">
        <v>1</v>
      </c>
      <c r="E140" s="8">
        <f t="shared" si="14"/>
        <v>1.8919962421394045</v>
      </c>
      <c r="F140" s="2">
        <v>-2</v>
      </c>
      <c r="G140" s="8">
        <f t="shared" si="12"/>
        <v>-1.267923116936847</v>
      </c>
      <c r="H140" s="2">
        <v>2</v>
      </c>
      <c r="I140" s="8">
        <f t="shared" si="10"/>
        <v>-2.0658546702208271</v>
      </c>
    </row>
    <row r="141" spans="1:9" x14ac:dyDescent="0.3">
      <c r="A141" s="1">
        <f t="shared" si="11"/>
        <v>139</v>
      </c>
      <c r="B141" s="2">
        <v>-0.7</v>
      </c>
      <c r="C141" s="8">
        <f t="shared" si="13"/>
        <v>-1.3415381468801038</v>
      </c>
      <c r="D141" s="2">
        <v>1</v>
      </c>
      <c r="E141" s="8">
        <f t="shared" si="14"/>
        <v>1.8475529497148013</v>
      </c>
      <c r="F141" s="2">
        <v>-2</v>
      </c>
      <c r="G141" s="8">
        <f t="shared" si="12"/>
        <v>-1.5279701798923946</v>
      </c>
      <c r="H141" s="2">
        <v>2</v>
      </c>
      <c r="I141" s="8">
        <f t="shared" si="10"/>
        <v>-1.7620709863051978</v>
      </c>
    </row>
    <row r="142" spans="1:9" x14ac:dyDescent="0.3">
      <c r="A142" s="1">
        <f t="shared" si="11"/>
        <v>140</v>
      </c>
      <c r="B142" s="2">
        <v>-0.7</v>
      </c>
      <c r="C142" s="8">
        <f t="shared" si="13"/>
        <v>-1.3673543789310241</v>
      </c>
      <c r="D142" s="2">
        <v>1</v>
      </c>
      <c r="E142" s="8">
        <f t="shared" si="14"/>
        <v>1.7958182098643334</v>
      </c>
      <c r="F142" s="2">
        <v>-2</v>
      </c>
      <c r="G142" s="8">
        <f t="shared" si="12"/>
        <v>-1.7639202403458945</v>
      </c>
      <c r="H142" s="2">
        <v>2</v>
      </c>
      <c r="I142" s="8">
        <f t="shared" si="10"/>
        <v>-1.3946014659131256</v>
      </c>
    </row>
    <row r="143" spans="1:9" x14ac:dyDescent="0.3">
      <c r="A143" s="1">
        <f t="shared" si="11"/>
        <v>141</v>
      </c>
      <c r="B143" s="2">
        <v>-0.7</v>
      </c>
      <c r="C143" s="8">
        <f t="shared" si="13"/>
        <v>-1.3923069606491572</v>
      </c>
      <c r="D143" s="2">
        <v>1</v>
      </c>
      <c r="E143" s="8">
        <f t="shared" si="14"/>
        <v>1.7369961959708362</v>
      </c>
      <c r="F143" s="2">
        <v>-2</v>
      </c>
      <c r="G143" s="8">
        <f t="shared" si="12"/>
        <v>-1.9720522248942607</v>
      </c>
      <c r="H143" s="2">
        <v>2</v>
      </c>
      <c r="I143" s="8">
        <f t="shared" si="10"/>
        <v>-0.9767274149445061</v>
      </c>
    </row>
    <row r="144" spans="1:9" x14ac:dyDescent="0.3">
      <c r="A144" s="1">
        <f t="shared" si="11"/>
        <v>142</v>
      </c>
      <c r="B144" s="2">
        <v>-0.7</v>
      </c>
      <c r="C144" s="8">
        <f t="shared" si="13"/>
        <v>-1.4163801314490183</v>
      </c>
      <c r="D144" s="2">
        <v>1</v>
      </c>
      <c r="E144" s="8">
        <f t="shared" si="14"/>
        <v>1.6713190516498002</v>
      </c>
      <c r="F144" s="2">
        <v>-2</v>
      </c>
      <c r="G144" s="8">
        <f t="shared" si="12"/>
        <v>-2.1490837678091443</v>
      </c>
      <c r="H144" s="2">
        <v>2</v>
      </c>
      <c r="I144" s="8">
        <f t="shared" si="10"/>
        <v>-0.52355189036107719</v>
      </c>
    </row>
    <row r="145" spans="1:9" x14ac:dyDescent="0.3">
      <c r="A145" s="1">
        <f t="shared" si="11"/>
        <v>143</v>
      </c>
      <c r="B145" s="2">
        <v>-0.7</v>
      </c>
      <c r="C145" s="8">
        <f t="shared" si="13"/>
        <v>-1.4395586862000684</v>
      </c>
      <c r="D145" s="2">
        <v>1</v>
      </c>
      <c r="E145" s="8">
        <f t="shared" si="14"/>
        <v>1.5990459745850649</v>
      </c>
      <c r="F145" s="2">
        <v>-2</v>
      </c>
      <c r="G145" s="8">
        <f t="shared" si="12"/>
        <v>-2.2922229759052595</v>
      </c>
      <c r="H145" s="2">
        <v>2</v>
      </c>
      <c r="I145" s="8">
        <f t="shared" si="10"/>
        <v>-5.1453836359126585E-2</v>
      </c>
    </row>
    <row r="146" spans="1:9" x14ac:dyDescent="0.3">
      <c r="A146" s="1">
        <f t="shared" si="11"/>
        <v>144</v>
      </c>
      <c r="B146" s="2">
        <v>-0.7</v>
      </c>
      <c r="C146" s="8">
        <f t="shared" si="13"/>
        <v>-1.4618279848302766</v>
      </c>
      <c r="D146" s="2">
        <v>1</v>
      </c>
      <c r="E146" s="8">
        <f t="shared" si="14"/>
        <v>1.5204621935932636</v>
      </c>
      <c r="F146" s="2">
        <v>-2</v>
      </c>
      <c r="G146" s="8">
        <f t="shared" si="12"/>
        <v>-2.3992124583637118</v>
      </c>
      <c r="H146" s="2">
        <v>2</v>
      </c>
      <c r="I146" s="8">
        <f t="shared" si="10"/>
        <v>0.42250389335078492</v>
      </c>
    </row>
    <row r="147" spans="1:9" x14ac:dyDescent="0.3">
      <c r="A147" s="1">
        <f t="shared" si="11"/>
        <v>145</v>
      </c>
      <c r="B147" s="2">
        <v>-0.7</v>
      </c>
      <c r="C147" s="8">
        <f t="shared" si="13"/>
        <v>-1.483173961573321</v>
      </c>
      <c r="D147" s="2">
        <v>1</v>
      </c>
      <c r="E147" s="8">
        <f t="shared" si="14"/>
        <v>1.4358778429564563</v>
      </c>
      <c r="F147" s="2">
        <v>-2</v>
      </c>
      <c r="G147" s="8">
        <f t="shared" si="12"/>
        <v>-2.4683649271337131</v>
      </c>
      <c r="H147" s="2">
        <v>2</v>
      </c>
      <c r="I147" s="8">
        <f t="shared" si="10"/>
        <v>0.88119123153156709</v>
      </c>
    </row>
    <row r="148" spans="1:9" x14ac:dyDescent="0.3">
      <c r="A148" s="1">
        <f t="shared" si="11"/>
        <v>146</v>
      </c>
      <c r="B148" s="2">
        <v>-0.7</v>
      </c>
      <c r="C148" s="8">
        <f t="shared" si="13"/>
        <v>-1.5035831338527741</v>
      </c>
      <c r="D148" s="2">
        <v>1</v>
      </c>
      <c r="E148" s="8">
        <f t="shared" si="14"/>
        <v>1.345626738463692</v>
      </c>
      <c r="F148" s="2">
        <v>-2</v>
      </c>
      <c r="G148" s="8">
        <f t="shared" si="12"/>
        <v>-2.4985898064730776</v>
      </c>
      <c r="H148" s="2">
        <v>2</v>
      </c>
      <c r="I148" s="8">
        <f t="shared" si="10"/>
        <v>1.3080300226836994</v>
      </c>
    </row>
    <row r="149" spans="1:9" x14ac:dyDescent="0.3">
      <c r="A149" s="1">
        <f t="shared" si="11"/>
        <v>147</v>
      </c>
      <c r="B149" s="2">
        <v>-0.7</v>
      </c>
      <c r="C149" s="8">
        <f t="shared" si="13"/>
        <v>-1.5230426107979429</v>
      </c>
      <c r="D149" s="2">
        <v>1</v>
      </c>
      <c r="E149" s="8">
        <f t="shared" si="14"/>
        <v>1.2500650599924186</v>
      </c>
      <c r="F149" s="2">
        <v>-2</v>
      </c>
      <c r="G149" s="8">
        <f t="shared" si="12"/>
        <v>-2.4894104319791683</v>
      </c>
      <c r="H149" s="2">
        <v>2</v>
      </c>
      <c r="I149" s="8">
        <f t="shared" si="10"/>
        <v>1.687593200776822</v>
      </c>
    </row>
    <row r="150" spans="1:9" x14ac:dyDescent="0.3">
      <c r="A150" s="1">
        <f t="shared" si="11"/>
        <v>148</v>
      </c>
      <c r="B150" s="2">
        <v>-0.7</v>
      </c>
      <c r="C150" s="8">
        <f t="shared" si="13"/>
        <v>-1.5415401013861945</v>
      </c>
      <c r="D150" s="2">
        <v>1</v>
      </c>
      <c r="E150" s="8">
        <f t="shared" si="14"/>
        <v>1.1495699458299289</v>
      </c>
      <c r="F150" s="2">
        <v>-2</v>
      </c>
      <c r="G150" s="8">
        <f t="shared" si="12"/>
        <v>-2.4409715678712387</v>
      </c>
      <c r="H150" s="2">
        <v>2</v>
      </c>
      <c r="I150" s="8">
        <f t="shared" si="10"/>
        <v>2.0061623636128783</v>
      </c>
    </row>
    <row r="151" spans="1:9" x14ac:dyDescent="0.3">
      <c r="A151" s="1">
        <f t="shared" si="11"/>
        <v>149</v>
      </c>
      <c r="B151" s="2">
        <v>-0.7</v>
      </c>
      <c r="C151" s="8">
        <f t="shared" si="13"/>
        <v>-1.5590639222059639</v>
      </c>
      <c r="D151" s="2">
        <v>1</v>
      </c>
      <c r="E151" s="8">
        <f t="shared" si="14"/>
        <v>1.0445380042798038</v>
      </c>
      <c r="F151" s="2">
        <v>-2</v>
      </c>
      <c r="G151" s="8">
        <f t="shared" si="12"/>
        <v>-2.3540371239722409</v>
      </c>
      <c r="H151" s="2">
        <v>2</v>
      </c>
      <c r="I151" s="8">
        <f t="shared" si="10"/>
        <v>2.2522235916227427</v>
      </c>
    </row>
    <row r="152" spans="1:9" x14ac:dyDescent="0.3">
      <c r="A152" s="1">
        <f t="shared" si="11"/>
        <v>150</v>
      </c>
      <c r="B152" s="2">
        <v>-0.7</v>
      </c>
      <c r="C152" s="8">
        <f t="shared" si="13"/>
        <v>-1.5756030048364262</v>
      </c>
      <c r="D152" s="2">
        <v>1</v>
      </c>
      <c r="E152" s="8">
        <f t="shared" si="14"/>
        <v>0.93538374843081151</v>
      </c>
      <c r="F152" s="2">
        <v>-2</v>
      </c>
      <c r="G152" s="8">
        <f t="shared" si="12"/>
        <v>-2.2299781083945822</v>
      </c>
      <c r="H152" s="2">
        <v>2</v>
      </c>
      <c r="I152" s="8">
        <f t="shared" si="10"/>
        <v>2.41688359092015</v>
      </c>
    </row>
    <row r="153" spans="1:9" x14ac:dyDescent="0.3">
      <c r="A153" s="1">
        <f t="shared" si="11"/>
        <v>151</v>
      </c>
      <c r="B153" s="2">
        <v>-0.7</v>
      </c>
      <c r="C153" s="8">
        <f t="shared" si="13"/>
        <v>-1.5911469028384693</v>
      </c>
      <c r="D153" s="2">
        <v>1</v>
      </c>
      <c r="E153" s="8">
        <f t="shared" si="14"/>
        <v>0.82253796026295145</v>
      </c>
      <c r="F153" s="2">
        <v>-2</v>
      </c>
      <c r="G153" s="8">
        <f t="shared" si="12"/>
        <v>-2.0707510059231864</v>
      </c>
      <c r="H153" s="2">
        <v>2</v>
      </c>
      <c r="I153" s="8">
        <f t="shared" si="10"/>
        <v>2.4941911201128559</v>
      </c>
    </row>
    <row r="154" spans="1:9" x14ac:dyDescent="0.3">
      <c r="A154" s="1">
        <f t="shared" si="11"/>
        <v>152</v>
      </c>
      <c r="B154" s="2">
        <v>-0.7</v>
      </c>
      <c r="C154" s="8">
        <f t="shared" si="13"/>
        <v>-1.6056857983530268</v>
      </c>
      <c r="D154" s="2">
        <v>1</v>
      </c>
      <c r="E154" s="8">
        <f t="shared" si="14"/>
        <v>0.70644599054757262</v>
      </c>
      <c r="F154" s="2">
        <v>-2</v>
      </c>
      <c r="G154" s="8">
        <f t="shared" si="12"/>
        <v>-1.878866923081687</v>
      </c>
      <c r="H154" s="2">
        <v>2</v>
      </c>
      <c r="I154" s="8">
        <f t="shared" si="10"/>
        <v>2.4813520836731238</v>
      </c>
    </row>
    <row r="155" spans="1:9" x14ac:dyDescent="0.3">
      <c r="A155" s="1">
        <f t="shared" si="11"/>
        <v>153</v>
      </c>
      <c r="B155" s="2">
        <v>-0.7</v>
      </c>
      <c r="C155" s="8">
        <f t="shared" si="13"/>
        <v>-1.6192105083020374</v>
      </c>
      <c r="D155" s="2">
        <v>1</v>
      </c>
      <c r="E155" s="8">
        <f t="shared" si="14"/>
        <v>0.58756600125218517</v>
      </c>
      <c r="F155" s="2">
        <v>-2</v>
      </c>
      <c r="G155" s="8">
        <f t="shared" si="12"/>
        <v>-1.6573519864824904</v>
      </c>
      <c r="H155" s="2">
        <v>2</v>
      </c>
      <c r="I155" s="8">
        <f t="shared" si="10"/>
        <v>2.3788305178296834</v>
      </c>
    </row>
    <row r="156" spans="1:9" x14ac:dyDescent="0.3">
      <c r="A156" s="1">
        <f t="shared" si="11"/>
        <v>154</v>
      </c>
      <c r="B156" s="2">
        <v>-0.7</v>
      </c>
      <c r="C156" s="8">
        <f t="shared" si="13"/>
        <v>-1.6317124901888171</v>
      </c>
      <c r="D156" s="2">
        <v>1</v>
      </c>
      <c r="E156" s="8">
        <f t="shared" si="14"/>
        <v>0.46636715738322931</v>
      </c>
      <c r="F156" s="2">
        <v>-2</v>
      </c>
      <c r="G156" s="8">
        <f t="shared" si="12"/>
        <v>-1.4096996190023756</v>
      </c>
      <c r="H156" s="2">
        <v>2</v>
      </c>
      <c r="I156" s="8">
        <f t="shared" si="10"/>
        <v>2.1903318190893319</v>
      </c>
    </row>
    <row r="157" spans="1:9" x14ac:dyDescent="0.3">
      <c r="A157" s="1">
        <f t="shared" si="11"/>
        <v>155</v>
      </c>
      <c r="B157" s="2">
        <v>-0.7</v>
      </c>
      <c r="C157" s="8">
        <f t="shared" si="13"/>
        <v>-1.6431838474936458</v>
      </c>
      <c r="D157" s="2">
        <v>1</v>
      </c>
      <c r="E157" s="8">
        <f t="shared" si="14"/>
        <v>0.34332777540697068</v>
      </c>
      <c r="F157" s="2">
        <v>-2</v>
      </c>
      <c r="G157" s="8">
        <f t="shared" si="12"/>
        <v>-1.1398154464168573</v>
      </c>
      <c r="H157" s="2">
        <v>2</v>
      </c>
      <c r="I157" s="8">
        <f t="shared" si="10"/>
        <v>1.9226688215533341</v>
      </c>
    </row>
    <row r="158" spans="1:9" x14ac:dyDescent="0.3">
      <c r="A158" s="1">
        <f t="shared" si="11"/>
        <v>156</v>
      </c>
      <c r="B158" s="2">
        <v>-0.7</v>
      </c>
      <c r="C158" s="8">
        <f t="shared" si="13"/>
        <v>-1.6536173346613572</v>
      </c>
      <c r="D158" s="2">
        <v>1</v>
      </c>
      <c r="E158" s="8">
        <f t="shared" si="14"/>
        <v>0.2189334355524965</v>
      </c>
      <c r="F158" s="2">
        <v>-2</v>
      </c>
      <c r="G158" s="8">
        <f t="shared" si="12"/>
        <v>-0.85195570334873338</v>
      </c>
      <c r="H158" s="2">
        <v>2</v>
      </c>
      <c r="I158" s="8">
        <f t="shared" si="10"/>
        <v>1.5855155633416866</v>
      </c>
    </row>
    <row r="159" spans="1:9" x14ac:dyDescent="0.3">
      <c r="A159" s="1">
        <f t="shared" si="11"/>
        <v>157</v>
      </c>
      <c r="B159" s="2">
        <v>-0.7</v>
      </c>
      <c r="C159" s="8">
        <f t="shared" si="13"/>
        <v>-1.6630063616778785</v>
      </c>
      <c r="D159" s="2">
        <v>1</v>
      </c>
      <c r="E159" s="8">
        <f t="shared" si="14"/>
        <v>9.3675065449293812E-2</v>
      </c>
      <c r="F159" s="2">
        <v>-2</v>
      </c>
      <c r="G159" s="8">
        <f t="shared" si="12"/>
        <v>-0.55066010990500369</v>
      </c>
      <c r="H159" s="2">
        <v>2</v>
      </c>
      <c r="I159" s="8">
        <f t="shared" si="10"/>
        <v>1.1910576416501475</v>
      </c>
    </row>
    <row r="160" spans="1:9" x14ac:dyDescent="0.3">
      <c r="A160" s="1">
        <f t="shared" si="11"/>
        <v>158</v>
      </c>
      <c r="B160" s="2">
        <v>-0.7</v>
      </c>
      <c r="C160" s="8">
        <f t="shared" si="13"/>
        <v>-1.6713449982324824</v>
      </c>
      <c r="D160" s="2">
        <v>1</v>
      </c>
      <c r="E160" s="8">
        <f t="shared" si="14"/>
        <v>-3.1952997341170353E-2</v>
      </c>
      <c r="F160" s="2">
        <v>-2</v>
      </c>
      <c r="G160" s="8">
        <f t="shared" si="12"/>
        <v>-0.24068027757966648</v>
      </c>
      <c r="H160" s="2">
        <v>2</v>
      </c>
      <c r="I160" s="8">
        <f t="shared" si="10"/>
        <v>0.75355179351892909</v>
      </c>
    </row>
    <row r="161" spans="1:9" x14ac:dyDescent="0.3">
      <c r="A161" s="1">
        <f t="shared" si="11"/>
        <v>159</v>
      </c>
      <c r="B161" s="2">
        <v>-0.7</v>
      </c>
      <c r="C161" s="8">
        <f t="shared" si="13"/>
        <v>-1.6786279774635957</v>
      </c>
      <c r="D161" s="2">
        <v>1</v>
      </c>
      <c r="E161" s="8">
        <f t="shared" si="14"/>
        <v>-0.15745495624906494</v>
      </c>
      <c r="F161" s="2">
        <v>-2</v>
      </c>
      <c r="G161" s="8">
        <f t="shared" si="12"/>
        <v>7.3095226498531271E-2</v>
      </c>
      <c r="H161" s="2">
        <v>2</v>
      </c>
      <c r="I161" s="8">
        <f t="shared" si="10"/>
        <v>0.28881062021015486</v>
      </c>
    </row>
    <row r="162" spans="1:9" x14ac:dyDescent="0.3">
      <c r="A162" s="1">
        <f t="shared" si="11"/>
        <v>160</v>
      </c>
      <c r="B162" s="2">
        <v>-0.7</v>
      </c>
      <c r="C162" s="8">
        <f t="shared" si="13"/>
        <v>-1.684850699285424</v>
      </c>
      <c r="D162" s="2">
        <v>1</v>
      </c>
      <c r="E162" s="8">
        <f t="shared" si="14"/>
        <v>-0.28233551237919707</v>
      </c>
      <c r="F162" s="2">
        <v>-2</v>
      </c>
      <c r="G162" s="8">
        <f t="shared" si="12"/>
        <v>0.38571797518987533</v>
      </c>
      <c r="H162" s="2">
        <v>2</v>
      </c>
      <c r="I162" s="8">
        <f t="shared" si="10"/>
        <v>-0.18636892140173966</v>
      </c>
    </row>
    <row r="163" spans="1:9" x14ac:dyDescent="0.3">
      <c r="A163" s="1">
        <f t="shared" si="11"/>
        <v>161</v>
      </c>
      <c r="B163" s="2">
        <v>-0.7</v>
      </c>
      <c r="C163" s="8">
        <f t="shared" si="13"/>
        <v>-1.6900092332935188</v>
      </c>
      <c r="D163" s="2">
        <v>1</v>
      </c>
      <c r="E163" s="8">
        <f t="shared" si="14"/>
        <v>-0.40610181922856892</v>
      </c>
      <c r="F163" s="2">
        <v>-2</v>
      </c>
      <c r="G163" s="8">
        <f t="shared" si="12"/>
        <v>0.69225772099572469</v>
      </c>
      <c r="H163" s="2">
        <v>2</v>
      </c>
      <c r="I163" s="8">
        <f t="shared" si="10"/>
        <v>-0.65481260461496504</v>
      </c>
    </row>
    <row r="164" spans="1:9" x14ac:dyDescent="0.3">
      <c r="A164" s="1">
        <f t="shared" si="11"/>
        <v>162</v>
      </c>
      <c r="B164" s="2">
        <v>-0.7</v>
      </c>
      <c r="C164" s="8">
        <f t="shared" si="13"/>
        <v>-1.6941003212472205</v>
      </c>
      <c r="D164" s="2">
        <v>1</v>
      </c>
      <c r="E164" s="8">
        <f t="shared" si="14"/>
        <v>-0.52826542772772012</v>
      </c>
      <c r="F164" s="2">
        <v>-2</v>
      </c>
      <c r="G164" s="8">
        <f t="shared" si="12"/>
        <v>0.98788014900675258</v>
      </c>
      <c r="H164" s="2">
        <v>2</v>
      </c>
      <c r="I164" s="8">
        <f t="shared" si="10"/>
        <v>-1.0995896541995356</v>
      </c>
    </row>
    <row r="165" spans="1:9" x14ac:dyDescent="0.3">
      <c r="A165" s="1">
        <f t="shared" si="11"/>
        <v>163</v>
      </c>
      <c r="B165" s="2">
        <v>-0.7</v>
      </c>
      <c r="C165" s="8">
        <f t="shared" si="13"/>
        <v>-1.6971213791276913</v>
      </c>
      <c r="D165" s="2">
        <v>1</v>
      </c>
      <c r="E165" s="8">
        <f t="shared" si="14"/>
        <v>-0.64834421392514896</v>
      </c>
      <c r="F165" s="2">
        <v>-2</v>
      </c>
      <c r="G165" s="8">
        <f t="shared" si="12"/>
        <v>1.2679231169369463</v>
      </c>
      <c r="H165" s="2">
        <v>2</v>
      </c>
      <c r="I165" s="8">
        <f t="shared" si="10"/>
        <v>-1.5046246687286857</v>
      </c>
    </row>
    <row r="166" spans="1:9" x14ac:dyDescent="0.3">
      <c r="A166" s="1">
        <f t="shared" si="11"/>
        <v>164</v>
      </c>
      <c r="B166" s="2">
        <v>-0.7</v>
      </c>
      <c r="C166" s="8">
        <f t="shared" si="13"/>
        <v>-1.6990704987700227</v>
      </c>
      <c r="D166" s="2">
        <v>1</v>
      </c>
      <c r="E166" s="8">
        <f t="shared" si="14"/>
        <v>-0.76586428171051357</v>
      </c>
      <c r="F166" s="2">
        <v>-2</v>
      </c>
      <c r="G166" s="8">
        <f t="shared" si="12"/>
        <v>1.5279701798924858</v>
      </c>
      <c r="H166" s="2">
        <v>2</v>
      </c>
      <c r="I166" s="8">
        <f t="shared" si="10"/>
        <v>-1.8552786274684205</v>
      </c>
    </row>
    <row r="167" spans="1:9" x14ac:dyDescent="0.3">
      <c r="A167" s="1">
        <f t="shared" si="11"/>
        <v>165</v>
      </c>
      <c r="B167" s="2">
        <v>-0.7</v>
      </c>
      <c r="C167" s="8">
        <f t="shared" si="13"/>
        <v>-1.6999464490684715</v>
      </c>
      <c r="D167" s="2">
        <v>1</v>
      </c>
      <c r="E167" s="8">
        <f t="shared" si="14"/>
        <v>-0.88036183306628157</v>
      </c>
      <c r="F167" s="2">
        <v>-2</v>
      </c>
      <c r="G167" s="8">
        <f t="shared" si="12"/>
        <v>1.7639202403458754</v>
      </c>
      <c r="H167" s="2">
        <v>2</v>
      </c>
      <c r="I167" s="8">
        <f t="shared" si="10"/>
        <v>-2.1388779827303179</v>
      </c>
    </row>
    <row r="168" spans="1:9" x14ac:dyDescent="0.3">
      <c r="A168" s="1">
        <f t="shared" si="11"/>
        <v>166</v>
      </c>
      <c r="B168" s="2">
        <v>-0.7</v>
      </c>
      <c r="C168" s="8">
        <f t="shared" si="13"/>
        <v>-1.6997486767540584</v>
      </c>
      <c r="D168" s="2">
        <v>1</v>
      </c>
      <c r="E168" s="8">
        <f t="shared" si="14"/>
        <v>-0.99138499846579353</v>
      </c>
      <c r="F168" s="2">
        <v>-2</v>
      </c>
      <c r="G168" s="8">
        <f t="shared" si="12"/>
        <v>1.9720522248942443</v>
      </c>
      <c r="H168" s="2">
        <v>2</v>
      </c>
      <c r="I168" s="8">
        <f t="shared" si="10"/>
        <v>-2.3451727149039687</v>
      </c>
    </row>
    <row r="169" spans="1:9" x14ac:dyDescent="0.3">
      <c r="A169" s="1">
        <f t="shared" si="11"/>
        <v>167</v>
      </c>
      <c r="B169" s="2">
        <v>-0.7</v>
      </c>
      <c r="C169" s="8">
        <f t="shared" si="13"/>
        <v>-1.6984773067440129</v>
      </c>
      <c r="D169" s="2">
        <v>1</v>
      </c>
      <c r="E169" s="8">
        <f t="shared" si="14"/>
        <v>-1.0984956201970875</v>
      </c>
      <c r="F169" s="2">
        <v>-2</v>
      </c>
      <c r="G169" s="8">
        <f t="shared" si="12"/>
        <v>2.1490837678091306</v>
      </c>
      <c r="H169" s="2">
        <v>2</v>
      </c>
      <c r="I169" s="8">
        <f t="shared" si="10"/>
        <v>-2.466706794873176</v>
      </c>
    </row>
    <row r="170" spans="1:9" x14ac:dyDescent="0.3">
      <c r="A170" s="1">
        <f t="shared" si="11"/>
        <v>168</v>
      </c>
      <c r="B170" s="2">
        <v>-0.7</v>
      </c>
      <c r="C170" s="8">
        <f t="shared" si="13"/>
        <v>-1.6961331420628833</v>
      </c>
      <c r="D170" s="2">
        <v>1</v>
      </c>
      <c r="E170" s="8">
        <f t="shared" si="14"/>
        <v>-1.2012709815703786</v>
      </c>
      <c r="F170" s="2">
        <v>-2</v>
      </c>
      <c r="G170" s="8">
        <f t="shared" si="12"/>
        <v>2.2922229759052488</v>
      </c>
      <c r="H170" s="2">
        <v>2</v>
      </c>
      <c r="I170" s="8">
        <f t="shared" si="10"/>
        <v>-2.4990876643337536</v>
      </c>
    </row>
    <row r="171" spans="1:9" x14ac:dyDescent="0.3">
      <c r="A171" s="1">
        <f t="shared" si="11"/>
        <v>169</v>
      </c>
      <c r="B171" s="2">
        <v>-0.7</v>
      </c>
      <c r="C171" s="8">
        <f t="shared" si="13"/>
        <v>-1.6927176633353345</v>
      </c>
      <c r="D171" s="2">
        <v>1</v>
      </c>
      <c r="E171" s="8">
        <f t="shared" si="14"/>
        <v>-1.2993054751879232</v>
      </c>
      <c r="F171" s="2">
        <v>-2</v>
      </c>
      <c r="G171" s="8">
        <f t="shared" si="12"/>
        <v>2.3992124583637047</v>
      </c>
      <c r="H171" s="2">
        <v>2</v>
      </c>
      <c r="I171" s="8">
        <f t="shared" si="10"/>
        <v>-2.441144994295902</v>
      </c>
    </row>
    <row r="172" spans="1:9" x14ac:dyDescent="0.3">
      <c r="A172" s="1">
        <f t="shared" si="11"/>
        <v>170</v>
      </c>
      <c r="B172" s="2">
        <v>-0.7</v>
      </c>
      <c r="C172" s="8">
        <f t="shared" si="13"/>
        <v>-1.6882330278509208</v>
      </c>
      <c r="D172" s="2">
        <v>1</v>
      </c>
      <c r="E172" s="8">
        <f t="shared" si="14"/>
        <v>-1.3922122036912763</v>
      </c>
      <c r="F172" s="2">
        <v>-2</v>
      </c>
      <c r="G172" s="8">
        <f t="shared" si="12"/>
        <v>2.4683649271337087</v>
      </c>
      <c r="H172" s="2">
        <v>2</v>
      </c>
      <c r="I172" s="8">
        <f t="shared" si="10"/>
        <v>-2.2949729838230102</v>
      </c>
    </row>
    <row r="173" spans="1:9" x14ac:dyDescent="0.3">
      <c r="A173" s="1">
        <f t="shared" si="11"/>
        <v>171</v>
      </c>
      <c r="B173" s="2">
        <v>-0.7</v>
      </c>
      <c r="C173" s="8">
        <f t="shared" si="13"/>
        <v>-1.6826820682015413</v>
      </c>
      <c r="D173" s="2">
        <v>1</v>
      </c>
      <c r="E173" s="8">
        <f t="shared" si="14"/>
        <v>-1.4796245066677463</v>
      </c>
      <c r="F173" s="2">
        <v>-2</v>
      </c>
      <c r="G173" s="8">
        <f t="shared" si="12"/>
        <v>2.4985898064730763</v>
      </c>
      <c r="H173" s="2">
        <v>2</v>
      </c>
      <c r="I173" s="8">
        <f t="shared" si="10"/>
        <v>-2.0658546702208573</v>
      </c>
    </row>
    <row r="174" spans="1:9" x14ac:dyDescent="0.3">
      <c r="A174" s="1">
        <f t="shared" si="11"/>
        <v>172</v>
      </c>
      <c r="B174" s="2">
        <v>-0.7</v>
      </c>
      <c r="C174" s="8">
        <f t="shared" si="13"/>
        <v>-1.676068290492287</v>
      </c>
      <c r="D174" s="2">
        <v>1</v>
      </c>
      <c r="E174" s="8">
        <f t="shared" si="14"/>
        <v>-1.5611974076925403</v>
      </c>
      <c r="F174" s="2">
        <v>-2</v>
      </c>
      <c r="G174" s="8">
        <f t="shared" si="12"/>
        <v>2.4894104319791572</v>
      </c>
      <c r="H174" s="2">
        <v>2</v>
      </c>
      <c r="I174" s="8">
        <f t="shared" si="10"/>
        <v>-1.7620709863052362</v>
      </c>
    </row>
    <row r="175" spans="1:9" x14ac:dyDescent="0.3">
      <c r="A175" s="1">
        <f t="shared" si="11"/>
        <v>173</v>
      </c>
      <c r="B175" s="2">
        <v>-0.7</v>
      </c>
      <c r="C175" s="8">
        <f t="shared" si="13"/>
        <v>-1.6683958721269145</v>
      </c>
      <c r="D175" s="2">
        <v>1</v>
      </c>
      <c r="E175" s="8">
        <f t="shared" si="14"/>
        <v>-1.636608975792428</v>
      </c>
      <c r="F175" s="2">
        <v>-2</v>
      </c>
      <c r="G175" s="8">
        <f t="shared" si="12"/>
        <v>2.4409715678712138</v>
      </c>
      <c r="H175" s="2">
        <v>2</v>
      </c>
      <c r="I175" s="8">
        <f t="shared" si="10"/>
        <v>-1.3946014659131702</v>
      </c>
    </row>
    <row r="176" spans="1:9" x14ac:dyDescent="0.3">
      <c r="A176" s="1">
        <f t="shared" si="11"/>
        <v>174</v>
      </c>
      <c r="B176" s="2">
        <v>-0.7</v>
      </c>
      <c r="C176" s="8">
        <f t="shared" si="13"/>
        <v>-1.6596696591693303</v>
      </c>
      <c r="D176" s="2">
        <v>1</v>
      </c>
      <c r="E176" s="8">
        <f t="shared" si="14"/>
        <v>-1.7055615959605059</v>
      </c>
      <c r="F176" s="2">
        <v>-2</v>
      </c>
      <c r="G176" s="8">
        <f t="shared" si="12"/>
        <v>2.3540371239722502</v>
      </c>
      <c r="H176" s="2">
        <v>2</v>
      </c>
      <c r="I176" s="8">
        <f t="shared" si="10"/>
        <v>-0.97672741494455573</v>
      </c>
    </row>
    <row r="177" spans="1:9" x14ac:dyDescent="0.3">
      <c r="A177" s="1">
        <f t="shared" si="11"/>
        <v>175</v>
      </c>
      <c r="B177" s="2">
        <v>-0.7</v>
      </c>
      <c r="C177" s="8">
        <f t="shared" si="13"/>
        <v>-1.6498951632826313</v>
      </c>
      <c r="D177" s="2">
        <v>1</v>
      </c>
      <c r="E177" s="8">
        <f t="shared" si="14"/>
        <v>-1.7677831437061771</v>
      </c>
      <c r="F177" s="2">
        <v>-2</v>
      </c>
      <c r="G177" s="8">
        <f t="shared" si="12"/>
        <v>2.2299781083945946</v>
      </c>
      <c r="H177" s="2">
        <v>2</v>
      </c>
      <c r="I177" s="8">
        <f t="shared" si="10"/>
        <v>-0.52355189036112992</v>
      </c>
    </row>
    <row r="178" spans="1:9" x14ac:dyDescent="0.3">
      <c r="A178" s="1">
        <f t="shared" si="11"/>
        <v>176</v>
      </c>
      <c r="B178" s="2">
        <v>-0.7</v>
      </c>
      <c r="C178" s="8">
        <f t="shared" si="13"/>
        <v>-1.639078558247939</v>
      </c>
      <c r="D178" s="2">
        <v>1</v>
      </c>
      <c r="E178" s="8">
        <f t="shared" si="14"/>
        <v>-1.8230280590069416</v>
      </c>
      <c r="F178" s="2">
        <v>-2</v>
      </c>
      <c r="G178" s="8">
        <f t="shared" si="12"/>
        <v>2.070751005923201</v>
      </c>
      <c r="H178" s="2">
        <v>2</v>
      </c>
      <c r="I178" s="8">
        <f t="shared" si="10"/>
        <v>-5.1453836359180473E-2</v>
      </c>
    </row>
    <row r="179" spans="1:9" x14ac:dyDescent="0.3">
      <c r="A179" s="1">
        <f t="shared" si="11"/>
        <v>177</v>
      </c>
      <c r="B179" s="2">
        <v>-0.7</v>
      </c>
      <c r="C179" s="8">
        <f t="shared" si="13"/>
        <v>-1.62722667606483</v>
      </c>
      <c r="D179" s="2">
        <v>1</v>
      </c>
      <c r="E179" s="8">
        <f t="shared" si="14"/>
        <v>-1.8710783154211088</v>
      </c>
      <c r="F179" s="2">
        <v>-2</v>
      </c>
      <c r="G179" s="8">
        <f t="shared" si="12"/>
        <v>1.8788669230817048</v>
      </c>
      <c r="H179" s="2">
        <v>2</v>
      </c>
      <c r="I179" s="8">
        <f t="shared" si="10"/>
        <v>0.42250389335073185</v>
      </c>
    </row>
    <row r="180" spans="1:9" x14ac:dyDescent="0.3">
      <c r="A180" s="1">
        <f t="shared" si="11"/>
        <v>178</v>
      </c>
      <c r="B180" s="2">
        <v>-0.7</v>
      </c>
      <c r="C180" s="8">
        <f t="shared" si="13"/>
        <v>-1.6143470026361473</v>
      </c>
      <c r="D180" s="2">
        <v>1</v>
      </c>
      <c r="E180" s="8">
        <f t="shared" si="14"/>
        <v>-1.9117442805387526</v>
      </c>
      <c r="F180" s="2">
        <v>-2</v>
      </c>
      <c r="G180" s="8">
        <f t="shared" si="12"/>
        <v>1.6573519864825106</v>
      </c>
      <c r="H180" s="2">
        <v>2</v>
      </c>
      <c r="I180" s="8">
        <f t="shared" si="10"/>
        <v>0.88119123153151646</v>
      </c>
    </row>
    <row r="181" spans="1:9" x14ac:dyDescent="0.3">
      <c r="A181" s="1">
        <f t="shared" si="11"/>
        <v>179</v>
      </c>
      <c r="B181" s="2">
        <v>-0.7</v>
      </c>
      <c r="C181" s="8">
        <f t="shared" si="13"/>
        <v>-1.6004476730396255</v>
      </c>
      <c r="D181" s="2">
        <v>1</v>
      </c>
      <c r="E181" s="8">
        <f t="shared" si="14"/>
        <v>-1.9448654643739189</v>
      </c>
      <c r="F181" s="2">
        <v>-2</v>
      </c>
      <c r="G181" s="8">
        <f t="shared" si="12"/>
        <v>1.4096996190023978</v>
      </c>
      <c r="H181" s="2">
        <v>2</v>
      </c>
      <c r="I181" s="8">
        <f t="shared" si="10"/>
        <v>1.3080300226836532</v>
      </c>
    </row>
    <row r="182" spans="1:9" x14ac:dyDescent="0.3">
      <c r="A182" s="1">
        <f t="shared" si="11"/>
        <v>180</v>
      </c>
      <c r="B182" s="2">
        <v>-0.7</v>
      </c>
      <c r="C182" s="8">
        <f t="shared" si="13"/>
        <v>-1.5855374663897757</v>
      </c>
      <c r="D182" s="2">
        <v>1</v>
      </c>
      <c r="E182" s="8">
        <f t="shared" si="14"/>
        <v>-1.9703111527457207</v>
      </c>
      <c r="F182" s="2">
        <v>-2</v>
      </c>
      <c r="G182" s="8">
        <f t="shared" si="12"/>
        <v>1.1398154464168813</v>
      </c>
      <c r="H182" s="2">
        <v>2</v>
      </c>
      <c r="I182" s="8">
        <f t="shared" si="10"/>
        <v>1.6875932007767822</v>
      </c>
    </row>
    <row r="183" spans="1:9" x14ac:dyDescent="0.3">
      <c r="A183" s="1">
        <f t="shared" si="11"/>
        <v>181</v>
      </c>
      <c r="B183" s="2">
        <v>-0.7</v>
      </c>
      <c r="C183" s="8">
        <f t="shared" si="13"/>
        <v>-1.5696258002926942</v>
      </c>
      <c r="D183" s="2">
        <v>1</v>
      </c>
      <c r="E183" s="8">
        <f t="shared" si="14"/>
        <v>-1.9879809231471832</v>
      </c>
      <c r="F183" s="2">
        <v>-2</v>
      </c>
      <c r="G183" s="8">
        <f t="shared" si="12"/>
        <v>0.85195570334862492</v>
      </c>
      <c r="H183" s="2">
        <v>2</v>
      </c>
      <c r="I183" s="8">
        <f t="shared" si="10"/>
        <v>2.0061623636128458</v>
      </c>
    </row>
    <row r="184" spans="1:9" x14ac:dyDescent="0.3">
      <c r="A184" s="1">
        <f t="shared" si="11"/>
        <v>182</v>
      </c>
      <c r="B184" s="2">
        <v>-0.7</v>
      </c>
      <c r="C184" s="8">
        <f t="shared" si="13"/>
        <v>-1.5527227248977291</v>
      </c>
      <c r="D184" s="2">
        <v>1</v>
      </c>
      <c r="E184" s="8">
        <f t="shared" si="14"/>
        <v>-1.9978050410670825</v>
      </c>
      <c r="F184" s="2">
        <v>-2</v>
      </c>
      <c r="G184" s="8">
        <f t="shared" si="12"/>
        <v>0.55066010990489145</v>
      </c>
      <c r="H184" s="2">
        <v>2</v>
      </c>
      <c r="I184" s="8">
        <f t="shared" si="10"/>
        <v>2.2522235916227191</v>
      </c>
    </row>
    <row r="185" spans="1:9" x14ac:dyDescent="0.3">
      <c r="A185" s="1">
        <f t="shared" si="11"/>
        <v>183</v>
      </c>
      <c r="B185" s="2">
        <v>-0.7</v>
      </c>
      <c r="C185" s="8">
        <f t="shared" si="13"/>
        <v>-1.5348389165496321</v>
      </c>
      <c r="D185" s="2">
        <v>1</v>
      </c>
      <c r="E185" s="8">
        <f t="shared" si="14"/>
        <v>-1.9997447352001976</v>
      </c>
      <c r="F185" s="2">
        <v>-2</v>
      </c>
      <c r="G185" s="8">
        <f t="shared" si="12"/>
        <v>0.24068027757969332</v>
      </c>
      <c r="H185" s="2">
        <v>2</v>
      </c>
      <c r="I185" s="8">
        <f t="shared" si="10"/>
        <v>2.4168835909201363</v>
      </c>
    </row>
    <row r="186" spans="1:9" x14ac:dyDescent="0.3">
      <c r="A186" s="1">
        <f t="shared" si="11"/>
        <v>184</v>
      </c>
      <c r="B186" s="2">
        <v>-0.7</v>
      </c>
      <c r="C186" s="8">
        <f t="shared" si="13"/>
        <v>-1.5159856710449853</v>
      </c>
      <c r="D186" s="2">
        <v>1</v>
      </c>
      <c r="E186" s="8">
        <f t="shared" si="14"/>
        <v>-1.9937923504599402</v>
      </c>
      <c r="F186" s="2">
        <v>-2</v>
      </c>
      <c r="G186" s="8">
        <f t="shared" si="12"/>
        <v>-7.3095226498504334E-2</v>
      </c>
      <c r="H186" s="2">
        <v>2</v>
      </c>
      <c r="I186" s="8">
        <f t="shared" si="10"/>
        <v>2.4941911201128524</v>
      </c>
    </row>
    <row r="187" spans="1:9" x14ac:dyDescent="0.3">
      <c r="A187" s="1">
        <f t="shared" si="11"/>
        <v>185</v>
      </c>
      <c r="B187" s="2">
        <v>-0.7</v>
      </c>
      <c r="C187" s="8">
        <f t="shared" si="13"/>
        <v>-1.4961748964977784</v>
      </c>
      <c r="D187" s="2">
        <v>1</v>
      </c>
      <c r="E187" s="8">
        <f t="shared" si="14"/>
        <v>-1.9799713781895045</v>
      </c>
      <c r="F187" s="2">
        <v>-2</v>
      </c>
      <c r="G187" s="8">
        <f t="shared" si="12"/>
        <v>-0.38571797518984868</v>
      </c>
      <c r="H187" s="2">
        <v>2</v>
      </c>
      <c r="I187" s="8">
        <f t="shared" si="10"/>
        <v>2.4813520836731304</v>
      </c>
    </row>
    <row r="188" spans="1:9" x14ac:dyDescent="0.3">
      <c r="A188" s="1">
        <f t="shared" si="11"/>
        <v>186</v>
      </c>
      <c r="B188" s="2">
        <v>-0.7</v>
      </c>
      <c r="C188" s="8">
        <f t="shared" si="13"/>
        <v>-1.4754191058178274</v>
      </c>
      <c r="D188" s="2">
        <v>1</v>
      </c>
      <c r="E188" s="8">
        <f t="shared" si="14"/>
        <v>-1.9583363634522404</v>
      </c>
      <c r="F188" s="2">
        <v>-2</v>
      </c>
      <c r="G188" s="8">
        <f t="shared" si="12"/>
        <v>-0.69225772099569882</v>
      </c>
      <c r="H188" s="2">
        <v>2</v>
      </c>
      <c r="I188" s="8">
        <f t="shared" si="10"/>
        <v>2.3788305178297002</v>
      </c>
    </row>
    <row r="189" spans="1:9" x14ac:dyDescent="0.3">
      <c r="A189" s="1">
        <f t="shared" si="11"/>
        <v>187</v>
      </c>
      <c r="B189" s="2">
        <v>-0.7</v>
      </c>
      <c r="C189" s="8">
        <f t="shared" si="13"/>
        <v>-1.4537314088074431</v>
      </c>
      <c r="D189" s="2">
        <v>1</v>
      </c>
      <c r="E189" s="8">
        <f t="shared" si="14"/>
        <v>-1.9289726897672179</v>
      </c>
      <c r="F189" s="2">
        <v>-2</v>
      </c>
      <c r="G189" s="8">
        <f t="shared" si="12"/>
        <v>-0.98788014900672794</v>
      </c>
      <c r="H189" s="2">
        <v>2</v>
      </c>
      <c r="I189" s="8">
        <f t="shared" si="10"/>
        <v>2.1903318190893577</v>
      </c>
    </row>
    <row r="190" spans="1:9" x14ac:dyDescent="0.3">
      <c r="A190" s="1">
        <f t="shared" si="11"/>
        <v>188</v>
      </c>
      <c r="B190" s="2">
        <v>-0.7</v>
      </c>
      <c r="C190" s="8">
        <f t="shared" si="13"/>
        <v>-1.4311255038808002</v>
      </c>
      <c r="D190" s="2">
        <v>1</v>
      </c>
      <c r="E190" s="8">
        <f t="shared" si="14"/>
        <v>-1.8919962421394114</v>
      </c>
      <c r="F190" s="2">
        <v>-2</v>
      </c>
      <c r="G190" s="8">
        <f t="shared" si="12"/>
        <v>-1.2679231169369232</v>
      </c>
      <c r="H190" s="2">
        <v>2</v>
      </c>
      <c r="I190" s="8">
        <f t="shared" si="10"/>
        <v>1.9226688215533685</v>
      </c>
    </row>
    <row r="191" spans="1:9" x14ac:dyDescent="0.3">
      <c r="A191" s="1">
        <f t="shared" si="11"/>
        <v>189</v>
      </c>
      <c r="B191" s="2">
        <v>-0.7</v>
      </c>
      <c r="C191" s="8">
        <f t="shared" si="13"/>
        <v>-1.4076156694120199</v>
      </c>
      <c r="D191" s="2">
        <v>1</v>
      </c>
      <c r="E191" s="8">
        <f t="shared" si="14"/>
        <v>-1.8475529497148095</v>
      </c>
      <c r="F191" s="2">
        <v>-2</v>
      </c>
      <c r="G191" s="8">
        <f t="shared" si="12"/>
        <v>-1.5279701798924643</v>
      </c>
      <c r="H191" s="2">
        <v>2</v>
      </c>
      <c r="I191" s="8">
        <f t="shared" si="10"/>
        <v>1.5855155633415086</v>
      </c>
    </row>
    <row r="192" spans="1:9" x14ac:dyDescent="0.3">
      <c r="A192" s="1">
        <f t="shared" si="11"/>
        <v>190</v>
      </c>
      <c r="B192" s="2">
        <v>-0.7</v>
      </c>
      <c r="C192" s="8">
        <f t="shared" si="13"/>
        <v>-1.3832167547164484</v>
      </c>
      <c r="D192" s="2">
        <v>1</v>
      </c>
      <c r="E192" s="8">
        <f t="shared" si="14"/>
        <v>-1.7958182098643429</v>
      </c>
      <c r="F192" s="2">
        <v>-2</v>
      </c>
      <c r="G192" s="8">
        <f t="shared" si="12"/>
        <v>-1.7639202403459571</v>
      </c>
      <c r="H192" s="2">
        <v>2</v>
      </c>
      <c r="I192" s="8">
        <f t="shared" si="10"/>
        <v>1.1910576416501948</v>
      </c>
    </row>
    <row r="193" spans="1:9" x14ac:dyDescent="0.3">
      <c r="A193" s="1">
        <f t="shared" si="11"/>
        <v>191</v>
      </c>
      <c r="B193" s="2">
        <v>-0.7</v>
      </c>
      <c r="C193" s="8">
        <f t="shared" si="13"/>
        <v>-1.3579441706715591</v>
      </c>
      <c r="D193" s="2">
        <v>1</v>
      </c>
      <c r="E193" s="8">
        <f t="shared" si="14"/>
        <v>-1.7369961959708469</v>
      </c>
      <c r="F193" s="2">
        <v>-2</v>
      </c>
      <c r="G193" s="8">
        <f t="shared" si="12"/>
        <v>-1.9720522248943151</v>
      </c>
      <c r="H193" s="2">
        <v>2</v>
      </c>
      <c r="I193" s="8">
        <f t="shared" si="10"/>
        <v>0.7535517935189805</v>
      </c>
    </row>
    <row r="194" spans="1:9" x14ac:dyDescent="0.3">
      <c r="A194" s="1">
        <f t="shared" si="11"/>
        <v>192</v>
      </c>
      <c r="B194" s="2">
        <v>-0.7</v>
      </c>
      <c r="C194" s="8">
        <f t="shared" si="13"/>
        <v>-1.331813879983172</v>
      </c>
      <c r="D194" s="2">
        <v>1</v>
      </c>
      <c r="E194" s="8">
        <f t="shared" si="14"/>
        <v>-1.6713190516498122</v>
      </c>
      <c r="F194" s="2">
        <v>-2</v>
      </c>
      <c r="G194" s="8">
        <f t="shared" si="12"/>
        <v>-2.1490837678091168</v>
      </c>
      <c r="H194" s="2">
        <v>2</v>
      </c>
      <c r="I194" s="8">
        <f t="shared" si="10"/>
        <v>0.28881062021020837</v>
      </c>
    </row>
    <row r="195" spans="1:9" x14ac:dyDescent="0.3">
      <c r="A195" s="1">
        <f t="shared" si="11"/>
        <v>193</v>
      </c>
      <c r="B195" s="2">
        <v>-0.7</v>
      </c>
      <c r="C195" s="8">
        <f t="shared" si="13"/>
        <v>-1.304842387102829</v>
      </c>
      <c r="D195" s="2">
        <v>1</v>
      </c>
      <c r="E195" s="8">
        <f t="shared" si="14"/>
        <v>-1.5990459745850778</v>
      </c>
      <c r="F195" s="2">
        <v>-2</v>
      </c>
      <c r="G195" s="8">
        <f t="shared" si="12"/>
        <v>-2.2922229759052377</v>
      </c>
      <c r="H195" s="2">
        <v>2</v>
      </c>
      <c r="I195" s="8">
        <f t="shared" ref="I195:I258" si="15">2.5*SIN(2*PI()*A195/33+777)</f>
        <v>-0.18636892140196931</v>
      </c>
    </row>
    <row r="196" spans="1:9" x14ac:dyDescent="0.3">
      <c r="A196" s="1">
        <f t="shared" ref="A196:A259" si="16">A195+1</f>
        <v>194</v>
      </c>
      <c r="B196" s="2">
        <v>-0.7</v>
      </c>
      <c r="C196" s="8">
        <f t="shared" si="13"/>
        <v>-1.2770467278035822</v>
      </c>
      <c r="D196" s="2">
        <v>1</v>
      </c>
      <c r="E196" s="8">
        <f t="shared" si="14"/>
        <v>-1.5204621935932776</v>
      </c>
      <c r="F196" s="2">
        <v>-2</v>
      </c>
      <c r="G196" s="8">
        <f t="shared" ref="G196:G259" si="17">2.5*COS(2*PI()*A196/50+456)</f>
        <v>-2.3992124583636967</v>
      </c>
      <c r="H196" s="2">
        <v>2</v>
      </c>
      <c r="I196" s="8">
        <f t="shared" si="15"/>
        <v>-0.65481260461491297</v>
      </c>
    </row>
    <row r="197" spans="1:9" x14ac:dyDescent="0.3">
      <c r="A197" s="1">
        <f t="shared" si="16"/>
        <v>195</v>
      </c>
      <c r="B197" s="2">
        <v>-0.7</v>
      </c>
      <c r="C197" s="8">
        <f t="shared" si="13"/>
        <v>-1.2484444584196004</v>
      </c>
      <c r="D197" s="2">
        <v>1</v>
      </c>
      <c r="E197" s="8">
        <f t="shared" si="14"/>
        <v>-1.4358778429564714</v>
      </c>
      <c r="F197" s="2">
        <v>-2</v>
      </c>
      <c r="G197" s="8">
        <f t="shared" si="17"/>
        <v>-2.4683649271337047</v>
      </c>
      <c r="H197" s="2">
        <v>2</v>
      </c>
      <c r="I197" s="8">
        <f t="shared" si="15"/>
        <v>-1.0995896541997425</v>
      </c>
    </row>
    <row r="198" spans="1:9" x14ac:dyDescent="0.3">
      <c r="A198" s="1">
        <f t="shared" si="16"/>
        <v>196</v>
      </c>
      <c r="B198" s="2">
        <v>-0.7</v>
      </c>
      <c r="C198" s="8">
        <f t="shared" ref="C198:C261" si="18">1.7*SIN(2*PI()*A198/250+321)</f>
        <v>-1.2190536447573379</v>
      </c>
      <c r="D198" s="2">
        <v>1</v>
      </c>
      <c r="E198" s="8">
        <f t="shared" ref="E198:E261" si="19">2*SIN(2*PI()*A198/100+565)</f>
        <v>-1.3456267384637079</v>
      </c>
      <c r="F198" s="2">
        <v>-2</v>
      </c>
      <c r="G198" s="8">
        <f t="shared" si="17"/>
        <v>-2.4985898064730754</v>
      </c>
      <c r="H198" s="2">
        <v>2</v>
      </c>
      <c r="I198" s="8">
        <f t="shared" si="15"/>
        <v>-1.5046246687286424</v>
      </c>
    </row>
    <row r="199" spans="1:9" x14ac:dyDescent="0.3">
      <c r="A199" s="1">
        <f t="shared" si="16"/>
        <v>197</v>
      </c>
      <c r="B199" s="2">
        <v>-0.7</v>
      </c>
      <c r="C199" s="8">
        <f t="shared" si="18"/>
        <v>-1.1888928506845158</v>
      </c>
      <c r="D199" s="2">
        <v>1</v>
      </c>
      <c r="E199" s="8">
        <f t="shared" si="19"/>
        <v>-1.2500650599924352</v>
      </c>
      <c r="F199" s="2">
        <v>-2</v>
      </c>
      <c r="G199" s="8">
        <f t="shared" si="17"/>
        <v>-2.4894104319791599</v>
      </c>
      <c r="H199" s="2">
        <v>2</v>
      </c>
      <c r="I199" s="8">
        <f t="shared" si="15"/>
        <v>-1.8552786274685751</v>
      </c>
    </row>
    <row r="200" spans="1:9" x14ac:dyDescent="0.3">
      <c r="A200" s="1">
        <f t="shared" si="16"/>
        <v>198</v>
      </c>
      <c r="B200" s="2">
        <v>-0.7</v>
      </c>
      <c r="C200" s="8">
        <f t="shared" si="18"/>
        <v>-1.1579811264051847</v>
      </c>
      <c r="D200" s="2">
        <v>1</v>
      </c>
      <c r="E200" s="8">
        <f t="shared" si="19"/>
        <v>-1.1495699458299466</v>
      </c>
      <c r="F200" s="2">
        <v>-2</v>
      </c>
      <c r="G200" s="8">
        <f t="shared" si="17"/>
        <v>-2.4409715678712196</v>
      </c>
      <c r="H200" s="2">
        <v>2</v>
      </c>
      <c r="I200" s="8">
        <f t="shared" si="15"/>
        <v>-2.1388779827302904</v>
      </c>
    </row>
    <row r="201" spans="1:9" x14ac:dyDescent="0.3">
      <c r="A201" s="1">
        <f t="shared" si="16"/>
        <v>199</v>
      </c>
      <c r="B201" s="2">
        <v>-0.7</v>
      </c>
      <c r="C201" s="8">
        <f t="shared" si="18"/>
        <v>-1.1263379964269424</v>
      </c>
      <c r="D201" s="2">
        <v>1</v>
      </c>
      <c r="E201" s="8">
        <f t="shared" si="19"/>
        <v>-1.0445380042798222</v>
      </c>
      <c r="F201" s="2">
        <v>-2</v>
      </c>
      <c r="G201" s="8">
        <f t="shared" si="17"/>
        <v>-2.3540371239722111</v>
      </c>
      <c r="H201" s="2">
        <v>2</v>
      </c>
      <c r="I201" s="8">
        <f t="shared" si="15"/>
        <v>-2.3451727149040487</v>
      </c>
    </row>
    <row r="202" spans="1:9" x14ac:dyDescent="0.3">
      <c r="A202" s="1">
        <f t="shared" si="16"/>
        <v>200</v>
      </c>
      <c r="B202" s="2">
        <v>-0.7</v>
      </c>
      <c r="C202" s="8">
        <f t="shared" si="18"/>
        <v>-1.0939834472289034</v>
      </c>
      <c r="D202" s="2">
        <v>1</v>
      </c>
      <c r="E202" s="8">
        <f t="shared" si="19"/>
        <v>-0.93538374843083061</v>
      </c>
      <c r="F202" s="2">
        <v>-2</v>
      </c>
      <c r="G202" s="8">
        <f t="shared" si="17"/>
        <v>-2.2299781083945422</v>
      </c>
      <c r="H202" s="2">
        <v>2</v>
      </c>
      <c r="I202" s="8">
        <f t="shared" si="15"/>
        <v>-2.4667067948731676</v>
      </c>
    </row>
    <row r="203" spans="1:9" x14ac:dyDescent="0.3">
      <c r="A203" s="1">
        <f t="shared" si="16"/>
        <v>201</v>
      </c>
      <c r="B203" s="2">
        <v>-0.7</v>
      </c>
      <c r="C203" s="8">
        <f t="shared" si="18"/>
        <v>-1.0609379146378846</v>
      </c>
      <c r="D203" s="2">
        <v>1</v>
      </c>
      <c r="E203" s="8">
        <f t="shared" si="19"/>
        <v>-0.82253796026276393</v>
      </c>
      <c r="F203" s="2">
        <v>-2</v>
      </c>
      <c r="G203" s="8">
        <f t="shared" si="17"/>
        <v>-2.0707510059232166</v>
      </c>
      <c r="H203" s="2">
        <v>2</v>
      </c>
      <c r="I203" s="8">
        <f t="shared" si="15"/>
        <v>-2.4990876643337474</v>
      </c>
    </row>
    <row r="204" spans="1:9" x14ac:dyDescent="0.3">
      <c r="A204" s="1">
        <f t="shared" si="16"/>
        <v>202</v>
      </c>
      <c r="B204" s="2">
        <v>-0.7</v>
      </c>
      <c r="C204" s="8">
        <f t="shared" si="18"/>
        <v>-1.0272222709203991</v>
      </c>
      <c r="D204" s="2">
        <v>1</v>
      </c>
      <c r="E204" s="8">
        <f t="shared" si="19"/>
        <v>-0.70644599054759283</v>
      </c>
      <c r="F204" s="2">
        <v>-2</v>
      </c>
      <c r="G204" s="8">
        <f t="shared" si="17"/>
        <v>-1.8788669230817225</v>
      </c>
      <c r="H204" s="2">
        <v>2</v>
      </c>
      <c r="I204" s="8">
        <f t="shared" si="15"/>
        <v>-2.4411449942959136</v>
      </c>
    </row>
    <row r="205" spans="1:9" x14ac:dyDescent="0.3">
      <c r="A205" s="1">
        <f t="shared" si="16"/>
        <v>203</v>
      </c>
      <c r="B205" s="2">
        <v>-0.7</v>
      </c>
      <c r="C205" s="8">
        <f t="shared" si="18"/>
        <v>-0.99285781159973374</v>
      </c>
      <c r="D205" s="2">
        <v>1</v>
      </c>
      <c r="E205" s="8">
        <f t="shared" si="19"/>
        <v>-0.58756600125220571</v>
      </c>
      <c r="F205" s="2">
        <v>-2</v>
      </c>
      <c r="G205" s="8">
        <f t="shared" si="17"/>
        <v>-1.657351986482531</v>
      </c>
      <c r="H205" s="2">
        <v>2</v>
      </c>
      <c r="I205" s="8">
        <f t="shared" si="15"/>
        <v>-2.2949729838229191</v>
      </c>
    </row>
    <row r="206" spans="1:9" x14ac:dyDescent="0.3">
      <c r="A206" s="1">
        <f t="shared" si="16"/>
        <v>204</v>
      </c>
      <c r="B206" s="2">
        <v>-0.7</v>
      </c>
      <c r="C206" s="8">
        <f t="shared" si="18"/>
        <v>-0.95786624200494275</v>
      </c>
      <c r="D206" s="2">
        <v>1</v>
      </c>
      <c r="E206" s="8">
        <f t="shared" si="19"/>
        <v>-0.4663671573832503</v>
      </c>
      <c r="F206" s="2">
        <v>-2</v>
      </c>
      <c r="G206" s="8">
        <f t="shared" si="17"/>
        <v>-1.40969961900242</v>
      </c>
      <c r="H206" s="2">
        <v>2</v>
      </c>
      <c r="I206" s="8">
        <f t="shared" si="15"/>
        <v>-2.0658546702208875</v>
      </c>
    </row>
    <row r="207" spans="1:9" x14ac:dyDescent="0.3">
      <c r="A207" s="1">
        <f t="shared" si="16"/>
        <v>205</v>
      </c>
      <c r="B207" s="2">
        <v>-0.7</v>
      </c>
      <c r="C207" s="8">
        <f t="shared" si="18"/>
        <v>-0.92226966356145179</v>
      </c>
      <c r="D207" s="2">
        <v>1</v>
      </c>
      <c r="E207" s="8">
        <f t="shared" si="19"/>
        <v>-0.34332777540699194</v>
      </c>
      <c r="F207" s="2">
        <v>-2</v>
      </c>
      <c r="G207" s="8">
        <f t="shared" si="17"/>
        <v>-1.1398154464169052</v>
      </c>
      <c r="H207" s="2">
        <v>2</v>
      </c>
      <c r="I207" s="8">
        <f t="shared" si="15"/>
        <v>-1.7620709863050728</v>
      </c>
    </row>
    <row r="208" spans="1:9" x14ac:dyDescent="0.3">
      <c r="A208" s="1">
        <f t="shared" si="16"/>
        <v>206</v>
      </c>
      <c r="B208" s="2">
        <v>-0.7</v>
      </c>
      <c r="C208" s="8">
        <f t="shared" si="18"/>
        <v>-0.88609055983100005</v>
      </c>
      <c r="D208" s="2">
        <v>1</v>
      </c>
      <c r="E208" s="8">
        <f t="shared" si="19"/>
        <v>-0.21893343555251793</v>
      </c>
      <c r="F208" s="2">
        <v>-2</v>
      </c>
      <c r="G208" s="8">
        <f t="shared" si="17"/>
        <v>-0.85195570334865034</v>
      </c>
      <c r="H208" s="2">
        <v>2</v>
      </c>
      <c r="I208" s="8">
        <f t="shared" si="15"/>
        <v>-1.3946014659132149</v>
      </c>
    </row>
    <row r="209" spans="1:9" x14ac:dyDescent="0.3">
      <c r="A209" s="1">
        <f t="shared" si="16"/>
        <v>207</v>
      </c>
      <c r="B209" s="2">
        <v>-0.7</v>
      </c>
      <c r="C209" s="8">
        <f t="shared" si="18"/>
        <v>-0.84935178231102526</v>
      </c>
      <c r="D209" s="2">
        <v>1</v>
      </c>
      <c r="E209" s="8">
        <f t="shared" si="19"/>
        <v>-9.3675065449315351E-2</v>
      </c>
      <c r="F209" s="2">
        <v>-2</v>
      </c>
      <c r="G209" s="8">
        <f t="shared" si="17"/>
        <v>-0.55066010990491776</v>
      </c>
      <c r="H209" s="2">
        <v>2</v>
      </c>
      <c r="I209" s="8">
        <f t="shared" si="15"/>
        <v>-0.97672741494434379</v>
      </c>
    </row>
    <row r="210" spans="1:9" x14ac:dyDescent="0.3">
      <c r="A210" s="1">
        <f t="shared" si="16"/>
        <v>208</v>
      </c>
      <c r="B210" s="2">
        <v>-0.7</v>
      </c>
      <c r="C210" s="8">
        <f t="shared" si="18"/>
        <v>-0.81207653600084573</v>
      </c>
      <c r="D210" s="2">
        <v>1</v>
      </c>
      <c r="E210" s="8">
        <f t="shared" si="19"/>
        <v>3.1952997341148794E-2</v>
      </c>
      <c r="F210" s="2">
        <v>-2</v>
      </c>
      <c r="G210" s="8">
        <f t="shared" si="17"/>
        <v>-0.24068027757957869</v>
      </c>
      <c r="H210" s="2">
        <v>2</v>
      </c>
      <c r="I210" s="8">
        <f t="shared" si="15"/>
        <v>-0.52355189036118266</v>
      </c>
    </row>
    <row r="211" spans="1:9" x14ac:dyDescent="0.3">
      <c r="A211" s="1">
        <f t="shared" si="16"/>
        <v>209</v>
      </c>
      <c r="B211" s="2">
        <v>-0.7</v>
      </c>
      <c r="C211" s="8">
        <f t="shared" si="18"/>
        <v>-0.77428836474496632</v>
      </c>
      <c r="D211" s="2">
        <v>1</v>
      </c>
      <c r="E211" s="8">
        <f t="shared" si="19"/>
        <v>0.15745495624904343</v>
      </c>
      <c r="F211" s="2">
        <v>-2</v>
      </c>
      <c r="G211" s="8">
        <f t="shared" si="17"/>
        <v>7.3095226498619437E-2</v>
      </c>
      <c r="H211" s="2">
        <v>2</v>
      </c>
      <c r="I211" s="8">
        <f t="shared" si="15"/>
        <v>-5.1453836358950213E-2</v>
      </c>
    </row>
    <row r="212" spans="1:9" x14ac:dyDescent="0.3">
      <c r="A212" s="1">
        <f t="shared" si="16"/>
        <v>210</v>
      </c>
      <c r="B212" s="2">
        <v>-0.7</v>
      </c>
      <c r="C212" s="8">
        <f t="shared" si="18"/>
        <v>-0.73601113636236837</v>
      </c>
      <c r="D212" s="2">
        <v>1</v>
      </c>
      <c r="E212" s="8">
        <f t="shared" si="19"/>
        <v>0.2823355123791757</v>
      </c>
      <c r="F212" s="2">
        <v>-2</v>
      </c>
      <c r="G212" s="8">
        <f t="shared" si="17"/>
        <v>0.38571797518982204</v>
      </c>
      <c r="H212" s="2">
        <v>2</v>
      </c>
      <c r="I212" s="8">
        <f t="shared" si="15"/>
        <v>0.42250389335067867</v>
      </c>
    </row>
    <row r="213" spans="1:9" x14ac:dyDescent="0.3">
      <c r="A213" s="1">
        <f t="shared" si="16"/>
        <v>211</v>
      </c>
      <c r="B213" s="2">
        <v>-0.7</v>
      </c>
      <c r="C213" s="8">
        <f t="shared" si="18"/>
        <v>-0.69726902757073628</v>
      </c>
      <c r="D213" s="2">
        <v>1</v>
      </c>
      <c r="E213" s="8">
        <f t="shared" si="19"/>
        <v>0.40610181922854777</v>
      </c>
      <c r="F213" s="2">
        <v>-2</v>
      </c>
      <c r="G213" s="8">
        <f t="shared" si="17"/>
        <v>0.69225772099567284</v>
      </c>
      <c r="H213" s="2">
        <v>2</v>
      </c>
      <c r="I213" s="8">
        <f t="shared" si="15"/>
        <v>0.88119123153173207</v>
      </c>
    </row>
    <row r="214" spans="1:9" x14ac:dyDescent="0.3">
      <c r="A214" s="1">
        <f t="shared" si="16"/>
        <v>212</v>
      </c>
      <c r="B214" s="2">
        <v>-0.7</v>
      </c>
      <c r="C214" s="8">
        <f t="shared" si="18"/>
        <v>-0.65808650871644414</v>
      </c>
      <c r="D214" s="2">
        <v>1</v>
      </c>
      <c r="E214" s="8">
        <f t="shared" si="19"/>
        <v>0.52826542772769935</v>
      </c>
      <c r="F214" s="2">
        <v>-2</v>
      </c>
      <c r="G214" s="8">
        <f t="shared" si="17"/>
        <v>0.98788014900670307</v>
      </c>
      <c r="H214" s="2">
        <v>2</v>
      </c>
      <c r="I214" s="8">
        <f t="shared" si="15"/>
        <v>1.3080300226836075</v>
      </c>
    </row>
    <row r="215" spans="1:9" x14ac:dyDescent="0.3">
      <c r="A215" s="1">
        <f t="shared" si="16"/>
        <v>213</v>
      </c>
      <c r="B215" s="2">
        <v>-0.7</v>
      </c>
      <c r="C215" s="8">
        <f t="shared" si="18"/>
        <v>-0.61848832831821476</v>
      </c>
      <c r="D215" s="2">
        <v>1</v>
      </c>
      <c r="E215" s="8">
        <f t="shared" si="19"/>
        <v>0.64834421392512853</v>
      </c>
      <c r="F215" s="2">
        <v>-2</v>
      </c>
      <c r="G215" s="8">
        <f t="shared" si="17"/>
        <v>1.2679231169368999</v>
      </c>
      <c r="H215" s="2">
        <v>2</v>
      </c>
      <c r="I215" s="8">
        <f t="shared" si="15"/>
        <v>1.6875932007767422</v>
      </c>
    </row>
    <row r="216" spans="1:9" x14ac:dyDescent="0.3">
      <c r="A216" s="1">
        <f t="shared" si="16"/>
        <v>214</v>
      </c>
      <c r="B216" s="2">
        <v>-0.7</v>
      </c>
      <c r="C216" s="8">
        <f t="shared" si="18"/>
        <v>-0.57849949743560236</v>
      </c>
      <c r="D216" s="2">
        <v>1</v>
      </c>
      <c r="E216" s="8">
        <f t="shared" si="19"/>
        <v>0.76586428171049359</v>
      </c>
      <c r="F216" s="2">
        <v>-2</v>
      </c>
      <c r="G216" s="8">
        <f t="shared" si="17"/>
        <v>1.527970179892443</v>
      </c>
      <c r="H216" s="2">
        <v>2</v>
      </c>
      <c r="I216" s="8">
        <f t="shared" si="15"/>
        <v>2.0061623636128139</v>
      </c>
    </row>
    <row r="217" spans="1:9" x14ac:dyDescent="0.3">
      <c r="A217" s="1">
        <f t="shared" si="16"/>
        <v>215</v>
      </c>
      <c r="B217" s="2">
        <v>-0.7</v>
      </c>
      <c r="C217" s="8">
        <f t="shared" si="18"/>
        <v>-0.53814527387110811</v>
      </c>
      <c r="D217" s="2">
        <v>1</v>
      </c>
      <c r="E217" s="8">
        <f t="shared" si="19"/>
        <v>0.88036183306626226</v>
      </c>
      <c r="F217" s="2">
        <v>-2</v>
      </c>
      <c r="G217" s="8">
        <f t="shared" si="17"/>
        <v>1.7639202403459378</v>
      </c>
      <c r="H217" s="2">
        <v>2</v>
      </c>
      <c r="I217" s="8">
        <f t="shared" si="15"/>
        <v>2.2522235916226956</v>
      </c>
    </row>
    <row r="218" spans="1:9" x14ac:dyDescent="0.3">
      <c r="A218" s="1">
        <f t="shared" si="16"/>
        <v>216</v>
      </c>
      <c r="B218" s="2">
        <v>-0.7</v>
      </c>
      <c r="C218" s="8">
        <f t="shared" si="18"/>
        <v>-0.49745114621735359</v>
      </c>
      <c r="D218" s="2">
        <v>1</v>
      </c>
      <c r="E218" s="8">
        <f t="shared" si="19"/>
        <v>0.99138499846577477</v>
      </c>
      <c r="F218" s="2">
        <v>-2</v>
      </c>
      <c r="G218" s="8">
        <f t="shared" si="17"/>
        <v>1.9720522248942984</v>
      </c>
      <c r="H218" s="2">
        <v>2</v>
      </c>
      <c r="I218" s="8">
        <f t="shared" si="15"/>
        <v>2.4168835909201225</v>
      </c>
    </row>
    <row r="219" spans="1:9" x14ac:dyDescent="0.3">
      <c r="A219" s="1">
        <f t="shared" si="16"/>
        <v>217</v>
      </c>
      <c r="B219" s="2">
        <v>-0.7</v>
      </c>
      <c r="C219" s="8">
        <f t="shared" si="18"/>
        <v>-0.45644281775757845</v>
      </c>
      <c r="D219" s="2">
        <v>1</v>
      </c>
      <c r="E219" s="8">
        <f t="shared" si="19"/>
        <v>1.0984956201970695</v>
      </c>
      <c r="F219" s="2">
        <v>-2</v>
      </c>
      <c r="G219" s="8">
        <f t="shared" si="17"/>
        <v>2.1490837678091754</v>
      </c>
      <c r="H219" s="2">
        <v>2</v>
      </c>
      <c r="I219" s="8">
        <f t="shared" si="15"/>
        <v>2.4941911201128484</v>
      </c>
    </row>
    <row r="220" spans="1:9" x14ac:dyDescent="0.3">
      <c r="A220" s="1">
        <f t="shared" si="16"/>
        <v>218</v>
      </c>
      <c r="B220" s="2">
        <v>-0.7</v>
      </c>
      <c r="C220" s="8">
        <f t="shared" si="18"/>
        <v>-0.41514619023107963</v>
      </c>
      <c r="D220" s="2">
        <v>1</v>
      </c>
      <c r="E220" s="8">
        <f t="shared" si="19"/>
        <v>1.2012709815703613</v>
      </c>
      <c r="F220" s="2">
        <v>-2</v>
      </c>
      <c r="G220" s="8">
        <f t="shared" si="17"/>
        <v>2.2922229759052271</v>
      </c>
      <c r="H220" s="2">
        <v>2</v>
      </c>
      <c r="I220" s="8">
        <f t="shared" si="15"/>
        <v>2.4813520836731371</v>
      </c>
    </row>
    <row r="221" spans="1:9" x14ac:dyDescent="0.3">
      <c r="A221" s="1">
        <f t="shared" si="16"/>
        <v>219</v>
      </c>
      <c r="B221" s="2">
        <v>-0.7</v>
      </c>
      <c r="C221" s="8">
        <f t="shared" si="18"/>
        <v>-0.37358734747274303</v>
      </c>
      <c r="D221" s="2">
        <v>1</v>
      </c>
      <c r="E221" s="8">
        <f t="shared" si="19"/>
        <v>1.2993054751880797</v>
      </c>
      <c r="F221" s="2">
        <v>-2</v>
      </c>
      <c r="G221" s="8">
        <f t="shared" si="17"/>
        <v>2.3992124583636891</v>
      </c>
      <c r="H221" s="2">
        <v>2</v>
      </c>
      <c r="I221" s="8">
        <f t="shared" si="15"/>
        <v>2.3788305178297167</v>
      </c>
    </row>
    <row r="222" spans="1:9" x14ac:dyDescent="0.3">
      <c r="A222" s="1">
        <f t="shared" si="16"/>
        <v>220</v>
      </c>
      <c r="B222" s="2">
        <v>-0.7</v>
      </c>
      <c r="C222" s="8">
        <f t="shared" si="18"/>
        <v>-0.33179253893849542</v>
      </c>
      <c r="D222" s="2">
        <v>1</v>
      </c>
      <c r="E222" s="8">
        <f t="shared" si="19"/>
        <v>1.3922122036912608</v>
      </c>
      <c r="F222" s="2">
        <v>-2</v>
      </c>
      <c r="G222" s="8">
        <f t="shared" si="17"/>
        <v>2.4683649271337003</v>
      </c>
      <c r="H222" s="2">
        <v>2</v>
      </c>
      <c r="I222" s="8">
        <f t="shared" si="15"/>
        <v>2.1903318190893835</v>
      </c>
    </row>
    <row r="223" spans="1:9" x14ac:dyDescent="0.3">
      <c r="A223" s="1">
        <f t="shared" si="16"/>
        <v>221</v>
      </c>
      <c r="B223" s="2">
        <v>-0.7</v>
      </c>
      <c r="C223" s="8">
        <f t="shared" si="18"/>
        <v>-0.28978816312521177</v>
      </c>
      <c r="D223" s="2">
        <v>1</v>
      </c>
      <c r="E223" s="8">
        <f t="shared" si="19"/>
        <v>1.4796245066677316</v>
      </c>
      <c r="F223" s="2">
        <v>-2</v>
      </c>
      <c r="G223" s="8">
        <f t="shared" si="17"/>
        <v>2.4985898064730745</v>
      </c>
      <c r="H223" s="2">
        <v>2</v>
      </c>
      <c r="I223" s="8">
        <f t="shared" si="15"/>
        <v>1.9226688215534029</v>
      </c>
    </row>
    <row r="224" spans="1:9" x14ac:dyDescent="0.3">
      <c r="A224" s="1">
        <f t="shared" si="16"/>
        <v>222</v>
      </c>
      <c r="B224" s="2">
        <v>-0.7</v>
      </c>
      <c r="C224" s="8">
        <f t="shared" si="18"/>
        <v>-0.24760075089695241</v>
      </c>
      <c r="D224" s="2">
        <v>1</v>
      </c>
      <c r="E224" s="8">
        <f t="shared" si="19"/>
        <v>1.561197407692527</v>
      </c>
      <c r="F224" s="2">
        <v>-2</v>
      </c>
      <c r="G224" s="8">
        <f t="shared" si="17"/>
        <v>2.4894104319791626</v>
      </c>
      <c r="H224" s="2">
        <v>2</v>
      </c>
      <c r="I224" s="8">
        <f t="shared" si="15"/>
        <v>1.5855155633415505</v>
      </c>
    </row>
    <row r="225" spans="1:9" x14ac:dyDescent="0.3">
      <c r="A225" s="1">
        <f t="shared" si="16"/>
        <v>223</v>
      </c>
      <c r="B225" s="2">
        <v>-0.7</v>
      </c>
      <c r="C225" s="8">
        <f t="shared" si="18"/>
        <v>-0.20525694872759642</v>
      </c>
      <c r="D225" s="2">
        <v>1</v>
      </c>
      <c r="E225" s="8">
        <f t="shared" si="19"/>
        <v>1.6366089757924156</v>
      </c>
      <c r="F225" s="2">
        <v>-2</v>
      </c>
      <c r="G225" s="8">
        <f t="shared" si="17"/>
        <v>2.4409715678712254</v>
      </c>
      <c r="H225" s="2">
        <v>2</v>
      </c>
      <c r="I225" s="8">
        <f t="shared" si="15"/>
        <v>1.1910576416502421</v>
      </c>
    </row>
    <row r="226" spans="1:9" x14ac:dyDescent="0.3">
      <c r="A226" s="1">
        <f t="shared" si="16"/>
        <v>224</v>
      </c>
      <c r="B226" s="2">
        <v>-0.7</v>
      </c>
      <c r="C226" s="8">
        <f t="shared" si="18"/>
        <v>-0.16278350186997403</v>
      </c>
      <c r="D226" s="2">
        <v>1</v>
      </c>
      <c r="E226" s="8">
        <f t="shared" si="19"/>
        <v>1.7055615959604946</v>
      </c>
      <c r="F226" s="2">
        <v>-2</v>
      </c>
      <c r="G226" s="8">
        <f t="shared" si="17"/>
        <v>2.3540371239722204</v>
      </c>
      <c r="H226" s="2">
        <v>2</v>
      </c>
      <c r="I226" s="8">
        <f t="shared" si="15"/>
        <v>0.7535517935190319</v>
      </c>
    </row>
    <row r="227" spans="1:9" x14ac:dyDescent="0.3">
      <c r="A227" s="1">
        <f t="shared" si="16"/>
        <v>225</v>
      </c>
      <c r="B227" s="2">
        <v>-0.7</v>
      </c>
      <c r="C227" s="8">
        <f t="shared" si="18"/>
        <v>-0.12020723746356655</v>
      </c>
      <c r="D227" s="2">
        <v>1</v>
      </c>
      <c r="E227" s="8">
        <f t="shared" si="19"/>
        <v>1.7677831437061671</v>
      </c>
      <c r="F227" s="2">
        <v>-2</v>
      </c>
      <c r="G227" s="8">
        <f t="shared" si="17"/>
        <v>2.2299781083945547</v>
      </c>
      <c r="H227" s="2">
        <v>2</v>
      </c>
      <c r="I227" s="8">
        <f t="shared" si="15"/>
        <v>0.28881062021026188</v>
      </c>
    </row>
    <row r="228" spans="1:9" x14ac:dyDescent="0.3">
      <c r="A228" s="1">
        <f t="shared" si="16"/>
        <v>226</v>
      </c>
      <c r="B228" s="2">
        <v>-0.7</v>
      </c>
      <c r="C228" s="8">
        <f t="shared" si="18"/>
        <v>-7.7555047589527193E-2</v>
      </c>
      <c r="D228" s="2">
        <v>1</v>
      </c>
      <c r="E228" s="8">
        <f t="shared" si="19"/>
        <v>1.823028059006933</v>
      </c>
      <c r="F228" s="2">
        <v>-2</v>
      </c>
      <c r="G228" s="8">
        <f t="shared" si="17"/>
        <v>2.0707510059231518</v>
      </c>
      <c r="H228" s="2">
        <v>2</v>
      </c>
      <c r="I228" s="8">
        <f t="shared" si="15"/>
        <v>-0.18636892140191558</v>
      </c>
    </row>
    <row r="229" spans="1:9" x14ac:dyDescent="0.3">
      <c r="A229" s="1">
        <f t="shared" si="16"/>
        <v>227</v>
      </c>
      <c r="B229" s="2">
        <v>-0.7</v>
      </c>
      <c r="C229" s="8">
        <f t="shared" si="18"/>
        <v>-3.4853872285258512E-2</v>
      </c>
      <c r="D229" s="2">
        <v>1</v>
      </c>
      <c r="E229" s="8">
        <f t="shared" si="19"/>
        <v>1.8710783154211013</v>
      </c>
      <c r="F229" s="2">
        <v>-2</v>
      </c>
      <c r="G229" s="8">
        <f t="shared" si="17"/>
        <v>1.8788669230817403</v>
      </c>
      <c r="H229" s="2">
        <v>2</v>
      </c>
      <c r="I229" s="8">
        <f t="shared" si="15"/>
        <v>-0.65481260461486102</v>
      </c>
    </row>
    <row r="230" spans="1:9" x14ac:dyDescent="0.3">
      <c r="A230" s="1">
        <f t="shared" si="16"/>
        <v>228</v>
      </c>
      <c r="B230" s="2">
        <v>-0.7</v>
      </c>
      <c r="C230" s="8">
        <f t="shared" si="18"/>
        <v>7.8693174718790972E-3</v>
      </c>
      <c r="D230" s="2">
        <v>1</v>
      </c>
      <c r="E230" s="8">
        <f t="shared" si="19"/>
        <v>1.9117442805387463</v>
      </c>
      <c r="F230" s="2">
        <v>-2</v>
      </c>
      <c r="G230" s="8">
        <f t="shared" si="17"/>
        <v>1.6573519864825512</v>
      </c>
      <c r="H230" s="2">
        <v>2</v>
      </c>
      <c r="I230" s="8">
        <f t="shared" si="15"/>
        <v>-1.0995896541996941</v>
      </c>
    </row>
    <row r="231" spans="1:9" x14ac:dyDescent="0.3">
      <c r="A231" s="1">
        <f t="shared" si="16"/>
        <v>229</v>
      </c>
      <c r="B231" s="2">
        <v>-0.7</v>
      </c>
      <c r="C231" s="8">
        <f t="shared" si="18"/>
        <v>5.0587536799435229E-2</v>
      </c>
      <c r="D231" s="2">
        <v>1</v>
      </c>
      <c r="E231" s="8">
        <f t="shared" si="19"/>
        <v>1.9448654643739141</v>
      </c>
      <c r="F231" s="2">
        <v>-2</v>
      </c>
      <c r="G231" s="8">
        <f t="shared" si="17"/>
        <v>1.4096996190024422</v>
      </c>
      <c r="H231" s="2">
        <v>2</v>
      </c>
      <c r="I231" s="8">
        <f t="shared" si="15"/>
        <v>-1.5046246687285993</v>
      </c>
    </row>
    <row r="232" spans="1:9" x14ac:dyDescent="0.3">
      <c r="A232" s="1">
        <f t="shared" si="16"/>
        <v>230</v>
      </c>
      <c r="B232" s="2">
        <v>-0.7</v>
      </c>
      <c r="C232" s="8">
        <f t="shared" si="18"/>
        <v>9.3273803954485882E-2</v>
      </c>
      <c r="D232" s="2">
        <v>1</v>
      </c>
      <c r="E232" s="8">
        <f t="shared" si="19"/>
        <v>1.9703111527457169</v>
      </c>
      <c r="F232" s="2">
        <v>-2</v>
      </c>
      <c r="G232" s="8">
        <f t="shared" si="17"/>
        <v>1.1398154464169292</v>
      </c>
      <c r="H232" s="2">
        <v>2</v>
      </c>
      <c r="I232" s="8">
        <f t="shared" si="15"/>
        <v>-1.8552786274685387</v>
      </c>
    </row>
    <row r="233" spans="1:9" x14ac:dyDescent="0.3">
      <c r="A233" s="1">
        <f t="shared" si="16"/>
        <v>231</v>
      </c>
      <c r="B233" s="2">
        <v>-0.7</v>
      </c>
      <c r="C233" s="8">
        <f t="shared" si="18"/>
        <v>0.13590115737578409</v>
      </c>
      <c r="D233" s="2">
        <v>1</v>
      </c>
      <c r="E233" s="8">
        <f t="shared" si="19"/>
        <v>1.9879809231471808</v>
      </c>
      <c r="F233" s="2">
        <v>-2</v>
      </c>
      <c r="G233" s="8">
        <f t="shared" si="17"/>
        <v>0.85195570334867576</v>
      </c>
      <c r="H233" s="2">
        <v>2</v>
      </c>
      <c r="I233" s="8">
        <f t="shared" si="15"/>
        <v>-2.1388779827302624</v>
      </c>
    </row>
    <row r="234" spans="1:9" x14ac:dyDescent="0.3">
      <c r="A234" s="1">
        <f t="shared" si="16"/>
        <v>232</v>
      </c>
      <c r="B234" s="2">
        <v>-0.7</v>
      </c>
      <c r="C234" s="8">
        <f t="shared" si="18"/>
        <v>0.17844267271316369</v>
      </c>
      <c r="D234" s="2">
        <v>1</v>
      </c>
      <c r="E234" s="8">
        <f t="shared" si="19"/>
        <v>1.9978050410670816</v>
      </c>
      <c r="F234" s="2">
        <v>-2</v>
      </c>
      <c r="G234" s="8">
        <f t="shared" si="17"/>
        <v>0.55066010990494396</v>
      </c>
      <c r="H234" s="2">
        <v>2</v>
      </c>
      <c r="I234" s="8">
        <f t="shared" si="15"/>
        <v>-2.34517271490403</v>
      </c>
    </row>
    <row r="235" spans="1:9" x14ac:dyDescent="0.3">
      <c r="A235" s="1">
        <f t="shared" si="16"/>
        <v>233</v>
      </c>
      <c r="B235" s="2">
        <v>-0.7</v>
      </c>
      <c r="C235" s="8">
        <f t="shared" si="18"/>
        <v>0.22087147983392066</v>
      </c>
      <c r="D235" s="2">
        <v>1</v>
      </c>
      <c r="E235" s="8">
        <f t="shared" si="19"/>
        <v>1.999744735200198</v>
      </c>
      <c r="F235" s="2">
        <v>-2</v>
      </c>
      <c r="G235" s="8">
        <f t="shared" si="17"/>
        <v>0.2406802775796055</v>
      </c>
      <c r="H235" s="2">
        <v>2</v>
      </c>
      <c r="I235" s="8">
        <f t="shared" si="15"/>
        <v>-2.4667067948731587</v>
      </c>
    </row>
    <row r="236" spans="1:9" x14ac:dyDescent="0.3">
      <c r="A236" s="1">
        <f t="shared" si="16"/>
        <v>234</v>
      </c>
      <c r="B236" s="2">
        <v>-0.7</v>
      </c>
      <c r="C236" s="8">
        <f t="shared" si="18"/>
        <v>0.26316077979398761</v>
      </c>
      <c r="D236" s="2">
        <v>1</v>
      </c>
      <c r="E236" s="8">
        <f t="shared" si="19"/>
        <v>1.9937923504599417</v>
      </c>
      <c r="F236" s="2">
        <v>-2</v>
      </c>
      <c r="G236" s="8">
        <f t="shared" si="17"/>
        <v>-7.30952264985925E-2</v>
      </c>
      <c r="H236" s="2">
        <v>2</v>
      </c>
      <c r="I236" s="8">
        <f t="shared" si="15"/>
        <v>-2.4990876643337492</v>
      </c>
    </row>
    <row r="237" spans="1:9" x14ac:dyDescent="0.3">
      <c r="A237" s="1">
        <f t="shared" si="16"/>
        <v>235</v>
      </c>
      <c r="B237" s="2">
        <v>-0.7</v>
      </c>
      <c r="C237" s="8">
        <f t="shared" si="18"/>
        <v>0.30528386176510625</v>
      </c>
      <c r="D237" s="2">
        <v>1</v>
      </c>
      <c r="E237" s="8">
        <f t="shared" si="19"/>
        <v>1.9799713781895076</v>
      </c>
      <c r="F237" s="2">
        <v>-2</v>
      </c>
      <c r="G237" s="8">
        <f t="shared" si="17"/>
        <v>-0.38571797518993584</v>
      </c>
      <c r="H237" s="2">
        <v>2</v>
      </c>
      <c r="I237" s="8">
        <f t="shared" si="15"/>
        <v>-2.4411449942959251</v>
      </c>
    </row>
    <row r="238" spans="1:9" x14ac:dyDescent="0.3">
      <c r="A238" s="1">
        <f t="shared" si="16"/>
        <v>236</v>
      </c>
      <c r="B238" s="2">
        <v>-0.7</v>
      </c>
      <c r="C238" s="8">
        <f t="shared" si="18"/>
        <v>0.34721411990576817</v>
      </c>
      <c r="D238" s="2">
        <v>1</v>
      </c>
      <c r="E238" s="8">
        <f t="shared" si="19"/>
        <v>1.9583363634522448</v>
      </c>
      <c r="F238" s="2">
        <v>-2</v>
      </c>
      <c r="G238" s="8">
        <f t="shared" si="17"/>
        <v>-0.69225772099564697</v>
      </c>
      <c r="H238" s="2">
        <v>2</v>
      </c>
      <c r="I238" s="8">
        <f t="shared" si="15"/>
        <v>-2.2949729838229405</v>
      </c>
    </row>
    <row r="239" spans="1:9" x14ac:dyDescent="0.3">
      <c r="A239" s="1">
        <f t="shared" si="16"/>
        <v>237</v>
      </c>
      <c r="B239" s="2">
        <v>-0.7</v>
      </c>
      <c r="C239" s="8">
        <f t="shared" si="18"/>
        <v>0.38892507016641326</v>
      </c>
      <c r="D239" s="2">
        <v>1</v>
      </c>
      <c r="E239" s="8">
        <f t="shared" si="19"/>
        <v>1.9289726897671635</v>
      </c>
      <c r="F239" s="2">
        <v>-2</v>
      </c>
      <c r="G239" s="8">
        <f t="shared" si="17"/>
        <v>-0.98788014900667842</v>
      </c>
      <c r="H239" s="2">
        <v>2</v>
      </c>
      <c r="I239" s="8">
        <f t="shared" si="15"/>
        <v>-2.0658546702209177</v>
      </c>
    </row>
    <row r="240" spans="1:9" x14ac:dyDescent="0.3">
      <c r="A240" s="1">
        <f t="shared" si="16"/>
        <v>238</v>
      </c>
      <c r="B240" s="2">
        <v>-0.7</v>
      </c>
      <c r="C240" s="8">
        <f t="shared" si="18"/>
        <v>0.43039036701675437</v>
      </c>
      <c r="D240" s="2">
        <v>1</v>
      </c>
      <c r="E240" s="8">
        <f t="shared" si="19"/>
        <v>1.8919962421394185</v>
      </c>
      <c r="F240" s="2">
        <v>-2</v>
      </c>
      <c r="G240" s="8">
        <f t="shared" si="17"/>
        <v>-1.2679231169368765</v>
      </c>
      <c r="H240" s="2">
        <v>2</v>
      </c>
      <c r="I240" s="8">
        <f t="shared" si="15"/>
        <v>-1.7620709863051109</v>
      </c>
    </row>
    <row r="241" spans="1:9" x14ac:dyDescent="0.3">
      <c r="A241" s="1">
        <f t="shared" si="16"/>
        <v>239</v>
      </c>
      <c r="B241" s="2">
        <v>-0.7</v>
      </c>
      <c r="C241" s="8">
        <f t="shared" si="18"/>
        <v>0.47158382008655853</v>
      </c>
      <c r="D241" s="2">
        <v>1</v>
      </c>
      <c r="E241" s="8">
        <f t="shared" si="19"/>
        <v>1.8475529497148178</v>
      </c>
      <c r="F241" s="2">
        <v>-2</v>
      </c>
      <c r="G241" s="8">
        <f t="shared" si="17"/>
        <v>-1.5279701798924217</v>
      </c>
      <c r="H241" s="2">
        <v>2</v>
      </c>
      <c r="I241" s="8">
        <f t="shared" si="15"/>
        <v>-1.3946014659132597</v>
      </c>
    </row>
    <row r="242" spans="1:9" x14ac:dyDescent="0.3">
      <c r="A242" s="1">
        <f t="shared" si="16"/>
        <v>240</v>
      </c>
      <c r="B242" s="2">
        <v>-0.7</v>
      </c>
      <c r="C242" s="8">
        <f t="shared" si="18"/>
        <v>0.51247941070795111</v>
      </c>
      <c r="D242" s="2">
        <v>1</v>
      </c>
      <c r="E242" s="8">
        <f t="shared" si="19"/>
        <v>1.7958182098643525</v>
      </c>
      <c r="F242" s="2">
        <v>-2</v>
      </c>
      <c r="G242" s="8">
        <f t="shared" si="17"/>
        <v>-1.7639202403459189</v>
      </c>
      <c r="H242" s="2">
        <v>2</v>
      </c>
      <c r="I242" s="8">
        <f t="shared" si="15"/>
        <v>-0.9767274149443933</v>
      </c>
    </row>
    <row r="243" spans="1:9" x14ac:dyDescent="0.3">
      <c r="A243" s="1">
        <f t="shared" si="16"/>
        <v>241</v>
      </c>
      <c r="B243" s="2">
        <v>-0.7</v>
      </c>
      <c r="C243" s="8">
        <f t="shared" si="18"/>
        <v>0.55305130834927252</v>
      </c>
      <c r="D243" s="2">
        <v>1</v>
      </c>
      <c r="E243" s="8">
        <f t="shared" si="19"/>
        <v>1.7369961959708577</v>
      </c>
      <c r="F243" s="2">
        <v>-2</v>
      </c>
      <c r="G243" s="8">
        <f t="shared" si="17"/>
        <v>-1.9720522248942818</v>
      </c>
      <c r="H243" s="2">
        <v>2</v>
      </c>
      <c r="I243" s="8">
        <f t="shared" si="15"/>
        <v>-0.52355189036123528</v>
      </c>
    </row>
    <row r="244" spans="1:9" x14ac:dyDescent="0.3">
      <c r="A244" s="1">
        <f t="shared" si="16"/>
        <v>242</v>
      </c>
      <c r="B244" s="2">
        <v>-0.7</v>
      </c>
      <c r="C244" s="8">
        <f t="shared" si="18"/>
        <v>0.59327388693056249</v>
      </c>
      <c r="D244" s="2">
        <v>1</v>
      </c>
      <c r="E244" s="8">
        <f t="shared" si="19"/>
        <v>1.671319051649824</v>
      </c>
      <c r="F244" s="2">
        <v>-2</v>
      </c>
      <c r="G244" s="8">
        <f t="shared" si="17"/>
        <v>-2.1490837678091617</v>
      </c>
      <c r="H244" s="2">
        <v>2</v>
      </c>
      <c r="I244" s="8">
        <f t="shared" si="15"/>
        <v>-5.1453836359004107E-2</v>
      </c>
    </row>
    <row r="245" spans="1:9" x14ac:dyDescent="0.3">
      <c r="A245" s="1">
        <f t="shared" si="16"/>
        <v>243</v>
      </c>
      <c r="B245" s="2">
        <v>-0.7</v>
      </c>
      <c r="C245" s="8">
        <f t="shared" si="18"/>
        <v>0.63312174100899021</v>
      </c>
      <c r="D245" s="2">
        <v>1</v>
      </c>
      <c r="E245" s="8">
        <f t="shared" si="19"/>
        <v>1.5990459745850909</v>
      </c>
      <c r="F245" s="2">
        <v>-2</v>
      </c>
      <c r="G245" s="8">
        <f t="shared" si="17"/>
        <v>-2.2922229759052732</v>
      </c>
      <c r="H245" s="2">
        <v>2</v>
      </c>
      <c r="I245" s="8">
        <f t="shared" si="15"/>
        <v>0.42250389335062555</v>
      </c>
    </row>
    <row r="246" spans="1:9" x14ac:dyDescent="0.3">
      <c r="A246" s="1">
        <f t="shared" si="16"/>
        <v>244</v>
      </c>
      <c r="B246" s="2">
        <v>-0.7</v>
      </c>
      <c r="C246" s="8">
        <f t="shared" si="18"/>
        <v>0.67256970182584463</v>
      </c>
      <c r="D246" s="2">
        <v>1</v>
      </c>
      <c r="E246" s="8">
        <f t="shared" si="19"/>
        <v>1.5204621935932916</v>
      </c>
      <c r="F246" s="2">
        <v>-2</v>
      </c>
      <c r="G246" s="8">
        <f t="shared" si="17"/>
        <v>-2.3992124583637215</v>
      </c>
      <c r="H246" s="2">
        <v>2</v>
      </c>
      <c r="I246" s="8">
        <f t="shared" si="15"/>
        <v>0.88119123153168166</v>
      </c>
    </row>
    <row r="247" spans="1:9" x14ac:dyDescent="0.3">
      <c r="A247" s="1">
        <f t="shared" si="16"/>
        <v>245</v>
      </c>
      <c r="B247" s="2">
        <v>-0.7</v>
      </c>
      <c r="C247" s="8">
        <f t="shared" si="18"/>
        <v>0.7115928532034822</v>
      </c>
      <c r="D247" s="2">
        <v>1</v>
      </c>
      <c r="E247" s="8">
        <f t="shared" si="19"/>
        <v>1.4358778429564862</v>
      </c>
      <c r="F247" s="2">
        <v>-2</v>
      </c>
      <c r="G247" s="8">
        <f t="shared" si="17"/>
        <v>-2.4683649271336963</v>
      </c>
      <c r="H247" s="2">
        <v>2</v>
      </c>
      <c r="I247" s="8">
        <f t="shared" si="15"/>
        <v>1.3080300226835615</v>
      </c>
    </row>
    <row r="248" spans="1:9" x14ac:dyDescent="0.3">
      <c r="A248" s="1">
        <f t="shared" si="16"/>
        <v>246</v>
      </c>
      <c r="B248" s="2">
        <v>-0.7</v>
      </c>
      <c r="C248" s="8">
        <f t="shared" si="18"/>
        <v>0.75016654728327048</v>
      </c>
      <c r="D248" s="2">
        <v>1</v>
      </c>
      <c r="E248" s="8">
        <f t="shared" si="19"/>
        <v>1.3456267384635558</v>
      </c>
      <c r="F248" s="2">
        <v>-2</v>
      </c>
      <c r="G248" s="8">
        <f t="shared" si="17"/>
        <v>-2.498589806473074</v>
      </c>
      <c r="H248" s="2">
        <v>2</v>
      </c>
      <c r="I248" s="8">
        <f t="shared" si="15"/>
        <v>1.6875932007769123</v>
      </c>
    </row>
    <row r="249" spans="1:9" x14ac:dyDescent="0.3">
      <c r="A249" s="1">
        <f t="shared" si="16"/>
        <v>247</v>
      </c>
      <c r="B249" s="2">
        <v>-0.7</v>
      </c>
      <c r="C249" s="8">
        <f t="shared" si="18"/>
        <v>0.78826642009317449</v>
      </c>
      <c r="D249" s="2">
        <v>1</v>
      </c>
      <c r="E249" s="8">
        <f t="shared" si="19"/>
        <v>1.2500650599924521</v>
      </c>
      <c r="F249" s="2">
        <v>-2</v>
      </c>
      <c r="G249" s="8">
        <f t="shared" si="17"/>
        <v>-2.4894104319791648</v>
      </c>
      <c r="H249" s="2">
        <v>2</v>
      </c>
      <c r="I249" s="8">
        <f t="shared" si="15"/>
        <v>2.0061623636127814</v>
      </c>
    </row>
    <row r="250" spans="1:9" x14ac:dyDescent="0.3">
      <c r="A250" s="1">
        <f t="shared" si="16"/>
        <v>248</v>
      </c>
      <c r="B250" s="2">
        <v>-0.7</v>
      </c>
      <c r="C250" s="8">
        <f t="shared" si="18"/>
        <v>0.82586840693691754</v>
      </c>
      <c r="D250" s="2">
        <v>1</v>
      </c>
      <c r="E250" s="8">
        <f t="shared" si="19"/>
        <v>1.1495699458299642</v>
      </c>
      <c r="F250" s="2">
        <v>-2</v>
      </c>
      <c r="G250" s="8">
        <f t="shared" si="17"/>
        <v>-2.4409715678712312</v>
      </c>
      <c r="H250" s="2">
        <v>2</v>
      </c>
      <c r="I250" s="8">
        <f t="shared" si="15"/>
        <v>2.2522235916227955</v>
      </c>
    </row>
    <row r="251" spans="1:9" x14ac:dyDescent="0.3">
      <c r="A251" s="1">
        <f t="shared" si="16"/>
        <v>249</v>
      </c>
      <c r="B251" s="2">
        <v>-0.7</v>
      </c>
      <c r="C251" s="8">
        <f t="shared" si="18"/>
        <v>0.86294875759367085</v>
      </c>
      <c r="D251" s="2">
        <v>1</v>
      </c>
      <c r="E251" s="8">
        <f t="shared" si="19"/>
        <v>1.0445380042798407</v>
      </c>
      <c r="F251" s="2">
        <v>-2</v>
      </c>
      <c r="G251" s="8">
        <f t="shared" si="17"/>
        <v>-2.3540371239722298</v>
      </c>
      <c r="H251" s="2">
        <v>2</v>
      </c>
      <c r="I251" s="8">
        <f t="shared" si="15"/>
        <v>2.4168835909201087</v>
      </c>
    </row>
    <row r="252" spans="1:9" x14ac:dyDescent="0.3">
      <c r="A252" s="1">
        <f t="shared" si="16"/>
        <v>250</v>
      </c>
      <c r="B252" s="2">
        <v>-0.7</v>
      </c>
      <c r="C252" s="8">
        <f t="shared" si="18"/>
        <v>0.89948405131911946</v>
      </c>
      <c r="D252" s="2">
        <v>1</v>
      </c>
      <c r="E252" s="8">
        <f t="shared" si="19"/>
        <v>0.93538374843084959</v>
      </c>
      <c r="F252" s="2">
        <v>-2</v>
      </c>
      <c r="G252" s="8">
        <f t="shared" si="17"/>
        <v>-2.2299781083945671</v>
      </c>
      <c r="H252" s="2">
        <v>2</v>
      </c>
      <c r="I252" s="8">
        <f t="shared" si="15"/>
        <v>2.4941911201128644</v>
      </c>
    </row>
    <row r="253" spans="1:9" x14ac:dyDescent="0.3">
      <c r="A253" s="1">
        <f t="shared" si="16"/>
        <v>251</v>
      </c>
      <c r="B253" s="2">
        <v>-0.7</v>
      </c>
      <c r="C253" s="8">
        <f t="shared" si="18"/>
        <v>0.93545121163883616</v>
      </c>
      <c r="D253" s="2">
        <v>1</v>
      </c>
      <c r="E253" s="8">
        <f t="shared" si="19"/>
        <v>0.82253796026278359</v>
      </c>
      <c r="F253" s="2">
        <v>-2</v>
      </c>
      <c r="G253" s="8">
        <f t="shared" si="17"/>
        <v>-2.0707510059231669</v>
      </c>
      <c r="H253" s="2">
        <v>2</v>
      </c>
      <c r="I253" s="8">
        <f t="shared" si="15"/>
        <v>2.4813520836731433</v>
      </c>
    </row>
    <row r="254" spans="1:9" x14ac:dyDescent="0.3">
      <c r="A254" s="1">
        <f t="shared" si="16"/>
        <v>252</v>
      </c>
      <c r="B254" s="2">
        <v>-0.7</v>
      </c>
      <c r="C254" s="8">
        <f t="shared" si="18"/>
        <v>0.97082752092338109</v>
      </c>
      <c r="D254" s="2">
        <v>1</v>
      </c>
      <c r="E254" s="8">
        <f t="shared" si="19"/>
        <v>0.70644599054761292</v>
      </c>
      <c r="F254" s="2">
        <v>-2</v>
      </c>
      <c r="G254" s="8">
        <f t="shared" si="17"/>
        <v>-1.8788669230816644</v>
      </c>
      <c r="H254" s="2">
        <v>2</v>
      </c>
      <c r="I254" s="8">
        <f t="shared" si="15"/>
        <v>2.3788305178296461</v>
      </c>
    </row>
    <row r="255" spans="1:9" x14ac:dyDescent="0.3">
      <c r="A255" s="1">
        <f t="shared" si="16"/>
        <v>253</v>
      </c>
      <c r="B255" s="2">
        <v>-0.7</v>
      </c>
      <c r="C255" s="8">
        <f t="shared" si="18"/>
        <v>1.0055906347375756</v>
      </c>
      <c r="D255" s="2">
        <v>1</v>
      </c>
      <c r="E255" s="8">
        <f t="shared" si="19"/>
        <v>0.58756600125222636</v>
      </c>
      <c r="F255" s="2">
        <v>-2</v>
      </c>
      <c r="G255" s="8">
        <f t="shared" si="17"/>
        <v>-1.6573519864824648</v>
      </c>
      <c r="H255" s="2">
        <v>2</v>
      </c>
      <c r="I255" s="8">
        <f t="shared" si="15"/>
        <v>2.1903318190894097</v>
      </c>
    </row>
    <row r="256" spans="1:9" x14ac:dyDescent="0.3">
      <c r="A256" s="1">
        <f t="shared" si="16"/>
        <v>254</v>
      </c>
      <c r="B256" s="2">
        <v>-0.7</v>
      </c>
      <c r="C256" s="8">
        <f t="shared" si="18"/>
        <v>1.0397185959535664</v>
      </c>
      <c r="D256" s="2">
        <v>1</v>
      </c>
      <c r="E256" s="8">
        <f t="shared" si="19"/>
        <v>0.46636715738327122</v>
      </c>
      <c r="F256" s="2">
        <v>-2</v>
      </c>
      <c r="G256" s="8">
        <f t="shared" si="17"/>
        <v>-1.4096996190024647</v>
      </c>
      <c r="H256" s="2">
        <v>2</v>
      </c>
      <c r="I256" s="8">
        <f t="shared" si="15"/>
        <v>1.9226688215532559</v>
      </c>
    </row>
    <row r="257" spans="1:9" x14ac:dyDescent="0.3">
      <c r="A257" s="1">
        <f t="shared" si="16"/>
        <v>255</v>
      </c>
      <c r="B257" s="2">
        <v>-0.7</v>
      </c>
      <c r="C257" s="8">
        <f t="shared" si="18"/>
        <v>1.0731898486197258</v>
      </c>
      <c r="D257" s="2">
        <v>1</v>
      </c>
      <c r="E257" s="8">
        <f t="shared" si="19"/>
        <v>0.34332777540678916</v>
      </c>
      <c r="F257" s="2">
        <v>-2</v>
      </c>
      <c r="G257" s="8">
        <f t="shared" si="17"/>
        <v>-1.1398154464169532</v>
      </c>
      <c r="H257" s="2">
        <v>2</v>
      </c>
      <c r="I257" s="8">
        <f t="shared" si="15"/>
        <v>1.585515563341592</v>
      </c>
    </row>
    <row r="258" spans="1:9" x14ac:dyDescent="0.3">
      <c r="A258" s="1">
        <f t="shared" si="16"/>
        <v>256</v>
      </c>
      <c r="B258" s="2">
        <v>-0.7</v>
      </c>
      <c r="C258" s="8">
        <f t="shared" si="18"/>
        <v>1.1059832515753887</v>
      </c>
      <c r="D258" s="2">
        <v>1</v>
      </c>
      <c r="E258" s="8">
        <f t="shared" si="19"/>
        <v>0.21893343555253936</v>
      </c>
      <c r="F258" s="2">
        <v>-2</v>
      </c>
      <c r="G258" s="8">
        <f t="shared" si="17"/>
        <v>-0.85195570334870108</v>
      </c>
      <c r="H258" s="2">
        <v>2</v>
      </c>
      <c r="I258" s="8">
        <f t="shared" si="15"/>
        <v>1.1910576416500398</v>
      </c>
    </row>
    <row r="259" spans="1:9" x14ac:dyDescent="0.3">
      <c r="A259" s="1">
        <f t="shared" si="16"/>
        <v>257</v>
      </c>
      <c r="B259" s="2">
        <v>-0.7</v>
      </c>
      <c r="C259" s="8">
        <f t="shared" si="18"/>
        <v>1.1380780918043745</v>
      </c>
      <c r="D259" s="2">
        <v>1</v>
      </c>
      <c r="E259" s="8">
        <f t="shared" si="19"/>
        <v>9.3675065449336889E-2</v>
      </c>
      <c r="F259" s="2">
        <v>-2</v>
      </c>
      <c r="G259" s="8">
        <f t="shared" si="17"/>
        <v>-0.55066010990497027</v>
      </c>
      <c r="H259" s="2">
        <v>2</v>
      </c>
      <c r="I259" s="8">
        <f t="shared" ref="I259:I322" si="20">2.5*SIN(2*PI()*A259/33+777)</f>
        <v>0.7535517935190833</v>
      </c>
    </row>
    <row r="260" spans="1:9" x14ac:dyDescent="0.3">
      <c r="A260" s="1">
        <f t="shared" ref="A260:A323" si="21">A259+1</f>
        <v>258</v>
      </c>
      <c r="B260" s="2">
        <v>-0.7</v>
      </c>
      <c r="C260" s="8">
        <f t="shared" si="18"/>
        <v>1.169454097517693</v>
      </c>
      <c r="D260" s="2">
        <v>1</v>
      </c>
      <c r="E260" s="8">
        <f t="shared" si="19"/>
        <v>-3.1952997341127234E-2</v>
      </c>
      <c r="F260" s="2">
        <v>-2</v>
      </c>
      <c r="G260" s="8">
        <f t="shared" ref="G260:G323" si="22">2.5*COS(2*PI()*A260/50+456)</f>
        <v>-0.24068027757963234</v>
      </c>
      <c r="H260" s="2">
        <v>2</v>
      </c>
      <c r="I260" s="8">
        <f t="shared" si="20"/>
        <v>0.28881062021003312</v>
      </c>
    </row>
    <row r="261" spans="1:9" x14ac:dyDescent="0.3">
      <c r="A261" s="1">
        <f t="shared" si="21"/>
        <v>259</v>
      </c>
      <c r="B261" s="2">
        <v>-0.7</v>
      </c>
      <c r="C261" s="8">
        <f t="shared" si="18"/>
        <v>1.2000914509575726</v>
      </c>
      <c r="D261" s="2">
        <v>1</v>
      </c>
      <c r="E261" s="8">
        <f t="shared" si="19"/>
        <v>-0.15745495624902195</v>
      </c>
      <c r="F261" s="2">
        <v>-2</v>
      </c>
      <c r="G261" s="8">
        <f t="shared" si="22"/>
        <v>7.3095226498565563E-2</v>
      </c>
      <c r="H261" s="2">
        <v>2</v>
      </c>
      <c r="I261" s="8">
        <f t="shared" si="20"/>
        <v>-0.18636892140186181</v>
      </c>
    </row>
    <row r="262" spans="1:9" x14ac:dyDescent="0.3">
      <c r="A262" s="1">
        <f t="shared" si="21"/>
        <v>260</v>
      </c>
      <c r="B262" s="2">
        <v>-0.7</v>
      </c>
      <c r="C262" s="8">
        <f t="shared" ref="C262:C325" si="23">1.7*SIN(2*PI()*A262/250+321)</f>
        <v>1.2299708009150565</v>
      </c>
      <c r="D262" s="2">
        <v>1</v>
      </c>
      <c r="E262" s="8">
        <f t="shared" ref="E262:E325" si="24">2*SIN(2*PI()*A262/100+565)</f>
        <v>-0.28233551237915439</v>
      </c>
      <c r="F262" s="2">
        <v>-2</v>
      </c>
      <c r="G262" s="8">
        <f t="shared" si="22"/>
        <v>0.38571797518990919</v>
      </c>
      <c r="H262" s="2">
        <v>2</v>
      </c>
      <c r="I262" s="8">
        <f t="shared" si="20"/>
        <v>-0.65481260461508328</v>
      </c>
    </row>
    <row r="263" spans="1:9" x14ac:dyDescent="0.3">
      <c r="A263" s="1">
        <f t="shared" si="21"/>
        <v>261</v>
      </c>
      <c r="B263" s="2">
        <v>-0.7</v>
      </c>
      <c r="C263" s="8">
        <f t="shared" si="23"/>
        <v>1.2590732749522258</v>
      </c>
      <c r="D263" s="2">
        <v>1</v>
      </c>
      <c r="E263" s="8">
        <f t="shared" si="24"/>
        <v>-0.40610181922852667</v>
      </c>
      <c r="F263" s="2">
        <v>-2</v>
      </c>
      <c r="G263" s="8">
        <f t="shared" si="22"/>
        <v>0.69225772099575766</v>
      </c>
      <c r="H263" s="2">
        <v>2</v>
      </c>
      <c r="I263" s="8">
        <f t="shared" si="20"/>
        <v>-1.0995896541996457</v>
      </c>
    </row>
    <row r="264" spans="1:9" x14ac:dyDescent="0.3">
      <c r="A264" s="1">
        <f t="shared" si="21"/>
        <v>262</v>
      </c>
      <c r="B264" s="2">
        <v>-0.7</v>
      </c>
      <c r="C264" s="8">
        <f t="shared" si="23"/>
        <v>1.2873804913227129</v>
      </c>
      <c r="D264" s="2">
        <v>1</v>
      </c>
      <c r="E264" s="8">
        <f t="shared" si="24"/>
        <v>-0.52826542772767859</v>
      </c>
      <c r="F264" s="2">
        <v>-2</v>
      </c>
      <c r="G264" s="8">
        <f t="shared" si="22"/>
        <v>0.98788014900665366</v>
      </c>
      <c r="H264" s="2">
        <v>2</v>
      </c>
      <c r="I264" s="8">
        <f t="shared" si="20"/>
        <v>-1.5046246687287834</v>
      </c>
    </row>
    <row r="265" spans="1:9" x14ac:dyDescent="0.3">
      <c r="A265" s="1">
        <f t="shared" si="21"/>
        <v>263</v>
      </c>
      <c r="B265" s="2">
        <v>-0.7</v>
      </c>
      <c r="C265" s="8">
        <f t="shared" si="23"/>
        <v>1.3148745705818776</v>
      </c>
      <c r="D265" s="2">
        <v>1</v>
      </c>
      <c r="E265" s="8">
        <f t="shared" si="24"/>
        <v>-0.6483442139251081</v>
      </c>
      <c r="F265" s="2">
        <v>-2</v>
      </c>
      <c r="G265" s="8">
        <f t="shared" si="22"/>
        <v>1.2679231169369758</v>
      </c>
      <c r="H265" s="2">
        <v>2</v>
      </c>
      <c r="I265" s="8">
        <f t="shared" si="20"/>
        <v>-1.8552786274685027</v>
      </c>
    </row>
    <row r="266" spans="1:9" x14ac:dyDescent="0.3">
      <c r="A266" s="1">
        <f t="shared" si="21"/>
        <v>264</v>
      </c>
      <c r="B266" s="2">
        <v>-0.7</v>
      </c>
      <c r="C266" s="8">
        <f t="shared" si="23"/>
        <v>1.3415381468800924</v>
      </c>
      <c r="D266" s="2">
        <v>1</v>
      </c>
      <c r="E266" s="8">
        <f t="shared" si="24"/>
        <v>-0.76586428171068377</v>
      </c>
      <c r="F266" s="2">
        <v>-2</v>
      </c>
      <c r="G266" s="8">
        <f t="shared" si="22"/>
        <v>1.5279701798924004</v>
      </c>
      <c r="H266" s="2">
        <v>2</v>
      </c>
      <c r="I266" s="8">
        <f t="shared" si="20"/>
        <v>-2.1388779827303814</v>
      </c>
    </row>
    <row r="267" spans="1:9" x14ac:dyDescent="0.3">
      <c r="A267" s="1">
        <f t="shared" si="21"/>
        <v>265</v>
      </c>
      <c r="B267" s="2">
        <v>-0.7</v>
      </c>
      <c r="C267" s="8">
        <f t="shared" si="23"/>
        <v>1.3673543789310132</v>
      </c>
      <c r="D267" s="2">
        <v>1</v>
      </c>
      <c r="E267" s="8">
        <f t="shared" si="24"/>
        <v>-0.88036183306624283</v>
      </c>
      <c r="F267" s="2">
        <v>-2</v>
      </c>
      <c r="G267" s="8">
        <f t="shared" si="22"/>
        <v>1.7639202403458998</v>
      </c>
      <c r="H267" s="2">
        <v>2</v>
      </c>
      <c r="I267" s="8">
        <f t="shared" si="20"/>
        <v>-2.3451727149040114</v>
      </c>
    </row>
    <row r="268" spans="1:9" x14ac:dyDescent="0.3">
      <c r="A268" s="1">
        <f t="shared" si="21"/>
        <v>266</v>
      </c>
      <c r="B268" s="2">
        <v>-0.7</v>
      </c>
      <c r="C268" s="8">
        <f t="shared" si="23"/>
        <v>1.3923069606491467</v>
      </c>
      <c r="D268" s="2">
        <v>1</v>
      </c>
      <c r="E268" s="8">
        <f t="shared" si="24"/>
        <v>-0.99138499846575601</v>
      </c>
      <c r="F268" s="2">
        <v>-2</v>
      </c>
      <c r="G268" s="8">
        <f t="shared" si="22"/>
        <v>1.9720522248942653</v>
      </c>
      <c r="H268" s="2">
        <v>2</v>
      </c>
      <c r="I268" s="8">
        <f t="shared" si="20"/>
        <v>-2.4667067948731498</v>
      </c>
    </row>
    <row r="269" spans="1:9" x14ac:dyDescent="0.3">
      <c r="A269" s="1">
        <f t="shared" si="21"/>
        <v>267</v>
      </c>
      <c r="B269" s="2">
        <v>-0.7</v>
      </c>
      <c r="C269" s="8">
        <f t="shared" si="23"/>
        <v>1.4163801314490614</v>
      </c>
      <c r="D269" s="2">
        <v>1</v>
      </c>
      <c r="E269" s="8">
        <f t="shared" si="24"/>
        <v>-1.0984956201970513</v>
      </c>
      <c r="F269" s="2">
        <v>-2</v>
      </c>
      <c r="G269" s="8">
        <f t="shared" si="22"/>
        <v>2.1490837678091483</v>
      </c>
      <c r="H269" s="2">
        <v>2</v>
      </c>
      <c r="I269" s="8">
        <f t="shared" si="20"/>
        <v>-2.4990876643337505</v>
      </c>
    </row>
    <row r="270" spans="1:9" x14ac:dyDescent="0.3">
      <c r="A270" s="1">
        <f t="shared" si="21"/>
        <v>268</v>
      </c>
      <c r="B270" s="2">
        <v>-0.7</v>
      </c>
      <c r="C270" s="8">
        <f t="shared" si="23"/>
        <v>1.4395586862000587</v>
      </c>
      <c r="D270" s="2">
        <v>1</v>
      </c>
      <c r="E270" s="8">
        <f t="shared" si="24"/>
        <v>-1.201270981570344</v>
      </c>
      <c r="F270" s="2">
        <v>-2</v>
      </c>
      <c r="G270" s="8">
        <f t="shared" si="22"/>
        <v>2.2922229759052621</v>
      </c>
      <c r="H270" s="2">
        <v>2</v>
      </c>
      <c r="I270" s="8">
        <f t="shared" si="20"/>
        <v>-2.4411449942959367</v>
      </c>
    </row>
    <row r="271" spans="1:9" x14ac:dyDescent="0.3">
      <c r="A271" s="1">
        <f t="shared" si="21"/>
        <v>269</v>
      </c>
      <c r="B271" s="2">
        <v>-0.7</v>
      </c>
      <c r="C271" s="8">
        <f t="shared" si="23"/>
        <v>1.4618279848302673</v>
      </c>
      <c r="D271" s="2">
        <v>1</v>
      </c>
      <c r="E271" s="8">
        <f t="shared" si="24"/>
        <v>-1.2993054751880633</v>
      </c>
      <c r="F271" s="2">
        <v>-2</v>
      </c>
      <c r="G271" s="8">
        <f t="shared" si="22"/>
        <v>2.399212458363714</v>
      </c>
      <c r="H271" s="2">
        <v>2</v>
      </c>
      <c r="I271" s="8">
        <f t="shared" si="20"/>
        <v>-2.2949729838229618</v>
      </c>
    </row>
    <row r="272" spans="1:9" x14ac:dyDescent="0.3">
      <c r="A272" s="1">
        <f t="shared" si="21"/>
        <v>270</v>
      </c>
      <c r="B272" s="2">
        <v>-0.7</v>
      </c>
      <c r="C272" s="8">
        <f t="shared" si="23"/>
        <v>1.4831739615733122</v>
      </c>
      <c r="D272" s="2">
        <v>1</v>
      </c>
      <c r="E272" s="8">
        <f t="shared" si="24"/>
        <v>-1.3922122036912454</v>
      </c>
      <c r="F272" s="2">
        <v>-2</v>
      </c>
      <c r="G272" s="8">
        <f t="shared" si="22"/>
        <v>2.4683649271337145</v>
      </c>
      <c r="H272" s="2">
        <v>2</v>
      </c>
      <c r="I272" s="8">
        <f t="shared" si="20"/>
        <v>-2.0658546702209484</v>
      </c>
    </row>
    <row r="273" spans="1:9" x14ac:dyDescent="0.3">
      <c r="A273" s="1">
        <f t="shared" si="21"/>
        <v>271</v>
      </c>
      <c r="B273" s="2">
        <v>-0.7</v>
      </c>
      <c r="C273" s="8">
        <f t="shared" si="23"/>
        <v>1.5035831338527654</v>
      </c>
      <c r="D273" s="2">
        <v>1</v>
      </c>
      <c r="E273" s="8">
        <f t="shared" si="24"/>
        <v>-1.4796245066677172</v>
      </c>
      <c r="F273" s="2">
        <v>-2</v>
      </c>
      <c r="G273" s="8">
        <f t="shared" si="22"/>
        <v>2.4985898064730727</v>
      </c>
      <c r="H273" s="2">
        <v>2</v>
      </c>
      <c r="I273" s="8">
        <f t="shared" si="20"/>
        <v>-1.7620709863051491</v>
      </c>
    </row>
    <row r="274" spans="1:9" x14ac:dyDescent="0.3">
      <c r="A274" s="1">
        <f t="shared" si="21"/>
        <v>272</v>
      </c>
      <c r="B274" s="2">
        <v>-0.7</v>
      </c>
      <c r="C274" s="8">
        <f t="shared" si="23"/>
        <v>1.5230426107979349</v>
      </c>
      <c r="D274" s="2">
        <v>1</v>
      </c>
      <c r="E274" s="8">
        <f t="shared" si="24"/>
        <v>-1.5611974076925135</v>
      </c>
      <c r="F274" s="2">
        <v>-2</v>
      </c>
      <c r="G274" s="8">
        <f t="shared" si="22"/>
        <v>2.4894104319791541</v>
      </c>
      <c r="H274" s="2">
        <v>2</v>
      </c>
      <c r="I274" s="8">
        <f t="shared" si="20"/>
        <v>-1.3946014659133046</v>
      </c>
    </row>
    <row r="275" spans="1:9" x14ac:dyDescent="0.3">
      <c r="A275" s="1">
        <f t="shared" si="21"/>
        <v>273</v>
      </c>
      <c r="B275" s="2">
        <v>-0.7</v>
      </c>
      <c r="C275" s="8">
        <f t="shared" si="23"/>
        <v>1.5415401013861867</v>
      </c>
      <c r="D275" s="2">
        <v>1</v>
      </c>
      <c r="E275" s="8">
        <f t="shared" si="24"/>
        <v>-1.6366089757925339</v>
      </c>
      <c r="F275" s="2">
        <v>-2</v>
      </c>
      <c r="G275" s="8">
        <f t="shared" si="22"/>
        <v>2.4409715678712369</v>
      </c>
      <c r="H275" s="2">
        <v>2</v>
      </c>
      <c r="I275" s="8">
        <f t="shared" si="20"/>
        <v>-0.97672741494444293</v>
      </c>
    </row>
    <row r="276" spans="1:9" x14ac:dyDescent="0.3">
      <c r="A276" s="1">
        <f t="shared" si="21"/>
        <v>274</v>
      </c>
      <c r="B276" s="2">
        <v>-0.7</v>
      </c>
      <c r="C276" s="8">
        <f t="shared" si="23"/>
        <v>1.5590639222059566</v>
      </c>
      <c r="D276" s="2">
        <v>1</v>
      </c>
      <c r="E276" s="8">
        <f t="shared" si="24"/>
        <v>-1.7055615959604833</v>
      </c>
      <c r="F276" s="2">
        <v>-2</v>
      </c>
      <c r="G276" s="8">
        <f t="shared" si="22"/>
        <v>2.3540371239722386</v>
      </c>
      <c r="H276" s="2">
        <v>2</v>
      </c>
      <c r="I276" s="8">
        <f t="shared" si="20"/>
        <v>-0.52355189036128802</v>
      </c>
    </row>
    <row r="277" spans="1:9" x14ac:dyDescent="0.3">
      <c r="A277" s="1">
        <f t="shared" si="21"/>
        <v>275</v>
      </c>
      <c r="B277" s="2">
        <v>-0.7</v>
      </c>
      <c r="C277" s="8">
        <f t="shared" si="23"/>
        <v>1.5756030048364191</v>
      </c>
      <c r="D277" s="2">
        <v>1</v>
      </c>
      <c r="E277" s="8">
        <f t="shared" si="24"/>
        <v>-1.7677831437061569</v>
      </c>
      <c r="F277" s="2">
        <v>-2</v>
      </c>
      <c r="G277" s="8">
        <f t="shared" si="22"/>
        <v>2.2299781083945791</v>
      </c>
      <c r="H277" s="2">
        <v>2</v>
      </c>
      <c r="I277" s="8">
        <f t="shared" si="20"/>
        <v>-5.1453836359057994E-2</v>
      </c>
    </row>
    <row r="278" spans="1:9" x14ac:dyDescent="0.3">
      <c r="A278" s="1">
        <f t="shared" si="21"/>
        <v>276</v>
      </c>
      <c r="B278" s="2">
        <v>-0.7</v>
      </c>
      <c r="C278" s="8">
        <f t="shared" si="23"/>
        <v>1.5911469028384968</v>
      </c>
      <c r="D278" s="2">
        <v>1</v>
      </c>
      <c r="E278" s="8">
        <f t="shared" si="24"/>
        <v>-1.8230280590069241</v>
      </c>
      <c r="F278" s="2">
        <v>-2</v>
      </c>
      <c r="G278" s="8">
        <f t="shared" si="22"/>
        <v>2.070751005923182</v>
      </c>
      <c r="H278" s="2">
        <v>2</v>
      </c>
      <c r="I278" s="8">
        <f t="shared" si="20"/>
        <v>0.42250389335057248</v>
      </c>
    </row>
    <row r="279" spans="1:9" x14ac:dyDescent="0.3">
      <c r="A279" s="1">
        <f t="shared" si="21"/>
        <v>277</v>
      </c>
      <c r="B279" s="2">
        <v>-0.7</v>
      </c>
      <c r="C279" s="8">
        <f t="shared" si="23"/>
        <v>1.6056857983530206</v>
      </c>
      <c r="D279" s="2">
        <v>1</v>
      </c>
      <c r="E279" s="8">
        <f t="shared" si="24"/>
        <v>-1.8710783154210935</v>
      </c>
      <c r="F279" s="2">
        <v>-2</v>
      </c>
      <c r="G279" s="8">
        <f t="shared" si="22"/>
        <v>1.8788669230816821</v>
      </c>
      <c r="H279" s="2">
        <v>2</v>
      </c>
      <c r="I279" s="8">
        <f t="shared" si="20"/>
        <v>0.88119123153163115</v>
      </c>
    </row>
    <row r="280" spans="1:9" x14ac:dyDescent="0.3">
      <c r="A280" s="1">
        <f t="shared" si="21"/>
        <v>278</v>
      </c>
      <c r="B280" s="2">
        <v>-0.7</v>
      </c>
      <c r="C280" s="8">
        <f t="shared" si="23"/>
        <v>1.6192105083020318</v>
      </c>
      <c r="D280" s="2">
        <v>1</v>
      </c>
      <c r="E280" s="8">
        <f t="shared" si="24"/>
        <v>-1.9117442805387399</v>
      </c>
      <c r="F280" s="2">
        <v>-2</v>
      </c>
      <c r="G280" s="8">
        <f t="shared" si="22"/>
        <v>1.6573519864824851</v>
      </c>
      <c r="H280" s="2">
        <v>2</v>
      </c>
      <c r="I280" s="8">
        <f t="shared" si="20"/>
        <v>1.3080300226835155</v>
      </c>
    </row>
    <row r="281" spans="1:9" x14ac:dyDescent="0.3">
      <c r="A281" s="1">
        <f t="shared" si="21"/>
        <v>279</v>
      </c>
      <c r="B281" s="2">
        <v>-0.7</v>
      </c>
      <c r="C281" s="8">
        <f t="shared" si="23"/>
        <v>1.6317124901888118</v>
      </c>
      <c r="D281" s="2">
        <v>1</v>
      </c>
      <c r="E281" s="8">
        <f t="shared" si="24"/>
        <v>-1.9448654643739089</v>
      </c>
      <c r="F281" s="2">
        <v>-2</v>
      </c>
      <c r="G281" s="8">
        <f t="shared" si="22"/>
        <v>1.4096996190023694</v>
      </c>
      <c r="H281" s="2">
        <v>2</v>
      </c>
      <c r="I281" s="8">
        <f t="shared" si="20"/>
        <v>1.6875932007768724</v>
      </c>
    </row>
    <row r="282" spans="1:9" x14ac:dyDescent="0.3">
      <c r="A282" s="1">
        <f t="shared" si="21"/>
        <v>280</v>
      </c>
      <c r="B282" s="2">
        <v>-0.7</v>
      </c>
      <c r="C282" s="8">
        <f t="shared" si="23"/>
        <v>1.6431838474936411</v>
      </c>
      <c r="D282" s="2">
        <v>1</v>
      </c>
      <c r="E282" s="8">
        <f t="shared" si="24"/>
        <v>-1.9703111527457131</v>
      </c>
      <c r="F282" s="2">
        <v>-2</v>
      </c>
      <c r="G282" s="8">
        <f t="shared" si="22"/>
        <v>1.1398154464169772</v>
      </c>
      <c r="H282" s="2">
        <v>2</v>
      </c>
      <c r="I282" s="8">
        <f t="shared" si="20"/>
        <v>2.0061623636127495</v>
      </c>
    </row>
    <row r="283" spans="1:9" x14ac:dyDescent="0.3">
      <c r="A283" s="1">
        <f t="shared" si="21"/>
        <v>281</v>
      </c>
      <c r="B283" s="2">
        <v>-0.7</v>
      </c>
      <c r="C283" s="8">
        <f t="shared" si="23"/>
        <v>1.653617334661353</v>
      </c>
      <c r="D283" s="2">
        <v>1</v>
      </c>
      <c r="E283" s="8">
        <f t="shared" si="24"/>
        <v>-1.9879809231471786</v>
      </c>
      <c r="F283" s="2">
        <v>-2</v>
      </c>
      <c r="G283" s="8">
        <f t="shared" si="22"/>
        <v>0.85195570334872639</v>
      </c>
      <c r="H283" s="2">
        <v>2</v>
      </c>
      <c r="I283" s="8">
        <f t="shared" si="20"/>
        <v>2.2522235916227724</v>
      </c>
    </row>
    <row r="284" spans="1:9" x14ac:dyDescent="0.3">
      <c r="A284" s="1">
        <f t="shared" si="21"/>
        <v>282</v>
      </c>
      <c r="B284" s="2">
        <v>-0.7</v>
      </c>
      <c r="C284" s="8">
        <f t="shared" si="23"/>
        <v>1.6630063616778747</v>
      </c>
      <c r="D284" s="2">
        <v>1</v>
      </c>
      <c r="E284" s="8">
        <f t="shared" si="24"/>
        <v>-1.9978050410670911</v>
      </c>
      <c r="F284" s="2">
        <v>-2</v>
      </c>
      <c r="G284" s="8">
        <f t="shared" si="22"/>
        <v>0.55066010990499659</v>
      </c>
      <c r="H284" s="2">
        <v>2</v>
      </c>
      <c r="I284" s="8">
        <f t="shared" si="20"/>
        <v>2.4168835909200945</v>
      </c>
    </row>
    <row r="285" spans="1:9" x14ac:dyDescent="0.3">
      <c r="A285" s="1">
        <f t="shared" si="21"/>
        <v>283</v>
      </c>
      <c r="B285" s="2">
        <v>-0.7</v>
      </c>
      <c r="C285" s="8">
        <f t="shared" si="23"/>
        <v>1.6713449982324791</v>
      </c>
      <c r="D285" s="2">
        <v>1</v>
      </c>
      <c r="E285" s="8">
        <f t="shared" si="24"/>
        <v>-1.9997447352001982</v>
      </c>
      <c r="F285" s="2">
        <v>-2</v>
      </c>
      <c r="G285" s="8">
        <f t="shared" si="22"/>
        <v>0.24068027757965918</v>
      </c>
      <c r="H285" s="2">
        <v>2</v>
      </c>
      <c r="I285" s="8">
        <f t="shared" si="20"/>
        <v>2.4941911201128608</v>
      </c>
    </row>
    <row r="286" spans="1:9" x14ac:dyDescent="0.3">
      <c r="A286" s="1">
        <f t="shared" si="21"/>
        <v>284</v>
      </c>
      <c r="B286" s="2">
        <v>-0.7</v>
      </c>
      <c r="C286" s="8">
        <f t="shared" si="23"/>
        <v>1.6786279774635928</v>
      </c>
      <c r="D286" s="2">
        <v>1</v>
      </c>
      <c r="E286" s="8">
        <f t="shared" si="24"/>
        <v>-1.9937923504599435</v>
      </c>
      <c r="F286" s="2">
        <v>-2</v>
      </c>
      <c r="G286" s="8">
        <f t="shared" si="22"/>
        <v>-7.3095226498538626E-2</v>
      </c>
      <c r="H286" s="2">
        <v>2</v>
      </c>
      <c r="I286" s="8">
        <f t="shared" si="20"/>
        <v>2.48135208367315</v>
      </c>
    </row>
    <row r="287" spans="1:9" x14ac:dyDescent="0.3">
      <c r="A287" s="1">
        <f t="shared" si="21"/>
        <v>285</v>
      </c>
      <c r="B287" s="2">
        <v>-0.7</v>
      </c>
      <c r="C287" s="8">
        <f t="shared" si="23"/>
        <v>1.6848506992854344</v>
      </c>
      <c r="D287" s="2">
        <v>1</v>
      </c>
      <c r="E287" s="8">
        <f t="shared" si="24"/>
        <v>-1.9799713781895105</v>
      </c>
      <c r="F287" s="2">
        <v>-2</v>
      </c>
      <c r="G287" s="8">
        <f t="shared" si="22"/>
        <v>-0.38571797518988254</v>
      </c>
      <c r="H287" s="2">
        <v>2</v>
      </c>
      <c r="I287" s="8">
        <f t="shared" si="20"/>
        <v>2.3788305178296625</v>
      </c>
    </row>
    <row r="288" spans="1:9" x14ac:dyDescent="0.3">
      <c r="A288" s="1">
        <f t="shared" si="21"/>
        <v>286</v>
      </c>
      <c r="B288" s="2">
        <v>-0.7</v>
      </c>
      <c r="C288" s="8">
        <f t="shared" si="23"/>
        <v>1.6900092332935168</v>
      </c>
      <c r="D288" s="2">
        <v>1</v>
      </c>
      <c r="E288" s="8">
        <f t="shared" si="24"/>
        <v>-1.9583363634522493</v>
      </c>
      <c r="F288" s="2">
        <v>-2</v>
      </c>
      <c r="G288" s="8">
        <f t="shared" si="22"/>
        <v>-0.69225772099573168</v>
      </c>
      <c r="H288" s="2">
        <v>2</v>
      </c>
      <c r="I288" s="8">
        <f t="shared" si="20"/>
        <v>2.1903318190894354</v>
      </c>
    </row>
    <row r="289" spans="1:9" x14ac:dyDescent="0.3">
      <c r="A289" s="1">
        <f t="shared" si="21"/>
        <v>287</v>
      </c>
      <c r="B289" s="2">
        <v>-0.7</v>
      </c>
      <c r="C289" s="8">
        <f t="shared" si="23"/>
        <v>1.694100321247219</v>
      </c>
      <c r="D289" s="2">
        <v>1</v>
      </c>
      <c r="E289" s="8">
        <f t="shared" si="24"/>
        <v>-1.9289726897671693</v>
      </c>
      <c r="F289" s="2">
        <v>-2</v>
      </c>
      <c r="G289" s="8">
        <f t="shared" si="22"/>
        <v>-0.98788014900675947</v>
      </c>
      <c r="H289" s="2">
        <v>2</v>
      </c>
      <c r="I289" s="8">
        <f t="shared" si="20"/>
        <v>1.9226688215532903</v>
      </c>
    </row>
    <row r="290" spans="1:9" x14ac:dyDescent="0.3">
      <c r="A290" s="1">
        <f t="shared" si="21"/>
        <v>288</v>
      </c>
      <c r="B290" s="2">
        <v>-0.7</v>
      </c>
      <c r="C290" s="8">
        <f t="shared" si="23"/>
        <v>1.6971213791276902</v>
      </c>
      <c r="D290" s="2">
        <v>1</v>
      </c>
      <c r="E290" s="8">
        <f t="shared" si="24"/>
        <v>-1.8919962421394254</v>
      </c>
      <c r="F290" s="2">
        <v>-2</v>
      </c>
      <c r="G290" s="8">
        <f t="shared" si="22"/>
        <v>-1.2679231169369527</v>
      </c>
      <c r="H290" s="2">
        <v>2</v>
      </c>
      <c r="I290" s="8">
        <f t="shared" si="20"/>
        <v>1.5855155633416338</v>
      </c>
    </row>
    <row r="291" spans="1:9" x14ac:dyDescent="0.3">
      <c r="A291" s="1">
        <f t="shared" si="21"/>
        <v>289</v>
      </c>
      <c r="B291" s="2">
        <v>-0.7</v>
      </c>
      <c r="C291" s="8">
        <f t="shared" si="23"/>
        <v>1.6990704987700223</v>
      </c>
      <c r="D291" s="2">
        <v>1</v>
      </c>
      <c r="E291" s="8">
        <f t="shared" si="24"/>
        <v>-1.847552949714826</v>
      </c>
      <c r="F291" s="2">
        <v>-2</v>
      </c>
      <c r="G291" s="8">
        <f t="shared" si="22"/>
        <v>-1.527970179892379</v>
      </c>
      <c r="H291" s="2">
        <v>2</v>
      </c>
      <c r="I291" s="8">
        <f t="shared" si="20"/>
        <v>1.1910576416500871</v>
      </c>
    </row>
    <row r="292" spans="1:9" x14ac:dyDescent="0.3">
      <c r="A292" s="1">
        <f t="shared" si="21"/>
        <v>290</v>
      </c>
      <c r="B292" s="2">
        <v>-0.7</v>
      </c>
      <c r="C292" s="8">
        <f t="shared" si="23"/>
        <v>1.6999464490684713</v>
      </c>
      <c r="D292" s="2">
        <v>1</v>
      </c>
      <c r="E292" s="8">
        <f t="shared" si="24"/>
        <v>-1.795818209864362</v>
      </c>
      <c r="F292" s="2">
        <v>-2</v>
      </c>
      <c r="G292" s="8">
        <f t="shared" si="22"/>
        <v>-1.7639202403458807</v>
      </c>
      <c r="H292" s="2">
        <v>2</v>
      </c>
      <c r="I292" s="8">
        <f t="shared" si="20"/>
        <v>0.7535517935191347</v>
      </c>
    </row>
    <row r="293" spans="1:9" x14ac:dyDescent="0.3">
      <c r="A293" s="1">
        <f t="shared" si="21"/>
        <v>291</v>
      </c>
      <c r="B293" s="2">
        <v>-0.7</v>
      </c>
      <c r="C293" s="8">
        <f t="shared" si="23"/>
        <v>1.6997486767540586</v>
      </c>
      <c r="D293" s="2">
        <v>1</v>
      </c>
      <c r="E293" s="8">
        <f t="shared" si="24"/>
        <v>-1.7369961959707556</v>
      </c>
      <c r="F293" s="2">
        <v>-2</v>
      </c>
      <c r="G293" s="8">
        <f t="shared" si="22"/>
        <v>-1.9720522248942487</v>
      </c>
      <c r="H293" s="2">
        <v>2</v>
      </c>
      <c r="I293" s="8">
        <f t="shared" si="20"/>
        <v>0.28881062021008663</v>
      </c>
    </row>
    <row r="294" spans="1:9" x14ac:dyDescent="0.3">
      <c r="A294" s="1">
        <f t="shared" si="21"/>
        <v>292</v>
      </c>
      <c r="B294" s="2">
        <v>-0.7</v>
      </c>
      <c r="C294" s="8">
        <f t="shared" si="23"/>
        <v>1.6984773067440135</v>
      </c>
      <c r="D294" s="2">
        <v>1</v>
      </c>
      <c r="E294" s="8">
        <f t="shared" si="24"/>
        <v>-1.6713190516498357</v>
      </c>
      <c r="F294" s="2">
        <v>-2</v>
      </c>
      <c r="G294" s="8">
        <f t="shared" si="22"/>
        <v>-2.1490837678091341</v>
      </c>
      <c r="H294" s="2">
        <v>2</v>
      </c>
      <c r="I294" s="8">
        <f t="shared" si="20"/>
        <v>-0.18636892140180805</v>
      </c>
    </row>
    <row r="295" spans="1:9" x14ac:dyDescent="0.3">
      <c r="A295" s="1">
        <f t="shared" si="21"/>
        <v>293</v>
      </c>
      <c r="B295" s="2">
        <v>-0.7</v>
      </c>
      <c r="C295" s="8">
        <f t="shared" si="23"/>
        <v>1.6961331420628847</v>
      </c>
      <c r="D295" s="2">
        <v>1</v>
      </c>
      <c r="E295" s="8">
        <f t="shared" si="24"/>
        <v>-1.5990459745851038</v>
      </c>
      <c r="F295" s="2">
        <v>-2</v>
      </c>
      <c r="G295" s="8">
        <f t="shared" si="22"/>
        <v>-2.2922229759052519</v>
      </c>
      <c r="H295" s="2">
        <v>2</v>
      </c>
      <c r="I295" s="8">
        <f t="shared" si="20"/>
        <v>-0.65481260461503132</v>
      </c>
    </row>
    <row r="296" spans="1:9" x14ac:dyDescent="0.3">
      <c r="A296" s="1">
        <f t="shared" si="21"/>
        <v>294</v>
      </c>
      <c r="B296" s="2">
        <v>-0.7</v>
      </c>
      <c r="C296" s="8">
        <f t="shared" si="23"/>
        <v>1.6927176633353274</v>
      </c>
      <c r="D296" s="2">
        <v>1</v>
      </c>
      <c r="E296" s="8">
        <f t="shared" si="24"/>
        <v>-1.5204621935933058</v>
      </c>
      <c r="F296" s="2">
        <v>-2</v>
      </c>
      <c r="G296" s="8">
        <f t="shared" si="22"/>
        <v>-2.3992124583637064</v>
      </c>
      <c r="H296" s="2">
        <v>2</v>
      </c>
      <c r="I296" s="8">
        <f t="shared" si="20"/>
        <v>-1.0995896541995973</v>
      </c>
    </row>
    <row r="297" spans="1:9" x14ac:dyDescent="0.3">
      <c r="A297" s="1">
        <f t="shared" si="21"/>
        <v>295</v>
      </c>
      <c r="B297" s="2">
        <v>-0.7</v>
      </c>
      <c r="C297" s="8">
        <f t="shared" si="23"/>
        <v>1.6882330278509228</v>
      </c>
      <c r="D297" s="2">
        <v>1</v>
      </c>
      <c r="E297" s="8">
        <f t="shared" si="24"/>
        <v>-1.4358778429565013</v>
      </c>
      <c r="F297" s="2">
        <v>-2</v>
      </c>
      <c r="G297" s="8">
        <f t="shared" si="22"/>
        <v>-2.46836492713371</v>
      </c>
      <c r="H297" s="2">
        <v>2</v>
      </c>
      <c r="I297" s="8">
        <f t="shared" si="20"/>
        <v>-1.5046246687287403</v>
      </c>
    </row>
    <row r="298" spans="1:9" x14ac:dyDescent="0.3">
      <c r="A298" s="1">
        <f t="shared" si="21"/>
        <v>296</v>
      </c>
      <c r="B298" s="2">
        <v>-0.7</v>
      </c>
      <c r="C298" s="8">
        <f t="shared" si="23"/>
        <v>1.682682068201544</v>
      </c>
      <c r="D298" s="2">
        <v>1</v>
      </c>
      <c r="E298" s="8">
        <f t="shared" si="24"/>
        <v>-1.3456267384635716</v>
      </c>
      <c r="F298" s="2">
        <v>-2</v>
      </c>
      <c r="G298" s="8">
        <f t="shared" si="22"/>
        <v>-2.4985898064730767</v>
      </c>
      <c r="H298" s="2">
        <v>2</v>
      </c>
      <c r="I298" s="8">
        <f t="shared" si="20"/>
        <v>-1.8552786274684665</v>
      </c>
    </row>
    <row r="299" spans="1:9" x14ac:dyDescent="0.3">
      <c r="A299" s="1">
        <f t="shared" si="21"/>
        <v>297</v>
      </c>
      <c r="B299" s="2">
        <v>-0.7</v>
      </c>
      <c r="C299" s="8">
        <f t="shared" si="23"/>
        <v>1.6760682904922901</v>
      </c>
      <c r="D299" s="2">
        <v>1</v>
      </c>
      <c r="E299" s="8">
        <f t="shared" si="24"/>
        <v>-1.250065059992469</v>
      </c>
      <c r="F299" s="2">
        <v>-2</v>
      </c>
      <c r="G299" s="8">
        <f t="shared" si="22"/>
        <v>-2.4894104319791568</v>
      </c>
      <c r="H299" s="2">
        <v>2</v>
      </c>
      <c r="I299" s="8">
        <f t="shared" si="20"/>
        <v>-2.1388779827303535</v>
      </c>
    </row>
    <row r="300" spans="1:9" x14ac:dyDescent="0.3">
      <c r="A300" s="1">
        <f t="shared" si="21"/>
        <v>298</v>
      </c>
      <c r="B300" s="2">
        <v>-0.7</v>
      </c>
      <c r="C300" s="8">
        <f t="shared" si="23"/>
        <v>1.6683958721269179</v>
      </c>
      <c r="D300" s="2">
        <v>1</v>
      </c>
      <c r="E300" s="8">
        <f t="shared" si="24"/>
        <v>-1.149569945829982</v>
      </c>
      <c r="F300" s="2">
        <v>-2</v>
      </c>
      <c r="G300" s="8">
        <f t="shared" si="22"/>
        <v>-2.4409715678712427</v>
      </c>
      <c r="H300" s="2">
        <v>2</v>
      </c>
      <c r="I300" s="8">
        <f t="shared" si="20"/>
        <v>-2.3451727149039927</v>
      </c>
    </row>
    <row r="301" spans="1:9" x14ac:dyDescent="0.3">
      <c r="A301" s="1">
        <f t="shared" si="21"/>
        <v>299</v>
      </c>
      <c r="B301" s="2">
        <v>-0.7</v>
      </c>
      <c r="C301" s="8">
        <f t="shared" si="23"/>
        <v>1.6596696591693343</v>
      </c>
      <c r="D301" s="2">
        <v>1</v>
      </c>
      <c r="E301" s="8">
        <f t="shared" si="24"/>
        <v>-1.0445380042798591</v>
      </c>
      <c r="F301" s="2">
        <v>-2</v>
      </c>
      <c r="G301" s="8">
        <f t="shared" si="22"/>
        <v>-2.3540371239722475</v>
      </c>
      <c r="H301" s="2">
        <v>2</v>
      </c>
      <c r="I301" s="8">
        <f t="shared" si="20"/>
        <v>-2.4667067948731876</v>
      </c>
    </row>
    <row r="302" spans="1:9" x14ac:dyDescent="0.3">
      <c r="A302" s="1">
        <f t="shared" si="21"/>
        <v>300</v>
      </c>
      <c r="B302" s="2">
        <v>-0.7</v>
      </c>
      <c r="C302" s="8">
        <f t="shared" si="23"/>
        <v>1.649895163282636</v>
      </c>
      <c r="D302" s="2">
        <v>1</v>
      </c>
      <c r="E302" s="8">
        <f t="shared" si="24"/>
        <v>-0.93538374843066774</v>
      </c>
      <c r="F302" s="2">
        <v>-2</v>
      </c>
      <c r="G302" s="8">
        <f t="shared" si="22"/>
        <v>-2.2299781083945911</v>
      </c>
      <c r="H302" s="2">
        <v>2</v>
      </c>
      <c r="I302" s="8">
        <f t="shared" si="20"/>
        <v>-2.4990876643337518</v>
      </c>
    </row>
    <row r="303" spans="1:9" x14ac:dyDescent="0.3">
      <c r="A303" s="1">
        <f t="shared" si="21"/>
        <v>301</v>
      </c>
      <c r="B303" s="2">
        <v>-0.7</v>
      </c>
      <c r="C303" s="8">
        <f t="shared" si="23"/>
        <v>1.6390785582479439</v>
      </c>
      <c r="D303" s="2">
        <v>1</v>
      </c>
      <c r="E303" s="8">
        <f t="shared" si="24"/>
        <v>-0.82253796026280324</v>
      </c>
      <c r="F303" s="2">
        <v>-2</v>
      </c>
      <c r="G303" s="8">
        <f t="shared" si="22"/>
        <v>-2.0707510059231971</v>
      </c>
      <c r="H303" s="2">
        <v>2</v>
      </c>
      <c r="I303" s="8">
        <f t="shared" si="20"/>
        <v>-2.4411449942958869</v>
      </c>
    </row>
    <row r="304" spans="1:9" x14ac:dyDescent="0.3">
      <c r="A304" s="1">
        <f t="shared" si="21"/>
        <v>302</v>
      </c>
      <c r="B304" s="2">
        <v>-0.7</v>
      </c>
      <c r="C304" s="8">
        <f t="shared" si="23"/>
        <v>1.6272266760648353</v>
      </c>
      <c r="D304" s="2">
        <v>1</v>
      </c>
      <c r="E304" s="8">
        <f t="shared" si="24"/>
        <v>-0.70644599054763313</v>
      </c>
      <c r="F304" s="2">
        <v>-2</v>
      </c>
      <c r="G304" s="8">
        <f t="shared" si="22"/>
        <v>-1.8788669230816999</v>
      </c>
      <c r="H304" s="2">
        <v>2</v>
      </c>
      <c r="I304" s="8">
        <f t="shared" si="20"/>
        <v>-2.2949729838229831</v>
      </c>
    </row>
    <row r="305" spans="1:9" x14ac:dyDescent="0.3">
      <c r="A305" s="1">
        <f t="shared" si="21"/>
        <v>303</v>
      </c>
      <c r="B305" s="2">
        <v>-0.7</v>
      </c>
      <c r="C305" s="8">
        <f t="shared" si="23"/>
        <v>1.6143470026361226</v>
      </c>
      <c r="D305" s="2">
        <v>1</v>
      </c>
      <c r="E305" s="8">
        <f t="shared" si="24"/>
        <v>-0.58756600125224701</v>
      </c>
      <c r="F305" s="2">
        <v>-2</v>
      </c>
      <c r="G305" s="8">
        <f t="shared" si="22"/>
        <v>-1.657351986482505</v>
      </c>
      <c r="H305" s="2">
        <v>2</v>
      </c>
      <c r="I305" s="8">
        <f t="shared" si="20"/>
        <v>-2.0658546702208187</v>
      </c>
    </row>
    <row r="306" spans="1:9" x14ac:dyDescent="0.3">
      <c r="A306" s="1">
        <f t="shared" si="21"/>
        <v>304</v>
      </c>
      <c r="B306" s="2">
        <v>-0.7</v>
      </c>
      <c r="C306" s="8">
        <f t="shared" si="23"/>
        <v>1.6004476730396318</v>
      </c>
      <c r="D306" s="2">
        <v>1</v>
      </c>
      <c r="E306" s="8">
        <f t="shared" si="24"/>
        <v>-0.46636715738329221</v>
      </c>
      <c r="F306" s="2">
        <v>-2</v>
      </c>
      <c r="G306" s="8">
        <f t="shared" si="22"/>
        <v>-1.4096996190023916</v>
      </c>
      <c r="H306" s="2">
        <v>2</v>
      </c>
      <c r="I306" s="8">
        <f t="shared" si="20"/>
        <v>-1.7620709863051875</v>
      </c>
    </row>
    <row r="307" spans="1:9" x14ac:dyDescent="0.3">
      <c r="A307" s="1">
        <f t="shared" si="21"/>
        <v>305</v>
      </c>
      <c r="B307" s="2">
        <v>-0.7</v>
      </c>
      <c r="C307" s="8">
        <f t="shared" si="23"/>
        <v>1.5855374663897823</v>
      </c>
      <c r="D307" s="2">
        <v>1</v>
      </c>
      <c r="E307" s="8">
        <f t="shared" si="24"/>
        <v>-0.34332777540681042</v>
      </c>
      <c r="F307" s="2">
        <v>-2</v>
      </c>
      <c r="G307" s="8">
        <f t="shared" si="22"/>
        <v>-1.1398154464168746</v>
      </c>
      <c r="H307" s="2">
        <v>2</v>
      </c>
      <c r="I307" s="8">
        <f t="shared" si="20"/>
        <v>-1.3946014659131134</v>
      </c>
    </row>
    <row r="308" spans="1:9" x14ac:dyDescent="0.3">
      <c r="A308" s="1">
        <f t="shared" si="21"/>
        <v>306</v>
      </c>
      <c r="B308" s="2">
        <v>-0.7</v>
      </c>
      <c r="C308" s="8">
        <f t="shared" si="23"/>
        <v>1.569625800292701</v>
      </c>
      <c r="D308" s="2">
        <v>1</v>
      </c>
      <c r="E308" s="8">
        <f t="shared" si="24"/>
        <v>-0.21893343555256078</v>
      </c>
      <c r="F308" s="2">
        <v>-2</v>
      </c>
      <c r="G308" s="8">
        <f t="shared" si="22"/>
        <v>-0.85195570334861814</v>
      </c>
      <c r="H308" s="2">
        <v>2</v>
      </c>
      <c r="I308" s="8">
        <f t="shared" si="20"/>
        <v>-0.97672741494449256</v>
      </c>
    </row>
    <row r="309" spans="1:9" x14ac:dyDescent="0.3">
      <c r="A309" s="1">
        <f t="shared" si="21"/>
        <v>307</v>
      </c>
      <c r="B309" s="2">
        <v>-0.7</v>
      </c>
      <c r="C309" s="8">
        <f t="shared" si="23"/>
        <v>1.5527227248977367</v>
      </c>
      <c r="D309" s="2">
        <v>1</v>
      </c>
      <c r="E309" s="8">
        <f t="shared" si="24"/>
        <v>-9.3675065449358427E-2</v>
      </c>
      <c r="F309" s="2">
        <v>-2</v>
      </c>
      <c r="G309" s="8">
        <f t="shared" si="22"/>
        <v>-0.5506601099050229</v>
      </c>
      <c r="H309" s="2">
        <v>2</v>
      </c>
      <c r="I309" s="8">
        <f t="shared" si="20"/>
        <v>-0.52355189036106276</v>
      </c>
    </row>
    <row r="310" spans="1:9" x14ac:dyDescent="0.3">
      <c r="A310" s="1">
        <f t="shared" si="21"/>
        <v>308</v>
      </c>
      <c r="B310" s="2">
        <v>-0.7</v>
      </c>
      <c r="C310" s="8">
        <f t="shared" si="23"/>
        <v>1.5348389165496399</v>
      </c>
      <c r="D310" s="2">
        <v>1</v>
      </c>
      <c r="E310" s="8">
        <f t="shared" si="24"/>
        <v>3.1952997341105675E-2</v>
      </c>
      <c r="F310" s="2">
        <v>-2</v>
      </c>
      <c r="G310" s="8">
        <f t="shared" si="22"/>
        <v>-0.24068027757968599</v>
      </c>
      <c r="H310" s="2">
        <v>2</v>
      </c>
      <c r="I310" s="8">
        <f t="shared" si="20"/>
        <v>-5.1453836359111882E-2</v>
      </c>
    </row>
    <row r="311" spans="1:9" x14ac:dyDescent="0.3">
      <c r="A311" s="1">
        <f t="shared" si="21"/>
        <v>309</v>
      </c>
      <c r="B311" s="2">
        <v>-0.7</v>
      </c>
      <c r="C311" s="8">
        <f t="shared" si="23"/>
        <v>1.5159856710449935</v>
      </c>
      <c r="D311" s="2">
        <v>1</v>
      </c>
      <c r="E311" s="8">
        <f t="shared" si="24"/>
        <v>0.15745495624922712</v>
      </c>
      <c r="F311" s="2">
        <v>-2</v>
      </c>
      <c r="G311" s="8">
        <f t="shared" si="22"/>
        <v>7.309522649851169E-2</v>
      </c>
      <c r="H311" s="2">
        <v>2</v>
      </c>
      <c r="I311" s="8">
        <f t="shared" si="20"/>
        <v>0.42250389335079941</v>
      </c>
    </row>
    <row r="312" spans="1:9" x14ac:dyDescent="0.3">
      <c r="A312" s="1">
        <f t="shared" si="21"/>
        <v>310</v>
      </c>
      <c r="B312" s="2">
        <v>-0.7</v>
      </c>
      <c r="C312" s="8">
        <f t="shared" si="23"/>
        <v>1.496174896497787</v>
      </c>
      <c r="D312" s="2">
        <v>1</v>
      </c>
      <c r="E312" s="8">
        <f t="shared" si="24"/>
        <v>0.28233551237913301</v>
      </c>
      <c r="F312" s="2">
        <v>-2</v>
      </c>
      <c r="G312" s="8">
        <f t="shared" si="22"/>
        <v>0.38571797518985595</v>
      </c>
      <c r="H312" s="2">
        <v>2</v>
      </c>
      <c r="I312" s="8">
        <f t="shared" si="20"/>
        <v>0.88119123153158074</v>
      </c>
    </row>
    <row r="313" spans="1:9" x14ac:dyDescent="0.3">
      <c r="A313" s="1">
        <f t="shared" si="21"/>
        <v>311</v>
      </c>
      <c r="B313" s="2">
        <v>-0.7</v>
      </c>
      <c r="C313" s="8">
        <f t="shared" si="23"/>
        <v>1.4754191058178365</v>
      </c>
      <c r="D313" s="2">
        <v>1</v>
      </c>
      <c r="E313" s="8">
        <f t="shared" si="24"/>
        <v>0.40610181922850558</v>
      </c>
      <c r="F313" s="2">
        <v>-2</v>
      </c>
      <c r="G313" s="8">
        <f t="shared" si="22"/>
        <v>0.69225772099570593</v>
      </c>
      <c r="H313" s="2">
        <v>2</v>
      </c>
      <c r="I313" s="8">
        <f t="shared" si="20"/>
        <v>1.3080300226837118</v>
      </c>
    </row>
    <row r="314" spans="1:9" x14ac:dyDescent="0.3">
      <c r="A314" s="1">
        <f t="shared" si="21"/>
        <v>312</v>
      </c>
      <c r="B314" s="2">
        <v>-0.7</v>
      </c>
      <c r="C314" s="8">
        <f t="shared" si="23"/>
        <v>1.4537314088074023</v>
      </c>
      <c r="D314" s="2">
        <v>1</v>
      </c>
      <c r="E314" s="8">
        <f t="shared" si="24"/>
        <v>0.52826542772765772</v>
      </c>
      <c r="F314" s="2">
        <v>-2</v>
      </c>
      <c r="G314" s="8">
        <f t="shared" si="22"/>
        <v>0.9878801490067346</v>
      </c>
      <c r="H314" s="2">
        <v>2</v>
      </c>
      <c r="I314" s="8">
        <f t="shared" si="20"/>
        <v>1.6875932007768326</v>
      </c>
    </row>
    <row r="315" spans="1:9" x14ac:dyDescent="0.3">
      <c r="A315" s="1">
        <f t="shared" si="21"/>
        <v>313</v>
      </c>
      <c r="B315" s="2">
        <v>-0.7</v>
      </c>
      <c r="C315" s="8">
        <f t="shared" si="23"/>
        <v>1.4311255038808102</v>
      </c>
      <c r="D315" s="2">
        <v>1</v>
      </c>
      <c r="E315" s="8">
        <f t="shared" si="24"/>
        <v>0.64834421392508779</v>
      </c>
      <c r="F315" s="2">
        <v>-2</v>
      </c>
      <c r="G315" s="8">
        <f t="shared" si="22"/>
        <v>1.2679231169369292</v>
      </c>
      <c r="H315" s="2">
        <v>2</v>
      </c>
      <c r="I315" s="8">
        <f t="shared" si="20"/>
        <v>2.0061623636128867</v>
      </c>
    </row>
    <row r="316" spans="1:9" x14ac:dyDescent="0.3">
      <c r="A316" s="1">
        <f t="shared" si="21"/>
        <v>314</v>
      </c>
      <c r="B316" s="2">
        <v>-0.7</v>
      </c>
      <c r="C316" s="8">
        <f t="shared" si="23"/>
        <v>1.4076156694120301</v>
      </c>
      <c r="D316" s="2">
        <v>1</v>
      </c>
      <c r="E316" s="8">
        <f t="shared" si="24"/>
        <v>0.76586428171066379</v>
      </c>
      <c r="F316" s="2">
        <v>-2</v>
      </c>
      <c r="G316" s="8">
        <f t="shared" si="22"/>
        <v>1.5279701798924703</v>
      </c>
      <c r="H316" s="2">
        <v>2</v>
      </c>
      <c r="I316" s="8">
        <f t="shared" si="20"/>
        <v>2.2522235916227489</v>
      </c>
    </row>
    <row r="317" spans="1:9" x14ac:dyDescent="0.3">
      <c r="A317" s="1">
        <f t="shared" si="21"/>
        <v>315</v>
      </c>
      <c r="B317" s="2">
        <v>-0.7</v>
      </c>
      <c r="C317" s="8">
        <f t="shared" si="23"/>
        <v>1.3832167547164589</v>
      </c>
      <c r="D317" s="2">
        <v>1</v>
      </c>
      <c r="E317" s="8">
        <f t="shared" si="24"/>
        <v>0.88036183306622351</v>
      </c>
      <c r="F317" s="2">
        <v>-2</v>
      </c>
      <c r="G317" s="8">
        <f t="shared" si="22"/>
        <v>1.7639202403459622</v>
      </c>
      <c r="H317" s="2">
        <v>2</v>
      </c>
      <c r="I317" s="8">
        <f t="shared" si="20"/>
        <v>2.416883590920154</v>
      </c>
    </row>
    <row r="318" spans="1:9" x14ac:dyDescent="0.3">
      <c r="A318" s="1">
        <f t="shared" si="21"/>
        <v>316</v>
      </c>
      <c r="B318" s="2">
        <v>-0.7</v>
      </c>
      <c r="C318" s="8">
        <f t="shared" si="23"/>
        <v>1.35794417067157</v>
      </c>
      <c r="D318" s="2">
        <v>1</v>
      </c>
      <c r="E318" s="8">
        <f t="shared" si="24"/>
        <v>0.99138499846573735</v>
      </c>
      <c r="F318" s="2">
        <v>-2</v>
      </c>
      <c r="G318" s="8">
        <f t="shared" si="22"/>
        <v>1.972052224894232</v>
      </c>
      <c r="H318" s="2">
        <v>2</v>
      </c>
      <c r="I318" s="8">
        <f t="shared" si="20"/>
        <v>2.4941911201128568</v>
      </c>
    </row>
    <row r="319" spans="1:9" x14ac:dyDescent="0.3">
      <c r="A319" s="1">
        <f t="shared" si="21"/>
        <v>317</v>
      </c>
      <c r="B319" s="2">
        <v>-0.7</v>
      </c>
      <c r="C319" s="8">
        <f t="shared" si="23"/>
        <v>1.3318138799831833</v>
      </c>
      <c r="D319" s="2">
        <v>1</v>
      </c>
      <c r="E319" s="8">
        <f t="shared" si="24"/>
        <v>1.0984956201970333</v>
      </c>
      <c r="F319" s="2">
        <v>-2</v>
      </c>
      <c r="G319" s="8">
        <f t="shared" si="22"/>
        <v>2.1490837678091204</v>
      </c>
      <c r="H319" s="2">
        <v>2</v>
      </c>
      <c r="I319" s="8">
        <f t="shared" si="20"/>
        <v>2.481352083673122</v>
      </c>
    </row>
    <row r="320" spans="1:9" x14ac:dyDescent="0.3">
      <c r="A320" s="1">
        <f t="shared" si="21"/>
        <v>318</v>
      </c>
      <c r="B320" s="2">
        <v>-0.7</v>
      </c>
      <c r="C320" s="8">
        <f t="shared" si="23"/>
        <v>1.3048423871028407</v>
      </c>
      <c r="D320" s="2">
        <v>1</v>
      </c>
      <c r="E320" s="8">
        <f t="shared" si="24"/>
        <v>1.2012709815705087</v>
      </c>
      <c r="F320" s="2">
        <v>-2</v>
      </c>
      <c r="G320" s="8">
        <f t="shared" si="22"/>
        <v>2.2922229759052408</v>
      </c>
      <c r="H320" s="2">
        <v>2</v>
      </c>
      <c r="I320" s="8">
        <f t="shared" si="20"/>
        <v>2.3788305178296789</v>
      </c>
    </row>
    <row r="321" spans="1:9" x14ac:dyDescent="0.3">
      <c r="A321" s="1">
        <f t="shared" si="21"/>
        <v>319</v>
      </c>
      <c r="B321" s="2">
        <v>-0.7</v>
      </c>
      <c r="C321" s="8">
        <f t="shared" si="23"/>
        <v>1.2770467278035942</v>
      </c>
      <c r="D321" s="2">
        <v>1</v>
      </c>
      <c r="E321" s="8">
        <f t="shared" si="24"/>
        <v>1.2993054751880468</v>
      </c>
      <c r="F321" s="2">
        <v>-2</v>
      </c>
      <c r="G321" s="8">
        <f t="shared" si="22"/>
        <v>2.3992124583636989</v>
      </c>
      <c r="H321" s="2">
        <v>2</v>
      </c>
      <c r="I321" s="8">
        <f t="shared" si="20"/>
        <v>2.1903318190894616</v>
      </c>
    </row>
    <row r="322" spans="1:9" x14ac:dyDescent="0.3">
      <c r="A322" s="1">
        <f t="shared" si="21"/>
        <v>320</v>
      </c>
      <c r="B322" s="2">
        <v>-0.7</v>
      </c>
      <c r="C322" s="8">
        <f t="shared" si="23"/>
        <v>1.2484444584196128</v>
      </c>
      <c r="D322" s="2">
        <v>1</v>
      </c>
      <c r="E322" s="8">
        <f t="shared" si="24"/>
        <v>1.3922122036912299</v>
      </c>
      <c r="F322" s="2">
        <v>-2</v>
      </c>
      <c r="G322" s="8">
        <f t="shared" si="22"/>
        <v>2.4683649271337056</v>
      </c>
      <c r="H322" s="2">
        <v>2</v>
      </c>
      <c r="I322" s="8">
        <f t="shared" si="20"/>
        <v>1.9226688215533247</v>
      </c>
    </row>
    <row r="323" spans="1:9" x14ac:dyDescent="0.3">
      <c r="A323" s="1">
        <f t="shared" si="21"/>
        <v>321</v>
      </c>
      <c r="B323" s="2">
        <v>-0.7</v>
      </c>
      <c r="C323" s="8">
        <f t="shared" si="23"/>
        <v>1.2190536447572833</v>
      </c>
      <c r="D323" s="2">
        <v>1</v>
      </c>
      <c r="E323" s="8">
        <f t="shared" si="24"/>
        <v>1.4796245066677027</v>
      </c>
      <c r="F323" s="2">
        <v>-2</v>
      </c>
      <c r="G323" s="8">
        <f t="shared" si="22"/>
        <v>2.4985898064730758</v>
      </c>
      <c r="H323" s="2">
        <v>2</v>
      </c>
      <c r="I323" s="8">
        <f t="shared" ref="I323:I386" si="25">2.5*SIN(2*PI()*A323/33+777)</f>
        <v>1.5855155633416753</v>
      </c>
    </row>
    <row r="324" spans="1:9" x14ac:dyDescent="0.3">
      <c r="A324" s="1">
        <f t="shared" ref="A324:A387" si="26">A323+1</f>
        <v>322</v>
      </c>
      <c r="B324" s="2">
        <v>-0.7</v>
      </c>
      <c r="C324" s="8">
        <f t="shared" si="23"/>
        <v>1.1888928506845289</v>
      </c>
      <c r="D324" s="2">
        <v>1</v>
      </c>
      <c r="E324" s="8">
        <f t="shared" si="24"/>
        <v>1.5611974076924999</v>
      </c>
      <c r="F324" s="2">
        <v>-2</v>
      </c>
      <c r="G324" s="8">
        <f t="shared" ref="G324:G387" si="27">2.5*COS(2*PI()*A324/50+456)</f>
        <v>2.4894104319791595</v>
      </c>
      <c r="H324" s="2">
        <v>2</v>
      </c>
      <c r="I324" s="8">
        <f t="shared" si="25"/>
        <v>1.1910576416501346</v>
      </c>
    </row>
    <row r="325" spans="1:9" x14ac:dyDescent="0.3">
      <c r="A325" s="1">
        <f t="shared" si="26"/>
        <v>323</v>
      </c>
      <c r="B325" s="2">
        <v>-0.7</v>
      </c>
      <c r="C325" s="8">
        <f t="shared" si="23"/>
        <v>1.157981126405198</v>
      </c>
      <c r="D325" s="2">
        <v>1</v>
      </c>
      <c r="E325" s="8">
        <f t="shared" si="24"/>
        <v>1.6366089757925215</v>
      </c>
      <c r="F325" s="2">
        <v>-2</v>
      </c>
      <c r="G325" s="8">
        <f t="shared" si="27"/>
        <v>2.4409715678712178</v>
      </c>
      <c r="H325" s="2">
        <v>2</v>
      </c>
      <c r="I325" s="8">
        <f t="shared" si="25"/>
        <v>0.75355179351918611</v>
      </c>
    </row>
    <row r="326" spans="1:9" x14ac:dyDescent="0.3">
      <c r="A326" s="1">
        <f t="shared" si="26"/>
        <v>324</v>
      </c>
      <c r="B326" s="2">
        <v>-0.7</v>
      </c>
      <c r="C326" s="8">
        <f t="shared" ref="C326:C389" si="28">1.7*SIN(2*PI()*A326/250+321)</f>
        <v>1.1263379964269562</v>
      </c>
      <c r="D326" s="2">
        <v>1</v>
      </c>
      <c r="E326" s="8">
        <f t="shared" ref="E326:E389" si="29">2*SIN(2*PI()*A326/100+565)</f>
        <v>1.705561595960472</v>
      </c>
      <c r="F326" s="2">
        <v>-2</v>
      </c>
      <c r="G326" s="8">
        <f t="shared" si="27"/>
        <v>2.3540371239722089</v>
      </c>
      <c r="H326" s="2">
        <v>2</v>
      </c>
      <c r="I326" s="8">
        <f t="shared" si="25"/>
        <v>0.28881062021014026</v>
      </c>
    </row>
    <row r="327" spans="1:9" x14ac:dyDescent="0.3">
      <c r="A327" s="1">
        <f t="shared" si="26"/>
        <v>325</v>
      </c>
      <c r="B327" s="2">
        <v>-0.7</v>
      </c>
      <c r="C327" s="8">
        <f t="shared" si="28"/>
        <v>1.0939834472289176</v>
      </c>
      <c r="D327" s="2">
        <v>1</v>
      </c>
      <c r="E327" s="8">
        <f t="shared" si="29"/>
        <v>1.7677831437061469</v>
      </c>
      <c r="F327" s="2">
        <v>-2</v>
      </c>
      <c r="G327" s="8">
        <f t="shared" si="27"/>
        <v>2.2299781083946035</v>
      </c>
      <c r="H327" s="2">
        <v>2</v>
      </c>
      <c r="I327" s="8">
        <f t="shared" si="25"/>
        <v>-0.18636892140175432</v>
      </c>
    </row>
    <row r="328" spans="1:9" x14ac:dyDescent="0.3">
      <c r="A328" s="1">
        <f t="shared" si="26"/>
        <v>326</v>
      </c>
      <c r="B328" s="2">
        <v>-0.7</v>
      </c>
      <c r="C328" s="8">
        <f t="shared" si="28"/>
        <v>1.060937914637899</v>
      </c>
      <c r="D328" s="2">
        <v>1</v>
      </c>
      <c r="E328" s="8">
        <f t="shared" si="29"/>
        <v>1.8230280590069152</v>
      </c>
      <c r="F328" s="2">
        <v>-2</v>
      </c>
      <c r="G328" s="8">
        <f t="shared" si="27"/>
        <v>2.0707510059232122</v>
      </c>
      <c r="H328" s="2">
        <v>2</v>
      </c>
      <c r="I328" s="8">
        <f t="shared" si="25"/>
        <v>-0.65481260461497925</v>
      </c>
    </row>
    <row r="329" spans="1:9" x14ac:dyDescent="0.3">
      <c r="A329" s="1">
        <f t="shared" si="26"/>
        <v>327</v>
      </c>
      <c r="B329" s="2">
        <v>-0.7</v>
      </c>
      <c r="C329" s="8">
        <f t="shared" si="28"/>
        <v>1.0272222709204137</v>
      </c>
      <c r="D329" s="2">
        <v>1</v>
      </c>
      <c r="E329" s="8">
        <f t="shared" si="29"/>
        <v>1.8710783154211663</v>
      </c>
      <c r="F329" s="2">
        <v>-2</v>
      </c>
      <c r="G329" s="8">
        <f t="shared" si="27"/>
        <v>1.8788669230817177</v>
      </c>
      <c r="H329" s="2">
        <v>2</v>
      </c>
      <c r="I329" s="8">
        <f t="shared" si="25"/>
        <v>-1.0995896541995489</v>
      </c>
    </row>
    <row r="330" spans="1:9" x14ac:dyDescent="0.3">
      <c r="A330" s="1">
        <f t="shared" si="26"/>
        <v>328</v>
      </c>
      <c r="B330" s="2">
        <v>-0.7</v>
      </c>
      <c r="C330" s="8">
        <f t="shared" si="28"/>
        <v>0.99285781159974862</v>
      </c>
      <c r="D330" s="2">
        <v>1</v>
      </c>
      <c r="E330" s="8">
        <f t="shared" si="29"/>
        <v>1.9117442805387337</v>
      </c>
      <c r="F330" s="2">
        <v>-2</v>
      </c>
      <c r="G330" s="8">
        <f t="shared" si="27"/>
        <v>1.6573519864825252</v>
      </c>
      <c r="H330" s="2">
        <v>2</v>
      </c>
      <c r="I330" s="8">
        <f t="shared" si="25"/>
        <v>-1.5046246687286975</v>
      </c>
    </row>
    <row r="331" spans="1:9" x14ac:dyDescent="0.3">
      <c r="A331" s="1">
        <f t="shared" si="26"/>
        <v>329</v>
      </c>
      <c r="B331" s="2">
        <v>-0.7</v>
      </c>
      <c r="C331" s="8">
        <f t="shared" si="28"/>
        <v>0.95786624200495785</v>
      </c>
      <c r="D331" s="2">
        <v>1</v>
      </c>
      <c r="E331" s="8">
        <f t="shared" si="29"/>
        <v>1.9448654643739038</v>
      </c>
      <c r="F331" s="2">
        <v>-2</v>
      </c>
      <c r="G331" s="8">
        <f t="shared" si="27"/>
        <v>1.4096996190024138</v>
      </c>
      <c r="H331" s="2">
        <v>2</v>
      </c>
      <c r="I331" s="8">
        <f t="shared" si="25"/>
        <v>-1.8552786274684305</v>
      </c>
    </row>
    <row r="332" spans="1:9" x14ac:dyDescent="0.3">
      <c r="A332" s="1">
        <f t="shared" si="26"/>
        <v>330</v>
      </c>
      <c r="B332" s="2">
        <v>-0.7</v>
      </c>
      <c r="C332" s="8">
        <f t="shared" si="28"/>
        <v>0.92226966356138584</v>
      </c>
      <c r="D332" s="2">
        <v>1</v>
      </c>
      <c r="E332" s="8">
        <f t="shared" si="29"/>
        <v>1.9703111527457096</v>
      </c>
      <c r="F332" s="2">
        <v>-2</v>
      </c>
      <c r="G332" s="8">
        <f t="shared" si="27"/>
        <v>1.1398154464168988</v>
      </c>
      <c r="H332" s="2">
        <v>2</v>
      </c>
      <c r="I332" s="8">
        <f t="shared" si="25"/>
        <v>-2.1388779827303259</v>
      </c>
    </row>
    <row r="333" spans="1:9" x14ac:dyDescent="0.3">
      <c r="A333" s="1">
        <f t="shared" si="26"/>
        <v>331</v>
      </c>
      <c r="B333" s="2">
        <v>-0.7</v>
      </c>
      <c r="C333" s="8">
        <f t="shared" si="28"/>
        <v>0.8860905598310157</v>
      </c>
      <c r="D333" s="2">
        <v>1</v>
      </c>
      <c r="E333" s="8">
        <f t="shared" si="29"/>
        <v>1.9879809231471761</v>
      </c>
      <c r="F333" s="2">
        <v>-2</v>
      </c>
      <c r="G333" s="8">
        <f t="shared" si="27"/>
        <v>0.85195570334864346</v>
      </c>
      <c r="H333" s="2">
        <v>2</v>
      </c>
      <c r="I333" s="8">
        <f t="shared" si="25"/>
        <v>-2.3451727149039741</v>
      </c>
    </row>
    <row r="334" spans="1:9" x14ac:dyDescent="0.3">
      <c r="A334" s="1">
        <f t="shared" si="26"/>
        <v>332</v>
      </c>
      <c r="B334" s="2">
        <v>-0.7</v>
      </c>
      <c r="C334" s="8">
        <f t="shared" si="28"/>
        <v>0.84935178231104114</v>
      </c>
      <c r="D334" s="2">
        <v>1</v>
      </c>
      <c r="E334" s="8">
        <f t="shared" si="29"/>
        <v>1.9978050410670902</v>
      </c>
      <c r="F334" s="2">
        <v>-2</v>
      </c>
      <c r="G334" s="8">
        <f t="shared" si="27"/>
        <v>0.55066010990491054</v>
      </c>
      <c r="H334" s="2">
        <v>2</v>
      </c>
      <c r="I334" s="8">
        <f t="shared" si="25"/>
        <v>-2.4667067948731787</v>
      </c>
    </row>
    <row r="335" spans="1:9" x14ac:dyDescent="0.3">
      <c r="A335" s="1">
        <f t="shared" si="26"/>
        <v>333</v>
      </c>
      <c r="B335" s="2">
        <v>-0.7</v>
      </c>
      <c r="C335" s="8">
        <f t="shared" si="28"/>
        <v>0.81207653600086194</v>
      </c>
      <c r="D335" s="2">
        <v>1</v>
      </c>
      <c r="E335" s="8">
        <f t="shared" si="29"/>
        <v>1.9997447352001987</v>
      </c>
      <c r="F335" s="2">
        <v>-2</v>
      </c>
      <c r="G335" s="8">
        <f t="shared" si="27"/>
        <v>0.24068027757957136</v>
      </c>
      <c r="H335" s="2">
        <v>2</v>
      </c>
      <c r="I335" s="8">
        <f t="shared" si="25"/>
        <v>-2.4990876643337536</v>
      </c>
    </row>
    <row r="336" spans="1:9" x14ac:dyDescent="0.3">
      <c r="A336" s="1">
        <f t="shared" si="26"/>
        <v>334</v>
      </c>
      <c r="B336" s="2">
        <v>-0.7</v>
      </c>
      <c r="C336" s="8">
        <f t="shared" si="28"/>
        <v>0.77428836474498275</v>
      </c>
      <c r="D336" s="2">
        <v>1</v>
      </c>
      <c r="E336" s="8">
        <f t="shared" si="29"/>
        <v>1.9937923504599453</v>
      </c>
      <c r="F336" s="2">
        <v>-2</v>
      </c>
      <c r="G336" s="8">
        <f t="shared" si="27"/>
        <v>-7.3095226498484739E-2</v>
      </c>
      <c r="H336" s="2">
        <v>2</v>
      </c>
      <c r="I336" s="8">
        <f t="shared" si="25"/>
        <v>-2.4411449942958985</v>
      </c>
    </row>
    <row r="337" spans="1:9" x14ac:dyDescent="0.3">
      <c r="A337" s="1">
        <f t="shared" si="26"/>
        <v>335</v>
      </c>
      <c r="B337" s="2">
        <v>-0.7</v>
      </c>
      <c r="C337" s="8">
        <f t="shared" si="28"/>
        <v>0.7360111363623848</v>
      </c>
      <c r="D337" s="2">
        <v>1</v>
      </c>
      <c r="E337" s="8">
        <f t="shared" si="29"/>
        <v>1.9799713781895136</v>
      </c>
      <c r="F337" s="2">
        <v>-2</v>
      </c>
      <c r="G337" s="8">
        <f t="shared" si="27"/>
        <v>-0.38571797518982931</v>
      </c>
      <c r="H337" s="2">
        <v>2</v>
      </c>
      <c r="I337" s="8">
        <f t="shared" si="25"/>
        <v>-2.2949729838230044</v>
      </c>
    </row>
    <row r="338" spans="1:9" x14ac:dyDescent="0.3">
      <c r="A338" s="1">
        <f t="shared" si="26"/>
        <v>336</v>
      </c>
      <c r="B338" s="2">
        <v>-0.7</v>
      </c>
      <c r="C338" s="8">
        <f t="shared" si="28"/>
        <v>0.69726902757075293</v>
      </c>
      <c r="D338" s="2">
        <v>1</v>
      </c>
      <c r="E338" s="8">
        <f t="shared" si="29"/>
        <v>1.9583363634522075</v>
      </c>
      <c r="F338" s="2">
        <v>-2</v>
      </c>
      <c r="G338" s="8">
        <f t="shared" si="27"/>
        <v>-0.69225772099567995</v>
      </c>
      <c r="H338" s="2">
        <v>2</v>
      </c>
      <c r="I338" s="8">
        <f t="shared" si="25"/>
        <v>-2.0658546702208493</v>
      </c>
    </row>
    <row r="339" spans="1:9" x14ac:dyDescent="0.3">
      <c r="A339" s="1">
        <f t="shared" si="26"/>
        <v>337</v>
      </c>
      <c r="B339" s="2">
        <v>-0.7</v>
      </c>
      <c r="C339" s="8">
        <f t="shared" si="28"/>
        <v>0.65808650871646102</v>
      </c>
      <c r="D339" s="2">
        <v>1</v>
      </c>
      <c r="E339" s="8">
        <f t="shared" si="29"/>
        <v>1.9289726897671751</v>
      </c>
      <c r="F339" s="2">
        <v>-2</v>
      </c>
      <c r="G339" s="8">
        <f t="shared" si="27"/>
        <v>-0.98788014900670995</v>
      </c>
      <c r="H339" s="2">
        <v>2</v>
      </c>
      <c r="I339" s="8">
        <f t="shared" si="25"/>
        <v>-1.7620709863052255</v>
      </c>
    </row>
    <row r="340" spans="1:9" x14ac:dyDescent="0.3">
      <c r="A340" s="1">
        <f t="shared" si="26"/>
        <v>338</v>
      </c>
      <c r="B340" s="2">
        <v>-0.7</v>
      </c>
      <c r="C340" s="8">
        <f t="shared" si="28"/>
        <v>0.61848832831823186</v>
      </c>
      <c r="D340" s="2">
        <v>1</v>
      </c>
      <c r="E340" s="8">
        <f t="shared" si="29"/>
        <v>1.8919962421394325</v>
      </c>
      <c r="F340" s="2">
        <v>-2</v>
      </c>
      <c r="G340" s="8">
        <f t="shared" si="27"/>
        <v>-1.2679231169369063</v>
      </c>
      <c r="H340" s="2">
        <v>2</v>
      </c>
      <c r="I340" s="8">
        <f t="shared" si="25"/>
        <v>-1.394601465913158</v>
      </c>
    </row>
    <row r="341" spans="1:9" x14ac:dyDescent="0.3">
      <c r="A341" s="1">
        <f t="shared" si="26"/>
        <v>339</v>
      </c>
      <c r="B341" s="2">
        <v>-0.7</v>
      </c>
      <c r="C341" s="8">
        <f t="shared" si="28"/>
        <v>0.57849949743552875</v>
      </c>
      <c r="D341" s="2">
        <v>1</v>
      </c>
      <c r="E341" s="8">
        <f t="shared" si="29"/>
        <v>1.8475529497148344</v>
      </c>
      <c r="F341" s="2">
        <v>-2</v>
      </c>
      <c r="G341" s="8">
        <f t="shared" si="27"/>
        <v>-1.5279701798924488</v>
      </c>
      <c r="H341" s="2">
        <v>2</v>
      </c>
      <c r="I341" s="8">
        <f t="shared" si="25"/>
        <v>-0.97672741494454218</v>
      </c>
    </row>
    <row r="342" spans="1:9" x14ac:dyDescent="0.3">
      <c r="A342" s="1">
        <f t="shared" si="26"/>
        <v>340</v>
      </c>
      <c r="B342" s="2">
        <v>-0.7</v>
      </c>
      <c r="C342" s="8">
        <f t="shared" si="28"/>
        <v>0.53814527387112543</v>
      </c>
      <c r="D342" s="2">
        <v>1</v>
      </c>
      <c r="E342" s="8">
        <f t="shared" si="29"/>
        <v>1.7958182098643714</v>
      </c>
      <c r="F342" s="2">
        <v>-2</v>
      </c>
      <c r="G342" s="8">
        <f t="shared" si="27"/>
        <v>-1.7639202403459431</v>
      </c>
      <c r="H342" s="2">
        <v>2</v>
      </c>
      <c r="I342" s="8">
        <f t="shared" si="25"/>
        <v>-0.5235518903611156</v>
      </c>
    </row>
    <row r="343" spans="1:9" x14ac:dyDescent="0.3">
      <c r="A343" s="1">
        <f t="shared" si="26"/>
        <v>341</v>
      </c>
      <c r="B343" s="2">
        <v>-0.7</v>
      </c>
      <c r="C343" s="8">
        <f t="shared" si="28"/>
        <v>0.49745114621737113</v>
      </c>
      <c r="D343" s="2">
        <v>1</v>
      </c>
      <c r="E343" s="8">
        <f t="shared" si="29"/>
        <v>1.7369961959707663</v>
      </c>
      <c r="F343" s="2">
        <v>-2</v>
      </c>
      <c r="G343" s="8">
        <f t="shared" si="27"/>
        <v>-1.9720522248942158</v>
      </c>
      <c r="H343" s="2">
        <v>2</v>
      </c>
      <c r="I343" s="8">
        <f t="shared" si="25"/>
        <v>-5.1453836359165783E-2</v>
      </c>
    </row>
    <row r="344" spans="1:9" x14ac:dyDescent="0.3">
      <c r="A344" s="1">
        <f t="shared" si="26"/>
        <v>342</v>
      </c>
      <c r="B344" s="2">
        <v>-0.7</v>
      </c>
      <c r="C344" s="8">
        <f t="shared" si="28"/>
        <v>0.45644281775759615</v>
      </c>
      <c r="D344" s="2">
        <v>1</v>
      </c>
      <c r="E344" s="8">
        <f t="shared" si="29"/>
        <v>1.6713190516498477</v>
      </c>
      <c r="F344" s="2">
        <v>-2</v>
      </c>
      <c r="G344" s="8">
        <f t="shared" si="27"/>
        <v>-2.1490837678091794</v>
      </c>
      <c r="H344" s="2">
        <v>2</v>
      </c>
      <c r="I344" s="8">
        <f t="shared" si="25"/>
        <v>0.42250389335074634</v>
      </c>
    </row>
    <row r="345" spans="1:9" x14ac:dyDescent="0.3">
      <c r="A345" s="1">
        <f t="shared" si="26"/>
        <v>343</v>
      </c>
      <c r="B345" s="2">
        <v>-0.7</v>
      </c>
      <c r="C345" s="8">
        <f t="shared" si="28"/>
        <v>0.41514619023100363</v>
      </c>
      <c r="D345" s="2">
        <v>1</v>
      </c>
      <c r="E345" s="8">
        <f t="shared" si="29"/>
        <v>1.5990459745851167</v>
      </c>
      <c r="F345" s="2">
        <v>-2</v>
      </c>
      <c r="G345" s="8">
        <f t="shared" si="27"/>
        <v>-2.2922229759052302</v>
      </c>
      <c r="H345" s="2">
        <v>2</v>
      </c>
      <c r="I345" s="8">
        <f t="shared" si="25"/>
        <v>0.88119123153153023</v>
      </c>
    </row>
    <row r="346" spans="1:9" x14ac:dyDescent="0.3">
      <c r="A346" s="1">
        <f t="shared" si="26"/>
        <v>344</v>
      </c>
      <c r="B346" s="2">
        <v>-0.7</v>
      </c>
      <c r="C346" s="8">
        <f t="shared" si="28"/>
        <v>0.3735873474727609</v>
      </c>
      <c r="D346" s="2">
        <v>1</v>
      </c>
      <c r="E346" s="8">
        <f t="shared" si="29"/>
        <v>1.5204621935933198</v>
      </c>
      <c r="F346" s="2">
        <v>-2</v>
      </c>
      <c r="G346" s="8">
        <f t="shared" si="27"/>
        <v>-2.3992124583636913</v>
      </c>
      <c r="H346" s="2">
        <v>2</v>
      </c>
      <c r="I346" s="8">
        <f t="shared" si="25"/>
        <v>1.3080300226836661</v>
      </c>
    </row>
    <row r="347" spans="1:9" x14ac:dyDescent="0.3">
      <c r="A347" s="1">
        <f t="shared" si="26"/>
        <v>345</v>
      </c>
      <c r="B347" s="2">
        <v>-0.7</v>
      </c>
      <c r="C347" s="8">
        <f t="shared" si="28"/>
        <v>0.33179253893851335</v>
      </c>
      <c r="D347" s="2">
        <v>1</v>
      </c>
      <c r="E347" s="8">
        <f t="shared" si="29"/>
        <v>1.4358778429563581</v>
      </c>
      <c r="F347" s="2">
        <v>-2</v>
      </c>
      <c r="G347" s="8">
        <f t="shared" si="27"/>
        <v>-2.4683649271337016</v>
      </c>
      <c r="H347" s="2">
        <v>2</v>
      </c>
      <c r="I347" s="8">
        <f t="shared" si="25"/>
        <v>1.6875932007767931</v>
      </c>
    </row>
    <row r="348" spans="1:9" x14ac:dyDescent="0.3">
      <c r="A348" s="1">
        <f t="shared" si="26"/>
        <v>346</v>
      </c>
      <c r="B348" s="2">
        <v>-0.7</v>
      </c>
      <c r="C348" s="8">
        <f t="shared" si="28"/>
        <v>0.28978816312522981</v>
      </c>
      <c r="D348" s="2">
        <v>1</v>
      </c>
      <c r="E348" s="8">
        <f t="shared" si="29"/>
        <v>1.3456267384635876</v>
      </c>
      <c r="F348" s="2">
        <v>-2</v>
      </c>
      <c r="G348" s="8">
        <f t="shared" si="27"/>
        <v>-2.4985898064730749</v>
      </c>
      <c r="H348" s="2">
        <v>2</v>
      </c>
      <c r="I348" s="8">
        <f t="shared" si="25"/>
        <v>2.0061623636128547</v>
      </c>
    </row>
    <row r="349" spans="1:9" x14ac:dyDescent="0.3">
      <c r="A349" s="1">
        <f t="shared" si="26"/>
        <v>347</v>
      </c>
      <c r="B349" s="2">
        <v>-0.7</v>
      </c>
      <c r="C349" s="8">
        <f t="shared" si="28"/>
        <v>0.24760075089697059</v>
      </c>
      <c r="D349" s="2">
        <v>1</v>
      </c>
      <c r="E349" s="8">
        <f t="shared" si="29"/>
        <v>1.2500650599924858</v>
      </c>
      <c r="F349" s="2">
        <v>-2</v>
      </c>
      <c r="G349" s="8">
        <f t="shared" si="27"/>
        <v>-2.4894104319791617</v>
      </c>
      <c r="H349" s="2">
        <v>2</v>
      </c>
      <c r="I349" s="8">
        <f t="shared" si="25"/>
        <v>2.2522235916227253</v>
      </c>
    </row>
    <row r="350" spans="1:9" x14ac:dyDescent="0.3">
      <c r="A350" s="1">
        <f t="shared" si="26"/>
        <v>348</v>
      </c>
      <c r="B350" s="2">
        <v>-0.7</v>
      </c>
      <c r="C350" s="8">
        <f t="shared" si="28"/>
        <v>0.20525694872751868</v>
      </c>
      <c r="D350" s="2">
        <v>1</v>
      </c>
      <c r="E350" s="8">
        <f t="shared" si="29"/>
        <v>1.1495699458299995</v>
      </c>
      <c r="F350" s="2">
        <v>-2</v>
      </c>
      <c r="G350" s="8">
        <f t="shared" si="27"/>
        <v>-2.4409715678712236</v>
      </c>
      <c r="H350" s="2">
        <v>2</v>
      </c>
      <c r="I350" s="8">
        <f t="shared" si="25"/>
        <v>2.4168835909201398</v>
      </c>
    </row>
    <row r="351" spans="1:9" x14ac:dyDescent="0.3">
      <c r="A351" s="1">
        <f t="shared" si="26"/>
        <v>349</v>
      </c>
      <c r="B351" s="2">
        <v>-0.7</v>
      </c>
      <c r="C351" s="8">
        <f t="shared" si="28"/>
        <v>0.16278350186999227</v>
      </c>
      <c r="D351" s="2">
        <v>1</v>
      </c>
      <c r="E351" s="8">
        <f t="shared" si="29"/>
        <v>1.0445380042798773</v>
      </c>
      <c r="F351" s="2">
        <v>-2</v>
      </c>
      <c r="G351" s="8">
        <f t="shared" si="27"/>
        <v>-2.3540371239722182</v>
      </c>
      <c r="H351" s="2">
        <v>2</v>
      </c>
      <c r="I351" s="8">
        <f t="shared" si="25"/>
        <v>2.4941911201128533</v>
      </c>
    </row>
    <row r="352" spans="1:9" x14ac:dyDescent="0.3">
      <c r="A352" s="1">
        <f t="shared" si="26"/>
        <v>350</v>
      </c>
      <c r="B352" s="2">
        <v>-0.7</v>
      </c>
      <c r="C352" s="8">
        <f t="shared" si="28"/>
        <v>0.12020723746358485</v>
      </c>
      <c r="D352" s="2">
        <v>1</v>
      </c>
      <c r="E352" s="8">
        <f t="shared" si="29"/>
        <v>0.93538374843068672</v>
      </c>
      <c r="F352" s="2">
        <v>-2</v>
      </c>
      <c r="G352" s="8">
        <f t="shared" si="27"/>
        <v>-2.229978108394616</v>
      </c>
      <c r="H352" s="2">
        <v>2</v>
      </c>
      <c r="I352" s="8">
        <f t="shared" si="25"/>
        <v>2.4813520836731287</v>
      </c>
    </row>
    <row r="353" spans="1:9" x14ac:dyDescent="0.3">
      <c r="A353" s="1">
        <f t="shared" si="26"/>
        <v>351</v>
      </c>
      <c r="B353" s="2">
        <v>-0.7</v>
      </c>
      <c r="C353" s="8">
        <f t="shared" si="28"/>
        <v>7.7555047589545498E-2</v>
      </c>
      <c r="D353" s="2">
        <v>1</v>
      </c>
      <c r="E353" s="8">
        <f t="shared" si="29"/>
        <v>0.82253796026282289</v>
      </c>
      <c r="F353" s="2">
        <v>-2</v>
      </c>
      <c r="G353" s="8">
        <f t="shared" si="27"/>
        <v>-2.0707510059231478</v>
      </c>
      <c r="H353" s="2">
        <v>2</v>
      </c>
      <c r="I353" s="8">
        <f t="shared" si="25"/>
        <v>2.3788305178296958</v>
      </c>
    </row>
    <row r="354" spans="1:9" x14ac:dyDescent="0.3">
      <c r="A354" s="1">
        <f t="shared" si="26"/>
        <v>352</v>
      </c>
      <c r="B354" s="2">
        <v>-0.7</v>
      </c>
      <c r="C354" s="8">
        <f t="shared" si="28"/>
        <v>3.4853872285180221E-2</v>
      </c>
      <c r="D354" s="2">
        <v>1</v>
      </c>
      <c r="E354" s="8">
        <f t="shared" si="29"/>
        <v>0.70644599054765334</v>
      </c>
      <c r="F354" s="2">
        <v>-2</v>
      </c>
      <c r="G354" s="8">
        <f t="shared" si="27"/>
        <v>-1.8788669230817354</v>
      </c>
      <c r="H354" s="2">
        <v>2</v>
      </c>
      <c r="I354" s="8">
        <f t="shared" si="25"/>
        <v>2.1903318190893506</v>
      </c>
    </row>
    <row r="355" spans="1:9" x14ac:dyDescent="0.3">
      <c r="A355" s="1">
        <f t="shared" si="26"/>
        <v>353</v>
      </c>
      <c r="B355" s="2">
        <v>-0.7</v>
      </c>
      <c r="C355" s="8">
        <f t="shared" si="28"/>
        <v>-7.8693174718607716E-3</v>
      </c>
      <c r="D355" s="2">
        <v>1</v>
      </c>
      <c r="E355" s="8">
        <f t="shared" si="29"/>
        <v>0.58756600125226754</v>
      </c>
      <c r="F355" s="2">
        <v>-2</v>
      </c>
      <c r="G355" s="8">
        <f t="shared" si="27"/>
        <v>-1.6573519864825457</v>
      </c>
      <c r="H355" s="2">
        <v>2</v>
      </c>
      <c r="I355" s="8">
        <f t="shared" si="25"/>
        <v>1.9226688215533592</v>
      </c>
    </row>
    <row r="356" spans="1:9" x14ac:dyDescent="0.3">
      <c r="A356" s="1">
        <f t="shared" si="26"/>
        <v>354</v>
      </c>
      <c r="B356" s="2">
        <v>-0.7</v>
      </c>
      <c r="C356" s="8">
        <f t="shared" si="28"/>
        <v>-5.058753679941691E-2</v>
      </c>
      <c r="D356" s="2">
        <v>1</v>
      </c>
      <c r="E356" s="8">
        <f t="shared" si="29"/>
        <v>0.46636715738309209</v>
      </c>
      <c r="F356" s="2">
        <v>-2</v>
      </c>
      <c r="G356" s="8">
        <f t="shared" si="27"/>
        <v>-1.4096996190024362</v>
      </c>
      <c r="H356" s="2">
        <v>2</v>
      </c>
      <c r="I356" s="8">
        <f t="shared" si="25"/>
        <v>1.5855155633414972</v>
      </c>
    </row>
    <row r="357" spans="1:9" x14ac:dyDescent="0.3">
      <c r="A357" s="1">
        <f t="shared" si="26"/>
        <v>355</v>
      </c>
      <c r="B357" s="2">
        <v>-0.7</v>
      </c>
      <c r="C357" s="8">
        <f t="shared" si="28"/>
        <v>-9.3273803954467591E-2</v>
      </c>
      <c r="D357" s="2">
        <v>1</v>
      </c>
      <c r="E357" s="8">
        <f t="shared" si="29"/>
        <v>0.34332777540683168</v>
      </c>
      <c r="F357" s="2">
        <v>-2</v>
      </c>
      <c r="G357" s="8">
        <f t="shared" si="27"/>
        <v>-1.1398154464169226</v>
      </c>
      <c r="H357" s="2">
        <v>2</v>
      </c>
      <c r="I357" s="8">
        <f t="shared" si="25"/>
        <v>1.1910576416501819</v>
      </c>
    </row>
    <row r="358" spans="1:9" x14ac:dyDescent="0.3">
      <c r="A358" s="1">
        <f t="shared" si="26"/>
        <v>356</v>
      </c>
      <c r="B358" s="2">
        <v>-0.7</v>
      </c>
      <c r="C358" s="8">
        <f t="shared" si="28"/>
        <v>-0.13590115737576583</v>
      </c>
      <c r="D358" s="2">
        <v>1</v>
      </c>
      <c r="E358" s="8">
        <f t="shared" si="29"/>
        <v>0.21893343555258221</v>
      </c>
      <c r="F358" s="2">
        <v>-2</v>
      </c>
      <c r="G358" s="8">
        <f t="shared" si="27"/>
        <v>-0.85195570334866888</v>
      </c>
      <c r="H358" s="2">
        <v>2</v>
      </c>
      <c r="I358" s="8">
        <f t="shared" si="25"/>
        <v>0.7535517935189664</v>
      </c>
    </row>
    <row r="359" spans="1:9" x14ac:dyDescent="0.3">
      <c r="A359" s="1">
        <f t="shared" si="26"/>
        <v>357</v>
      </c>
      <c r="B359" s="2">
        <v>-0.7</v>
      </c>
      <c r="C359" s="8">
        <f t="shared" si="28"/>
        <v>-0.17844267271324155</v>
      </c>
      <c r="D359" s="2">
        <v>1</v>
      </c>
      <c r="E359" s="8">
        <f t="shared" si="29"/>
        <v>9.3675065449379966E-2</v>
      </c>
      <c r="F359" s="2">
        <v>-2</v>
      </c>
      <c r="G359" s="8">
        <f t="shared" si="27"/>
        <v>-0.55066010990493686</v>
      </c>
      <c r="H359" s="2">
        <v>2</v>
      </c>
      <c r="I359" s="8">
        <f t="shared" si="25"/>
        <v>0.28881062021019377</v>
      </c>
    </row>
    <row r="360" spans="1:9" x14ac:dyDescent="0.3">
      <c r="A360" s="1">
        <f t="shared" si="26"/>
        <v>358</v>
      </c>
      <c r="B360" s="2">
        <v>-0.7</v>
      </c>
      <c r="C360" s="8">
        <f t="shared" si="28"/>
        <v>-0.22087147983390251</v>
      </c>
      <c r="D360" s="2">
        <v>1</v>
      </c>
      <c r="E360" s="8">
        <f t="shared" si="29"/>
        <v>-3.1952997341084123E-2</v>
      </c>
      <c r="F360" s="2">
        <v>-2</v>
      </c>
      <c r="G360" s="8">
        <f t="shared" si="27"/>
        <v>-0.2406802775795982</v>
      </c>
      <c r="H360" s="2">
        <v>2</v>
      </c>
      <c r="I360" s="8">
        <f t="shared" si="25"/>
        <v>-0.18636892140198399</v>
      </c>
    </row>
    <row r="361" spans="1:9" x14ac:dyDescent="0.3">
      <c r="A361" s="1">
        <f t="shared" si="26"/>
        <v>359</v>
      </c>
      <c r="B361" s="2">
        <v>-0.7</v>
      </c>
      <c r="C361" s="8">
        <f t="shared" si="28"/>
        <v>-0.26316077979396951</v>
      </c>
      <c r="D361" s="2">
        <v>1</v>
      </c>
      <c r="E361" s="8">
        <f t="shared" si="29"/>
        <v>-0.15745495624920561</v>
      </c>
      <c r="F361" s="2">
        <v>-2</v>
      </c>
      <c r="G361" s="8">
        <f t="shared" si="27"/>
        <v>7.3095226498457802E-2</v>
      </c>
      <c r="H361" s="2">
        <v>2</v>
      </c>
      <c r="I361" s="8">
        <f t="shared" si="25"/>
        <v>-0.65481260461492719</v>
      </c>
    </row>
    <row r="362" spans="1:9" x14ac:dyDescent="0.3">
      <c r="A362" s="1">
        <f t="shared" si="26"/>
        <v>360</v>
      </c>
      <c r="B362" s="2">
        <v>-0.7</v>
      </c>
      <c r="C362" s="8">
        <f t="shared" si="28"/>
        <v>-0.3052838617650882</v>
      </c>
      <c r="D362" s="2">
        <v>1</v>
      </c>
      <c r="E362" s="8">
        <f t="shared" si="29"/>
        <v>-0.2823355123791117</v>
      </c>
      <c r="F362" s="2">
        <v>-2</v>
      </c>
      <c r="G362" s="8">
        <f t="shared" si="27"/>
        <v>0.38571797518994311</v>
      </c>
      <c r="H362" s="2">
        <v>2</v>
      </c>
      <c r="I362" s="8">
        <f t="shared" si="25"/>
        <v>-1.0995896541997556</v>
      </c>
    </row>
    <row r="363" spans="1:9" x14ac:dyDescent="0.3">
      <c r="A363" s="1">
        <f t="shared" si="26"/>
        <v>361</v>
      </c>
      <c r="B363" s="2">
        <v>-0.7</v>
      </c>
      <c r="C363" s="8">
        <f t="shared" si="28"/>
        <v>-0.34721411990584478</v>
      </c>
      <c r="D363" s="2">
        <v>1</v>
      </c>
      <c r="E363" s="8">
        <f t="shared" si="29"/>
        <v>-0.40610181922848443</v>
      </c>
      <c r="F363" s="2">
        <v>-2</v>
      </c>
      <c r="G363" s="8">
        <f t="shared" si="27"/>
        <v>0.69225772099565397</v>
      </c>
      <c r="H363" s="2">
        <v>2</v>
      </c>
      <c r="I363" s="8">
        <f t="shared" si="25"/>
        <v>-1.5046246687286544</v>
      </c>
    </row>
    <row r="364" spans="1:9" x14ac:dyDescent="0.3">
      <c r="A364" s="1">
        <f t="shared" si="26"/>
        <v>362</v>
      </c>
      <c r="B364" s="2">
        <v>-0.7</v>
      </c>
      <c r="C364" s="8">
        <f t="shared" si="28"/>
        <v>-0.38892507016639538</v>
      </c>
      <c r="D364" s="2">
        <v>1</v>
      </c>
      <c r="E364" s="8">
        <f t="shared" si="29"/>
        <v>-0.52826542772763696</v>
      </c>
      <c r="F364" s="2">
        <v>-2</v>
      </c>
      <c r="G364" s="8">
        <f t="shared" si="27"/>
        <v>0.98788014900668519</v>
      </c>
      <c r="H364" s="2">
        <v>2</v>
      </c>
      <c r="I364" s="8">
        <f t="shared" si="25"/>
        <v>-1.8552786274685849</v>
      </c>
    </row>
    <row r="365" spans="1:9" x14ac:dyDescent="0.3">
      <c r="A365" s="1">
        <f t="shared" si="26"/>
        <v>363</v>
      </c>
      <c r="B365" s="2">
        <v>-0.7</v>
      </c>
      <c r="C365" s="8">
        <f t="shared" si="28"/>
        <v>-0.43039036701673666</v>
      </c>
      <c r="D365" s="2">
        <v>1</v>
      </c>
      <c r="E365" s="8">
        <f t="shared" si="29"/>
        <v>-0.64834421392528241</v>
      </c>
      <c r="F365" s="2">
        <v>-2</v>
      </c>
      <c r="G365" s="8">
        <f t="shared" si="27"/>
        <v>1.267923116936883</v>
      </c>
      <c r="H365" s="2">
        <v>2</v>
      </c>
      <c r="I365" s="8">
        <f t="shared" si="25"/>
        <v>-2.1388779827302979</v>
      </c>
    </row>
    <row r="366" spans="1:9" x14ac:dyDescent="0.3">
      <c r="A366" s="1">
        <f t="shared" si="26"/>
        <v>364</v>
      </c>
      <c r="B366" s="2">
        <v>-0.7</v>
      </c>
      <c r="C366" s="8">
        <f t="shared" si="28"/>
        <v>-0.47158382008654098</v>
      </c>
      <c r="D366" s="2">
        <v>1</v>
      </c>
      <c r="E366" s="8">
        <f t="shared" si="29"/>
        <v>-0.76586428171064391</v>
      </c>
      <c r="F366" s="2">
        <v>-2</v>
      </c>
      <c r="G366" s="8">
        <f t="shared" si="27"/>
        <v>1.5279701798924274</v>
      </c>
      <c r="H366" s="2">
        <v>2</v>
      </c>
      <c r="I366" s="8">
        <f t="shared" si="25"/>
        <v>-2.3451727149039554</v>
      </c>
    </row>
    <row r="367" spans="1:9" x14ac:dyDescent="0.3">
      <c r="A367" s="1">
        <f t="shared" si="26"/>
        <v>365</v>
      </c>
      <c r="B367" s="2">
        <v>-0.7</v>
      </c>
      <c r="C367" s="8">
        <f t="shared" si="28"/>
        <v>-0.51247941070793357</v>
      </c>
      <c r="D367" s="2">
        <v>1</v>
      </c>
      <c r="E367" s="8">
        <f t="shared" si="29"/>
        <v>-0.88036183306620419</v>
      </c>
      <c r="F367" s="2">
        <v>-2</v>
      </c>
      <c r="G367" s="8">
        <f t="shared" si="27"/>
        <v>1.763920240345924</v>
      </c>
      <c r="H367" s="2">
        <v>2</v>
      </c>
      <c r="I367" s="8">
        <f t="shared" si="25"/>
        <v>-2.4667067948731698</v>
      </c>
    </row>
    <row r="368" spans="1:9" x14ac:dyDescent="0.3">
      <c r="A368" s="1">
        <f t="shared" si="26"/>
        <v>366</v>
      </c>
      <c r="B368" s="2">
        <v>-0.7</v>
      </c>
      <c r="C368" s="8">
        <f t="shared" si="28"/>
        <v>-0.55305130834934657</v>
      </c>
      <c r="D368" s="2">
        <v>1</v>
      </c>
      <c r="E368" s="8">
        <f t="shared" si="29"/>
        <v>-0.99138499846571859</v>
      </c>
      <c r="F368" s="2">
        <v>-2</v>
      </c>
      <c r="G368" s="8">
        <f t="shared" si="27"/>
        <v>1.9720522248942864</v>
      </c>
      <c r="H368" s="2">
        <v>2</v>
      </c>
      <c r="I368" s="8">
        <f t="shared" si="25"/>
        <v>-2.499087664333747</v>
      </c>
    </row>
    <row r="369" spans="1:9" x14ac:dyDescent="0.3">
      <c r="A369" s="1">
        <f t="shared" si="26"/>
        <v>367</v>
      </c>
      <c r="B369" s="2">
        <v>-0.7</v>
      </c>
      <c r="C369" s="8">
        <f t="shared" si="28"/>
        <v>-0.59327388693054528</v>
      </c>
      <c r="D369" s="2">
        <v>1</v>
      </c>
      <c r="E369" s="8">
        <f t="shared" si="29"/>
        <v>-1.0984956201970153</v>
      </c>
      <c r="F369" s="2">
        <v>-2</v>
      </c>
      <c r="G369" s="8">
        <f t="shared" si="27"/>
        <v>2.1490837678091657</v>
      </c>
      <c r="H369" s="2">
        <v>2</v>
      </c>
      <c r="I369" s="8">
        <f t="shared" si="25"/>
        <v>-2.44114499429591</v>
      </c>
    </row>
    <row r="370" spans="1:9" x14ac:dyDescent="0.3">
      <c r="A370" s="1">
        <f t="shared" si="26"/>
        <v>368</v>
      </c>
      <c r="B370" s="2">
        <v>-0.7</v>
      </c>
      <c r="C370" s="8">
        <f t="shared" si="28"/>
        <v>-0.63312174100897323</v>
      </c>
      <c r="D370" s="2">
        <v>1</v>
      </c>
      <c r="E370" s="8">
        <f t="shared" si="29"/>
        <v>-1.2012709815704914</v>
      </c>
      <c r="F370" s="2">
        <v>-2</v>
      </c>
      <c r="G370" s="8">
        <f t="shared" si="27"/>
        <v>2.2922229759052195</v>
      </c>
      <c r="H370" s="2">
        <v>2</v>
      </c>
      <c r="I370" s="8">
        <f t="shared" si="25"/>
        <v>-2.2949729838230262</v>
      </c>
    </row>
    <row r="371" spans="1:9" x14ac:dyDescent="0.3">
      <c r="A371" s="1">
        <f t="shared" si="26"/>
        <v>369</v>
      </c>
      <c r="B371" s="2">
        <v>-0.7</v>
      </c>
      <c r="C371" s="8">
        <f t="shared" si="28"/>
        <v>-0.67256970182582776</v>
      </c>
      <c r="D371" s="2">
        <v>1</v>
      </c>
      <c r="E371" s="8">
        <f t="shared" si="29"/>
        <v>-1.2993054751880304</v>
      </c>
      <c r="F371" s="2">
        <v>-2</v>
      </c>
      <c r="G371" s="8">
        <f t="shared" si="27"/>
        <v>2.3992124583637238</v>
      </c>
      <c r="H371" s="2">
        <v>2</v>
      </c>
      <c r="I371" s="8">
        <f t="shared" si="25"/>
        <v>-2.0658546702208795</v>
      </c>
    </row>
    <row r="372" spans="1:9" x14ac:dyDescent="0.3">
      <c r="A372" s="1">
        <f t="shared" si="26"/>
        <v>370</v>
      </c>
      <c r="B372" s="2">
        <v>-0.7</v>
      </c>
      <c r="C372" s="8">
        <f t="shared" si="28"/>
        <v>-0.71159285320355337</v>
      </c>
      <c r="D372" s="2">
        <v>1</v>
      </c>
      <c r="E372" s="8">
        <f t="shared" si="29"/>
        <v>-1.3922122036912143</v>
      </c>
      <c r="F372" s="2">
        <v>-2</v>
      </c>
      <c r="G372" s="8">
        <f t="shared" si="27"/>
        <v>2.4683649271336972</v>
      </c>
      <c r="H372" s="2">
        <v>2</v>
      </c>
      <c r="I372" s="8">
        <f t="shared" si="25"/>
        <v>-1.7620709863050623</v>
      </c>
    </row>
    <row r="373" spans="1:9" x14ac:dyDescent="0.3">
      <c r="A373" s="1">
        <f t="shared" si="26"/>
        <v>371</v>
      </c>
      <c r="B373" s="2">
        <v>-0.7</v>
      </c>
      <c r="C373" s="8">
        <f t="shared" si="28"/>
        <v>-0.75016654728325405</v>
      </c>
      <c r="D373" s="2">
        <v>1</v>
      </c>
      <c r="E373" s="8">
        <f t="shared" si="29"/>
        <v>-1.4796245066676881</v>
      </c>
      <c r="F373" s="2">
        <v>-2</v>
      </c>
      <c r="G373" s="8">
        <f t="shared" si="27"/>
        <v>2.498589806473074</v>
      </c>
      <c r="H373" s="2">
        <v>2</v>
      </c>
      <c r="I373" s="8">
        <f t="shared" si="25"/>
        <v>-1.3946014659132029</v>
      </c>
    </row>
    <row r="374" spans="1:9" x14ac:dyDescent="0.3">
      <c r="A374" s="1">
        <f t="shared" si="26"/>
        <v>372</v>
      </c>
      <c r="B374" s="2">
        <v>-0.7</v>
      </c>
      <c r="C374" s="8">
        <f t="shared" si="28"/>
        <v>-0.78826642009315828</v>
      </c>
      <c r="D374" s="2">
        <v>1</v>
      </c>
      <c r="E374" s="8">
        <f t="shared" si="29"/>
        <v>-1.5611974076926287</v>
      </c>
      <c r="F374" s="2">
        <v>-2</v>
      </c>
      <c r="G374" s="8">
        <f t="shared" si="27"/>
        <v>2.4894104319791643</v>
      </c>
      <c r="H374" s="2">
        <v>2</v>
      </c>
      <c r="I374" s="8">
        <f t="shared" si="25"/>
        <v>-0.9767274149445917</v>
      </c>
    </row>
    <row r="375" spans="1:9" x14ac:dyDescent="0.3">
      <c r="A375" s="1">
        <f t="shared" si="26"/>
        <v>373</v>
      </c>
      <c r="B375" s="2">
        <v>-0.7</v>
      </c>
      <c r="C375" s="8">
        <f t="shared" si="28"/>
        <v>-0.82586840693690156</v>
      </c>
      <c r="D375" s="2">
        <v>1</v>
      </c>
      <c r="E375" s="8">
        <f t="shared" si="29"/>
        <v>-1.6366089757925091</v>
      </c>
      <c r="F375" s="2">
        <v>-2</v>
      </c>
      <c r="G375" s="8">
        <f t="shared" si="27"/>
        <v>2.4409715678712294</v>
      </c>
      <c r="H375" s="2">
        <v>2</v>
      </c>
      <c r="I375" s="8">
        <f t="shared" si="25"/>
        <v>-0.52355189036116823</v>
      </c>
    </row>
    <row r="376" spans="1:9" x14ac:dyDescent="0.3">
      <c r="A376" s="1">
        <f t="shared" si="26"/>
        <v>374</v>
      </c>
      <c r="B376" s="2">
        <v>-0.7</v>
      </c>
      <c r="C376" s="8">
        <f t="shared" si="28"/>
        <v>-0.86294875759365508</v>
      </c>
      <c r="D376" s="2">
        <v>1</v>
      </c>
      <c r="E376" s="8">
        <f t="shared" si="29"/>
        <v>-1.7055615959604609</v>
      </c>
      <c r="F376" s="2">
        <v>-2</v>
      </c>
      <c r="G376" s="8">
        <f t="shared" si="27"/>
        <v>2.3540371239722271</v>
      </c>
      <c r="H376" s="2">
        <v>2</v>
      </c>
      <c r="I376" s="8">
        <f t="shared" si="25"/>
        <v>-5.1453836358935509E-2</v>
      </c>
    </row>
    <row r="377" spans="1:9" x14ac:dyDescent="0.3">
      <c r="A377" s="1">
        <f t="shared" si="26"/>
        <v>375</v>
      </c>
      <c r="B377" s="2">
        <v>-0.7</v>
      </c>
      <c r="C377" s="8">
        <f t="shared" si="28"/>
        <v>-0.89948405131918585</v>
      </c>
      <c r="D377" s="2">
        <v>1</v>
      </c>
      <c r="E377" s="8">
        <f t="shared" si="29"/>
        <v>-1.7677831437061369</v>
      </c>
      <c r="F377" s="2">
        <v>-2</v>
      </c>
      <c r="G377" s="8">
        <f t="shared" si="27"/>
        <v>2.2299781083945636</v>
      </c>
      <c r="H377" s="2">
        <v>2</v>
      </c>
      <c r="I377" s="8">
        <f t="shared" si="25"/>
        <v>0.42250389335069316</v>
      </c>
    </row>
    <row r="378" spans="1:9" x14ac:dyDescent="0.3">
      <c r="A378" s="1">
        <f t="shared" si="26"/>
        <v>376</v>
      </c>
      <c r="B378" s="2">
        <v>-0.7</v>
      </c>
      <c r="C378" s="8">
        <f t="shared" si="28"/>
        <v>-0.93545121163882095</v>
      </c>
      <c r="D378" s="2">
        <v>1</v>
      </c>
      <c r="E378" s="8">
        <f t="shared" si="29"/>
        <v>-1.8230280590069063</v>
      </c>
      <c r="F378" s="2">
        <v>-2</v>
      </c>
      <c r="G378" s="8">
        <f t="shared" si="27"/>
        <v>2.0707510059231629</v>
      </c>
      <c r="H378" s="2">
        <v>2</v>
      </c>
      <c r="I378" s="8">
        <f t="shared" si="25"/>
        <v>0.88119123153147982</v>
      </c>
    </row>
    <row r="379" spans="1:9" x14ac:dyDescent="0.3">
      <c r="A379" s="1">
        <f t="shared" si="26"/>
        <v>377</v>
      </c>
      <c r="B379" s="2">
        <v>-0.7</v>
      </c>
      <c r="C379" s="8">
        <f t="shared" si="28"/>
        <v>-0.97082752092336599</v>
      </c>
      <c r="D379" s="2">
        <v>1</v>
      </c>
      <c r="E379" s="8">
        <f t="shared" si="29"/>
        <v>-1.8710783154211588</v>
      </c>
      <c r="F379" s="2">
        <v>-2</v>
      </c>
      <c r="G379" s="8">
        <f t="shared" si="27"/>
        <v>1.8788669230817532</v>
      </c>
      <c r="H379" s="2">
        <v>2</v>
      </c>
      <c r="I379" s="8">
        <f t="shared" si="25"/>
        <v>1.3080300226836199</v>
      </c>
    </row>
    <row r="380" spans="1:9" x14ac:dyDescent="0.3">
      <c r="A380" s="1">
        <f t="shared" si="26"/>
        <v>378</v>
      </c>
      <c r="B380" s="2">
        <v>-0.7</v>
      </c>
      <c r="C380" s="8">
        <f t="shared" si="28"/>
        <v>-1.0055906347375609</v>
      </c>
      <c r="D380" s="2">
        <v>1</v>
      </c>
      <c r="E380" s="8">
        <f t="shared" si="29"/>
        <v>-1.9117442805387272</v>
      </c>
      <c r="F380" s="2">
        <v>-2</v>
      </c>
      <c r="G380" s="8">
        <f t="shared" si="27"/>
        <v>1.6573519864824593</v>
      </c>
      <c r="H380" s="2">
        <v>2</v>
      </c>
      <c r="I380" s="8">
        <f t="shared" si="25"/>
        <v>1.6875932007769627</v>
      </c>
    </row>
    <row r="381" spans="1:9" x14ac:dyDescent="0.3">
      <c r="A381" s="1">
        <f t="shared" si="26"/>
        <v>379</v>
      </c>
      <c r="B381" s="2">
        <v>-0.7</v>
      </c>
      <c r="C381" s="8">
        <f t="shared" si="28"/>
        <v>-1.0397185959536284</v>
      </c>
      <c r="D381" s="2">
        <v>1</v>
      </c>
      <c r="E381" s="8">
        <f t="shared" si="29"/>
        <v>-1.944865464373899</v>
      </c>
      <c r="F381" s="2">
        <v>-2</v>
      </c>
      <c r="G381" s="8">
        <f t="shared" si="27"/>
        <v>1.4096996190024584</v>
      </c>
      <c r="H381" s="2">
        <v>2</v>
      </c>
      <c r="I381" s="8">
        <f t="shared" si="25"/>
        <v>2.0061623636128227</v>
      </c>
    </row>
    <row r="382" spans="1:9" x14ac:dyDescent="0.3">
      <c r="A382" s="1">
        <f t="shared" si="26"/>
        <v>380</v>
      </c>
      <c r="B382" s="2">
        <v>-0.7</v>
      </c>
      <c r="C382" s="8">
        <f t="shared" si="28"/>
        <v>-1.0731898486197116</v>
      </c>
      <c r="D382" s="2">
        <v>1</v>
      </c>
      <c r="E382" s="8">
        <f t="shared" si="29"/>
        <v>-1.9703111527457058</v>
      </c>
      <c r="F382" s="2">
        <v>-2</v>
      </c>
      <c r="G382" s="8">
        <f t="shared" si="27"/>
        <v>1.1398154464169465</v>
      </c>
      <c r="H382" s="2">
        <v>2</v>
      </c>
      <c r="I382" s="8">
        <f t="shared" si="25"/>
        <v>2.2522235916227022</v>
      </c>
    </row>
    <row r="383" spans="1:9" x14ac:dyDescent="0.3">
      <c r="A383" s="1">
        <f t="shared" si="26"/>
        <v>381</v>
      </c>
      <c r="B383" s="2">
        <v>-0.7</v>
      </c>
      <c r="C383" s="8">
        <f t="shared" si="28"/>
        <v>-1.1059832515753747</v>
      </c>
      <c r="D383" s="2">
        <v>1</v>
      </c>
      <c r="E383" s="8">
        <f t="shared" si="29"/>
        <v>-1.9879809231471985</v>
      </c>
      <c r="F383" s="2">
        <v>-2</v>
      </c>
      <c r="G383" s="8">
        <f t="shared" si="27"/>
        <v>0.85195570334869408</v>
      </c>
      <c r="H383" s="2">
        <v>2</v>
      </c>
      <c r="I383" s="8">
        <f t="shared" si="25"/>
        <v>2.4168835909201261</v>
      </c>
    </row>
    <row r="384" spans="1:9" x14ac:dyDescent="0.3">
      <c r="A384" s="1">
        <f t="shared" si="26"/>
        <v>382</v>
      </c>
      <c r="B384" s="2">
        <v>-0.7</v>
      </c>
      <c r="C384" s="8">
        <f t="shared" si="28"/>
        <v>-1.1380780918043609</v>
      </c>
      <c r="D384" s="2">
        <v>1</v>
      </c>
      <c r="E384" s="8">
        <f t="shared" si="29"/>
        <v>-1.9978050410670891</v>
      </c>
      <c r="F384" s="2">
        <v>-2</v>
      </c>
      <c r="G384" s="8">
        <f t="shared" si="27"/>
        <v>0.55066010990496306</v>
      </c>
      <c r="H384" s="2">
        <v>2</v>
      </c>
      <c r="I384" s="8">
        <f t="shared" si="25"/>
        <v>2.4941911201128497</v>
      </c>
    </row>
    <row r="385" spans="1:9" x14ac:dyDescent="0.3">
      <c r="A385" s="1">
        <f t="shared" si="26"/>
        <v>383</v>
      </c>
      <c r="B385" s="2">
        <v>-0.7</v>
      </c>
      <c r="C385" s="8">
        <f t="shared" si="28"/>
        <v>-1.1694540975176797</v>
      </c>
      <c r="D385" s="2">
        <v>1</v>
      </c>
      <c r="E385" s="8">
        <f t="shared" si="29"/>
        <v>-1.9997447352001991</v>
      </c>
      <c r="F385" s="2">
        <v>-2</v>
      </c>
      <c r="G385" s="8">
        <f t="shared" si="27"/>
        <v>0.24068027757962504</v>
      </c>
      <c r="H385" s="2">
        <v>2</v>
      </c>
      <c r="I385" s="8">
        <f t="shared" si="25"/>
        <v>2.4813520836731353</v>
      </c>
    </row>
    <row r="386" spans="1:9" x14ac:dyDescent="0.3">
      <c r="A386" s="1">
        <f t="shared" si="26"/>
        <v>384</v>
      </c>
      <c r="B386" s="2">
        <v>-0.7</v>
      </c>
      <c r="C386" s="8">
        <f t="shared" si="28"/>
        <v>-1.2000914509576281</v>
      </c>
      <c r="D386" s="2">
        <v>1</v>
      </c>
      <c r="E386" s="8">
        <f t="shared" si="29"/>
        <v>-1.9937923504599468</v>
      </c>
      <c r="F386" s="2">
        <v>-2</v>
      </c>
      <c r="G386" s="8">
        <f t="shared" si="27"/>
        <v>-7.3095226498572904E-2</v>
      </c>
      <c r="H386" s="2">
        <v>2</v>
      </c>
      <c r="I386" s="8">
        <f t="shared" si="25"/>
        <v>2.3788305178297122</v>
      </c>
    </row>
    <row r="387" spans="1:9" x14ac:dyDescent="0.3">
      <c r="A387" s="1">
        <f t="shared" si="26"/>
        <v>385</v>
      </c>
      <c r="B387" s="2">
        <v>-0.7</v>
      </c>
      <c r="C387" s="8">
        <f t="shared" si="28"/>
        <v>-1.2299708009150438</v>
      </c>
      <c r="D387" s="2">
        <v>1</v>
      </c>
      <c r="E387" s="8">
        <f t="shared" si="29"/>
        <v>-1.9799713781895167</v>
      </c>
      <c r="F387" s="2">
        <v>-2</v>
      </c>
      <c r="G387" s="8">
        <f t="shared" si="27"/>
        <v>-0.38571797518991646</v>
      </c>
      <c r="H387" s="2">
        <v>2</v>
      </c>
      <c r="I387" s="8">
        <f t="shared" ref="I387:I450" si="30">2.5*SIN(2*PI()*A387/33+777)</f>
        <v>2.1903318190893768</v>
      </c>
    </row>
    <row r="388" spans="1:9" x14ac:dyDescent="0.3">
      <c r="A388" s="1">
        <f t="shared" ref="A388:A451" si="31">A387+1</f>
        <v>386</v>
      </c>
      <c r="B388" s="2">
        <v>-0.7</v>
      </c>
      <c r="C388" s="8">
        <f t="shared" si="28"/>
        <v>-1.2590732749522133</v>
      </c>
      <c r="D388" s="2">
        <v>1</v>
      </c>
      <c r="E388" s="8">
        <f t="shared" si="29"/>
        <v>-1.9583363634522117</v>
      </c>
      <c r="F388" s="2">
        <v>-2</v>
      </c>
      <c r="G388" s="8">
        <f t="shared" ref="G388:G451" si="32">2.5*COS(2*PI()*A388/50+456)</f>
        <v>-0.69225772099562821</v>
      </c>
      <c r="H388" s="2">
        <v>2</v>
      </c>
      <c r="I388" s="8">
        <f t="shared" si="30"/>
        <v>1.9226688215533938</v>
      </c>
    </row>
    <row r="389" spans="1:9" x14ac:dyDescent="0.3">
      <c r="A389" s="1">
        <f t="shared" si="31"/>
        <v>387</v>
      </c>
      <c r="B389" s="2">
        <v>-0.7</v>
      </c>
      <c r="C389" s="8">
        <f t="shared" si="28"/>
        <v>-1.2873804913227009</v>
      </c>
      <c r="D389" s="2">
        <v>1</v>
      </c>
      <c r="E389" s="8">
        <f t="shared" si="29"/>
        <v>-1.9289726897671806</v>
      </c>
      <c r="F389" s="2">
        <v>-2</v>
      </c>
      <c r="G389" s="8">
        <f t="shared" si="32"/>
        <v>-0.987880149006791</v>
      </c>
      <c r="H389" s="2">
        <v>2</v>
      </c>
      <c r="I389" s="8">
        <f t="shared" si="30"/>
        <v>1.5855155633415392</v>
      </c>
    </row>
    <row r="390" spans="1:9" x14ac:dyDescent="0.3">
      <c r="A390" s="1">
        <f t="shared" si="31"/>
        <v>388</v>
      </c>
      <c r="B390" s="2">
        <v>-0.7</v>
      </c>
      <c r="C390" s="8">
        <f t="shared" ref="C390:C453" si="33">1.7*SIN(2*PI()*A390/250+321)</f>
        <v>-1.3148745705819274</v>
      </c>
      <c r="D390" s="2">
        <v>1</v>
      </c>
      <c r="E390" s="8">
        <f t="shared" ref="E390:E453" si="34">2*SIN(2*PI()*A390/100+565)</f>
        <v>-1.8919962421394394</v>
      </c>
      <c r="F390" s="2">
        <v>-2</v>
      </c>
      <c r="G390" s="8">
        <f t="shared" si="32"/>
        <v>-1.2679231169368597</v>
      </c>
      <c r="H390" s="2">
        <v>2</v>
      </c>
      <c r="I390" s="8">
        <f t="shared" si="30"/>
        <v>1.1910576416502292</v>
      </c>
    </row>
    <row r="391" spans="1:9" x14ac:dyDescent="0.3">
      <c r="A391" s="1">
        <f t="shared" si="31"/>
        <v>389</v>
      </c>
      <c r="B391" s="2">
        <v>-0.7</v>
      </c>
      <c r="C391" s="8">
        <f t="shared" si="33"/>
        <v>-1.3415381468800811</v>
      </c>
      <c r="D391" s="2">
        <v>1</v>
      </c>
      <c r="E391" s="8">
        <f t="shared" si="34"/>
        <v>-1.8475529497148426</v>
      </c>
      <c r="F391" s="2">
        <v>-2</v>
      </c>
      <c r="G391" s="8">
        <f t="shared" si="32"/>
        <v>-1.5279701798924061</v>
      </c>
      <c r="H391" s="2">
        <v>2</v>
      </c>
      <c r="I391" s="8">
        <f t="shared" si="30"/>
        <v>0.75355179351901791</v>
      </c>
    </row>
    <row r="392" spans="1:9" x14ac:dyDescent="0.3">
      <c r="A392" s="1">
        <f t="shared" si="31"/>
        <v>390</v>
      </c>
      <c r="B392" s="2">
        <v>-0.7</v>
      </c>
      <c r="C392" s="8">
        <f t="shared" si="33"/>
        <v>-1.3673543789310023</v>
      </c>
      <c r="D392" s="2">
        <v>1</v>
      </c>
      <c r="E392" s="8">
        <f t="shared" si="34"/>
        <v>-1.7958182098642808</v>
      </c>
      <c r="F392" s="2">
        <v>-2</v>
      </c>
      <c r="G392" s="8">
        <f t="shared" si="32"/>
        <v>-1.7639202403459051</v>
      </c>
      <c r="H392" s="2">
        <v>2</v>
      </c>
      <c r="I392" s="8">
        <f t="shared" si="30"/>
        <v>0.28881062021024728</v>
      </c>
    </row>
    <row r="393" spans="1:9" x14ac:dyDescent="0.3">
      <c r="A393" s="1">
        <f t="shared" si="31"/>
        <v>391</v>
      </c>
      <c r="B393" s="2">
        <v>-0.7</v>
      </c>
      <c r="C393" s="8">
        <f t="shared" si="33"/>
        <v>-1.3923069606491363</v>
      </c>
      <c r="D393" s="2">
        <v>1</v>
      </c>
      <c r="E393" s="8">
        <f t="shared" si="34"/>
        <v>-1.7369961959707769</v>
      </c>
      <c r="F393" s="2">
        <v>-2</v>
      </c>
      <c r="G393" s="8">
        <f t="shared" si="32"/>
        <v>-1.9720522248942698</v>
      </c>
      <c r="H393" s="2">
        <v>2</v>
      </c>
      <c r="I393" s="8">
        <f t="shared" si="30"/>
        <v>-0.18636892140193023</v>
      </c>
    </row>
    <row r="394" spans="1:9" x14ac:dyDescent="0.3">
      <c r="A394" s="1">
        <f t="shared" si="31"/>
        <v>392</v>
      </c>
      <c r="B394" s="2">
        <v>-0.7</v>
      </c>
      <c r="C394" s="8">
        <f t="shared" si="33"/>
        <v>-1.4163801314490512</v>
      </c>
      <c r="D394" s="2">
        <v>1</v>
      </c>
      <c r="E394" s="8">
        <f t="shared" si="34"/>
        <v>-1.6713190516498595</v>
      </c>
      <c r="F394" s="2">
        <v>-2</v>
      </c>
      <c r="G394" s="8">
        <f t="shared" si="32"/>
        <v>-2.1490837678091519</v>
      </c>
      <c r="H394" s="2">
        <v>2</v>
      </c>
      <c r="I394" s="8">
        <f t="shared" si="30"/>
        <v>-0.65481260461487512</v>
      </c>
    </row>
    <row r="395" spans="1:9" x14ac:dyDescent="0.3">
      <c r="A395" s="1">
        <f t="shared" si="31"/>
        <v>393</v>
      </c>
      <c r="B395" s="2">
        <v>-0.7</v>
      </c>
      <c r="C395" s="8">
        <f t="shared" si="33"/>
        <v>-1.4395586862001004</v>
      </c>
      <c r="D395" s="2">
        <v>1</v>
      </c>
      <c r="E395" s="8">
        <f t="shared" si="34"/>
        <v>-1.5990459745851298</v>
      </c>
      <c r="F395" s="2">
        <v>-2</v>
      </c>
      <c r="G395" s="8">
        <f t="shared" si="32"/>
        <v>-2.2922229759052652</v>
      </c>
      <c r="H395" s="2">
        <v>2</v>
      </c>
      <c r="I395" s="8">
        <f t="shared" si="30"/>
        <v>-1.0995896541997072</v>
      </c>
    </row>
    <row r="396" spans="1:9" x14ac:dyDescent="0.3">
      <c r="A396" s="1">
        <f t="shared" si="31"/>
        <v>394</v>
      </c>
      <c r="B396" s="2">
        <v>-0.7</v>
      </c>
      <c r="C396" s="8">
        <f t="shared" si="33"/>
        <v>-1.461827984830258</v>
      </c>
      <c r="D396" s="2">
        <v>1</v>
      </c>
      <c r="E396" s="8">
        <f t="shared" si="34"/>
        <v>-1.5204621935933338</v>
      </c>
      <c r="F396" s="2">
        <v>-2</v>
      </c>
      <c r="G396" s="8">
        <f t="shared" si="32"/>
        <v>-2.3992124583637162</v>
      </c>
      <c r="H396" s="2">
        <v>2</v>
      </c>
      <c r="I396" s="8">
        <f t="shared" si="30"/>
        <v>-1.5046246687286113</v>
      </c>
    </row>
    <row r="397" spans="1:9" x14ac:dyDescent="0.3">
      <c r="A397" s="1">
        <f t="shared" si="31"/>
        <v>395</v>
      </c>
      <c r="B397" s="2">
        <v>-0.7</v>
      </c>
      <c r="C397" s="8">
        <f t="shared" si="33"/>
        <v>-1.4831739615733031</v>
      </c>
      <c r="D397" s="2">
        <v>1</v>
      </c>
      <c r="E397" s="8">
        <f t="shared" si="34"/>
        <v>-1.435877842956373</v>
      </c>
      <c r="F397" s="2">
        <v>-2</v>
      </c>
      <c r="G397" s="8">
        <f t="shared" si="32"/>
        <v>-2.4683649271336932</v>
      </c>
      <c r="H397" s="2">
        <v>2</v>
      </c>
      <c r="I397" s="8">
        <f t="shared" si="30"/>
        <v>-1.8552786274685487</v>
      </c>
    </row>
    <row r="398" spans="1:9" x14ac:dyDescent="0.3">
      <c r="A398" s="1">
        <f t="shared" si="31"/>
        <v>396</v>
      </c>
      <c r="B398" s="2">
        <v>-0.7</v>
      </c>
      <c r="C398" s="8">
        <f t="shared" si="33"/>
        <v>-1.503583133852757</v>
      </c>
      <c r="D398" s="2">
        <v>1</v>
      </c>
      <c r="E398" s="8">
        <f t="shared" si="34"/>
        <v>-1.3456267384636036</v>
      </c>
      <c r="F398" s="2">
        <v>-2</v>
      </c>
      <c r="G398" s="8">
        <f t="shared" si="32"/>
        <v>-2.4985898064730776</v>
      </c>
      <c r="H398" s="2">
        <v>2</v>
      </c>
      <c r="I398" s="8">
        <f t="shared" si="30"/>
        <v>-2.13887798273027</v>
      </c>
    </row>
    <row r="399" spans="1:9" x14ac:dyDescent="0.3">
      <c r="A399" s="1">
        <f t="shared" si="31"/>
        <v>397</v>
      </c>
      <c r="B399" s="2">
        <v>-0.7</v>
      </c>
      <c r="C399" s="8">
        <f t="shared" si="33"/>
        <v>-1.5230426107979695</v>
      </c>
      <c r="D399" s="2">
        <v>1</v>
      </c>
      <c r="E399" s="8">
        <f t="shared" si="34"/>
        <v>-1.2500650599925025</v>
      </c>
      <c r="F399" s="2">
        <v>-2</v>
      </c>
      <c r="G399" s="8">
        <f t="shared" si="32"/>
        <v>-2.489410431979167</v>
      </c>
      <c r="H399" s="2">
        <v>2</v>
      </c>
      <c r="I399" s="8">
        <f t="shared" si="30"/>
        <v>-2.3451727149040353</v>
      </c>
    </row>
    <row r="400" spans="1:9" x14ac:dyDescent="0.3">
      <c r="A400" s="1">
        <f t="shared" si="31"/>
        <v>398</v>
      </c>
      <c r="B400" s="2">
        <v>-0.7</v>
      </c>
      <c r="C400" s="8">
        <f t="shared" si="33"/>
        <v>-1.5415401013861789</v>
      </c>
      <c r="D400" s="2">
        <v>1</v>
      </c>
      <c r="E400" s="8">
        <f t="shared" si="34"/>
        <v>-1.1495699458300173</v>
      </c>
      <c r="F400" s="2">
        <v>-2</v>
      </c>
      <c r="G400" s="8">
        <f t="shared" si="32"/>
        <v>-2.4409715678712356</v>
      </c>
      <c r="H400" s="2">
        <v>2</v>
      </c>
      <c r="I400" s="8">
        <f t="shared" si="30"/>
        <v>-2.4667067948731609</v>
      </c>
    </row>
    <row r="401" spans="1:9" x14ac:dyDescent="0.3">
      <c r="A401" s="1">
        <f t="shared" si="31"/>
        <v>399</v>
      </c>
      <c r="B401" s="2">
        <v>-0.7</v>
      </c>
      <c r="C401" s="8">
        <f t="shared" si="33"/>
        <v>-1.559063922205949</v>
      </c>
      <c r="D401" s="2">
        <v>1</v>
      </c>
      <c r="E401" s="8">
        <f t="shared" si="34"/>
        <v>-1.0445380042797019</v>
      </c>
      <c r="F401" s="2">
        <v>-2</v>
      </c>
      <c r="G401" s="8">
        <f t="shared" si="32"/>
        <v>-2.354037123972236</v>
      </c>
      <c r="H401" s="2">
        <v>2</v>
      </c>
      <c r="I401" s="8">
        <f t="shared" si="30"/>
        <v>-2.4990876643337487</v>
      </c>
    </row>
    <row r="402" spans="1:9" x14ac:dyDescent="0.3">
      <c r="A402" s="1">
        <f t="shared" si="31"/>
        <v>400</v>
      </c>
      <c r="B402" s="2">
        <v>-0.7</v>
      </c>
      <c r="C402" s="8">
        <f t="shared" si="33"/>
        <v>-1.5756030048364122</v>
      </c>
      <c r="D402" s="2">
        <v>1</v>
      </c>
      <c r="E402" s="8">
        <f t="shared" si="34"/>
        <v>-0.93538374843070582</v>
      </c>
      <c r="F402" s="2">
        <v>-2</v>
      </c>
      <c r="G402" s="8">
        <f t="shared" si="32"/>
        <v>-2.229978108394576</v>
      </c>
      <c r="H402" s="2">
        <v>2</v>
      </c>
      <c r="I402" s="8">
        <f t="shared" si="30"/>
        <v>-2.4411449942959216</v>
      </c>
    </row>
    <row r="403" spans="1:9" x14ac:dyDescent="0.3">
      <c r="A403" s="1">
        <f t="shared" si="31"/>
        <v>401</v>
      </c>
      <c r="B403" s="2">
        <v>-0.7</v>
      </c>
      <c r="C403" s="8">
        <f t="shared" si="33"/>
        <v>-1.5911469028384904</v>
      </c>
      <c r="D403" s="2">
        <v>1</v>
      </c>
      <c r="E403" s="8">
        <f t="shared" si="34"/>
        <v>-0.82253796026284254</v>
      </c>
      <c r="F403" s="2">
        <v>-2</v>
      </c>
      <c r="G403" s="8">
        <f t="shared" si="32"/>
        <v>-2.070751005923178</v>
      </c>
      <c r="H403" s="2">
        <v>2</v>
      </c>
      <c r="I403" s="8">
        <f t="shared" si="30"/>
        <v>-2.2949729838229347</v>
      </c>
    </row>
    <row r="404" spans="1:9" x14ac:dyDescent="0.3">
      <c r="A404" s="1">
        <f t="shared" si="31"/>
        <v>402</v>
      </c>
      <c r="B404" s="2">
        <v>-0.7</v>
      </c>
      <c r="C404" s="8">
        <f t="shared" si="33"/>
        <v>-1.6056857983530466</v>
      </c>
      <c r="D404" s="2">
        <v>1</v>
      </c>
      <c r="E404" s="8">
        <f t="shared" si="34"/>
        <v>-0.70644599054767354</v>
      </c>
      <c r="F404" s="2">
        <v>-2</v>
      </c>
      <c r="G404" s="8">
        <f t="shared" si="32"/>
        <v>-1.8788669230816772</v>
      </c>
      <c r="H404" s="2">
        <v>2</v>
      </c>
      <c r="I404" s="8">
        <f t="shared" si="30"/>
        <v>-2.0658546702209097</v>
      </c>
    </row>
    <row r="405" spans="1:9" x14ac:dyDescent="0.3">
      <c r="A405" s="1">
        <f t="shared" si="31"/>
        <v>403</v>
      </c>
      <c r="B405" s="2">
        <v>-0.7</v>
      </c>
      <c r="C405" s="8">
        <f t="shared" si="33"/>
        <v>-1.6192105083020263</v>
      </c>
      <c r="D405" s="2">
        <v>1</v>
      </c>
      <c r="E405" s="8">
        <f t="shared" si="34"/>
        <v>-0.58756600125228819</v>
      </c>
      <c r="F405" s="2">
        <v>-2</v>
      </c>
      <c r="G405" s="8">
        <f t="shared" si="32"/>
        <v>-1.6573519864824795</v>
      </c>
      <c r="H405" s="2">
        <v>2</v>
      </c>
      <c r="I405" s="8">
        <f t="shared" si="30"/>
        <v>-1.7620709863051003</v>
      </c>
    </row>
    <row r="406" spans="1:9" x14ac:dyDescent="0.3">
      <c r="A406" s="1">
        <f t="shared" si="31"/>
        <v>404</v>
      </c>
      <c r="B406" s="2">
        <v>-0.7</v>
      </c>
      <c r="C406" s="8">
        <f t="shared" si="33"/>
        <v>-1.6317124901888067</v>
      </c>
      <c r="D406" s="2">
        <v>1</v>
      </c>
      <c r="E406" s="8">
        <f t="shared" si="34"/>
        <v>-0.46636715738311302</v>
      </c>
      <c r="F406" s="2">
        <v>-2</v>
      </c>
      <c r="G406" s="8">
        <f t="shared" si="32"/>
        <v>-1.4096996190024806</v>
      </c>
      <c r="H406" s="2">
        <v>2</v>
      </c>
      <c r="I406" s="8">
        <f t="shared" si="30"/>
        <v>-1.3946014659132475</v>
      </c>
    </row>
    <row r="407" spans="1:9" x14ac:dyDescent="0.3">
      <c r="A407" s="1">
        <f t="shared" si="31"/>
        <v>405</v>
      </c>
      <c r="B407" s="2">
        <v>-0.7</v>
      </c>
      <c r="C407" s="8">
        <f t="shared" si="33"/>
        <v>-1.6431838474936362</v>
      </c>
      <c r="D407" s="2">
        <v>1</v>
      </c>
      <c r="E407" s="8">
        <f t="shared" si="34"/>
        <v>-0.34332777540685289</v>
      </c>
      <c r="F407" s="2">
        <v>-2</v>
      </c>
      <c r="G407" s="8">
        <f t="shared" si="32"/>
        <v>-1.1398154464169705</v>
      </c>
      <c r="H407" s="2">
        <v>2</v>
      </c>
      <c r="I407" s="8">
        <f t="shared" si="30"/>
        <v>-0.97672741494437987</v>
      </c>
    </row>
    <row r="408" spans="1:9" x14ac:dyDescent="0.3">
      <c r="A408" s="1">
        <f t="shared" si="31"/>
        <v>406</v>
      </c>
      <c r="B408" s="2">
        <v>-0.7</v>
      </c>
      <c r="C408" s="8">
        <f t="shared" si="33"/>
        <v>-1.6536173346613712</v>
      </c>
      <c r="D408" s="2">
        <v>1</v>
      </c>
      <c r="E408" s="8">
        <f t="shared" si="34"/>
        <v>-0.21893343555260364</v>
      </c>
      <c r="F408" s="2">
        <v>-2</v>
      </c>
      <c r="G408" s="8">
        <f t="shared" si="32"/>
        <v>-0.85195570334871951</v>
      </c>
      <c r="H408" s="2">
        <v>2</v>
      </c>
      <c r="I408" s="8">
        <f t="shared" si="30"/>
        <v>-0.52355189036122096</v>
      </c>
    </row>
    <row r="409" spans="1:9" x14ac:dyDescent="0.3">
      <c r="A409" s="1">
        <f t="shared" si="31"/>
        <v>407</v>
      </c>
      <c r="B409" s="2">
        <v>-0.7</v>
      </c>
      <c r="C409" s="8">
        <f t="shared" si="33"/>
        <v>-1.663006361677871</v>
      </c>
      <c r="D409" s="2">
        <v>1</v>
      </c>
      <c r="E409" s="8">
        <f t="shared" si="34"/>
        <v>-9.3675065449401504E-2</v>
      </c>
      <c r="F409" s="2">
        <v>-2</v>
      </c>
      <c r="G409" s="8">
        <f t="shared" si="32"/>
        <v>-0.55066010990498937</v>
      </c>
      <c r="H409" s="2">
        <v>2</v>
      </c>
      <c r="I409" s="8">
        <f t="shared" si="30"/>
        <v>-5.1453836358989403E-2</v>
      </c>
    </row>
    <row r="410" spans="1:9" x14ac:dyDescent="0.3">
      <c r="A410" s="1">
        <f t="shared" si="31"/>
        <v>408</v>
      </c>
      <c r="B410" s="2">
        <v>-0.7</v>
      </c>
      <c r="C410" s="8">
        <f t="shared" si="33"/>
        <v>-1.6713449982324757</v>
      </c>
      <c r="D410" s="2">
        <v>1</v>
      </c>
      <c r="E410" s="8">
        <f t="shared" si="34"/>
        <v>3.1952997341289903E-2</v>
      </c>
      <c r="F410" s="2">
        <v>-2</v>
      </c>
      <c r="G410" s="8">
        <f t="shared" si="32"/>
        <v>-0.24068027757965185</v>
      </c>
      <c r="H410" s="2">
        <v>2</v>
      </c>
      <c r="I410" s="8">
        <f t="shared" si="30"/>
        <v>0.42250389335064004</v>
      </c>
    </row>
    <row r="411" spans="1:9" x14ac:dyDescent="0.3">
      <c r="A411" s="1">
        <f t="shared" si="31"/>
        <v>409</v>
      </c>
      <c r="B411" s="2">
        <v>-0.7</v>
      </c>
      <c r="C411" s="8">
        <f t="shared" si="33"/>
        <v>-1.6786279774635897</v>
      </c>
      <c r="D411" s="2">
        <v>1</v>
      </c>
      <c r="E411" s="8">
        <f t="shared" si="34"/>
        <v>0.15745495624918412</v>
      </c>
      <c r="F411" s="2">
        <v>-2</v>
      </c>
      <c r="G411" s="8">
        <f t="shared" si="32"/>
        <v>7.3095226498545968E-2</v>
      </c>
      <c r="H411" s="2">
        <v>2</v>
      </c>
      <c r="I411" s="8">
        <f t="shared" si="30"/>
        <v>0.88119123153169543</v>
      </c>
    </row>
    <row r="412" spans="1:9" x14ac:dyDescent="0.3">
      <c r="A412" s="1">
        <f t="shared" si="31"/>
        <v>410</v>
      </c>
      <c r="B412" s="2">
        <v>-0.7</v>
      </c>
      <c r="C412" s="8">
        <f t="shared" si="33"/>
        <v>-1.684850699285432</v>
      </c>
      <c r="D412" s="2">
        <v>1</v>
      </c>
      <c r="E412" s="8">
        <f t="shared" si="34"/>
        <v>0.28233551237909033</v>
      </c>
      <c r="F412" s="2">
        <v>-2</v>
      </c>
      <c r="G412" s="8">
        <f t="shared" si="32"/>
        <v>0.38571797518988982</v>
      </c>
      <c r="H412" s="2">
        <v>2</v>
      </c>
      <c r="I412" s="8">
        <f t="shared" si="30"/>
        <v>1.3080300226835739</v>
      </c>
    </row>
    <row r="413" spans="1:9" x14ac:dyDescent="0.3">
      <c r="A413" s="1">
        <f t="shared" si="31"/>
        <v>411</v>
      </c>
      <c r="B413" s="2">
        <v>-0.7</v>
      </c>
      <c r="C413" s="8">
        <f t="shared" si="33"/>
        <v>-1.6900092332935253</v>
      </c>
      <c r="D413" s="2">
        <v>1</v>
      </c>
      <c r="E413" s="8">
        <f t="shared" si="34"/>
        <v>0.40610181922846333</v>
      </c>
      <c r="F413" s="2">
        <v>-2</v>
      </c>
      <c r="G413" s="8">
        <f t="shared" si="32"/>
        <v>0.69225772099573879</v>
      </c>
      <c r="H413" s="2">
        <v>2</v>
      </c>
      <c r="I413" s="8">
        <f t="shared" si="30"/>
        <v>1.6875932007769232</v>
      </c>
    </row>
    <row r="414" spans="1:9" x14ac:dyDescent="0.3">
      <c r="A414" s="1">
        <f t="shared" si="31"/>
        <v>412</v>
      </c>
      <c r="B414" s="2">
        <v>-0.7</v>
      </c>
      <c r="C414" s="8">
        <f t="shared" si="33"/>
        <v>-1.6941003212472174</v>
      </c>
      <c r="D414" s="2">
        <v>1</v>
      </c>
      <c r="E414" s="8">
        <f t="shared" si="34"/>
        <v>0.5282654277276162</v>
      </c>
      <c r="F414" s="2">
        <v>-2</v>
      </c>
      <c r="G414" s="8">
        <f t="shared" si="32"/>
        <v>0.98788014900676624</v>
      </c>
      <c r="H414" s="2">
        <v>2</v>
      </c>
      <c r="I414" s="8">
        <f t="shared" si="30"/>
        <v>2.0061623636127903</v>
      </c>
    </row>
    <row r="415" spans="1:9" x14ac:dyDescent="0.3">
      <c r="A415" s="1">
        <f t="shared" si="31"/>
        <v>413</v>
      </c>
      <c r="B415" s="2">
        <v>-0.7</v>
      </c>
      <c r="C415" s="8">
        <f t="shared" si="33"/>
        <v>-1.6971213791276891</v>
      </c>
      <c r="D415" s="2">
        <v>1</v>
      </c>
      <c r="E415" s="8">
        <f t="shared" si="34"/>
        <v>0.64834421392526209</v>
      </c>
      <c r="F415" s="2">
        <v>-2</v>
      </c>
      <c r="G415" s="8">
        <f t="shared" si="32"/>
        <v>1.2679231169368366</v>
      </c>
      <c r="H415" s="2">
        <v>2</v>
      </c>
      <c r="I415" s="8">
        <f t="shared" si="30"/>
        <v>2.2522235916228022</v>
      </c>
    </row>
    <row r="416" spans="1:9" x14ac:dyDescent="0.3">
      <c r="A416" s="1">
        <f t="shared" si="31"/>
        <v>414</v>
      </c>
      <c r="B416" s="2">
        <v>-0.7</v>
      </c>
      <c r="C416" s="8">
        <f t="shared" si="33"/>
        <v>-1.6990704987700216</v>
      </c>
      <c r="D416" s="2">
        <v>1</v>
      </c>
      <c r="E416" s="8">
        <f t="shared" si="34"/>
        <v>0.76586428171062404</v>
      </c>
      <c r="F416" s="2">
        <v>-2</v>
      </c>
      <c r="G416" s="8">
        <f t="shared" si="32"/>
        <v>1.5279701798923848</v>
      </c>
      <c r="H416" s="2">
        <v>2</v>
      </c>
      <c r="I416" s="8">
        <f t="shared" si="30"/>
        <v>2.4168835909201123</v>
      </c>
    </row>
    <row r="417" spans="1:9" x14ac:dyDescent="0.3">
      <c r="A417" s="1">
        <f t="shared" si="31"/>
        <v>415</v>
      </c>
      <c r="B417" s="2">
        <v>-0.7</v>
      </c>
      <c r="C417" s="8">
        <f t="shared" si="33"/>
        <v>-1.6999464490684719</v>
      </c>
      <c r="D417" s="2">
        <v>1</v>
      </c>
      <c r="E417" s="8">
        <f t="shared" si="34"/>
        <v>0.88036183306618476</v>
      </c>
      <c r="F417" s="2">
        <v>-2</v>
      </c>
      <c r="G417" s="8">
        <f t="shared" si="32"/>
        <v>1.763920240345886</v>
      </c>
      <c r="H417" s="2">
        <v>2</v>
      </c>
      <c r="I417" s="8">
        <f t="shared" si="30"/>
        <v>2.4941911201128653</v>
      </c>
    </row>
    <row r="418" spans="1:9" x14ac:dyDescent="0.3">
      <c r="A418" s="1">
        <f t="shared" si="31"/>
        <v>416</v>
      </c>
      <c r="B418" s="2">
        <v>-0.7</v>
      </c>
      <c r="C418" s="8">
        <f t="shared" si="33"/>
        <v>-1.6997486767540588</v>
      </c>
      <c r="D418" s="2">
        <v>1</v>
      </c>
      <c r="E418" s="8">
        <f t="shared" si="34"/>
        <v>0.99138499846569983</v>
      </c>
      <c r="F418" s="2">
        <v>-2</v>
      </c>
      <c r="G418" s="8">
        <f t="shared" si="32"/>
        <v>1.9720522248942531</v>
      </c>
      <c r="H418" s="2">
        <v>2</v>
      </c>
      <c r="I418" s="8">
        <f t="shared" si="30"/>
        <v>2.4813520836731415</v>
      </c>
    </row>
    <row r="419" spans="1:9" x14ac:dyDescent="0.3">
      <c r="A419" s="1">
        <f t="shared" si="31"/>
        <v>417</v>
      </c>
      <c r="B419" s="2">
        <v>-0.7</v>
      </c>
      <c r="C419" s="8">
        <f t="shared" si="33"/>
        <v>-1.6984773067440146</v>
      </c>
      <c r="D419" s="2">
        <v>1</v>
      </c>
      <c r="E419" s="8">
        <f t="shared" si="34"/>
        <v>1.0984956201971874</v>
      </c>
      <c r="F419" s="2">
        <v>-2</v>
      </c>
      <c r="G419" s="8">
        <f t="shared" si="32"/>
        <v>2.1490837678091381</v>
      </c>
      <c r="H419" s="2">
        <v>2</v>
      </c>
      <c r="I419" s="8">
        <f t="shared" si="30"/>
        <v>2.3788305178297287</v>
      </c>
    </row>
    <row r="420" spans="1:9" x14ac:dyDescent="0.3">
      <c r="A420" s="1">
        <f t="shared" si="31"/>
        <v>418</v>
      </c>
      <c r="B420" s="2">
        <v>-0.7</v>
      </c>
      <c r="C420" s="8">
        <f t="shared" si="33"/>
        <v>-1.6961331420628858</v>
      </c>
      <c r="D420" s="2">
        <v>1</v>
      </c>
      <c r="E420" s="8">
        <f t="shared" si="34"/>
        <v>1.2012709815704741</v>
      </c>
      <c r="F420" s="2">
        <v>-2</v>
      </c>
      <c r="G420" s="8">
        <f t="shared" si="32"/>
        <v>2.2922229759052546</v>
      </c>
      <c r="H420" s="2">
        <v>2</v>
      </c>
      <c r="I420" s="8">
        <f t="shared" si="30"/>
        <v>2.1903318190894026</v>
      </c>
    </row>
    <row r="421" spans="1:9" x14ac:dyDescent="0.3">
      <c r="A421" s="1">
        <f t="shared" si="31"/>
        <v>419</v>
      </c>
      <c r="B421" s="2">
        <v>-0.7</v>
      </c>
      <c r="C421" s="8">
        <f t="shared" si="33"/>
        <v>-1.6927176633353291</v>
      </c>
      <c r="D421" s="2">
        <v>1</v>
      </c>
      <c r="E421" s="8">
        <f t="shared" si="34"/>
        <v>1.299305475188014</v>
      </c>
      <c r="F421" s="2">
        <v>-2</v>
      </c>
      <c r="G421" s="8">
        <f t="shared" si="32"/>
        <v>2.3992124583637087</v>
      </c>
      <c r="H421" s="2">
        <v>2</v>
      </c>
      <c r="I421" s="8">
        <f t="shared" si="30"/>
        <v>1.9226688215532464</v>
      </c>
    </row>
    <row r="422" spans="1:9" x14ac:dyDescent="0.3">
      <c r="A422" s="1">
        <f t="shared" si="31"/>
        <v>420</v>
      </c>
      <c r="B422" s="2">
        <v>-0.7</v>
      </c>
      <c r="C422" s="8">
        <f t="shared" si="33"/>
        <v>-1.6882330278509139</v>
      </c>
      <c r="D422" s="2">
        <v>1</v>
      </c>
      <c r="E422" s="8">
        <f t="shared" si="34"/>
        <v>1.392212203691199</v>
      </c>
      <c r="F422" s="2">
        <v>-2</v>
      </c>
      <c r="G422" s="8">
        <f t="shared" si="32"/>
        <v>2.4683649271337114</v>
      </c>
      <c r="H422" s="2">
        <v>2</v>
      </c>
      <c r="I422" s="8">
        <f t="shared" si="30"/>
        <v>1.5855155633415807</v>
      </c>
    </row>
    <row r="423" spans="1:9" x14ac:dyDescent="0.3">
      <c r="A423" s="1">
        <f t="shared" si="31"/>
        <v>421</v>
      </c>
      <c r="B423" s="2">
        <v>-0.7</v>
      </c>
      <c r="C423" s="8">
        <f t="shared" si="33"/>
        <v>-1.6826820682015466</v>
      </c>
      <c r="D423" s="2">
        <v>1</v>
      </c>
      <c r="E423" s="8">
        <f t="shared" si="34"/>
        <v>1.4796245066676736</v>
      </c>
      <c r="F423" s="2">
        <v>-2</v>
      </c>
      <c r="G423" s="8">
        <f t="shared" si="32"/>
        <v>2.4985898064730767</v>
      </c>
      <c r="H423" s="2">
        <v>2</v>
      </c>
      <c r="I423" s="8">
        <f t="shared" si="30"/>
        <v>1.1910576416502767</v>
      </c>
    </row>
    <row r="424" spans="1:9" x14ac:dyDescent="0.3">
      <c r="A424" s="1">
        <f t="shared" si="31"/>
        <v>422</v>
      </c>
      <c r="B424" s="2">
        <v>-0.7</v>
      </c>
      <c r="C424" s="8">
        <f t="shared" si="33"/>
        <v>-1.6760682904922932</v>
      </c>
      <c r="D424" s="2">
        <v>1</v>
      </c>
      <c r="E424" s="8">
        <f t="shared" si="34"/>
        <v>1.5611974076926152</v>
      </c>
      <c r="F424" s="2">
        <v>-2</v>
      </c>
      <c r="G424" s="8">
        <f t="shared" si="32"/>
        <v>2.4894104319791692</v>
      </c>
      <c r="H424" s="2">
        <v>2</v>
      </c>
      <c r="I424" s="8">
        <f t="shared" si="30"/>
        <v>0.75355179351906931</v>
      </c>
    </row>
    <row r="425" spans="1:9" x14ac:dyDescent="0.3">
      <c r="A425" s="1">
        <f t="shared" si="31"/>
        <v>423</v>
      </c>
      <c r="B425" s="2">
        <v>-0.7</v>
      </c>
      <c r="C425" s="8">
        <f t="shared" si="33"/>
        <v>-1.6683958721269214</v>
      </c>
      <c r="D425" s="2">
        <v>1</v>
      </c>
      <c r="E425" s="8">
        <f t="shared" si="34"/>
        <v>1.6366089757924966</v>
      </c>
      <c r="F425" s="2">
        <v>-2</v>
      </c>
      <c r="G425" s="8">
        <f t="shared" si="32"/>
        <v>2.4409715678712414</v>
      </c>
      <c r="H425" s="2">
        <v>2</v>
      </c>
      <c r="I425" s="8">
        <f t="shared" si="30"/>
        <v>0.28881062021001852</v>
      </c>
    </row>
    <row r="426" spans="1:9" x14ac:dyDescent="0.3">
      <c r="A426" s="1">
        <f t="shared" si="31"/>
        <v>424</v>
      </c>
      <c r="B426" s="2">
        <v>-0.7</v>
      </c>
      <c r="C426" s="8">
        <f t="shared" si="33"/>
        <v>-1.6596696591693172</v>
      </c>
      <c r="D426" s="2">
        <v>1</v>
      </c>
      <c r="E426" s="8">
        <f t="shared" si="34"/>
        <v>1.7055615959604495</v>
      </c>
      <c r="F426" s="2">
        <v>-2</v>
      </c>
      <c r="G426" s="8">
        <f t="shared" si="32"/>
        <v>2.3540371239722453</v>
      </c>
      <c r="H426" s="2">
        <v>2</v>
      </c>
      <c r="I426" s="8">
        <f t="shared" si="30"/>
        <v>-0.1863689214018765</v>
      </c>
    </row>
    <row r="427" spans="1:9" x14ac:dyDescent="0.3">
      <c r="A427" s="1">
        <f t="shared" si="31"/>
        <v>425</v>
      </c>
      <c r="B427" s="2">
        <v>-0.7</v>
      </c>
      <c r="C427" s="8">
        <f t="shared" si="33"/>
        <v>-1.6498951632826402</v>
      </c>
      <c r="D427" s="2">
        <v>1</v>
      </c>
      <c r="E427" s="8">
        <f t="shared" si="34"/>
        <v>1.7677831437061267</v>
      </c>
      <c r="F427" s="2">
        <v>-2</v>
      </c>
      <c r="G427" s="8">
        <f t="shared" si="32"/>
        <v>2.229978108394588</v>
      </c>
      <c r="H427" s="2">
        <v>2</v>
      </c>
      <c r="I427" s="8">
        <f t="shared" si="30"/>
        <v>-0.65481260461482305</v>
      </c>
    </row>
    <row r="428" spans="1:9" x14ac:dyDescent="0.3">
      <c r="A428" s="1">
        <f t="shared" si="31"/>
        <v>426</v>
      </c>
      <c r="B428" s="2">
        <v>-0.7</v>
      </c>
      <c r="C428" s="8">
        <f t="shared" si="33"/>
        <v>-1.6390785582479488</v>
      </c>
      <c r="D428" s="2">
        <v>1</v>
      </c>
      <c r="E428" s="8">
        <f t="shared" si="34"/>
        <v>1.8230280590069909</v>
      </c>
      <c r="F428" s="2">
        <v>-2</v>
      </c>
      <c r="G428" s="8">
        <f t="shared" si="32"/>
        <v>2.0707510059231931</v>
      </c>
      <c r="H428" s="2">
        <v>2</v>
      </c>
      <c r="I428" s="8">
        <f t="shared" si="30"/>
        <v>-1.0995896541996588</v>
      </c>
    </row>
    <row r="429" spans="1:9" x14ac:dyDescent="0.3">
      <c r="A429" s="1">
        <f t="shared" si="31"/>
        <v>427</v>
      </c>
      <c r="B429" s="2">
        <v>-0.7</v>
      </c>
      <c r="C429" s="8">
        <f t="shared" si="33"/>
        <v>-1.6272266760648406</v>
      </c>
      <c r="D429" s="2">
        <v>1</v>
      </c>
      <c r="E429" s="8">
        <f t="shared" si="34"/>
        <v>1.871078315421151</v>
      </c>
      <c r="F429" s="2">
        <v>-2</v>
      </c>
      <c r="G429" s="8">
        <f t="shared" si="32"/>
        <v>1.878866923081695</v>
      </c>
      <c r="H429" s="2">
        <v>2</v>
      </c>
      <c r="I429" s="8">
        <f t="shared" si="30"/>
        <v>-1.5046246687287952</v>
      </c>
    </row>
    <row r="430" spans="1:9" x14ac:dyDescent="0.3">
      <c r="A430" s="1">
        <f t="shared" si="31"/>
        <v>428</v>
      </c>
      <c r="B430" s="2">
        <v>-0.7</v>
      </c>
      <c r="C430" s="8">
        <f t="shared" si="33"/>
        <v>-1.6143470026361286</v>
      </c>
      <c r="D430" s="2">
        <v>1</v>
      </c>
      <c r="E430" s="8">
        <f t="shared" si="34"/>
        <v>1.911744280538721</v>
      </c>
      <c r="F430" s="2">
        <v>-2</v>
      </c>
      <c r="G430" s="8">
        <f t="shared" si="32"/>
        <v>1.6573519864824995</v>
      </c>
      <c r="H430" s="2">
        <v>2</v>
      </c>
      <c r="I430" s="8">
        <f t="shared" si="30"/>
        <v>-1.8552786274685127</v>
      </c>
    </row>
    <row r="431" spans="1:9" x14ac:dyDescent="0.3">
      <c r="A431" s="1">
        <f t="shared" si="31"/>
        <v>429</v>
      </c>
      <c r="B431" s="2">
        <v>-0.7</v>
      </c>
      <c r="C431" s="8">
        <f t="shared" si="33"/>
        <v>-1.6004476730396053</v>
      </c>
      <c r="D431" s="2">
        <v>1</v>
      </c>
      <c r="E431" s="8">
        <f t="shared" si="34"/>
        <v>1.9448654643738938</v>
      </c>
      <c r="F431" s="2">
        <v>-2</v>
      </c>
      <c r="G431" s="8">
        <f t="shared" si="32"/>
        <v>1.4096996190023856</v>
      </c>
      <c r="H431" s="2">
        <v>2</v>
      </c>
      <c r="I431" s="8">
        <f t="shared" si="30"/>
        <v>-2.138877982730242</v>
      </c>
    </row>
    <row r="432" spans="1:9" x14ac:dyDescent="0.3">
      <c r="A432" s="1">
        <f t="shared" si="31"/>
        <v>430</v>
      </c>
      <c r="B432" s="2">
        <v>-0.7</v>
      </c>
      <c r="C432" s="8">
        <f t="shared" si="33"/>
        <v>-1.585537466389789</v>
      </c>
      <c r="D432" s="2">
        <v>1</v>
      </c>
      <c r="E432" s="8">
        <f t="shared" si="34"/>
        <v>1.970311152745702</v>
      </c>
      <c r="F432" s="2">
        <v>-2</v>
      </c>
      <c r="G432" s="8">
        <f t="shared" si="32"/>
        <v>1.1398154464168682</v>
      </c>
      <c r="H432" s="2">
        <v>2</v>
      </c>
      <c r="I432" s="8">
        <f t="shared" si="30"/>
        <v>-2.3451727149040167</v>
      </c>
    </row>
    <row r="433" spans="1:9" x14ac:dyDescent="0.3">
      <c r="A433" s="1">
        <f t="shared" si="31"/>
        <v>431</v>
      </c>
      <c r="B433" s="2">
        <v>-0.7</v>
      </c>
      <c r="C433" s="8">
        <f t="shared" si="33"/>
        <v>-1.5696258002927084</v>
      </c>
      <c r="D433" s="2">
        <v>1</v>
      </c>
      <c r="E433" s="8">
        <f t="shared" si="34"/>
        <v>1.9879809231471963</v>
      </c>
      <c r="F433" s="2">
        <v>-2</v>
      </c>
      <c r="G433" s="8">
        <f t="shared" si="32"/>
        <v>0.85195570334874482</v>
      </c>
      <c r="H433" s="2">
        <v>2</v>
      </c>
      <c r="I433" s="8">
        <f t="shared" si="30"/>
        <v>-2.4667067948731987</v>
      </c>
    </row>
    <row r="434" spans="1:9" x14ac:dyDescent="0.3">
      <c r="A434" s="1">
        <f t="shared" si="31"/>
        <v>432</v>
      </c>
      <c r="B434" s="2">
        <v>-0.7</v>
      </c>
      <c r="C434" s="8">
        <f t="shared" si="33"/>
        <v>-1.552722724897744</v>
      </c>
      <c r="D434" s="2">
        <v>1</v>
      </c>
      <c r="E434" s="8">
        <f t="shared" si="34"/>
        <v>1.997805041067088</v>
      </c>
      <c r="F434" s="2">
        <v>-2</v>
      </c>
      <c r="G434" s="8">
        <f t="shared" si="32"/>
        <v>0.55066010990501568</v>
      </c>
      <c r="H434" s="2">
        <v>2</v>
      </c>
      <c r="I434" s="8">
        <f t="shared" si="30"/>
        <v>-2.4990876643337501</v>
      </c>
    </row>
    <row r="435" spans="1:9" x14ac:dyDescent="0.3">
      <c r="A435" s="1">
        <f t="shared" si="31"/>
        <v>433</v>
      </c>
      <c r="B435" s="2">
        <v>-0.7</v>
      </c>
      <c r="C435" s="8">
        <f t="shared" si="33"/>
        <v>-1.5348389165496064</v>
      </c>
      <c r="D435" s="2">
        <v>1</v>
      </c>
      <c r="E435" s="8">
        <f t="shared" si="34"/>
        <v>1.9997447352001994</v>
      </c>
      <c r="F435" s="2">
        <v>-2</v>
      </c>
      <c r="G435" s="8">
        <f t="shared" si="32"/>
        <v>0.24068027757967869</v>
      </c>
      <c r="H435" s="2">
        <v>2</v>
      </c>
      <c r="I435" s="8">
        <f t="shared" si="30"/>
        <v>-2.4411449942959336</v>
      </c>
    </row>
    <row r="436" spans="1:9" x14ac:dyDescent="0.3">
      <c r="A436" s="1">
        <f t="shared" si="31"/>
        <v>434</v>
      </c>
      <c r="B436" s="2">
        <v>-0.7</v>
      </c>
      <c r="C436" s="8">
        <f t="shared" si="33"/>
        <v>-1.5159856710450019</v>
      </c>
      <c r="D436" s="2">
        <v>1</v>
      </c>
      <c r="E436" s="8">
        <f t="shared" si="34"/>
        <v>1.9937923504599486</v>
      </c>
      <c r="F436" s="2">
        <v>-2</v>
      </c>
      <c r="G436" s="8">
        <f t="shared" si="32"/>
        <v>-7.3095226498519031E-2</v>
      </c>
      <c r="H436" s="2">
        <v>2</v>
      </c>
      <c r="I436" s="8">
        <f t="shared" si="30"/>
        <v>-2.294972983822956</v>
      </c>
    </row>
    <row r="437" spans="1:9" x14ac:dyDescent="0.3">
      <c r="A437" s="1">
        <f t="shared" si="31"/>
        <v>435</v>
      </c>
      <c r="B437" s="2">
        <v>-0.7</v>
      </c>
      <c r="C437" s="8">
        <f t="shared" si="33"/>
        <v>-1.4961748964977957</v>
      </c>
      <c r="D437" s="2">
        <v>1</v>
      </c>
      <c r="E437" s="8">
        <f t="shared" si="34"/>
        <v>1.9799713781894877</v>
      </c>
      <c r="F437" s="2">
        <v>-2</v>
      </c>
      <c r="G437" s="8">
        <f t="shared" si="32"/>
        <v>-0.38571797518986317</v>
      </c>
      <c r="H437" s="2">
        <v>2</v>
      </c>
      <c r="I437" s="8">
        <f t="shared" si="30"/>
        <v>-2.0658546702209399</v>
      </c>
    </row>
    <row r="438" spans="1:9" x14ac:dyDescent="0.3">
      <c r="A438" s="1">
        <f t="shared" si="31"/>
        <v>436</v>
      </c>
      <c r="B438" s="2">
        <v>-0.7</v>
      </c>
      <c r="C438" s="8">
        <f t="shared" si="33"/>
        <v>-1.4754191058178454</v>
      </c>
      <c r="D438" s="2">
        <v>1</v>
      </c>
      <c r="E438" s="8">
        <f t="shared" si="34"/>
        <v>1.9583363634522162</v>
      </c>
      <c r="F438" s="2">
        <v>-2</v>
      </c>
      <c r="G438" s="8">
        <f t="shared" si="32"/>
        <v>-0.69225772099571281</v>
      </c>
      <c r="H438" s="2">
        <v>2</v>
      </c>
      <c r="I438" s="8">
        <f t="shared" si="30"/>
        <v>-1.7620709863051387</v>
      </c>
    </row>
    <row r="439" spans="1:9" x14ac:dyDescent="0.3">
      <c r="A439" s="1">
        <f t="shared" si="31"/>
        <v>437</v>
      </c>
      <c r="B439" s="2">
        <v>-0.7</v>
      </c>
      <c r="C439" s="8">
        <f t="shared" si="33"/>
        <v>-1.453731408807412</v>
      </c>
      <c r="D439" s="2">
        <v>1</v>
      </c>
      <c r="E439" s="8">
        <f t="shared" si="34"/>
        <v>1.9289726897671864</v>
      </c>
      <c r="F439" s="2">
        <v>-2</v>
      </c>
      <c r="G439" s="8">
        <f t="shared" si="32"/>
        <v>-0.98788014900674137</v>
      </c>
      <c r="H439" s="2">
        <v>2</v>
      </c>
      <c r="I439" s="8">
        <f t="shared" si="30"/>
        <v>-1.3946014659132924</v>
      </c>
    </row>
    <row r="440" spans="1:9" x14ac:dyDescent="0.3">
      <c r="A440" s="1">
        <f t="shared" si="31"/>
        <v>438</v>
      </c>
      <c r="B440" s="2">
        <v>-0.7</v>
      </c>
      <c r="C440" s="8">
        <f t="shared" si="33"/>
        <v>-1.4311255038807678</v>
      </c>
      <c r="D440" s="2">
        <v>1</v>
      </c>
      <c r="E440" s="8">
        <f t="shared" si="34"/>
        <v>1.8919962421394465</v>
      </c>
      <c r="F440" s="2">
        <v>-2</v>
      </c>
      <c r="G440" s="8">
        <f t="shared" si="32"/>
        <v>-1.2679231169369356</v>
      </c>
      <c r="H440" s="2">
        <v>2</v>
      </c>
      <c r="I440" s="8">
        <f t="shared" si="30"/>
        <v>-0.97672741494442938</v>
      </c>
    </row>
    <row r="441" spans="1:9" x14ac:dyDescent="0.3">
      <c r="A441" s="1">
        <f t="shared" si="31"/>
        <v>439</v>
      </c>
      <c r="B441" s="2">
        <v>-0.7</v>
      </c>
      <c r="C441" s="8">
        <f t="shared" si="33"/>
        <v>-1.4076156694120403</v>
      </c>
      <c r="D441" s="2">
        <v>1</v>
      </c>
      <c r="E441" s="8">
        <f t="shared" si="34"/>
        <v>1.8475529497148508</v>
      </c>
      <c r="F441" s="2">
        <v>-2</v>
      </c>
      <c r="G441" s="8">
        <f t="shared" si="32"/>
        <v>-1.5279701798924761</v>
      </c>
      <c r="H441" s="2">
        <v>2</v>
      </c>
      <c r="I441" s="8">
        <f t="shared" si="30"/>
        <v>-0.5235518903612737</v>
      </c>
    </row>
    <row r="442" spans="1:9" x14ac:dyDescent="0.3">
      <c r="A442" s="1">
        <f t="shared" si="31"/>
        <v>440</v>
      </c>
      <c r="B442" s="2">
        <v>-0.7</v>
      </c>
      <c r="C442" s="8">
        <f t="shared" si="33"/>
        <v>-1.3832167547164698</v>
      </c>
      <c r="D442" s="2">
        <v>1</v>
      </c>
      <c r="E442" s="8">
        <f t="shared" si="34"/>
        <v>1.7958182098642903</v>
      </c>
      <c r="F442" s="2">
        <v>-2</v>
      </c>
      <c r="G442" s="8">
        <f t="shared" si="32"/>
        <v>-1.7639202403458667</v>
      </c>
      <c r="H442" s="2">
        <v>2</v>
      </c>
      <c r="I442" s="8">
        <f t="shared" si="30"/>
        <v>-5.1453836359043298E-2</v>
      </c>
    </row>
    <row r="443" spans="1:9" x14ac:dyDescent="0.3">
      <c r="A443" s="1">
        <f t="shared" si="31"/>
        <v>441</v>
      </c>
      <c r="B443" s="2">
        <v>-0.7</v>
      </c>
      <c r="C443" s="8">
        <f t="shared" si="33"/>
        <v>-1.3579441706715809</v>
      </c>
      <c r="D443" s="2">
        <v>1</v>
      </c>
      <c r="E443" s="8">
        <f t="shared" si="34"/>
        <v>1.7369961959707876</v>
      </c>
      <c r="F443" s="2">
        <v>-2</v>
      </c>
      <c r="G443" s="8">
        <f t="shared" si="32"/>
        <v>-1.9720522248942365</v>
      </c>
      <c r="H443" s="2">
        <v>2</v>
      </c>
      <c r="I443" s="8">
        <f t="shared" si="30"/>
        <v>0.42250389335058697</v>
      </c>
    </row>
    <row r="444" spans="1:9" x14ac:dyDescent="0.3">
      <c r="A444" s="1">
        <f t="shared" si="31"/>
        <v>442</v>
      </c>
      <c r="B444" s="2">
        <v>-0.7</v>
      </c>
      <c r="C444" s="8">
        <f t="shared" si="33"/>
        <v>-1.3318138799831345</v>
      </c>
      <c r="D444" s="2">
        <v>1</v>
      </c>
      <c r="E444" s="8">
        <f t="shared" si="34"/>
        <v>1.6713190516498713</v>
      </c>
      <c r="F444" s="2">
        <v>-2</v>
      </c>
      <c r="G444" s="8">
        <f t="shared" si="32"/>
        <v>-2.1490837678091244</v>
      </c>
      <c r="H444" s="2">
        <v>2</v>
      </c>
      <c r="I444" s="8">
        <f t="shared" si="30"/>
        <v>0.88119123153164503</v>
      </c>
    </row>
    <row r="445" spans="1:9" x14ac:dyDescent="0.3">
      <c r="A445" s="1">
        <f t="shared" si="31"/>
        <v>443</v>
      </c>
      <c r="B445" s="2">
        <v>-0.7</v>
      </c>
      <c r="C445" s="8">
        <f t="shared" si="33"/>
        <v>-1.3048423871028525</v>
      </c>
      <c r="D445" s="2">
        <v>1</v>
      </c>
      <c r="E445" s="8">
        <f t="shared" si="34"/>
        <v>1.5990459745851426</v>
      </c>
      <c r="F445" s="2">
        <v>-2</v>
      </c>
      <c r="G445" s="8">
        <f t="shared" si="32"/>
        <v>-2.2922229759052435</v>
      </c>
      <c r="H445" s="2">
        <v>2</v>
      </c>
      <c r="I445" s="8">
        <f t="shared" si="30"/>
        <v>1.3080300226835282</v>
      </c>
    </row>
    <row r="446" spans="1:9" x14ac:dyDescent="0.3">
      <c r="A446" s="1">
        <f t="shared" si="31"/>
        <v>444</v>
      </c>
      <c r="B446" s="2">
        <v>-0.7</v>
      </c>
      <c r="C446" s="8">
        <f t="shared" si="33"/>
        <v>-1.2770467278036062</v>
      </c>
      <c r="D446" s="2">
        <v>1</v>
      </c>
      <c r="E446" s="8">
        <f t="shared" si="34"/>
        <v>1.5204621935932001</v>
      </c>
      <c r="F446" s="2">
        <v>-2</v>
      </c>
      <c r="G446" s="8">
        <f t="shared" si="32"/>
        <v>-2.3992124583637011</v>
      </c>
      <c r="H446" s="2">
        <v>2</v>
      </c>
      <c r="I446" s="8">
        <f t="shared" si="30"/>
        <v>1.6875932007768832</v>
      </c>
    </row>
    <row r="447" spans="1:9" x14ac:dyDescent="0.3">
      <c r="A447" s="1">
        <f t="shared" si="31"/>
        <v>445</v>
      </c>
      <c r="B447" s="2">
        <v>-0.7</v>
      </c>
      <c r="C447" s="8">
        <f t="shared" si="33"/>
        <v>-1.2484444584196253</v>
      </c>
      <c r="D447" s="2">
        <v>1</v>
      </c>
      <c r="E447" s="8">
        <f t="shared" si="34"/>
        <v>1.4358778429563881</v>
      </c>
      <c r="F447" s="2">
        <v>-2</v>
      </c>
      <c r="G447" s="8">
        <f t="shared" si="32"/>
        <v>-2.4683649271337069</v>
      </c>
      <c r="H447" s="2">
        <v>2</v>
      </c>
      <c r="I447" s="8">
        <f t="shared" si="30"/>
        <v>2.0061623636127583</v>
      </c>
    </row>
    <row r="448" spans="1:9" x14ac:dyDescent="0.3">
      <c r="A448" s="1">
        <f t="shared" si="31"/>
        <v>446</v>
      </c>
      <c r="B448" s="2">
        <v>-0.7</v>
      </c>
      <c r="C448" s="8">
        <f t="shared" si="33"/>
        <v>-1.2190536447572959</v>
      </c>
      <c r="D448" s="2">
        <v>1</v>
      </c>
      <c r="E448" s="8">
        <f t="shared" si="34"/>
        <v>1.3456267384636196</v>
      </c>
      <c r="F448" s="2">
        <v>-2</v>
      </c>
      <c r="G448" s="8">
        <f t="shared" si="32"/>
        <v>-2.4985898064730758</v>
      </c>
      <c r="H448" s="2">
        <v>2</v>
      </c>
      <c r="I448" s="8">
        <f t="shared" si="30"/>
        <v>2.2522235916227786</v>
      </c>
    </row>
    <row r="449" spans="1:9" x14ac:dyDescent="0.3">
      <c r="A449" s="1">
        <f t="shared" si="31"/>
        <v>447</v>
      </c>
      <c r="B449" s="2">
        <v>-0.7</v>
      </c>
      <c r="C449" s="8">
        <f t="shared" si="33"/>
        <v>-1.1888928506844729</v>
      </c>
      <c r="D449" s="2">
        <v>1</v>
      </c>
      <c r="E449" s="8">
        <f t="shared" si="34"/>
        <v>1.2500650599925194</v>
      </c>
      <c r="F449" s="2">
        <v>-2</v>
      </c>
      <c r="G449" s="8">
        <f t="shared" si="32"/>
        <v>-2.4894104319791714</v>
      </c>
      <c r="H449" s="2">
        <v>2</v>
      </c>
      <c r="I449" s="8">
        <f t="shared" si="30"/>
        <v>2.4168835909200985</v>
      </c>
    </row>
    <row r="450" spans="1:9" x14ac:dyDescent="0.3">
      <c r="A450" s="1">
        <f t="shared" si="31"/>
        <v>448</v>
      </c>
      <c r="B450" s="2">
        <v>-0.7</v>
      </c>
      <c r="C450" s="8">
        <f t="shared" si="33"/>
        <v>-1.1579811264052116</v>
      </c>
      <c r="D450" s="2">
        <v>1</v>
      </c>
      <c r="E450" s="8">
        <f t="shared" si="34"/>
        <v>1.1495699458300348</v>
      </c>
      <c r="F450" s="2">
        <v>-2</v>
      </c>
      <c r="G450" s="8">
        <f t="shared" si="32"/>
        <v>-2.4409715678712161</v>
      </c>
      <c r="H450" s="2">
        <v>2</v>
      </c>
      <c r="I450" s="8">
        <f t="shared" si="30"/>
        <v>2.4941911201128617</v>
      </c>
    </row>
    <row r="451" spans="1:9" x14ac:dyDescent="0.3">
      <c r="A451" s="1">
        <f t="shared" si="31"/>
        <v>449</v>
      </c>
      <c r="B451" s="2">
        <v>-0.7</v>
      </c>
      <c r="C451" s="8">
        <f t="shared" si="33"/>
        <v>-1.12633799642697</v>
      </c>
      <c r="D451" s="2">
        <v>1</v>
      </c>
      <c r="E451" s="8">
        <f t="shared" si="34"/>
        <v>1.0445380042797203</v>
      </c>
      <c r="F451" s="2">
        <v>-2</v>
      </c>
      <c r="G451" s="8">
        <f t="shared" si="32"/>
        <v>-2.3540371239722542</v>
      </c>
      <c r="H451" s="2">
        <v>2</v>
      </c>
      <c r="I451" s="8">
        <f t="shared" ref="I451:I514" si="35">2.5*SIN(2*PI()*A451/33+777)</f>
        <v>2.4813520836731486</v>
      </c>
    </row>
    <row r="452" spans="1:9" x14ac:dyDescent="0.3">
      <c r="A452" s="1">
        <f t="shared" ref="A452:A515" si="36">A451+1</f>
        <v>450</v>
      </c>
      <c r="B452" s="2">
        <v>-0.7</v>
      </c>
      <c r="C452" s="8">
        <f t="shared" si="33"/>
        <v>-1.0939834472289316</v>
      </c>
      <c r="D452" s="2">
        <v>1</v>
      </c>
      <c r="E452" s="8">
        <f t="shared" si="34"/>
        <v>0.93538374843072492</v>
      </c>
      <c r="F452" s="2">
        <v>-2</v>
      </c>
      <c r="G452" s="8">
        <f t="shared" ref="G452:G515" si="37">2.5*COS(2*PI()*A452/50+456)</f>
        <v>-2.229978108394536</v>
      </c>
      <c r="H452" s="2">
        <v>2</v>
      </c>
      <c r="I452" s="8">
        <f t="shared" si="35"/>
        <v>2.378830517829658</v>
      </c>
    </row>
    <row r="453" spans="1:9" x14ac:dyDescent="0.3">
      <c r="A453" s="1">
        <f t="shared" si="36"/>
        <v>451</v>
      </c>
      <c r="B453" s="2">
        <v>-0.7</v>
      </c>
      <c r="C453" s="8">
        <f t="shared" si="33"/>
        <v>-1.0609379146378377</v>
      </c>
      <c r="D453" s="2">
        <v>1</v>
      </c>
      <c r="E453" s="8">
        <f t="shared" si="34"/>
        <v>0.82253796026286219</v>
      </c>
      <c r="F453" s="2">
        <v>-2</v>
      </c>
      <c r="G453" s="8">
        <f t="shared" si="37"/>
        <v>-2.0707510059232082</v>
      </c>
      <c r="H453" s="2">
        <v>2</v>
      </c>
      <c r="I453" s="8">
        <f t="shared" si="35"/>
        <v>2.1903318190894288</v>
      </c>
    </row>
    <row r="454" spans="1:9" x14ac:dyDescent="0.3">
      <c r="A454" s="1">
        <f t="shared" si="36"/>
        <v>452</v>
      </c>
      <c r="B454" s="2">
        <v>-0.7</v>
      </c>
      <c r="C454" s="8">
        <f t="shared" ref="C454:C517" si="38">1.7*SIN(2*PI()*A454/250+321)</f>
        <v>-1.0272222709204284</v>
      </c>
      <c r="D454" s="2">
        <v>1</v>
      </c>
      <c r="E454" s="8">
        <f t="shared" ref="E454:E517" si="39">2*SIN(2*PI()*A454/100+565)</f>
        <v>0.70644599054769364</v>
      </c>
      <c r="F454" s="2">
        <v>-2</v>
      </c>
      <c r="G454" s="8">
        <f t="shared" si="37"/>
        <v>-1.8788669230816191</v>
      </c>
      <c r="H454" s="2">
        <v>2</v>
      </c>
      <c r="I454" s="8">
        <f t="shared" si="35"/>
        <v>1.9226688215532808</v>
      </c>
    </row>
    <row r="455" spans="1:9" x14ac:dyDescent="0.3">
      <c r="A455" s="1">
        <f t="shared" si="36"/>
        <v>453</v>
      </c>
      <c r="B455" s="2">
        <v>-0.7</v>
      </c>
      <c r="C455" s="8">
        <f t="shared" si="38"/>
        <v>-0.99285781159976361</v>
      </c>
      <c r="D455" s="2">
        <v>1</v>
      </c>
      <c r="E455" s="8">
        <f t="shared" si="39"/>
        <v>0.58756600125209146</v>
      </c>
      <c r="F455" s="2">
        <v>-2</v>
      </c>
      <c r="G455" s="8">
        <f t="shared" si="37"/>
        <v>-1.6573519864825199</v>
      </c>
      <c r="H455" s="2">
        <v>2</v>
      </c>
      <c r="I455" s="8">
        <f t="shared" si="35"/>
        <v>1.5855155633416222</v>
      </c>
    </row>
    <row r="456" spans="1:9" x14ac:dyDescent="0.3">
      <c r="A456" s="1">
        <f t="shared" si="36"/>
        <v>454</v>
      </c>
      <c r="B456" s="2">
        <v>-0.7</v>
      </c>
      <c r="C456" s="8">
        <f t="shared" si="38"/>
        <v>-0.95786624200497317</v>
      </c>
      <c r="D456" s="2">
        <v>1</v>
      </c>
      <c r="E456" s="8">
        <f t="shared" si="39"/>
        <v>0.466367157383134</v>
      </c>
      <c r="F456" s="2">
        <v>-2</v>
      </c>
      <c r="G456" s="8">
        <f t="shared" si="37"/>
        <v>-1.4096996190025251</v>
      </c>
      <c r="H456" s="2">
        <v>2</v>
      </c>
      <c r="I456" s="8">
        <f t="shared" si="35"/>
        <v>1.1910576416500742</v>
      </c>
    </row>
    <row r="457" spans="1:9" x14ac:dyDescent="0.3">
      <c r="A457" s="1">
        <f t="shared" si="36"/>
        <v>455</v>
      </c>
      <c r="B457" s="2">
        <v>-0.7</v>
      </c>
      <c r="C457" s="8">
        <f t="shared" si="38"/>
        <v>-0.92226966356140139</v>
      </c>
      <c r="D457" s="2">
        <v>1</v>
      </c>
      <c r="E457" s="8">
        <f t="shared" si="39"/>
        <v>0.34332777540687415</v>
      </c>
      <c r="F457" s="2">
        <v>-2</v>
      </c>
      <c r="G457" s="8">
        <f t="shared" si="37"/>
        <v>-1.1398154464168921</v>
      </c>
      <c r="H457" s="2">
        <v>2</v>
      </c>
      <c r="I457" s="8">
        <f t="shared" si="35"/>
        <v>0.75355179351912061</v>
      </c>
    </row>
    <row r="458" spans="1:9" x14ac:dyDescent="0.3">
      <c r="A458" s="1">
        <f t="shared" si="36"/>
        <v>456</v>
      </c>
      <c r="B458" s="2">
        <v>-0.7</v>
      </c>
      <c r="C458" s="8">
        <f t="shared" si="38"/>
        <v>-0.88609055983094898</v>
      </c>
      <c r="D458" s="2">
        <v>1</v>
      </c>
      <c r="E458" s="8">
        <f t="shared" si="39"/>
        <v>0.21893343555262509</v>
      </c>
      <c r="F458" s="2">
        <v>-2</v>
      </c>
      <c r="G458" s="8">
        <f t="shared" si="37"/>
        <v>-0.85195570334877013</v>
      </c>
      <c r="H458" s="2">
        <v>2</v>
      </c>
      <c r="I458" s="8">
        <f t="shared" si="35"/>
        <v>0.28881062021007209</v>
      </c>
    </row>
    <row r="459" spans="1:9" x14ac:dyDescent="0.3">
      <c r="A459" s="1">
        <f t="shared" si="36"/>
        <v>457</v>
      </c>
      <c r="B459" s="2">
        <v>-0.7</v>
      </c>
      <c r="C459" s="8">
        <f t="shared" si="38"/>
        <v>-0.84935178231105712</v>
      </c>
      <c r="D459" s="2">
        <v>1</v>
      </c>
      <c r="E459" s="8">
        <f t="shared" si="39"/>
        <v>9.3675065449423042E-2</v>
      </c>
      <c r="F459" s="2">
        <v>-2</v>
      </c>
      <c r="G459" s="8">
        <f t="shared" si="37"/>
        <v>-0.55066010990490333</v>
      </c>
      <c r="H459" s="2">
        <v>2</v>
      </c>
      <c r="I459" s="8">
        <f t="shared" si="35"/>
        <v>-0.18636892140182273</v>
      </c>
    </row>
    <row r="460" spans="1:9" x14ac:dyDescent="0.3">
      <c r="A460" s="1">
        <f t="shared" si="36"/>
        <v>458</v>
      </c>
      <c r="B460" s="2">
        <v>-0.7</v>
      </c>
      <c r="C460" s="8">
        <f t="shared" si="38"/>
        <v>-0.81207653600087804</v>
      </c>
      <c r="D460" s="2">
        <v>1</v>
      </c>
      <c r="E460" s="8">
        <f t="shared" si="39"/>
        <v>-3.1952997341268351E-2</v>
      </c>
      <c r="F460" s="2">
        <v>-2</v>
      </c>
      <c r="G460" s="8">
        <f t="shared" si="37"/>
        <v>-0.2406802775797055</v>
      </c>
      <c r="H460" s="2">
        <v>2</v>
      </c>
      <c r="I460" s="8">
        <f t="shared" si="35"/>
        <v>-0.65481260461504542</v>
      </c>
    </row>
    <row r="461" spans="1:9" x14ac:dyDescent="0.3">
      <c r="A461" s="1">
        <f t="shared" si="36"/>
        <v>459</v>
      </c>
      <c r="B461" s="2">
        <v>-0.7</v>
      </c>
      <c r="C461" s="8">
        <f t="shared" si="38"/>
        <v>-0.77428836474499907</v>
      </c>
      <c r="D461" s="2">
        <v>1</v>
      </c>
      <c r="E461" s="8">
        <f t="shared" si="39"/>
        <v>-0.15745495624916264</v>
      </c>
      <c r="F461" s="2">
        <v>-2</v>
      </c>
      <c r="G461" s="8">
        <f t="shared" si="37"/>
        <v>7.3095226498634133E-2</v>
      </c>
      <c r="H461" s="2">
        <v>2</v>
      </c>
      <c r="I461" s="8">
        <f t="shared" si="35"/>
        <v>-1.0995896541996104</v>
      </c>
    </row>
    <row r="462" spans="1:9" x14ac:dyDescent="0.3">
      <c r="A462" s="1">
        <f t="shared" si="36"/>
        <v>460</v>
      </c>
      <c r="B462" s="2">
        <v>-0.7</v>
      </c>
      <c r="C462" s="8">
        <f t="shared" si="38"/>
        <v>-0.7360111363623143</v>
      </c>
      <c r="D462" s="2">
        <v>1</v>
      </c>
      <c r="E462" s="8">
        <f t="shared" si="39"/>
        <v>-0.28233551237906895</v>
      </c>
      <c r="F462" s="2">
        <v>-2</v>
      </c>
      <c r="G462" s="8">
        <f t="shared" si="37"/>
        <v>0.38571797518983653</v>
      </c>
      <c r="H462" s="2">
        <v>2</v>
      </c>
      <c r="I462" s="8">
        <f t="shared" si="35"/>
        <v>-1.5046246687287521</v>
      </c>
    </row>
    <row r="463" spans="1:9" x14ac:dyDescent="0.3">
      <c r="A463" s="1">
        <f t="shared" si="36"/>
        <v>461</v>
      </c>
      <c r="B463" s="2">
        <v>-0.7</v>
      </c>
      <c r="C463" s="8">
        <f t="shared" si="38"/>
        <v>-0.69726902757076969</v>
      </c>
      <c r="D463" s="2">
        <v>1</v>
      </c>
      <c r="E463" s="8">
        <f t="shared" si="39"/>
        <v>-0.40610181922844224</v>
      </c>
      <c r="F463" s="2">
        <v>-2</v>
      </c>
      <c r="G463" s="8">
        <f t="shared" si="37"/>
        <v>0.69225772099582361</v>
      </c>
      <c r="H463" s="2">
        <v>2</v>
      </c>
      <c r="I463" s="8">
        <f t="shared" si="35"/>
        <v>-1.8552786274684765</v>
      </c>
    </row>
    <row r="464" spans="1:9" x14ac:dyDescent="0.3">
      <c r="A464" s="1">
        <f t="shared" si="36"/>
        <v>462</v>
      </c>
      <c r="B464" s="2">
        <v>-0.7</v>
      </c>
      <c r="C464" s="8">
        <f t="shared" si="38"/>
        <v>-0.65808650871647789</v>
      </c>
      <c r="D464" s="2">
        <v>1</v>
      </c>
      <c r="E464" s="8">
        <f t="shared" si="39"/>
        <v>-0.52826542772781471</v>
      </c>
      <c r="F464" s="2">
        <v>-2</v>
      </c>
      <c r="G464" s="8">
        <f t="shared" si="37"/>
        <v>0.98788014900671672</v>
      </c>
      <c r="H464" s="2">
        <v>2</v>
      </c>
      <c r="I464" s="8">
        <f t="shared" si="35"/>
        <v>-2.1388779827303614</v>
      </c>
    </row>
    <row r="465" spans="1:9" x14ac:dyDescent="0.3">
      <c r="A465" s="1">
        <f t="shared" si="36"/>
        <v>463</v>
      </c>
      <c r="B465" s="2">
        <v>-0.7</v>
      </c>
      <c r="C465" s="8">
        <f t="shared" si="38"/>
        <v>-0.61848832831824896</v>
      </c>
      <c r="D465" s="2">
        <v>1</v>
      </c>
      <c r="E465" s="8">
        <f t="shared" si="39"/>
        <v>-0.64834421392524166</v>
      </c>
      <c r="F465" s="2">
        <v>-2</v>
      </c>
      <c r="G465" s="8">
        <f t="shared" si="37"/>
        <v>1.2679231169367899</v>
      </c>
      <c r="H465" s="2">
        <v>2</v>
      </c>
      <c r="I465" s="8">
        <f t="shared" si="35"/>
        <v>-2.3451727149039976</v>
      </c>
    </row>
    <row r="466" spans="1:9" x14ac:dyDescent="0.3">
      <c r="A466" s="1">
        <f t="shared" si="36"/>
        <v>464</v>
      </c>
      <c r="B466" s="2">
        <v>-0.7</v>
      </c>
      <c r="C466" s="8">
        <f t="shared" si="38"/>
        <v>-0.57849949743554596</v>
      </c>
      <c r="D466" s="2">
        <v>1</v>
      </c>
      <c r="E466" s="8">
        <f t="shared" si="39"/>
        <v>-0.76586428171060406</v>
      </c>
      <c r="F466" s="2">
        <v>-2</v>
      </c>
      <c r="G466" s="8">
        <f t="shared" si="37"/>
        <v>1.5279701798924548</v>
      </c>
      <c r="H466" s="2">
        <v>2</v>
      </c>
      <c r="I466" s="8">
        <f t="shared" si="35"/>
        <v>-2.4667067948731898</v>
      </c>
    </row>
    <row r="467" spans="1:9" x14ac:dyDescent="0.3">
      <c r="A467" s="1">
        <f t="shared" si="36"/>
        <v>465</v>
      </c>
      <c r="B467" s="2">
        <v>-0.7</v>
      </c>
      <c r="C467" s="8">
        <f t="shared" si="38"/>
        <v>-0.53814527387105116</v>
      </c>
      <c r="D467" s="2">
        <v>1</v>
      </c>
      <c r="E467" s="8">
        <f t="shared" si="39"/>
        <v>-0.88036183306616544</v>
      </c>
      <c r="F467" s="2">
        <v>-2</v>
      </c>
      <c r="G467" s="8">
        <f t="shared" si="37"/>
        <v>1.7639202403458476</v>
      </c>
      <c r="H467" s="2">
        <v>2</v>
      </c>
      <c r="I467" s="8">
        <f t="shared" si="35"/>
        <v>-2.4990876643337514</v>
      </c>
    </row>
    <row r="468" spans="1:9" x14ac:dyDescent="0.3">
      <c r="A468" s="1">
        <f t="shared" si="36"/>
        <v>466</v>
      </c>
      <c r="B468" s="2">
        <v>-0.7</v>
      </c>
      <c r="C468" s="8">
        <f t="shared" si="38"/>
        <v>-0.49745114621738867</v>
      </c>
      <c r="D468" s="2">
        <v>1</v>
      </c>
      <c r="E468" s="8">
        <f t="shared" si="39"/>
        <v>-0.99138499846568118</v>
      </c>
      <c r="F468" s="2">
        <v>-2</v>
      </c>
      <c r="G468" s="8">
        <f t="shared" si="37"/>
        <v>1.9720522248943075</v>
      </c>
      <c r="H468" s="2">
        <v>2</v>
      </c>
      <c r="I468" s="8">
        <f t="shared" si="35"/>
        <v>-2.4411449942958838</v>
      </c>
    </row>
    <row r="469" spans="1:9" x14ac:dyDescent="0.3">
      <c r="A469" s="1">
        <f t="shared" si="36"/>
        <v>467</v>
      </c>
      <c r="B469" s="2">
        <v>-0.7</v>
      </c>
      <c r="C469" s="8">
        <f t="shared" si="38"/>
        <v>-0.45644281775761381</v>
      </c>
      <c r="D469" s="2">
        <v>1</v>
      </c>
      <c r="E469" s="8">
        <f t="shared" si="39"/>
        <v>-1.0984956201971694</v>
      </c>
      <c r="F469" s="2">
        <v>-2</v>
      </c>
      <c r="G469" s="8">
        <f t="shared" si="37"/>
        <v>2.1490837678091106</v>
      </c>
      <c r="H469" s="2">
        <v>2</v>
      </c>
      <c r="I469" s="8">
        <f t="shared" si="35"/>
        <v>-2.2949729838229773</v>
      </c>
    </row>
    <row r="470" spans="1:9" x14ac:dyDescent="0.3">
      <c r="A470" s="1">
        <f t="shared" si="36"/>
        <v>468</v>
      </c>
      <c r="B470" s="2">
        <v>-0.7</v>
      </c>
      <c r="C470" s="8">
        <f t="shared" si="38"/>
        <v>-0.41514619023102145</v>
      </c>
      <c r="D470" s="2">
        <v>1</v>
      </c>
      <c r="E470" s="8">
        <f t="shared" si="39"/>
        <v>-1.201270981570457</v>
      </c>
      <c r="F470" s="2">
        <v>-2</v>
      </c>
      <c r="G470" s="8">
        <f t="shared" si="37"/>
        <v>2.2922229759052897</v>
      </c>
      <c r="H470" s="2">
        <v>2</v>
      </c>
      <c r="I470" s="8">
        <f t="shared" si="35"/>
        <v>-2.0658546702208107</v>
      </c>
    </row>
    <row r="471" spans="1:9" x14ac:dyDescent="0.3">
      <c r="A471" s="1">
        <f t="shared" si="36"/>
        <v>469</v>
      </c>
      <c r="B471" s="2">
        <v>-0.7</v>
      </c>
      <c r="C471" s="8">
        <f t="shared" si="38"/>
        <v>-0.37358734747268452</v>
      </c>
      <c r="D471" s="2">
        <v>1</v>
      </c>
      <c r="E471" s="8">
        <f t="shared" si="39"/>
        <v>-1.2993054751879978</v>
      </c>
      <c r="F471" s="2">
        <v>-2</v>
      </c>
      <c r="G471" s="8">
        <f t="shared" si="37"/>
        <v>2.3992124583636936</v>
      </c>
      <c r="H471" s="2">
        <v>2</v>
      </c>
      <c r="I471" s="8">
        <f t="shared" si="35"/>
        <v>-1.7620709863051771</v>
      </c>
    </row>
    <row r="472" spans="1:9" x14ac:dyDescent="0.3">
      <c r="A472" s="1">
        <f t="shared" si="36"/>
        <v>470</v>
      </c>
      <c r="B472" s="2">
        <v>-0.7</v>
      </c>
      <c r="C472" s="8">
        <f t="shared" si="38"/>
        <v>-0.33179253893853133</v>
      </c>
      <c r="D472" s="2">
        <v>1</v>
      </c>
      <c r="E472" s="8">
        <f t="shared" si="39"/>
        <v>-1.3922122036911835</v>
      </c>
      <c r="F472" s="2">
        <v>-2</v>
      </c>
      <c r="G472" s="8">
        <f t="shared" si="37"/>
        <v>2.4683649271337251</v>
      </c>
      <c r="H472" s="2">
        <v>2</v>
      </c>
      <c r="I472" s="8">
        <f t="shared" si="35"/>
        <v>-1.394601465913337</v>
      </c>
    </row>
    <row r="473" spans="1:9" x14ac:dyDescent="0.3">
      <c r="A473" s="1">
        <f t="shared" si="36"/>
        <v>471</v>
      </c>
      <c r="B473" s="2">
        <v>-0.7</v>
      </c>
      <c r="C473" s="8">
        <f t="shared" si="38"/>
        <v>-0.28978816312524786</v>
      </c>
      <c r="D473" s="2">
        <v>1</v>
      </c>
      <c r="E473" s="8">
        <f t="shared" si="39"/>
        <v>-1.4796245066678122</v>
      </c>
      <c r="F473" s="2">
        <v>-2</v>
      </c>
      <c r="G473" s="8">
        <f t="shared" si="37"/>
        <v>2.4985898064730754</v>
      </c>
      <c r="H473" s="2">
        <v>2</v>
      </c>
      <c r="I473" s="8">
        <f t="shared" si="35"/>
        <v>-0.97672741494447912</v>
      </c>
    </row>
    <row r="474" spans="1:9" x14ac:dyDescent="0.3">
      <c r="A474" s="1">
        <f t="shared" si="36"/>
        <v>472</v>
      </c>
      <c r="B474" s="2">
        <v>-0.7</v>
      </c>
      <c r="C474" s="8">
        <f t="shared" si="38"/>
        <v>-0.24760075089698871</v>
      </c>
      <c r="D474" s="2">
        <v>1</v>
      </c>
      <c r="E474" s="8">
        <f t="shared" si="39"/>
        <v>-1.5611974076926016</v>
      </c>
      <c r="F474" s="2">
        <v>-2</v>
      </c>
      <c r="G474" s="8">
        <f t="shared" si="37"/>
        <v>2.4894104319791741</v>
      </c>
      <c r="H474" s="2">
        <v>2</v>
      </c>
      <c r="I474" s="8">
        <f t="shared" si="35"/>
        <v>-0.52355189036104843</v>
      </c>
    </row>
    <row r="475" spans="1:9" x14ac:dyDescent="0.3">
      <c r="A475" s="1">
        <f t="shared" si="36"/>
        <v>473</v>
      </c>
      <c r="B475" s="2">
        <v>-0.7</v>
      </c>
      <c r="C475" s="8">
        <f t="shared" si="38"/>
        <v>-0.20525694872753686</v>
      </c>
      <c r="D475" s="2">
        <v>1</v>
      </c>
      <c r="E475" s="8">
        <f t="shared" si="39"/>
        <v>-1.6366089757924842</v>
      </c>
      <c r="F475" s="2">
        <v>-2</v>
      </c>
      <c r="G475" s="8">
        <f t="shared" si="37"/>
        <v>2.4409715678712223</v>
      </c>
      <c r="H475" s="2">
        <v>2</v>
      </c>
      <c r="I475" s="8">
        <f t="shared" si="35"/>
        <v>-5.1453836359097185E-2</v>
      </c>
    </row>
    <row r="476" spans="1:9" x14ac:dyDescent="0.3">
      <c r="A476" s="1">
        <f t="shared" si="36"/>
        <v>474</v>
      </c>
      <c r="B476" s="2">
        <v>-0.7</v>
      </c>
      <c r="C476" s="8">
        <f t="shared" si="38"/>
        <v>-0.16278350186991433</v>
      </c>
      <c r="D476" s="2">
        <v>1</v>
      </c>
      <c r="E476" s="8">
        <f t="shared" si="39"/>
        <v>-1.7055615959604382</v>
      </c>
      <c r="F476" s="2">
        <v>-2</v>
      </c>
      <c r="G476" s="8">
        <f t="shared" si="37"/>
        <v>2.3540371239722635</v>
      </c>
      <c r="H476" s="2">
        <v>2</v>
      </c>
      <c r="I476" s="8">
        <f t="shared" si="35"/>
        <v>0.42250389335053379</v>
      </c>
    </row>
    <row r="477" spans="1:9" x14ac:dyDescent="0.3">
      <c r="A477" s="1">
        <f t="shared" si="36"/>
        <v>475</v>
      </c>
      <c r="B477" s="2">
        <v>-0.7</v>
      </c>
      <c r="C477" s="8">
        <f t="shared" si="38"/>
        <v>-0.12020723746360312</v>
      </c>
      <c r="D477" s="2">
        <v>1</v>
      </c>
      <c r="E477" s="8">
        <f t="shared" si="39"/>
        <v>-1.7677831437061167</v>
      </c>
      <c r="F477" s="2">
        <v>-2</v>
      </c>
      <c r="G477" s="8">
        <f t="shared" si="37"/>
        <v>2.229978108394548</v>
      </c>
      <c r="H477" s="2">
        <v>2</v>
      </c>
      <c r="I477" s="8">
        <f t="shared" si="35"/>
        <v>0.88119123153159451</v>
      </c>
    </row>
    <row r="478" spans="1:9" x14ac:dyDescent="0.3">
      <c r="A478" s="1">
        <f t="shared" si="36"/>
        <v>476</v>
      </c>
      <c r="B478" s="2">
        <v>-0.7</v>
      </c>
      <c r="C478" s="8">
        <f t="shared" si="38"/>
        <v>-7.7555047589563816E-2</v>
      </c>
      <c r="D478" s="2">
        <v>1</v>
      </c>
      <c r="E478" s="8">
        <f t="shared" si="39"/>
        <v>-1.8230280590069821</v>
      </c>
      <c r="F478" s="2">
        <v>-2</v>
      </c>
      <c r="G478" s="8">
        <f t="shared" si="37"/>
        <v>2.0707510059232233</v>
      </c>
      <c r="H478" s="2">
        <v>2</v>
      </c>
      <c r="I478" s="8">
        <f t="shared" si="35"/>
        <v>1.3080300226837243</v>
      </c>
    </row>
    <row r="479" spans="1:9" x14ac:dyDescent="0.3">
      <c r="A479" s="1">
        <f t="shared" si="36"/>
        <v>477</v>
      </c>
      <c r="B479" s="2">
        <v>-0.7</v>
      </c>
      <c r="C479" s="8">
        <f t="shared" si="38"/>
        <v>-3.4853872285198539E-2</v>
      </c>
      <c r="D479" s="2">
        <v>1</v>
      </c>
      <c r="E479" s="8">
        <f t="shared" si="39"/>
        <v>-1.8710783154211434</v>
      </c>
      <c r="F479" s="2">
        <v>-2</v>
      </c>
      <c r="G479" s="8">
        <f t="shared" si="37"/>
        <v>1.8788669230816368</v>
      </c>
      <c r="H479" s="2">
        <v>2</v>
      </c>
      <c r="I479" s="8">
        <f t="shared" si="35"/>
        <v>1.6875932007768435</v>
      </c>
    </row>
    <row r="480" spans="1:9" x14ac:dyDescent="0.3">
      <c r="A480" s="1">
        <f t="shared" si="36"/>
        <v>478</v>
      </c>
      <c r="B480" s="2">
        <v>-0.7</v>
      </c>
      <c r="C480" s="8">
        <f t="shared" si="38"/>
        <v>7.869317471939077E-3</v>
      </c>
      <c r="D480" s="2">
        <v>1</v>
      </c>
      <c r="E480" s="8">
        <f t="shared" si="39"/>
        <v>-1.9117442805387146</v>
      </c>
      <c r="F480" s="2">
        <v>-2</v>
      </c>
      <c r="G480" s="8">
        <f t="shared" si="37"/>
        <v>1.6573519864825401</v>
      </c>
      <c r="H480" s="2">
        <v>2</v>
      </c>
      <c r="I480" s="8">
        <f t="shared" si="35"/>
        <v>2.0061623636127259</v>
      </c>
    </row>
    <row r="481" spans="1:9" x14ac:dyDescent="0.3">
      <c r="A481" s="1">
        <f t="shared" si="36"/>
        <v>479</v>
      </c>
      <c r="B481" s="2">
        <v>-0.7</v>
      </c>
      <c r="C481" s="8">
        <f t="shared" si="38"/>
        <v>5.0587536799398591E-2</v>
      </c>
      <c r="D481" s="2">
        <v>1</v>
      </c>
      <c r="E481" s="8">
        <f t="shared" si="39"/>
        <v>-1.9448654643738887</v>
      </c>
      <c r="F481" s="2">
        <v>-2</v>
      </c>
      <c r="G481" s="8">
        <f t="shared" si="37"/>
        <v>1.4096996190023128</v>
      </c>
      <c r="H481" s="2">
        <v>2</v>
      </c>
      <c r="I481" s="8">
        <f t="shared" si="35"/>
        <v>2.2522235916227555</v>
      </c>
    </row>
    <row r="482" spans="1:9" x14ac:dyDescent="0.3">
      <c r="A482" s="1">
        <f t="shared" si="36"/>
        <v>480</v>
      </c>
      <c r="B482" s="2">
        <v>-0.7</v>
      </c>
      <c r="C482" s="8">
        <f t="shared" si="38"/>
        <v>9.32738039544493E-2</v>
      </c>
      <c r="D482" s="2">
        <v>1</v>
      </c>
      <c r="E482" s="8">
        <f t="shared" si="39"/>
        <v>-1.9703111527456985</v>
      </c>
      <c r="F482" s="2">
        <v>-2</v>
      </c>
      <c r="G482" s="8">
        <f t="shared" si="37"/>
        <v>1.1398154464169161</v>
      </c>
      <c r="H482" s="2">
        <v>2</v>
      </c>
      <c r="I482" s="8">
        <f t="shared" si="35"/>
        <v>2.4168835909200848</v>
      </c>
    </row>
    <row r="483" spans="1:9" x14ac:dyDescent="0.3">
      <c r="A483" s="1">
        <f t="shared" si="36"/>
        <v>481</v>
      </c>
      <c r="B483" s="2">
        <v>-0.7</v>
      </c>
      <c r="C483" s="8">
        <f t="shared" si="38"/>
        <v>0.13590115737574757</v>
      </c>
      <c r="D483" s="2">
        <v>1</v>
      </c>
      <c r="E483" s="8">
        <f t="shared" si="39"/>
        <v>-1.9879809231471939</v>
      </c>
      <c r="F483" s="2">
        <v>-2</v>
      </c>
      <c r="G483" s="8">
        <f t="shared" si="37"/>
        <v>0.85195570334879556</v>
      </c>
      <c r="H483" s="2">
        <v>2</v>
      </c>
      <c r="I483" s="8">
        <f t="shared" si="35"/>
        <v>2.4941911201128582</v>
      </c>
    </row>
    <row r="484" spans="1:9" x14ac:dyDescent="0.3">
      <c r="A484" s="1">
        <f t="shared" si="36"/>
        <v>482</v>
      </c>
      <c r="B484" s="2">
        <v>-0.7</v>
      </c>
      <c r="C484" s="8">
        <f t="shared" si="38"/>
        <v>0.17844267271322334</v>
      </c>
      <c r="D484" s="2">
        <v>1</v>
      </c>
      <c r="E484" s="8">
        <f t="shared" si="39"/>
        <v>-1.9978050410670871</v>
      </c>
      <c r="F484" s="2">
        <v>-2</v>
      </c>
      <c r="G484" s="8">
        <f t="shared" si="37"/>
        <v>0.55066010990492964</v>
      </c>
      <c r="H484" s="2">
        <v>2</v>
      </c>
      <c r="I484" s="8">
        <f t="shared" si="35"/>
        <v>2.4813520836731549</v>
      </c>
    </row>
    <row r="485" spans="1:9" x14ac:dyDescent="0.3">
      <c r="A485" s="1">
        <f t="shared" si="36"/>
        <v>483</v>
      </c>
      <c r="B485" s="2">
        <v>-0.7</v>
      </c>
      <c r="C485" s="8">
        <f t="shared" si="38"/>
        <v>0.22087147983398012</v>
      </c>
      <c r="D485" s="2">
        <v>1</v>
      </c>
      <c r="E485" s="8">
        <f t="shared" si="39"/>
        <v>-1.9997447352001998</v>
      </c>
      <c r="F485" s="2">
        <v>-2</v>
      </c>
      <c r="G485" s="8">
        <f t="shared" si="37"/>
        <v>0.24068027757973232</v>
      </c>
      <c r="H485" s="2">
        <v>2</v>
      </c>
      <c r="I485" s="8">
        <f t="shared" si="35"/>
        <v>2.3788305178296745</v>
      </c>
    </row>
    <row r="486" spans="1:9" x14ac:dyDescent="0.3">
      <c r="A486" s="1">
        <f t="shared" si="36"/>
        <v>484</v>
      </c>
      <c r="B486" s="2">
        <v>-0.7</v>
      </c>
      <c r="C486" s="8">
        <f t="shared" si="38"/>
        <v>0.26316077979395142</v>
      </c>
      <c r="D486" s="2">
        <v>1</v>
      </c>
      <c r="E486" s="8">
        <f t="shared" si="39"/>
        <v>-1.9937923504599504</v>
      </c>
      <c r="F486" s="2">
        <v>-2</v>
      </c>
      <c r="G486" s="8">
        <f t="shared" si="37"/>
        <v>-7.3095226498607196E-2</v>
      </c>
      <c r="H486" s="2">
        <v>2</v>
      </c>
      <c r="I486" s="8">
        <f t="shared" si="35"/>
        <v>2.1903318190893177</v>
      </c>
    </row>
    <row r="487" spans="1:9" x14ac:dyDescent="0.3">
      <c r="A487" s="1">
        <f t="shared" si="36"/>
        <v>485</v>
      </c>
      <c r="B487" s="2">
        <v>-0.7</v>
      </c>
      <c r="C487" s="8">
        <f t="shared" si="38"/>
        <v>0.30528386176507022</v>
      </c>
      <c r="D487" s="2">
        <v>1</v>
      </c>
      <c r="E487" s="8">
        <f t="shared" si="39"/>
        <v>-1.9799713781894908</v>
      </c>
      <c r="F487" s="2">
        <v>-2</v>
      </c>
      <c r="G487" s="8">
        <f t="shared" si="37"/>
        <v>-0.38571797518980994</v>
      </c>
      <c r="H487" s="2">
        <v>2</v>
      </c>
      <c r="I487" s="8">
        <f t="shared" si="35"/>
        <v>1.9226688215533152</v>
      </c>
    </row>
    <row r="488" spans="1:9" x14ac:dyDescent="0.3">
      <c r="A488" s="1">
        <f t="shared" si="36"/>
        <v>486</v>
      </c>
      <c r="B488" s="2">
        <v>-0.7</v>
      </c>
      <c r="C488" s="8">
        <f t="shared" si="38"/>
        <v>0.34721411990582685</v>
      </c>
      <c r="D488" s="2">
        <v>1</v>
      </c>
      <c r="E488" s="8">
        <f t="shared" si="39"/>
        <v>-1.9583363634522206</v>
      </c>
      <c r="F488" s="2">
        <v>-2</v>
      </c>
      <c r="G488" s="8">
        <f t="shared" si="37"/>
        <v>-0.69225772099579763</v>
      </c>
      <c r="H488" s="2">
        <v>2</v>
      </c>
      <c r="I488" s="8">
        <f t="shared" si="35"/>
        <v>1.585515563341664</v>
      </c>
    </row>
    <row r="489" spans="1:9" x14ac:dyDescent="0.3">
      <c r="A489" s="1">
        <f t="shared" si="36"/>
        <v>487</v>
      </c>
      <c r="B489" s="2">
        <v>-0.7</v>
      </c>
      <c r="C489" s="8">
        <f t="shared" si="38"/>
        <v>0.38892507016647165</v>
      </c>
      <c r="D489" s="2">
        <v>1</v>
      </c>
      <c r="E489" s="8">
        <f t="shared" si="39"/>
        <v>-1.9289726897671922</v>
      </c>
      <c r="F489" s="2">
        <v>-2</v>
      </c>
      <c r="G489" s="8">
        <f t="shared" si="37"/>
        <v>-0.98788014900669185</v>
      </c>
      <c r="H489" s="2">
        <v>2</v>
      </c>
      <c r="I489" s="8">
        <f t="shared" si="35"/>
        <v>1.1910576416501215</v>
      </c>
    </row>
    <row r="490" spans="1:9" x14ac:dyDescent="0.3">
      <c r="A490" s="1">
        <f t="shared" si="36"/>
        <v>488</v>
      </c>
      <c r="B490" s="2">
        <v>-0.7</v>
      </c>
      <c r="C490" s="8">
        <f t="shared" si="38"/>
        <v>0.4303903670167189</v>
      </c>
      <c r="D490" s="2">
        <v>1</v>
      </c>
      <c r="E490" s="8">
        <f t="shared" si="39"/>
        <v>-1.8919962421394534</v>
      </c>
      <c r="F490" s="2">
        <v>-2</v>
      </c>
      <c r="G490" s="8">
        <f t="shared" si="37"/>
        <v>-1.2679231169370118</v>
      </c>
      <c r="H490" s="2">
        <v>2</v>
      </c>
      <c r="I490" s="8">
        <f t="shared" si="35"/>
        <v>0.75355179351917212</v>
      </c>
    </row>
    <row r="491" spans="1:9" x14ac:dyDescent="0.3">
      <c r="A491" s="1">
        <f t="shared" si="36"/>
        <v>489</v>
      </c>
      <c r="B491" s="2">
        <v>-0.7</v>
      </c>
      <c r="C491" s="8">
        <f t="shared" si="38"/>
        <v>0.47158382008652333</v>
      </c>
      <c r="D491" s="2">
        <v>1</v>
      </c>
      <c r="E491" s="8">
        <f t="shared" si="39"/>
        <v>-1.8475529497148591</v>
      </c>
      <c r="F491" s="2">
        <v>-2</v>
      </c>
      <c r="G491" s="8">
        <f t="shared" si="37"/>
        <v>-1.5279701798924332</v>
      </c>
      <c r="H491" s="2">
        <v>2</v>
      </c>
      <c r="I491" s="8">
        <f t="shared" si="35"/>
        <v>0.2888106202101256</v>
      </c>
    </row>
    <row r="492" spans="1:9" x14ac:dyDescent="0.3">
      <c r="A492" s="1">
        <f t="shared" si="36"/>
        <v>490</v>
      </c>
      <c r="B492" s="2">
        <v>-0.7</v>
      </c>
      <c r="C492" s="8">
        <f t="shared" si="38"/>
        <v>0.51247941070791614</v>
      </c>
      <c r="D492" s="2">
        <v>1</v>
      </c>
      <c r="E492" s="8">
        <f t="shared" si="39"/>
        <v>-1.7958182098642999</v>
      </c>
      <c r="F492" s="2">
        <v>-2</v>
      </c>
      <c r="G492" s="8">
        <f t="shared" si="37"/>
        <v>-1.7639202403458285</v>
      </c>
      <c r="H492" s="2">
        <v>2</v>
      </c>
      <c r="I492" s="8">
        <f t="shared" si="35"/>
        <v>-0.18636892140176897</v>
      </c>
    </row>
    <row r="493" spans="1:9" x14ac:dyDescent="0.3">
      <c r="A493" s="1">
        <f t="shared" si="36"/>
        <v>491</v>
      </c>
      <c r="B493" s="2">
        <v>-0.7</v>
      </c>
      <c r="C493" s="8">
        <f t="shared" si="38"/>
        <v>0.55305130834932925</v>
      </c>
      <c r="D493" s="2">
        <v>1</v>
      </c>
      <c r="E493" s="8">
        <f t="shared" si="39"/>
        <v>-1.7369961959707985</v>
      </c>
      <c r="F493" s="2">
        <v>-2</v>
      </c>
      <c r="G493" s="8">
        <f t="shared" si="37"/>
        <v>-1.9720522248942909</v>
      </c>
      <c r="H493" s="2">
        <v>2</v>
      </c>
      <c r="I493" s="8">
        <f t="shared" si="35"/>
        <v>-0.65481260461499335</v>
      </c>
    </row>
    <row r="494" spans="1:9" x14ac:dyDescent="0.3">
      <c r="A494" s="1">
        <f t="shared" si="36"/>
        <v>492</v>
      </c>
      <c r="B494" s="2">
        <v>-0.7</v>
      </c>
      <c r="C494" s="8">
        <f t="shared" si="38"/>
        <v>0.59327388693061878</v>
      </c>
      <c r="D494" s="2">
        <v>1</v>
      </c>
      <c r="E494" s="8">
        <f t="shared" si="39"/>
        <v>-1.6713190516498833</v>
      </c>
      <c r="F494" s="2">
        <v>-2</v>
      </c>
      <c r="G494" s="8">
        <f t="shared" si="37"/>
        <v>-2.1490837678090968</v>
      </c>
      <c r="H494" s="2">
        <v>2</v>
      </c>
      <c r="I494" s="8">
        <f t="shared" si="35"/>
        <v>-1.0995896541995622</v>
      </c>
    </row>
    <row r="495" spans="1:9" x14ac:dyDescent="0.3">
      <c r="A495" s="1">
        <f t="shared" si="36"/>
        <v>493</v>
      </c>
      <c r="B495" s="2">
        <v>-0.7</v>
      </c>
      <c r="C495" s="8">
        <f t="shared" si="38"/>
        <v>0.63312174100895624</v>
      </c>
      <c r="D495" s="2">
        <v>1</v>
      </c>
      <c r="E495" s="8">
        <f t="shared" si="39"/>
        <v>-1.5990459745851555</v>
      </c>
      <c r="F495" s="2">
        <v>-2</v>
      </c>
      <c r="G495" s="8">
        <f t="shared" si="37"/>
        <v>-2.292222975905279</v>
      </c>
      <c r="H495" s="2">
        <v>2</v>
      </c>
      <c r="I495" s="8">
        <f t="shared" si="35"/>
        <v>-1.504624668728709</v>
      </c>
    </row>
    <row r="496" spans="1:9" x14ac:dyDescent="0.3">
      <c r="A496" s="1">
        <f t="shared" si="36"/>
        <v>494</v>
      </c>
      <c r="B496" s="2">
        <v>-0.7</v>
      </c>
      <c r="C496" s="8">
        <f t="shared" si="38"/>
        <v>0.67256970182581088</v>
      </c>
      <c r="D496" s="2">
        <v>1</v>
      </c>
      <c r="E496" s="8">
        <f t="shared" si="39"/>
        <v>-1.5204621935932141</v>
      </c>
      <c r="F496" s="2">
        <v>-2</v>
      </c>
      <c r="G496" s="8">
        <f t="shared" si="37"/>
        <v>-2.399212458363686</v>
      </c>
      <c r="H496" s="2">
        <v>2</v>
      </c>
      <c r="I496" s="8">
        <f t="shared" si="35"/>
        <v>-1.8552786274684401</v>
      </c>
    </row>
    <row r="497" spans="1:9" x14ac:dyDescent="0.3">
      <c r="A497" s="1">
        <f t="shared" si="36"/>
        <v>495</v>
      </c>
      <c r="B497" s="2">
        <v>-0.7</v>
      </c>
      <c r="C497" s="8">
        <f t="shared" si="38"/>
        <v>0.7115928532035366</v>
      </c>
      <c r="D497" s="2">
        <v>1</v>
      </c>
      <c r="E497" s="8">
        <f t="shared" si="39"/>
        <v>-1.4358778429564032</v>
      </c>
      <c r="F497" s="2">
        <v>-2</v>
      </c>
      <c r="G497" s="8">
        <f t="shared" si="37"/>
        <v>-2.4683649271337211</v>
      </c>
      <c r="H497" s="2">
        <v>2</v>
      </c>
      <c r="I497" s="8">
        <f t="shared" si="35"/>
        <v>-2.1388779827303335</v>
      </c>
    </row>
    <row r="498" spans="1:9" x14ac:dyDescent="0.3">
      <c r="A498" s="1">
        <f t="shared" si="36"/>
        <v>496</v>
      </c>
      <c r="B498" s="2">
        <v>-0.7</v>
      </c>
      <c r="C498" s="8">
        <f t="shared" si="38"/>
        <v>0.75016654728332421</v>
      </c>
      <c r="D498" s="2">
        <v>1</v>
      </c>
      <c r="E498" s="8">
        <f t="shared" si="39"/>
        <v>-1.3456267384636356</v>
      </c>
      <c r="F498" s="2">
        <v>-2</v>
      </c>
      <c r="G498" s="8">
        <f t="shared" si="37"/>
        <v>-2.498589806473074</v>
      </c>
      <c r="H498" s="2">
        <v>2</v>
      </c>
      <c r="I498" s="8">
        <f t="shared" si="35"/>
        <v>-2.3451727149039794</v>
      </c>
    </row>
    <row r="499" spans="1:9" x14ac:dyDescent="0.3">
      <c r="A499" s="1">
        <f t="shared" si="36"/>
        <v>497</v>
      </c>
      <c r="B499" s="2">
        <v>-0.7</v>
      </c>
      <c r="C499" s="8">
        <f t="shared" si="38"/>
        <v>0.78826642009314196</v>
      </c>
      <c r="D499" s="2">
        <v>1</v>
      </c>
      <c r="E499" s="8">
        <f t="shared" si="39"/>
        <v>-1.2500650599925363</v>
      </c>
      <c r="F499" s="2">
        <v>-2</v>
      </c>
      <c r="G499" s="8">
        <f t="shared" si="37"/>
        <v>-2.4894104319791506</v>
      </c>
      <c r="H499" s="2">
        <v>2</v>
      </c>
      <c r="I499" s="8">
        <f t="shared" si="35"/>
        <v>-2.4667067948731809</v>
      </c>
    </row>
    <row r="500" spans="1:9" x14ac:dyDescent="0.3">
      <c r="A500" s="1">
        <f t="shared" si="36"/>
        <v>498</v>
      </c>
      <c r="B500" s="2">
        <v>-0.7</v>
      </c>
      <c r="C500" s="8">
        <f t="shared" si="38"/>
        <v>0.82586840693688546</v>
      </c>
      <c r="D500" s="2">
        <v>1</v>
      </c>
      <c r="E500" s="8">
        <f t="shared" si="39"/>
        <v>-1.1495699458300523</v>
      </c>
      <c r="F500" s="2">
        <v>-2</v>
      </c>
      <c r="G500" s="8">
        <f t="shared" si="37"/>
        <v>-2.440971567871228</v>
      </c>
      <c r="H500" s="2">
        <v>2</v>
      </c>
      <c r="I500" s="8">
        <f t="shared" si="35"/>
        <v>-2.4990876643337527</v>
      </c>
    </row>
    <row r="501" spans="1:9" x14ac:dyDescent="0.3">
      <c r="A501" s="1">
        <f t="shared" si="36"/>
        <v>499</v>
      </c>
      <c r="B501" s="2">
        <v>-0.7</v>
      </c>
      <c r="C501" s="8">
        <f t="shared" si="38"/>
        <v>0.8629487575936392</v>
      </c>
      <c r="D501" s="2">
        <v>1</v>
      </c>
      <c r="E501" s="8">
        <f t="shared" si="39"/>
        <v>-1.0445380042797388</v>
      </c>
      <c r="F501" s="2">
        <v>-2</v>
      </c>
      <c r="G501" s="8">
        <f t="shared" si="37"/>
        <v>-2.3540371239722724</v>
      </c>
      <c r="H501" s="2">
        <v>2</v>
      </c>
      <c r="I501" s="8">
        <f t="shared" si="35"/>
        <v>-2.4411449942958954</v>
      </c>
    </row>
    <row r="502" spans="1:9" x14ac:dyDescent="0.3">
      <c r="A502" s="1">
        <f t="shared" si="36"/>
        <v>500</v>
      </c>
      <c r="B502" s="2">
        <v>-0.7</v>
      </c>
      <c r="C502" s="8">
        <f t="shared" si="38"/>
        <v>0.89948405131917042</v>
      </c>
      <c r="D502" s="2">
        <v>1</v>
      </c>
      <c r="E502" s="8">
        <f t="shared" si="39"/>
        <v>-0.9353837484307439</v>
      </c>
      <c r="F502" s="2">
        <v>-2</v>
      </c>
      <c r="G502" s="8">
        <f t="shared" si="37"/>
        <v>-2.22997810839456</v>
      </c>
      <c r="H502" s="2">
        <v>2</v>
      </c>
      <c r="I502" s="8">
        <f t="shared" si="35"/>
        <v>-2.2949729838229986</v>
      </c>
    </row>
    <row r="503" spans="1:9" x14ac:dyDescent="0.3">
      <c r="A503" s="1">
        <f t="shared" si="36"/>
        <v>501</v>
      </c>
      <c r="B503" s="2">
        <v>-0.7</v>
      </c>
      <c r="C503" s="8">
        <f t="shared" si="38"/>
        <v>0.93545121163888623</v>
      </c>
      <c r="D503" s="2">
        <v>1</v>
      </c>
      <c r="E503" s="8">
        <f t="shared" si="39"/>
        <v>-0.82253796026288184</v>
      </c>
      <c r="F503" s="2">
        <v>-2</v>
      </c>
      <c r="G503" s="8">
        <f t="shared" si="37"/>
        <v>-2.0707510059232384</v>
      </c>
      <c r="H503" s="2">
        <v>2</v>
      </c>
      <c r="I503" s="8">
        <f t="shared" si="35"/>
        <v>-2.0658546702208409</v>
      </c>
    </row>
    <row r="504" spans="1:9" x14ac:dyDescent="0.3">
      <c r="A504" s="1">
        <f t="shared" si="36"/>
        <v>502</v>
      </c>
      <c r="B504" s="2">
        <v>-0.7</v>
      </c>
      <c r="C504" s="8">
        <f t="shared" si="38"/>
        <v>0.97082752092335112</v>
      </c>
      <c r="D504" s="2">
        <v>1</v>
      </c>
      <c r="E504" s="8">
        <f t="shared" si="39"/>
        <v>-0.70644599054771384</v>
      </c>
      <c r="F504" s="2">
        <v>-2</v>
      </c>
      <c r="G504" s="8">
        <f t="shared" si="37"/>
        <v>-1.8788669230816546</v>
      </c>
      <c r="H504" s="2">
        <v>2</v>
      </c>
      <c r="I504" s="8">
        <f t="shared" si="35"/>
        <v>-1.7620709863052153</v>
      </c>
    </row>
    <row r="505" spans="1:9" x14ac:dyDescent="0.3">
      <c r="A505" s="1">
        <f t="shared" si="36"/>
        <v>503</v>
      </c>
      <c r="B505" s="2">
        <v>-0.7</v>
      </c>
      <c r="C505" s="8">
        <f t="shared" si="38"/>
        <v>1.0055906347375463</v>
      </c>
      <c r="D505" s="2">
        <v>1</v>
      </c>
      <c r="E505" s="8">
        <f t="shared" si="39"/>
        <v>-0.58756600125211211</v>
      </c>
      <c r="F505" s="2">
        <v>-2</v>
      </c>
      <c r="G505" s="8">
        <f t="shared" si="37"/>
        <v>-1.6573519864825603</v>
      </c>
      <c r="H505" s="2">
        <v>2</v>
      </c>
      <c r="I505" s="8">
        <f t="shared" si="35"/>
        <v>-1.3946014659131458</v>
      </c>
    </row>
    <row r="506" spans="1:9" x14ac:dyDescent="0.3">
      <c r="A506" s="1">
        <f t="shared" si="36"/>
        <v>504</v>
      </c>
      <c r="B506" s="2">
        <v>-0.7</v>
      </c>
      <c r="C506" s="8">
        <f t="shared" si="38"/>
        <v>1.0397185959536139</v>
      </c>
      <c r="D506" s="2">
        <v>1</v>
      </c>
      <c r="E506" s="8">
        <f t="shared" si="39"/>
        <v>-0.46636715738315498</v>
      </c>
      <c r="F506" s="2">
        <v>-2</v>
      </c>
      <c r="G506" s="8">
        <f t="shared" si="37"/>
        <v>-1.409699619002335</v>
      </c>
      <c r="H506" s="2">
        <v>2</v>
      </c>
      <c r="I506" s="8">
        <f t="shared" si="35"/>
        <v>-0.97672741494452864</v>
      </c>
    </row>
    <row r="507" spans="1:9" x14ac:dyDescent="0.3">
      <c r="A507" s="1">
        <f t="shared" si="36"/>
        <v>505</v>
      </c>
      <c r="B507" s="2">
        <v>-0.7</v>
      </c>
      <c r="C507" s="8">
        <f t="shared" si="38"/>
        <v>1.0731898486197722</v>
      </c>
      <c r="D507" s="2">
        <v>1</v>
      </c>
      <c r="E507" s="8">
        <f t="shared" si="39"/>
        <v>-0.34332777540689541</v>
      </c>
      <c r="F507" s="2">
        <v>-2</v>
      </c>
      <c r="G507" s="8">
        <f t="shared" si="37"/>
        <v>-1.1398154464169401</v>
      </c>
      <c r="H507" s="2">
        <v>2</v>
      </c>
      <c r="I507" s="8">
        <f t="shared" si="35"/>
        <v>-0.52355189036110117</v>
      </c>
    </row>
    <row r="508" spans="1:9" x14ac:dyDescent="0.3">
      <c r="A508" s="1">
        <f t="shared" si="36"/>
        <v>506</v>
      </c>
      <c r="B508" s="2">
        <v>-0.7</v>
      </c>
      <c r="C508" s="8">
        <f t="shared" si="38"/>
        <v>1.1059832515753609</v>
      </c>
      <c r="D508" s="2">
        <v>1</v>
      </c>
      <c r="E508" s="8">
        <f t="shared" si="39"/>
        <v>-0.21893343555264652</v>
      </c>
      <c r="F508" s="2">
        <v>-2</v>
      </c>
      <c r="G508" s="8">
        <f t="shared" si="37"/>
        <v>-0.85195570334855364</v>
      </c>
      <c r="H508" s="2">
        <v>2</v>
      </c>
      <c r="I508" s="8">
        <f t="shared" si="35"/>
        <v>-5.145383635915108E-2</v>
      </c>
    </row>
    <row r="509" spans="1:9" x14ac:dyDescent="0.3">
      <c r="A509" s="1">
        <f t="shared" si="36"/>
        <v>507</v>
      </c>
      <c r="B509" s="2">
        <v>-0.7</v>
      </c>
      <c r="C509" s="8">
        <f t="shared" si="38"/>
        <v>1.1380780918043474</v>
      </c>
      <c r="D509" s="2">
        <v>1</v>
      </c>
      <c r="E509" s="8">
        <f t="shared" si="39"/>
        <v>-9.3675065449444581E-2</v>
      </c>
      <c r="F509" s="2">
        <v>-2</v>
      </c>
      <c r="G509" s="8">
        <f t="shared" si="37"/>
        <v>-0.55066010990495595</v>
      </c>
      <c r="H509" s="2">
        <v>2</v>
      </c>
      <c r="I509" s="8">
        <f t="shared" si="35"/>
        <v>0.42250389335076077</v>
      </c>
    </row>
    <row r="510" spans="1:9" x14ac:dyDescent="0.3">
      <c r="A510" s="1">
        <f t="shared" si="36"/>
        <v>508</v>
      </c>
      <c r="B510" s="2">
        <v>-0.7</v>
      </c>
      <c r="C510" s="8">
        <f t="shared" si="38"/>
        <v>1.1694540975176664</v>
      </c>
      <c r="D510" s="2">
        <v>1</v>
      </c>
      <c r="E510" s="8">
        <f t="shared" si="39"/>
        <v>3.1952997341246792E-2</v>
      </c>
      <c r="F510" s="2">
        <v>-2</v>
      </c>
      <c r="G510" s="8">
        <f t="shared" si="37"/>
        <v>-0.24068027757975918</v>
      </c>
      <c r="H510" s="2">
        <v>2</v>
      </c>
      <c r="I510" s="8">
        <f t="shared" si="35"/>
        <v>0.88119123153154411</v>
      </c>
    </row>
    <row r="511" spans="1:9" x14ac:dyDescent="0.3">
      <c r="A511" s="1">
        <f t="shared" si="36"/>
        <v>509</v>
      </c>
      <c r="B511" s="2">
        <v>-0.7</v>
      </c>
      <c r="C511" s="8">
        <f t="shared" si="38"/>
        <v>1.200091450957615</v>
      </c>
      <c r="D511" s="2">
        <v>1</v>
      </c>
      <c r="E511" s="8">
        <f t="shared" si="39"/>
        <v>0.15745495624914113</v>
      </c>
      <c r="F511" s="2">
        <v>-2</v>
      </c>
      <c r="G511" s="8">
        <f t="shared" si="37"/>
        <v>7.309522649858026E-2</v>
      </c>
      <c r="H511" s="2">
        <v>2</v>
      </c>
      <c r="I511" s="8">
        <f t="shared" si="35"/>
        <v>1.3080300226836785</v>
      </c>
    </row>
    <row r="512" spans="1:9" x14ac:dyDescent="0.3">
      <c r="A512" s="1">
        <f t="shared" si="36"/>
        <v>510</v>
      </c>
      <c r="B512" s="2">
        <v>-0.7</v>
      </c>
      <c r="C512" s="8">
        <f t="shared" si="38"/>
        <v>1.229970800915098</v>
      </c>
      <c r="D512" s="2">
        <v>1</v>
      </c>
      <c r="E512" s="8">
        <f t="shared" si="39"/>
        <v>0.28233551237904764</v>
      </c>
      <c r="F512" s="2">
        <v>-2</v>
      </c>
      <c r="G512" s="8">
        <f t="shared" si="37"/>
        <v>0.38571797518978329</v>
      </c>
      <c r="H512" s="2">
        <v>2</v>
      </c>
      <c r="I512" s="8">
        <f t="shared" si="35"/>
        <v>1.6875932007768037</v>
      </c>
    </row>
    <row r="513" spans="1:9" x14ac:dyDescent="0.3">
      <c r="A513" s="1">
        <f t="shared" si="36"/>
        <v>511</v>
      </c>
      <c r="B513" s="2">
        <v>-0.7</v>
      </c>
      <c r="C513" s="8">
        <f t="shared" si="38"/>
        <v>1.2590732749522011</v>
      </c>
      <c r="D513" s="2">
        <v>1</v>
      </c>
      <c r="E513" s="8">
        <f t="shared" si="39"/>
        <v>0.40610181922842109</v>
      </c>
      <c r="F513" s="2">
        <v>-2</v>
      </c>
      <c r="G513" s="8">
        <f t="shared" si="37"/>
        <v>0.69225772099577187</v>
      </c>
      <c r="H513" s="2">
        <v>2</v>
      </c>
      <c r="I513" s="8">
        <f t="shared" si="35"/>
        <v>2.0061623636128632</v>
      </c>
    </row>
    <row r="514" spans="1:9" x14ac:dyDescent="0.3">
      <c r="A514" s="1">
        <f t="shared" si="36"/>
        <v>512</v>
      </c>
      <c r="B514" s="2">
        <v>-0.7</v>
      </c>
      <c r="C514" s="8">
        <f t="shared" si="38"/>
        <v>1.2873804913226889</v>
      </c>
      <c r="D514" s="2">
        <v>1</v>
      </c>
      <c r="E514" s="8">
        <f t="shared" si="39"/>
        <v>0.52826542772779383</v>
      </c>
      <c r="F514" s="2">
        <v>-2</v>
      </c>
      <c r="G514" s="8">
        <f t="shared" si="37"/>
        <v>0.9878801490066671</v>
      </c>
      <c r="H514" s="2">
        <v>2</v>
      </c>
      <c r="I514" s="8">
        <f t="shared" si="35"/>
        <v>2.252223591622732</v>
      </c>
    </row>
    <row r="515" spans="1:9" x14ac:dyDescent="0.3">
      <c r="A515" s="1">
        <f t="shared" si="36"/>
        <v>513</v>
      </c>
      <c r="B515" s="2">
        <v>-0.7</v>
      </c>
      <c r="C515" s="8">
        <f t="shared" si="38"/>
        <v>1.3148745705819156</v>
      </c>
      <c r="D515" s="2">
        <v>1</v>
      </c>
      <c r="E515" s="8">
        <f t="shared" si="39"/>
        <v>0.64834421392522124</v>
      </c>
      <c r="F515" s="2">
        <v>-2</v>
      </c>
      <c r="G515" s="8">
        <f t="shared" si="37"/>
        <v>1.2679231169369884</v>
      </c>
      <c r="H515" s="2">
        <v>2</v>
      </c>
      <c r="I515" s="8">
        <f t="shared" ref="I515:I578" si="40">2.5*SIN(2*PI()*A515/33+777)</f>
        <v>2.4168835909201438</v>
      </c>
    </row>
    <row r="516" spans="1:9" x14ac:dyDescent="0.3">
      <c r="A516" s="1">
        <f t="shared" ref="A516:A579" si="41">A515+1</f>
        <v>514</v>
      </c>
      <c r="B516" s="2">
        <v>-0.7</v>
      </c>
      <c r="C516" s="8">
        <f t="shared" si="38"/>
        <v>1.3415381468801293</v>
      </c>
      <c r="D516" s="2">
        <v>1</v>
      </c>
      <c r="E516" s="8">
        <f t="shared" si="39"/>
        <v>0.76586428171058418</v>
      </c>
      <c r="F516" s="2">
        <v>-2</v>
      </c>
      <c r="G516" s="8">
        <f t="shared" ref="G516:G579" si="42">2.5*COS(2*PI()*A516/50+456)</f>
        <v>1.5279701798924119</v>
      </c>
      <c r="H516" s="2">
        <v>2</v>
      </c>
      <c r="I516" s="8">
        <f t="shared" si="40"/>
        <v>2.4941911201128546</v>
      </c>
    </row>
    <row r="517" spans="1:9" x14ac:dyDescent="0.3">
      <c r="A517" s="1">
        <f t="shared" si="41"/>
        <v>515</v>
      </c>
      <c r="B517" s="2">
        <v>-0.7</v>
      </c>
      <c r="C517" s="8">
        <f t="shared" si="38"/>
        <v>1.3673543789309912</v>
      </c>
      <c r="D517" s="2">
        <v>1</v>
      </c>
      <c r="E517" s="8">
        <f t="shared" si="39"/>
        <v>0.88036183306614602</v>
      </c>
      <c r="F517" s="2">
        <v>-2</v>
      </c>
      <c r="G517" s="8">
        <f t="shared" si="42"/>
        <v>1.7639202403458092</v>
      </c>
      <c r="H517" s="2">
        <v>2</v>
      </c>
      <c r="I517" s="8">
        <f t="shared" si="40"/>
        <v>2.4813520836731269</v>
      </c>
    </row>
    <row r="518" spans="1:9" x14ac:dyDescent="0.3">
      <c r="A518" s="1">
        <f t="shared" si="41"/>
        <v>516</v>
      </c>
      <c r="B518" s="2">
        <v>-0.7</v>
      </c>
      <c r="C518" s="8">
        <f t="shared" ref="C518:C581" si="43">1.7*SIN(2*PI()*A518/250+321)</f>
        <v>1.3923069606491256</v>
      </c>
      <c r="D518" s="2">
        <v>1</v>
      </c>
      <c r="E518" s="8">
        <f t="shared" ref="E518:E581" si="44">2*SIN(2*PI()*A518/100+565)</f>
        <v>0.99138499846566241</v>
      </c>
      <c r="F518" s="2">
        <v>-2</v>
      </c>
      <c r="G518" s="8">
        <f t="shared" si="42"/>
        <v>1.9720522248942742</v>
      </c>
      <c r="H518" s="2">
        <v>2</v>
      </c>
      <c r="I518" s="8">
        <f t="shared" si="40"/>
        <v>2.3788305178296913</v>
      </c>
    </row>
    <row r="519" spans="1:9" x14ac:dyDescent="0.3">
      <c r="A519" s="1">
        <f t="shared" si="41"/>
        <v>517</v>
      </c>
      <c r="B519" s="2">
        <v>-0.7</v>
      </c>
      <c r="C519" s="8">
        <f t="shared" si="43"/>
        <v>1.4163801314490412</v>
      </c>
      <c r="D519" s="2">
        <v>1</v>
      </c>
      <c r="E519" s="8">
        <f t="shared" si="44"/>
        <v>1.0984956201971512</v>
      </c>
      <c r="F519" s="2">
        <v>-2</v>
      </c>
      <c r="G519" s="8">
        <f t="shared" si="42"/>
        <v>2.1490837678092283</v>
      </c>
      <c r="H519" s="2">
        <v>2</v>
      </c>
      <c r="I519" s="8">
        <f t="shared" si="40"/>
        <v>2.1903318190893435</v>
      </c>
    </row>
    <row r="520" spans="1:9" x14ac:dyDescent="0.3">
      <c r="A520" s="1">
        <f t="shared" si="41"/>
        <v>518</v>
      </c>
      <c r="B520" s="2">
        <v>-0.7</v>
      </c>
      <c r="C520" s="8">
        <f t="shared" si="43"/>
        <v>1.4395586862000906</v>
      </c>
      <c r="D520" s="2">
        <v>1</v>
      </c>
      <c r="E520" s="8">
        <f t="shared" si="44"/>
        <v>1.2012709815704397</v>
      </c>
      <c r="F520" s="2">
        <v>-2</v>
      </c>
      <c r="G520" s="8">
        <f t="shared" si="42"/>
        <v>2.2922229759052684</v>
      </c>
      <c r="H520" s="2">
        <v>2</v>
      </c>
      <c r="I520" s="8">
        <f t="shared" si="40"/>
        <v>1.9226688215533501</v>
      </c>
    </row>
    <row r="521" spans="1:9" x14ac:dyDescent="0.3">
      <c r="A521" s="1">
        <f t="shared" si="41"/>
        <v>519</v>
      </c>
      <c r="B521" s="2">
        <v>-0.7</v>
      </c>
      <c r="C521" s="8">
        <f t="shared" si="43"/>
        <v>1.4618279848302977</v>
      </c>
      <c r="D521" s="2">
        <v>1</v>
      </c>
      <c r="E521" s="8">
        <f t="shared" si="44"/>
        <v>1.2993054751879813</v>
      </c>
      <c r="F521" s="2">
        <v>-2</v>
      </c>
      <c r="G521" s="8">
        <f t="shared" si="42"/>
        <v>2.399212458363678</v>
      </c>
      <c r="H521" s="2">
        <v>2</v>
      </c>
      <c r="I521" s="8">
        <f t="shared" si="40"/>
        <v>1.5855155633414859</v>
      </c>
    </row>
    <row r="522" spans="1:9" x14ac:dyDescent="0.3">
      <c r="A522" s="1">
        <f t="shared" si="41"/>
        <v>520</v>
      </c>
      <c r="B522" s="2">
        <v>-0.7</v>
      </c>
      <c r="C522" s="8">
        <f t="shared" si="43"/>
        <v>1.4831739615732942</v>
      </c>
      <c r="D522" s="2">
        <v>1</v>
      </c>
      <c r="E522" s="8">
        <f t="shared" si="44"/>
        <v>1.3922122036911679</v>
      </c>
      <c r="F522" s="2">
        <v>-2</v>
      </c>
      <c r="G522" s="8">
        <f t="shared" si="42"/>
        <v>2.4683649271337167</v>
      </c>
      <c r="H522" s="2">
        <v>2</v>
      </c>
      <c r="I522" s="8">
        <f t="shared" si="40"/>
        <v>1.1910576416501688</v>
      </c>
    </row>
    <row r="523" spans="1:9" x14ac:dyDescent="0.3">
      <c r="A523" s="1">
        <f t="shared" si="41"/>
        <v>521</v>
      </c>
      <c r="B523" s="2">
        <v>-0.7</v>
      </c>
      <c r="C523" s="8">
        <f t="shared" si="43"/>
        <v>1.5035831338527483</v>
      </c>
      <c r="D523" s="2">
        <v>1</v>
      </c>
      <c r="E523" s="8">
        <f t="shared" si="44"/>
        <v>1.4796245066677975</v>
      </c>
      <c r="F523" s="2">
        <v>-2</v>
      </c>
      <c r="G523" s="8">
        <f t="shared" si="42"/>
        <v>2.4985898064730732</v>
      </c>
      <c r="H523" s="2">
        <v>2</v>
      </c>
      <c r="I523" s="8">
        <f t="shared" si="40"/>
        <v>0.75355179351895241</v>
      </c>
    </row>
    <row r="524" spans="1:9" x14ac:dyDescent="0.3">
      <c r="A524" s="1">
        <f t="shared" si="41"/>
        <v>522</v>
      </c>
      <c r="B524" s="2">
        <v>-0.7</v>
      </c>
      <c r="C524" s="8">
        <f t="shared" si="43"/>
        <v>1.5230426107979613</v>
      </c>
      <c r="D524" s="2">
        <v>1</v>
      </c>
      <c r="E524" s="8">
        <f t="shared" si="44"/>
        <v>1.5611974076925883</v>
      </c>
      <c r="F524" s="2">
        <v>-2</v>
      </c>
      <c r="G524" s="8">
        <f t="shared" si="42"/>
        <v>2.4894104319791528</v>
      </c>
      <c r="H524" s="2">
        <v>2</v>
      </c>
      <c r="I524" s="8">
        <f t="shared" si="40"/>
        <v>0.28881062021017917</v>
      </c>
    </row>
    <row r="525" spans="1:9" x14ac:dyDescent="0.3">
      <c r="A525" s="1">
        <f t="shared" si="41"/>
        <v>523</v>
      </c>
      <c r="B525" s="2">
        <v>-0.7</v>
      </c>
      <c r="C525" s="8">
        <f t="shared" si="43"/>
        <v>1.541540101386212</v>
      </c>
      <c r="D525" s="2">
        <v>1</v>
      </c>
      <c r="E525" s="8">
        <f t="shared" si="44"/>
        <v>1.636608975792472</v>
      </c>
      <c r="F525" s="2">
        <v>-2</v>
      </c>
      <c r="G525" s="8">
        <f t="shared" si="42"/>
        <v>2.4409715678712338</v>
      </c>
      <c r="H525" s="2">
        <v>2</v>
      </c>
      <c r="I525" s="8">
        <f t="shared" si="40"/>
        <v>-0.18636892140171524</v>
      </c>
    </row>
    <row r="526" spans="1:9" x14ac:dyDescent="0.3">
      <c r="A526" s="1">
        <f t="shared" si="41"/>
        <v>524</v>
      </c>
      <c r="B526" s="2">
        <v>-0.7</v>
      </c>
      <c r="C526" s="8">
        <f t="shared" si="43"/>
        <v>1.5590639222059419</v>
      </c>
      <c r="D526" s="2">
        <v>1</v>
      </c>
      <c r="E526" s="8">
        <f t="shared" si="44"/>
        <v>1.7055615959604271</v>
      </c>
      <c r="F526" s="2">
        <v>-2</v>
      </c>
      <c r="G526" s="8">
        <f t="shared" si="42"/>
        <v>2.3540371239722817</v>
      </c>
      <c r="H526" s="2">
        <v>2</v>
      </c>
      <c r="I526" s="8">
        <f t="shared" si="40"/>
        <v>-0.6548126046149414</v>
      </c>
    </row>
    <row r="527" spans="1:9" x14ac:dyDescent="0.3">
      <c r="A527" s="1">
        <f t="shared" si="41"/>
        <v>525</v>
      </c>
      <c r="B527" s="2">
        <v>-0.7</v>
      </c>
      <c r="C527" s="8">
        <f t="shared" si="43"/>
        <v>1.5756030048364054</v>
      </c>
      <c r="D527" s="2">
        <v>1</v>
      </c>
      <c r="E527" s="8">
        <f t="shared" si="44"/>
        <v>1.7677831437062128</v>
      </c>
      <c r="F527" s="2">
        <v>-2</v>
      </c>
      <c r="G527" s="8">
        <f t="shared" si="42"/>
        <v>2.2299781083945724</v>
      </c>
      <c r="H527" s="2">
        <v>2</v>
      </c>
      <c r="I527" s="8">
        <f t="shared" si="40"/>
        <v>-1.099589654199769</v>
      </c>
    </row>
    <row r="528" spans="1:9" x14ac:dyDescent="0.3">
      <c r="A528" s="1">
        <f t="shared" si="41"/>
        <v>526</v>
      </c>
      <c r="B528" s="2">
        <v>-0.7</v>
      </c>
      <c r="C528" s="8">
        <f t="shared" si="43"/>
        <v>1.5911469028384839</v>
      </c>
      <c r="D528" s="2">
        <v>1</v>
      </c>
      <c r="E528" s="8">
        <f t="shared" si="44"/>
        <v>1.8230280590069732</v>
      </c>
      <c r="F528" s="2">
        <v>-2</v>
      </c>
      <c r="G528" s="8">
        <f t="shared" si="42"/>
        <v>2.070751005923094</v>
      </c>
      <c r="H528" s="2">
        <v>2</v>
      </c>
      <c r="I528" s="8">
        <f t="shared" si="40"/>
        <v>-1.504624668728666</v>
      </c>
    </row>
    <row r="529" spans="1:9" x14ac:dyDescent="0.3">
      <c r="A529" s="1">
        <f t="shared" si="41"/>
        <v>527</v>
      </c>
      <c r="B529" s="2">
        <v>-0.7</v>
      </c>
      <c r="C529" s="8">
        <f t="shared" si="43"/>
        <v>1.6056857983530406</v>
      </c>
      <c r="D529" s="2">
        <v>1</v>
      </c>
      <c r="E529" s="8">
        <f t="shared" si="44"/>
        <v>1.8710783154211359</v>
      </c>
      <c r="F529" s="2">
        <v>-2</v>
      </c>
      <c r="G529" s="8">
        <f t="shared" si="42"/>
        <v>1.8788669230816724</v>
      </c>
      <c r="H529" s="2">
        <v>2</v>
      </c>
      <c r="I529" s="8">
        <f t="shared" si="40"/>
        <v>-1.8552786274684041</v>
      </c>
    </row>
    <row r="530" spans="1:9" x14ac:dyDescent="0.3">
      <c r="A530" s="1">
        <f t="shared" si="41"/>
        <v>528</v>
      </c>
      <c r="B530" s="2">
        <v>-0.7</v>
      </c>
      <c r="C530" s="8">
        <f t="shared" si="43"/>
        <v>1.61921050830205</v>
      </c>
      <c r="D530" s="2">
        <v>1</v>
      </c>
      <c r="E530" s="8">
        <f t="shared" si="44"/>
        <v>1.9117442805387082</v>
      </c>
      <c r="F530" s="2">
        <v>-2</v>
      </c>
      <c r="G530" s="8">
        <f t="shared" si="42"/>
        <v>1.6573519864825803</v>
      </c>
      <c r="H530" s="2">
        <v>2</v>
      </c>
      <c r="I530" s="8">
        <f t="shared" si="40"/>
        <v>-2.1388779827303055</v>
      </c>
    </row>
    <row r="531" spans="1:9" x14ac:dyDescent="0.3">
      <c r="A531" s="1">
        <f t="shared" si="41"/>
        <v>529</v>
      </c>
      <c r="B531" s="2">
        <v>-0.7</v>
      </c>
      <c r="C531" s="8">
        <f t="shared" si="43"/>
        <v>1.6317124901888016</v>
      </c>
      <c r="D531" s="2">
        <v>1</v>
      </c>
      <c r="E531" s="8">
        <f t="shared" si="44"/>
        <v>1.9448654643738839</v>
      </c>
      <c r="F531" s="2">
        <v>-2</v>
      </c>
      <c r="G531" s="8">
        <f t="shared" si="42"/>
        <v>1.4096996190023572</v>
      </c>
      <c r="H531" s="2">
        <v>2</v>
      </c>
      <c r="I531" s="8">
        <f t="shared" si="40"/>
        <v>-2.3451727149040589</v>
      </c>
    </row>
    <row r="532" spans="1:9" x14ac:dyDescent="0.3">
      <c r="A532" s="1">
        <f t="shared" si="41"/>
        <v>530</v>
      </c>
      <c r="B532" s="2">
        <v>-0.7</v>
      </c>
      <c r="C532" s="8">
        <f t="shared" si="43"/>
        <v>1.6431838474936316</v>
      </c>
      <c r="D532" s="2">
        <v>1</v>
      </c>
      <c r="E532" s="8">
        <f t="shared" si="44"/>
        <v>1.9703111527457338</v>
      </c>
      <c r="F532" s="2">
        <v>-2</v>
      </c>
      <c r="G532" s="8">
        <f t="shared" si="42"/>
        <v>1.1398154464169641</v>
      </c>
      <c r="H532" s="2">
        <v>2</v>
      </c>
      <c r="I532" s="8">
        <f t="shared" si="40"/>
        <v>-2.466706794873172</v>
      </c>
    </row>
    <row r="533" spans="1:9" x14ac:dyDescent="0.3">
      <c r="A533" s="1">
        <f t="shared" si="41"/>
        <v>531</v>
      </c>
      <c r="B533" s="2">
        <v>-0.7</v>
      </c>
      <c r="C533" s="8">
        <f t="shared" si="43"/>
        <v>1.6536173346613667</v>
      </c>
      <c r="D533" s="2">
        <v>1</v>
      </c>
      <c r="E533" s="8">
        <f t="shared" si="44"/>
        <v>1.9879809231471917</v>
      </c>
      <c r="F533" s="2">
        <v>-2</v>
      </c>
      <c r="G533" s="8">
        <f t="shared" si="42"/>
        <v>0.85195570334857895</v>
      </c>
      <c r="H533" s="2">
        <v>2</v>
      </c>
      <c r="I533" s="8">
        <f t="shared" si="40"/>
        <v>-2.4990876643337545</v>
      </c>
    </row>
    <row r="534" spans="1:9" x14ac:dyDescent="0.3">
      <c r="A534" s="1">
        <f t="shared" si="41"/>
        <v>532</v>
      </c>
      <c r="B534" s="2">
        <v>-0.7</v>
      </c>
      <c r="C534" s="8">
        <f t="shared" si="43"/>
        <v>1.6630063616778872</v>
      </c>
      <c r="D534" s="2">
        <v>1</v>
      </c>
      <c r="E534" s="8">
        <f t="shared" si="44"/>
        <v>1.997805041067086</v>
      </c>
      <c r="F534" s="2">
        <v>-2</v>
      </c>
      <c r="G534" s="8">
        <f t="shared" si="42"/>
        <v>0.55066010990498226</v>
      </c>
      <c r="H534" s="2">
        <v>2</v>
      </c>
      <c r="I534" s="8">
        <f t="shared" si="40"/>
        <v>-2.4411449942959069</v>
      </c>
    </row>
    <row r="535" spans="1:9" x14ac:dyDescent="0.3">
      <c r="A535" s="1">
        <f t="shared" si="41"/>
        <v>533</v>
      </c>
      <c r="B535" s="2">
        <v>-0.7</v>
      </c>
      <c r="C535" s="8">
        <f t="shared" si="43"/>
        <v>1.6713449982324724</v>
      </c>
      <c r="D535" s="2">
        <v>1</v>
      </c>
      <c r="E535" s="8">
        <f t="shared" si="44"/>
        <v>1.9997447352002</v>
      </c>
      <c r="F535" s="2">
        <v>-2</v>
      </c>
      <c r="G535" s="8">
        <f t="shared" si="42"/>
        <v>0.240680277579786</v>
      </c>
      <c r="H535" s="2">
        <v>2</v>
      </c>
      <c r="I535" s="8">
        <f t="shared" si="40"/>
        <v>-2.29497298382302</v>
      </c>
    </row>
    <row r="536" spans="1:9" x14ac:dyDescent="0.3">
      <c r="A536" s="1">
        <f t="shared" si="41"/>
        <v>534</v>
      </c>
      <c r="B536" s="2">
        <v>-0.7</v>
      </c>
      <c r="C536" s="8">
        <f t="shared" si="43"/>
        <v>1.6786279774635868</v>
      </c>
      <c r="D536" s="2">
        <v>1</v>
      </c>
      <c r="E536" s="8">
        <f t="shared" si="44"/>
        <v>1.993792350459952</v>
      </c>
      <c r="F536" s="2">
        <v>-2</v>
      </c>
      <c r="G536" s="8">
        <f t="shared" si="42"/>
        <v>-7.3095226498553323E-2</v>
      </c>
      <c r="H536" s="2">
        <v>2</v>
      </c>
      <c r="I536" s="8">
        <f t="shared" si="40"/>
        <v>-2.0658546702208711</v>
      </c>
    </row>
    <row r="537" spans="1:9" x14ac:dyDescent="0.3">
      <c r="A537" s="1">
        <f t="shared" si="41"/>
        <v>535</v>
      </c>
      <c r="B537" s="2">
        <v>-0.7</v>
      </c>
      <c r="C537" s="8">
        <f t="shared" si="43"/>
        <v>1.6848506992854295</v>
      </c>
      <c r="D537" s="2">
        <v>1</v>
      </c>
      <c r="E537" s="8">
        <f t="shared" si="44"/>
        <v>1.9799713781894936</v>
      </c>
      <c r="F537" s="2">
        <v>-2</v>
      </c>
      <c r="G537" s="8">
        <f t="shared" si="42"/>
        <v>-0.38571797519003748</v>
      </c>
      <c r="H537" s="2">
        <v>2</v>
      </c>
      <c r="I537" s="8">
        <f t="shared" si="40"/>
        <v>-1.7620709863052535</v>
      </c>
    </row>
    <row r="538" spans="1:9" x14ac:dyDescent="0.3">
      <c r="A538" s="1">
        <f t="shared" si="41"/>
        <v>536</v>
      </c>
      <c r="B538" s="2">
        <v>-0.7</v>
      </c>
      <c r="C538" s="8">
        <f t="shared" si="43"/>
        <v>1.6900092332935233</v>
      </c>
      <c r="D538" s="2">
        <v>1</v>
      </c>
      <c r="E538" s="8">
        <f t="shared" si="44"/>
        <v>1.9583363634522251</v>
      </c>
      <c r="F538" s="2">
        <v>-2</v>
      </c>
      <c r="G538" s="8">
        <f t="shared" si="42"/>
        <v>-0.6922577209957459</v>
      </c>
      <c r="H538" s="2">
        <v>2</v>
      </c>
      <c r="I538" s="8">
        <f t="shared" si="40"/>
        <v>-1.3946014659131905</v>
      </c>
    </row>
    <row r="539" spans="1:9" x14ac:dyDescent="0.3">
      <c r="A539" s="1">
        <f t="shared" si="41"/>
        <v>537</v>
      </c>
      <c r="B539" s="2">
        <v>-0.7</v>
      </c>
      <c r="C539" s="8">
        <f t="shared" si="43"/>
        <v>1.6941003212472239</v>
      </c>
      <c r="D539" s="2">
        <v>1</v>
      </c>
      <c r="E539" s="8">
        <f t="shared" si="44"/>
        <v>1.9289726897671977</v>
      </c>
      <c r="F539" s="2">
        <v>-2</v>
      </c>
      <c r="G539" s="8">
        <f t="shared" si="42"/>
        <v>-0.98788014900664245</v>
      </c>
      <c r="H539" s="2">
        <v>2</v>
      </c>
      <c r="I539" s="8">
        <f t="shared" si="40"/>
        <v>-0.9767274149443167</v>
      </c>
    </row>
    <row r="540" spans="1:9" x14ac:dyDescent="0.3">
      <c r="A540" s="1">
        <f t="shared" si="41"/>
        <v>538</v>
      </c>
      <c r="B540" s="2">
        <v>-0.7</v>
      </c>
      <c r="C540" s="8">
        <f t="shared" si="43"/>
        <v>1.6971213791276882</v>
      </c>
      <c r="D540" s="2">
        <v>1</v>
      </c>
      <c r="E540" s="8">
        <f t="shared" si="44"/>
        <v>1.8919962421394605</v>
      </c>
      <c r="F540" s="2">
        <v>-2</v>
      </c>
      <c r="G540" s="8">
        <f t="shared" si="42"/>
        <v>-1.2679231169369654</v>
      </c>
      <c r="H540" s="2">
        <v>2</v>
      </c>
      <c r="I540" s="8">
        <f t="shared" si="40"/>
        <v>-0.5235518903611539</v>
      </c>
    </row>
    <row r="541" spans="1:9" x14ac:dyDescent="0.3">
      <c r="A541" s="1">
        <f t="shared" si="41"/>
        <v>539</v>
      </c>
      <c r="B541" s="2">
        <v>-0.7</v>
      </c>
      <c r="C541" s="8">
        <f t="shared" si="43"/>
        <v>1.6990704987700209</v>
      </c>
      <c r="D541" s="2">
        <v>1</v>
      </c>
      <c r="E541" s="8">
        <f t="shared" si="44"/>
        <v>1.8475529497147802</v>
      </c>
      <c r="F541" s="2">
        <v>-2</v>
      </c>
      <c r="G541" s="8">
        <f t="shared" si="42"/>
        <v>-1.5279701798923906</v>
      </c>
      <c r="H541" s="2">
        <v>2</v>
      </c>
      <c r="I541" s="8">
        <f t="shared" si="40"/>
        <v>-5.1453836359204974E-2</v>
      </c>
    </row>
    <row r="542" spans="1:9" x14ac:dyDescent="0.3">
      <c r="A542" s="1">
        <f t="shared" si="41"/>
        <v>540</v>
      </c>
      <c r="B542" s="2">
        <v>-0.7</v>
      </c>
      <c r="C542" s="8">
        <f t="shared" si="43"/>
        <v>1.6999464490684717</v>
      </c>
      <c r="D542" s="2">
        <v>1</v>
      </c>
      <c r="E542" s="8">
        <f t="shared" si="44"/>
        <v>1.7958182098643094</v>
      </c>
      <c r="F542" s="2">
        <v>-2</v>
      </c>
      <c r="G542" s="8">
        <f t="shared" si="42"/>
        <v>-1.7639202403459917</v>
      </c>
      <c r="H542" s="2">
        <v>2</v>
      </c>
      <c r="I542" s="8">
        <f t="shared" si="40"/>
        <v>0.4225038933507077</v>
      </c>
    </row>
    <row r="543" spans="1:9" x14ac:dyDescent="0.3">
      <c r="A543" s="1">
        <f t="shared" si="41"/>
        <v>541</v>
      </c>
      <c r="B543" s="2">
        <v>-0.7</v>
      </c>
      <c r="C543" s="8">
        <f t="shared" si="43"/>
        <v>1.6997486767540575</v>
      </c>
      <c r="D543" s="2">
        <v>1</v>
      </c>
      <c r="E543" s="8">
        <f t="shared" si="44"/>
        <v>1.7369961959708091</v>
      </c>
      <c r="F543" s="2">
        <v>-2</v>
      </c>
      <c r="G543" s="8">
        <f t="shared" si="42"/>
        <v>-1.9720522248942576</v>
      </c>
      <c r="H543" s="2">
        <v>2</v>
      </c>
      <c r="I543" s="8">
        <f t="shared" si="40"/>
        <v>0.88119123153149359</v>
      </c>
    </row>
    <row r="544" spans="1:9" x14ac:dyDescent="0.3">
      <c r="A544" s="1">
        <f t="shared" si="41"/>
        <v>542</v>
      </c>
      <c r="B544" s="2">
        <v>-0.7</v>
      </c>
      <c r="C544" s="8">
        <f t="shared" si="43"/>
        <v>1.6984773067440153</v>
      </c>
      <c r="D544" s="2">
        <v>1</v>
      </c>
      <c r="E544" s="8">
        <f t="shared" si="44"/>
        <v>1.671319051649895</v>
      </c>
      <c r="F544" s="2">
        <v>-2</v>
      </c>
      <c r="G544" s="8">
        <f t="shared" si="42"/>
        <v>-2.1490837678090688</v>
      </c>
      <c r="H544" s="2">
        <v>2</v>
      </c>
      <c r="I544" s="8">
        <f t="shared" si="40"/>
        <v>1.3080300226836326</v>
      </c>
    </row>
    <row r="545" spans="1:9" x14ac:dyDescent="0.3">
      <c r="A545" s="1">
        <f t="shared" si="41"/>
        <v>543</v>
      </c>
      <c r="B545" s="2">
        <v>-0.7</v>
      </c>
      <c r="C545" s="8">
        <f t="shared" si="43"/>
        <v>1.6961331420628871</v>
      </c>
      <c r="D545" s="2">
        <v>1</v>
      </c>
      <c r="E545" s="8">
        <f t="shared" si="44"/>
        <v>1.5990459745850321</v>
      </c>
      <c r="F545" s="2">
        <v>-2</v>
      </c>
      <c r="G545" s="8">
        <f t="shared" si="42"/>
        <v>-2.2922229759052577</v>
      </c>
      <c r="H545" s="2">
        <v>2</v>
      </c>
      <c r="I545" s="8">
        <f t="shared" si="40"/>
        <v>1.6875932007767642</v>
      </c>
    </row>
    <row r="546" spans="1:9" x14ac:dyDescent="0.3">
      <c r="A546" s="1">
        <f t="shared" si="41"/>
        <v>544</v>
      </c>
      <c r="B546" s="2">
        <v>-0.7</v>
      </c>
      <c r="C546" s="8">
        <f t="shared" si="43"/>
        <v>1.6927176633353307</v>
      </c>
      <c r="D546" s="2">
        <v>1</v>
      </c>
      <c r="E546" s="8">
        <f t="shared" si="44"/>
        <v>1.5204621935932281</v>
      </c>
      <c r="F546" s="2">
        <v>-2</v>
      </c>
      <c r="G546" s="8">
        <f t="shared" si="42"/>
        <v>-2.3992124583637504</v>
      </c>
      <c r="H546" s="2">
        <v>2</v>
      </c>
      <c r="I546" s="8">
        <f t="shared" si="40"/>
        <v>2.0061623636128312</v>
      </c>
    </row>
    <row r="547" spans="1:9" x14ac:dyDescent="0.3">
      <c r="A547" s="1">
        <f t="shared" si="41"/>
        <v>545</v>
      </c>
      <c r="B547" s="2">
        <v>-0.7</v>
      </c>
      <c r="C547" s="8">
        <f t="shared" si="43"/>
        <v>1.6882330278509159</v>
      </c>
      <c r="D547" s="2">
        <v>1</v>
      </c>
      <c r="E547" s="8">
        <f t="shared" si="44"/>
        <v>1.4358778429564181</v>
      </c>
      <c r="F547" s="2">
        <v>-2</v>
      </c>
      <c r="G547" s="8">
        <f t="shared" si="42"/>
        <v>-2.4683649271337122</v>
      </c>
      <c r="H547" s="2">
        <v>2</v>
      </c>
      <c r="I547" s="8">
        <f t="shared" si="40"/>
        <v>2.2522235916227085</v>
      </c>
    </row>
    <row r="548" spans="1:9" x14ac:dyDescent="0.3">
      <c r="A548" s="1">
        <f t="shared" si="41"/>
        <v>546</v>
      </c>
      <c r="B548" s="2">
        <v>-0.7</v>
      </c>
      <c r="C548" s="8">
        <f t="shared" si="43"/>
        <v>1.6826820682015355</v>
      </c>
      <c r="D548" s="2">
        <v>1</v>
      </c>
      <c r="E548" s="8">
        <f t="shared" si="44"/>
        <v>1.3456267384636516</v>
      </c>
      <c r="F548" s="2">
        <v>-2</v>
      </c>
      <c r="G548" s="8">
        <f t="shared" si="42"/>
        <v>-2.4985898064730723</v>
      </c>
      <c r="H548" s="2">
        <v>2</v>
      </c>
      <c r="I548" s="8">
        <f t="shared" si="40"/>
        <v>2.4168835909201301</v>
      </c>
    </row>
    <row r="549" spans="1:9" x14ac:dyDescent="0.3">
      <c r="A549" s="1">
        <f t="shared" si="41"/>
        <v>547</v>
      </c>
      <c r="B549" s="2">
        <v>-0.7</v>
      </c>
      <c r="C549" s="8">
        <f t="shared" si="43"/>
        <v>1.6760682904922963</v>
      </c>
      <c r="D549" s="2">
        <v>1</v>
      </c>
      <c r="E549" s="8">
        <f t="shared" si="44"/>
        <v>1.2500650599925531</v>
      </c>
      <c r="F549" s="2">
        <v>-2</v>
      </c>
      <c r="G549" s="8">
        <f t="shared" si="42"/>
        <v>-2.4894104319791555</v>
      </c>
      <c r="H549" s="2">
        <v>2</v>
      </c>
      <c r="I549" s="8">
        <f t="shared" si="40"/>
        <v>2.4941911201128506</v>
      </c>
    </row>
    <row r="550" spans="1:9" x14ac:dyDescent="0.3">
      <c r="A550" s="1">
        <f t="shared" si="41"/>
        <v>548</v>
      </c>
      <c r="B550" s="2">
        <v>-0.7</v>
      </c>
      <c r="C550" s="8">
        <f t="shared" si="43"/>
        <v>1.6683958721269252</v>
      </c>
      <c r="D550" s="2">
        <v>1</v>
      </c>
      <c r="E550" s="8">
        <f t="shared" si="44"/>
        <v>1.149569945829884</v>
      </c>
      <c r="F550" s="2">
        <v>-2</v>
      </c>
      <c r="G550" s="8">
        <f t="shared" si="42"/>
        <v>-2.4409715678712396</v>
      </c>
      <c r="H550" s="2">
        <v>2</v>
      </c>
      <c r="I550" s="8">
        <f t="shared" si="40"/>
        <v>2.4813520836731335</v>
      </c>
    </row>
    <row r="551" spans="1:9" x14ac:dyDescent="0.3">
      <c r="A551" s="1">
        <f t="shared" si="41"/>
        <v>549</v>
      </c>
      <c r="B551" s="2">
        <v>-0.7</v>
      </c>
      <c r="C551" s="8">
        <f t="shared" si="43"/>
        <v>1.6596696591693214</v>
      </c>
      <c r="D551" s="2">
        <v>1</v>
      </c>
      <c r="E551" s="8">
        <f t="shared" si="44"/>
        <v>1.044538004279757</v>
      </c>
      <c r="F551" s="2">
        <v>-2</v>
      </c>
      <c r="G551" s="8">
        <f t="shared" si="42"/>
        <v>-2.3540371239721951</v>
      </c>
      <c r="H551" s="2">
        <v>2</v>
      </c>
      <c r="I551" s="8">
        <f t="shared" si="40"/>
        <v>2.3788305178297078</v>
      </c>
    </row>
    <row r="552" spans="1:9" x14ac:dyDescent="0.3">
      <c r="A552" s="1">
        <f t="shared" si="41"/>
        <v>550</v>
      </c>
      <c r="B552" s="2">
        <v>-0.7</v>
      </c>
      <c r="C552" s="8">
        <f t="shared" si="43"/>
        <v>1.6498951632826213</v>
      </c>
      <c r="D552" s="2">
        <v>1</v>
      </c>
      <c r="E552" s="8">
        <f t="shared" si="44"/>
        <v>0.935383748430763</v>
      </c>
      <c r="F552" s="2">
        <v>-2</v>
      </c>
      <c r="G552" s="8">
        <f t="shared" si="42"/>
        <v>-2.2299781083945849</v>
      </c>
      <c r="H552" s="2">
        <v>2</v>
      </c>
      <c r="I552" s="8">
        <f t="shared" si="40"/>
        <v>2.1903318190893692</v>
      </c>
    </row>
    <row r="553" spans="1:9" x14ac:dyDescent="0.3">
      <c r="A553" s="1">
        <f t="shared" si="41"/>
        <v>551</v>
      </c>
      <c r="B553" s="2">
        <v>-0.7</v>
      </c>
      <c r="C553" s="8">
        <f t="shared" si="43"/>
        <v>1.6390785582479539</v>
      </c>
      <c r="D553" s="2">
        <v>1</v>
      </c>
      <c r="E553" s="8">
        <f t="shared" si="44"/>
        <v>0.82253796026290149</v>
      </c>
      <c r="F553" s="2">
        <v>-2</v>
      </c>
      <c r="G553" s="8">
        <f t="shared" si="42"/>
        <v>-2.0707510059232686</v>
      </c>
      <c r="H553" s="2">
        <v>2</v>
      </c>
      <c r="I553" s="8">
        <f t="shared" si="40"/>
        <v>1.9226688215533843</v>
      </c>
    </row>
    <row r="554" spans="1:9" x14ac:dyDescent="0.3">
      <c r="A554" s="1">
        <f t="shared" si="41"/>
        <v>552</v>
      </c>
      <c r="B554" s="2">
        <v>-0.7</v>
      </c>
      <c r="C554" s="8">
        <f t="shared" si="43"/>
        <v>1.6272266760648459</v>
      </c>
      <c r="D554" s="2">
        <v>1</v>
      </c>
      <c r="E554" s="8">
        <f t="shared" si="44"/>
        <v>0.70644599054773405</v>
      </c>
      <c r="F554" s="2">
        <v>-2</v>
      </c>
      <c r="G554" s="8">
        <f t="shared" si="42"/>
        <v>-1.8788669230816901</v>
      </c>
      <c r="H554" s="2">
        <v>2</v>
      </c>
      <c r="I554" s="8">
        <f t="shared" si="40"/>
        <v>1.5855155633415277</v>
      </c>
    </row>
    <row r="555" spans="1:9" x14ac:dyDescent="0.3">
      <c r="A555" s="1">
        <f t="shared" si="41"/>
        <v>553</v>
      </c>
      <c r="B555" s="2">
        <v>-0.7</v>
      </c>
      <c r="C555" s="8">
        <f t="shared" si="43"/>
        <v>1.6143470026361342</v>
      </c>
      <c r="D555" s="2">
        <v>1</v>
      </c>
      <c r="E555" s="8">
        <f t="shared" si="44"/>
        <v>0.58756600125213265</v>
      </c>
      <c r="F555" s="2">
        <v>-2</v>
      </c>
      <c r="G555" s="8">
        <f t="shared" si="42"/>
        <v>-1.6573519864826005</v>
      </c>
      <c r="H555" s="2">
        <v>2</v>
      </c>
      <c r="I555" s="8">
        <f t="shared" si="40"/>
        <v>1.1910576416502163</v>
      </c>
    </row>
    <row r="556" spans="1:9" x14ac:dyDescent="0.3">
      <c r="A556" s="1">
        <f t="shared" si="41"/>
        <v>554</v>
      </c>
      <c r="B556" s="2">
        <v>-0.7</v>
      </c>
      <c r="C556" s="8">
        <f t="shared" si="43"/>
        <v>1.6004476730396116</v>
      </c>
      <c r="D556" s="2">
        <v>1</v>
      </c>
      <c r="E556" s="8">
        <f t="shared" si="44"/>
        <v>0.46636715738317591</v>
      </c>
      <c r="F556" s="2">
        <v>-2</v>
      </c>
      <c r="G556" s="8">
        <f t="shared" si="42"/>
        <v>-1.4096996190023794</v>
      </c>
      <c r="H556" s="2">
        <v>2</v>
      </c>
      <c r="I556" s="8">
        <f t="shared" si="40"/>
        <v>0.75355179351900392</v>
      </c>
    </row>
    <row r="557" spans="1:9" x14ac:dyDescent="0.3">
      <c r="A557" s="1">
        <f t="shared" si="41"/>
        <v>555</v>
      </c>
      <c r="B557" s="2">
        <v>-0.7</v>
      </c>
      <c r="C557" s="8">
        <f t="shared" si="43"/>
        <v>1.5855374663897606</v>
      </c>
      <c r="D557" s="2">
        <v>1</v>
      </c>
      <c r="E557" s="8">
        <f t="shared" si="44"/>
        <v>0.34332777540691661</v>
      </c>
      <c r="F557" s="2">
        <v>-2</v>
      </c>
      <c r="G557" s="8">
        <f t="shared" si="42"/>
        <v>-1.1398154464169881</v>
      </c>
      <c r="H557" s="2">
        <v>2</v>
      </c>
      <c r="I557" s="8">
        <f t="shared" si="40"/>
        <v>0.28881062021023268</v>
      </c>
    </row>
    <row r="558" spans="1:9" x14ac:dyDescent="0.3">
      <c r="A558" s="1">
        <f t="shared" si="41"/>
        <v>556</v>
      </c>
      <c r="B558" s="2">
        <v>-0.7</v>
      </c>
      <c r="C558" s="8">
        <f t="shared" si="43"/>
        <v>1.5696258002927153</v>
      </c>
      <c r="D558" s="2">
        <v>1</v>
      </c>
      <c r="E558" s="8">
        <f t="shared" si="44"/>
        <v>0.21893343555266795</v>
      </c>
      <c r="F558" s="2">
        <v>-2</v>
      </c>
      <c r="G558" s="8">
        <f t="shared" si="42"/>
        <v>-0.85195570334860427</v>
      </c>
      <c r="H558" s="2">
        <v>2</v>
      </c>
      <c r="I558" s="8">
        <f t="shared" si="40"/>
        <v>-0.18636892140194489</v>
      </c>
    </row>
    <row r="559" spans="1:9" x14ac:dyDescent="0.3">
      <c r="A559" s="1">
        <f t="shared" si="41"/>
        <v>557</v>
      </c>
      <c r="B559" s="2">
        <v>-0.7</v>
      </c>
      <c r="C559" s="8">
        <f t="shared" si="43"/>
        <v>1.5527227248977515</v>
      </c>
      <c r="D559" s="2">
        <v>1</v>
      </c>
      <c r="E559" s="8">
        <f t="shared" si="44"/>
        <v>9.3675065449238995E-2</v>
      </c>
      <c r="F559" s="2">
        <v>-2</v>
      </c>
      <c r="G559" s="8">
        <f t="shared" si="42"/>
        <v>-0.55066010990500858</v>
      </c>
      <c r="H559" s="2">
        <v>2</v>
      </c>
      <c r="I559" s="8">
        <f t="shared" si="40"/>
        <v>-0.65481260461488944</v>
      </c>
    </row>
    <row r="560" spans="1:9" x14ac:dyDescent="0.3">
      <c r="A560" s="1">
        <f t="shared" si="41"/>
        <v>558</v>
      </c>
      <c r="B560" s="2">
        <v>-0.7</v>
      </c>
      <c r="C560" s="8">
        <f t="shared" si="43"/>
        <v>1.5348389165496141</v>
      </c>
      <c r="D560" s="2">
        <v>1</v>
      </c>
      <c r="E560" s="8">
        <f t="shared" si="44"/>
        <v>-3.1952997341225232E-2</v>
      </c>
      <c r="F560" s="2">
        <v>-2</v>
      </c>
      <c r="G560" s="8">
        <f t="shared" si="42"/>
        <v>-0.24068027757952992</v>
      </c>
      <c r="H560" s="2">
        <v>2</v>
      </c>
      <c r="I560" s="8">
        <f t="shared" si="40"/>
        <v>-1.0995896541997205</v>
      </c>
    </row>
    <row r="561" spans="1:9" x14ac:dyDescent="0.3">
      <c r="A561" s="1">
        <f t="shared" si="41"/>
        <v>559</v>
      </c>
      <c r="B561" s="2">
        <v>-0.7</v>
      </c>
      <c r="C561" s="8">
        <f t="shared" si="43"/>
        <v>1.5159856710449666</v>
      </c>
      <c r="D561" s="2">
        <v>1</v>
      </c>
      <c r="E561" s="8">
        <f t="shared" si="44"/>
        <v>-0.15745495624911965</v>
      </c>
      <c r="F561" s="2">
        <v>-2</v>
      </c>
      <c r="G561" s="8">
        <f t="shared" si="42"/>
        <v>7.3095226498526372E-2</v>
      </c>
      <c r="H561" s="2">
        <v>2</v>
      </c>
      <c r="I561" s="8">
        <f t="shared" si="40"/>
        <v>-1.5046246687286229</v>
      </c>
    </row>
    <row r="562" spans="1:9" x14ac:dyDescent="0.3">
      <c r="A562" s="1">
        <f t="shared" si="41"/>
        <v>560</v>
      </c>
      <c r="B562" s="2">
        <v>-0.7</v>
      </c>
      <c r="C562" s="8">
        <f t="shared" si="43"/>
        <v>1.4961748964978046</v>
      </c>
      <c r="D562" s="2">
        <v>1</v>
      </c>
      <c r="E562" s="8">
        <f t="shared" si="44"/>
        <v>-0.28233551237902627</v>
      </c>
      <c r="F562" s="2">
        <v>-2</v>
      </c>
      <c r="G562" s="8">
        <f t="shared" si="42"/>
        <v>0.38571797518973</v>
      </c>
      <c r="H562" s="2">
        <v>2</v>
      </c>
      <c r="I562" s="8">
        <f t="shared" si="40"/>
        <v>-1.8552786274685584</v>
      </c>
    </row>
    <row r="563" spans="1:9" x14ac:dyDescent="0.3">
      <c r="A563" s="1">
        <f t="shared" si="41"/>
        <v>561</v>
      </c>
      <c r="B563" s="2">
        <v>-0.7</v>
      </c>
      <c r="C563" s="8">
        <f t="shared" si="43"/>
        <v>1.4754191058178547</v>
      </c>
      <c r="D563" s="2">
        <v>1</v>
      </c>
      <c r="E563" s="8">
        <f t="shared" si="44"/>
        <v>-0.40610181922862265</v>
      </c>
      <c r="F563" s="2">
        <v>-2</v>
      </c>
      <c r="G563" s="8">
        <f t="shared" si="42"/>
        <v>0.69225772099571992</v>
      </c>
      <c r="H563" s="2">
        <v>2</v>
      </c>
      <c r="I563" s="8">
        <f t="shared" si="40"/>
        <v>-2.1388779827302775</v>
      </c>
    </row>
    <row r="564" spans="1:9" x14ac:dyDescent="0.3">
      <c r="A564" s="1">
        <f t="shared" si="41"/>
        <v>562</v>
      </c>
      <c r="B564" s="2">
        <v>-0.7</v>
      </c>
      <c r="C564" s="8">
        <f t="shared" si="43"/>
        <v>1.4537314088074214</v>
      </c>
      <c r="D564" s="2">
        <v>1</v>
      </c>
      <c r="E564" s="8">
        <f t="shared" si="44"/>
        <v>-0.52826542772777307</v>
      </c>
      <c r="F564" s="2">
        <v>-2</v>
      </c>
      <c r="G564" s="8">
        <f t="shared" si="42"/>
        <v>0.98788014900661758</v>
      </c>
      <c r="H564" s="2">
        <v>2</v>
      </c>
      <c r="I564" s="8">
        <f t="shared" si="40"/>
        <v>-2.3451727149040402</v>
      </c>
    </row>
    <row r="565" spans="1:9" x14ac:dyDescent="0.3">
      <c r="A565" s="1">
        <f t="shared" si="41"/>
        <v>563</v>
      </c>
      <c r="B565" s="2">
        <v>-0.7</v>
      </c>
      <c r="C565" s="8">
        <f t="shared" si="43"/>
        <v>1.4311255038807777</v>
      </c>
      <c r="D565" s="2">
        <v>1</v>
      </c>
      <c r="E565" s="8">
        <f t="shared" si="44"/>
        <v>-0.64834421392520081</v>
      </c>
      <c r="F565" s="2">
        <v>-2</v>
      </c>
      <c r="G565" s="8">
        <f t="shared" si="42"/>
        <v>1.267923116936942</v>
      </c>
      <c r="H565" s="2">
        <v>2</v>
      </c>
      <c r="I565" s="8">
        <f t="shared" si="40"/>
        <v>-2.4667067948731631</v>
      </c>
    </row>
    <row r="566" spans="1:9" x14ac:dyDescent="0.3">
      <c r="A566" s="1">
        <f t="shared" si="41"/>
        <v>564</v>
      </c>
      <c r="B566" s="2">
        <v>-0.7</v>
      </c>
      <c r="C566" s="8">
        <f t="shared" si="43"/>
        <v>1.4076156694120507</v>
      </c>
      <c r="D566" s="2">
        <v>1</v>
      </c>
      <c r="E566" s="8">
        <f t="shared" si="44"/>
        <v>-0.7658642817105642</v>
      </c>
      <c r="F566" s="2">
        <v>-2</v>
      </c>
      <c r="G566" s="8">
        <f t="shared" si="42"/>
        <v>1.5279701798923695</v>
      </c>
      <c r="H566" s="2">
        <v>2</v>
      </c>
      <c r="I566" s="8">
        <f t="shared" si="40"/>
        <v>-2.4990876643337483</v>
      </c>
    </row>
    <row r="567" spans="1:9" x14ac:dyDescent="0.3">
      <c r="A567" s="1">
        <f t="shared" si="41"/>
        <v>565</v>
      </c>
      <c r="B567" s="2">
        <v>-0.7</v>
      </c>
      <c r="C567" s="8">
        <f t="shared" si="43"/>
        <v>1.3832167547164802</v>
      </c>
      <c r="D567" s="2">
        <v>1</v>
      </c>
      <c r="E567" s="8">
        <f t="shared" si="44"/>
        <v>-0.8803618330661267</v>
      </c>
      <c r="F567" s="2">
        <v>-2</v>
      </c>
      <c r="G567" s="8">
        <f t="shared" si="42"/>
        <v>1.7639202403459728</v>
      </c>
      <c r="H567" s="2">
        <v>2</v>
      </c>
      <c r="I567" s="8">
        <f t="shared" si="40"/>
        <v>-2.4411449942959189</v>
      </c>
    </row>
    <row r="568" spans="1:9" x14ac:dyDescent="0.3">
      <c r="A568" s="1">
        <f t="shared" si="41"/>
        <v>566</v>
      </c>
      <c r="B568" s="2">
        <v>-0.7</v>
      </c>
      <c r="C568" s="8">
        <f t="shared" si="43"/>
        <v>1.357944170671592</v>
      </c>
      <c r="D568" s="2">
        <v>1</v>
      </c>
      <c r="E568" s="8">
        <f t="shared" si="44"/>
        <v>-0.99138499846584116</v>
      </c>
      <c r="F568" s="2">
        <v>-2</v>
      </c>
      <c r="G568" s="8">
        <f t="shared" si="42"/>
        <v>1.9720522248942411</v>
      </c>
      <c r="H568" s="2">
        <v>2</v>
      </c>
      <c r="I568" s="8">
        <f t="shared" si="40"/>
        <v>-2.2949729838229289</v>
      </c>
    </row>
    <row r="569" spans="1:9" x14ac:dyDescent="0.3">
      <c r="A569" s="1">
        <f t="shared" si="41"/>
        <v>567</v>
      </c>
      <c r="B569" s="2">
        <v>-0.7</v>
      </c>
      <c r="C569" s="8">
        <f t="shared" si="43"/>
        <v>1.331813879983146</v>
      </c>
      <c r="D569" s="2">
        <v>1</v>
      </c>
      <c r="E569" s="8">
        <f t="shared" si="44"/>
        <v>-1.0984956201971332</v>
      </c>
      <c r="F569" s="2">
        <v>-2</v>
      </c>
      <c r="G569" s="8">
        <f t="shared" si="42"/>
        <v>2.1490837678092007</v>
      </c>
      <c r="H569" s="2">
        <v>2</v>
      </c>
      <c r="I569" s="8">
        <f t="shared" si="40"/>
        <v>-2.0658546702209017</v>
      </c>
    </row>
    <row r="570" spans="1:9" x14ac:dyDescent="0.3">
      <c r="A570" s="1">
        <f t="shared" si="41"/>
        <v>568</v>
      </c>
      <c r="B570" s="2">
        <v>-0.7</v>
      </c>
      <c r="C570" s="8">
        <f t="shared" si="43"/>
        <v>1.3048423871028021</v>
      </c>
      <c r="D570" s="2">
        <v>1</v>
      </c>
      <c r="E570" s="8">
        <f t="shared" si="44"/>
        <v>-1.2012709815704223</v>
      </c>
      <c r="F570" s="2">
        <v>-2</v>
      </c>
      <c r="G570" s="8">
        <f t="shared" si="42"/>
        <v>2.2922229759052466</v>
      </c>
      <c r="H570" s="2">
        <v>2</v>
      </c>
      <c r="I570" s="8">
        <f t="shared" si="40"/>
        <v>-1.7620709863050901</v>
      </c>
    </row>
    <row r="571" spans="1:9" x14ac:dyDescent="0.3">
      <c r="A571" s="1">
        <f t="shared" si="41"/>
        <v>569</v>
      </c>
      <c r="B571" s="2">
        <v>-0.7</v>
      </c>
      <c r="C571" s="8">
        <f t="shared" si="43"/>
        <v>1.2770467278036184</v>
      </c>
      <c r="D571" s="2">
        <v>1</v>
      </c>
      <c r="E571" s="8">
        <f t="shared" si="44"/>
        <v>-1.2993054751879649</v>
      </c>
      <c r="F571" s="2">
        <v>-2</v>
      </c>
      <c r="G571" s="8">
        <f t="shared" si="42"/>
        <v>2.3992124583636629</v>
      </c>
      <c r="H571" s="2">
        <v>2</v>
      </c>
      <c r="I571" s="8">
        <f t="shared" si="40"/>
        <v>-1.3946014659132353</v>
      </c>
    </row>
    <row r="572" spans="1:9" x14ac:dyDescent="0.3">
      <c r="A572" s="1">
        <f t="shared" si="41"/>
        <v>570</v>
      </c>
      <c r="B572" s="2">
        <v>-0.7</v>
      </c>
      <c r="C572" s="8">
        <f t="shared" si="43"/>
        <v>1.2484444584196377</v>
      </c>
      <c r="D572" s="2">
        <v>1</v>
      </c>
      <c r="E572" s="8">
        <f t="shared" si="44"/>
        <v>-1.3922122036911524</v>
      </c>
      <c r="F572" s="2">
        <v>-2</v>
      </c>
      <c r="G572" s="8">
        <f t="shared" si="42"/>
        <v>2.4683649271337078</v>
      </c>
      <c r="H572" s="2">
        <v>2</v>
      </c>
      <c r="I572" s="8">
        <f t="shared" si="40"/>
        <v>-0.97672741494436621</v>
      </c>
    </row>
    <row r="573" spans="1:9" x14ac:dyDescent="0.3">
      <c r="A573" s="1">
        <f t="shared" si="41"/>
        <v>571</v>
      </c>
      <c r="B573" s="2">
        <v>-0.7</v>
      </c>
      <c r="C573" s="8">
        <f t="shared" si="43"/>
        <v>1.2190536447573088</v>
      </c>
      <c r="D573" s="2">
        <v>1</v>
      </c>
      <c r="E573" s="8">
        <f t="shared" si="44"/>
        <v>-1.4796245066677831</v>
      </c>
      <c r="F573" s="2">
        <v>-2</v>
      </c>
      <c r="G573" s="8">
        <f t="shared" si="42"/>
        <v>2.4985898064730714</v>
      </c>
      <c r="H573" s="2">
        <v>2</v>
      </c>
      <c r="I573" s="8">
        <f t="shared" si="40"/>
        <v>-0.52355189036120664</v>
      </c>
    </row>
    <row r="574" spans="1:9" x14ac:dyDescent="0.3">
      <c r="A574" s="1">
        <f t="shared" si="41"/>
        <v>572</v>
      </c>
      <c r="B574" s="2">
        <v>-0.7</v>
      </c>
      <c r="C574" s="8">
        <f t="shared" si="43"/>
        <v>1.188892850684486</v>
      </c>
      <c r="D574" s="2">
        <v>1</v>
      </c>
      <c r="E574" s="8">
        <f t="shared" si="44"/>
        <v>-1.5611974076925748</v>
      </c>
      <c r="F574" s="2">
        <v>-2</v>
      </c>
      <c r="G574" s="8">
        <f t="shared" si="42"/>
        <v>2.4894104319791581</v>
      </c>
      <c r="H574" s="2">
        <v>2</v>
      </c>
      <c r="I574" s="8">
        <f t="shared" si="40"/>
        <v>-5.1453836358974707E-2</v>
      </c>
    </row>
    <row r="575" spans="1:9" x14ac:dyDescent="0.3">
      <c r="A575" s="1">
        <f t="shared" si="41"/>
        <v>573</v>
      </c>
      <c r="B575" s="2">
        <v>-0.7</v>
      </c>
      <c r="C575" s="8">
        <f t="shared" si="43"/>
        <v>1.1579811264052249</v>
      </c>
      <c r="D575" s="2">
        <v>1</v>
      </c>
      <c r="E575" s="8">
        <f t="shared" si="44"/>
        <v>-1.6366089757924596</v>
      </c>
      <c r="F575" s="2">
        <v>-2</v>
      </c>
      <c r="G575" s="8">
        <f t="shared" si="42"/>
        <v>2.4409715678712454</v>
      </c>
      <c r="H575" s="2">
        <v>2</v>
      </c>
      <c r="I575" s="8">
        <f t="shared" si="40"/>
        <v>0.42250389335065452</v>
      </c>
    </row>
    <row r="576" spans="1:9" x14ac:dyDescent="0.3">
      <c r="A576" s="1">
        <f t="shared" si="41"/>
        <v>574</v>
      </c>
      <c r="B576" s="2">
        <v>-0.7</v>
      </c>
      <c r="C576" s="8">
        <f t="shared" si="43"/>
        <v>1.1263379964269835</v>
      </c>
      <c r="D576" s="2">
        <v>1</v>
      </c>
      <c r="E576" s="8">
        <f t="shared" si="44"/>
        <v>-1.7055615959604158</v>
      </c>
      <c r="F576" s="2">
        <v>-2</v>
      </c>
      <c r="G576" s="8">
        <f t="shared" si="42"/>
        <v>2.354037123972204</v>
      </c>
      <c r="H576" s="2">
        <v>2</v>
      </c>
      <c r="I576" s="8">
        <f t="shared" si="40"/>
        <v>0.8811912315317092</v>
      </c>
    </row>
    <row r="577" spans="1:9" x14ac:dyDescent="0.3">
      <c r="A577" s="1">
        <f t="shared" si="41"/>
        <v>575</v>
      </c>
      <c r="B577" s="2">
        <v>-0.7</v>
      </c>
      <c r="C577" s="8">
        <f t="shared" si="43"/>
        <v>1.0939834472289454</v>
      </c>
      <c r="D577" s="2">
        <v>1</v>
      </c>
      <c r="E577" s="8">
        <f t="shared" si="44"/>
        <v>-1.7677831437062028</v>
      </c>
      <c r="F577" s="2">
        <v>-2</v>
      </c>
      <c r="G577" s="8">
        <f t="shared" si="42"/>
        <v>2.2299781083945969</v>
      </c>
      <c r="H577" s="2">
        <v>2</v>
      </c>
      <c r="I577" s="8">
        <f t="shared" si="40"/>
        <v>1.3080300226835866</v>
      </c>
    </row>
    <row r="578" spans="1:9" x14ac:dyDescent="0.3">
      <c r="A578" s="1">
        <f t="shared" si="41"/>
        <v>576</v>
      </c>
      <c r="B578" s="2">
        <v>-0.7</v>
      </c>
      <c r="C578" s="8">
        <f t="shared" si="43"/>
        <v>1.0609379146378521</v>
      </c>
      <c r="D578" s="2">
        <v>1</v>
      </c>
      <c r="E578" s="8">
        <f t="shared" si="44"/>
        <v>-1.8230280590069643</v>
      </c>
      <c r="F578" s="2">
        <v>-2</v>
      </c>
      <c r="G578" s="8">
        <f t="shared" si="42"/>
        <v>2.0707510059231242</v>
      </c>
      <c r="H578" s="2">
        <v>2</v>
      </c>
      <c r="I578" s="8">
        <f t="shared" si="40"/>
        <v>1.6875932007767243</v>
      </c>
    </row>
    <row r="579" spans="1:9" x14ac:dyDescent="0.3">
      <c r="A579" s="1">
        <f t="shared" si="41"/>
        <v>577</v>
      </c>
      <c r="B579" s="2">
        <v>-0.7</v>
      </c>
      <c r="C579" s="8">
        <f t="shared" si="43"/>
        <v>1.027222270920366</v>
      </c>
      <c r="D579" s="2">
        <v>1</v>
      </c>
      <c r="E579" s="8">
        <f t="shared" si="44"/>
        <v>-1.8710783154211281</v>
      </c>
      <c r="F579" s="2">
        <v>-2</v>
      </c>
      <c r="G579" s="8">
        <f t="shared" si="42"/>
        <v>1.8788669230817079</v>
      </c>
      <c r="H579" s="2">
        <v>2</v>
      </c>
      <c r="I579" s="8">
        <f t="shared" ref="I579:I642" si="45">2.5*SIN(2*PI()*A579/33+777)</f>
        <v>2.0061623636127992</v>
      </c>
    </row>
    <row r="580" spans="1:9" x14ac:dyDescent="0.3">
      <c r="A580" s="1">
        <f t="shared" ref="A580:A643" si="46">A579+1</f>
        <v>578</v>
      </c>
      <c r="B580" s="2">
        <v>-0.7</v>
      </c>
      <c r="C580" s="8">
        <f t="shared" si="43"/>
        <v>0.99285781159977848</v>
      </c>
      <c r="D580" s="2">
        <v>1</v>
      </c>
      <c r="E580" s="8">
        <f t="shared" si="44"/>
        <v>-1.9117442805387019</v>
      </c>
      <c r="F580" s="2">
        <v>-2</v>
      </c>
      <c r="G580" s="8">
        <f t="shared" ref="G580:G643" si="47">2.5*COS(2*PI()*A580/50+456)</f>
        <v>1.6573519864826207</v>
      </c>
      <c r="H580" s="2">
        <v>2</v>
      </c>
      <c r="I580" s="8">
        <f t="shared" si="45"/>
        <v>2.2522235916228084</v>
      </c>
    </row>
    <row r="581" spans="1:9" x14ac:dyDescent="0.3">
      <c r="A581" s="1">
        <f t="shared" si="46"/>
        <v>579</v>
      </c>
      <c r="B581" s="2">
        <v>-0.7</v>
      </c>
      <c r="C581" s="8">
        <f t="shared" si="43"/>
        <v>0.95786624200498827</v>
      </c>
      <c r="D581" s="2">
        <v>1</v>
      </c>
      <c r="E581" s="8">
        <f t="shared" si="44"/>
        <v>-1.9448654643739318</v>
      </c>
      <c r="F581" s="2">
        <v>-2</v>
      </c>
      <c r="G581" s="8">
        <f t="shared" si="47"/>
        <v>1.409699619002402</v>
      </c>
      <c r="H581" s="2">
        <v>2</v>
      </c>
      <c r="I581" s="8">
        <f t="shared" si="45"/>
        <v>2.4168835909201163</v>
      </c>
    </row>
    <row r="582" spans="1:9" x14ac:dyDescent="0.3">
      <c r="A582" s="1">
        <f t="shared" si="46"/>
        <v>580</v>
      </c>
      <c r="B582" s="2">
        <v>-0.7</v>
      </c>
      <c r="C582" s="8">
        <f t="shared" ref="C582:C645" si="48">1.7*SIN(2*PI()*A582/250+321)</f>
        <v>0.92226966356141671</v>
      </c>
      <c r="D582" s="2">
        <v>1</v>
      </c>
      <c r="E582" s="8">
        <f t="shared" ref="E582:E645" si="49">2*SIN(2*PI()*A582/100+565)</f>
        <v>-1.97031115274573</v>
      </c>
      <c r="F582" s="2">
        <v>-2</v>
      </c>
      <c r="G582" s="8">
        <f t="shared" si="47"/>
        <v>1.139815446417012</v>
      </c>
      <c r="H582" s="2">
        <v>2</v>
      </c>
      <c r="I582" s="8">
        <f t="shared" si="45"/>
        <v>2.494191120112847</v>
      </c>
    </row>
    <row r="583" spans="1:9" x14ac:dyDescent="0.3">
      <c r="A583" s="1">
        <f t="shared" si="46"/>
        <v>581</v>
      </c>
      <c r="B583" s="2">
        <v>-0.7</v>
      </c>
      <c r="C583" s="8">
        <f t="shared" si="48"/>
        <v>0.88609055983096463</v>
      </c>
      <c r="D583" s="2">
        <v>1</v>
      </c>
      <c r="E583" s="8">
        <f t="shared" si="49"/>
        <v>-1.9879809231471892</v>
      </c>
      <c r="F583" s="2">
        <v>-2</v>
      </c>
      <c r="G583" s="8">
        <f t="shared" si="47"/>
        <v>0.85195570334862969</v>
      </c>
      <c r="H583" s="2">
        <v>2</v>
      </c>
      <c r="I583" s="8">
        <f t="shared" si="45"/>
        <v>2.4813520836731402</v>
      </c>
    </row>
    <row r="584" spans="1:9" x14ac:dyDescent="0.3">
      <c r="A584" s="1">
        <f t="shared" si="46"/>
        <v>582</v>
      </c>
      <c r="B584" s="2">
        <v>10</v>
      </c>
      <c r="C584" s="8">
        <f t="shared" si="48"/>
        <v>0.849351782311073</v>
      </c>
      <c r="D584" s="2">
        <v>1</v>
      </c>
      <c r="E584" s="8">
        <f t="shared" si="49"/>
        <v>-1.9978050410670851</v>
      </c>
      <c r="F584" s="2">
        <v>-2</v>
      </c>
      <c r="G584" s="8">
        <f t="shared" si="47"/>
        <v>0.55066010990503478</v>
      </c>
      <c r="H584" s="2">
        <v>2</v>
      </c>
      <c r="I584" s="8">
        <f t="shared" si="45"/>
        <v>2.3788305178296367</v>
      </c>
    </row>
    <row r="585" spans="1:9" x14ac:dyDescent="0.3">
      <c r="A585" s="1">
        <f t="shared" si="46"/>
        <v>583</v>
      </c>
      <c r="B585" s="2">
        <v>-0.7</v>
      </c>
      <c r="C585" s="8">
        <f t="shared" si="48"/>
        <v>0.81207653600089402</v>
      </c>
      <c r="D585" s="2">
        <v>1</v>
      </c>
      <c r="E585" s="8">
        <f t="shared" si="49"/>
        <v>-1.9997447352002005</v>
      </c>
      <c r="F585" s="2">
        <v>-2</v>
      </c>
      <c r="G585" s="8">
        <f t="shared" si="47"/>
        <v>0.24068027757955673</v>
      </c>
      <c r="H585" s="2">
        <v>2</v>
      </c>
      <c r="I585" s="8">
        <f t="shared" si="45"/>
        <v>2.1903318190893954</v>
      </c>
    </row>
    <row r="586" spans="1:9" x14ac:dyDescent="0.3">
      <c r="A586" s="1">
        <f t="shared" si="46"/>
        <v>584</v>
      </c>
      <c r="B586" s="2">
        <v>-0.7</v>
      </c>
      <c r="C586" s="8">
        <f t="shared" si="48"/>
        <v>0.77428836474501528</v>
      </c>
      <c r="D586" s="2">
        <v>1</v>
      </c>
      <c r="E586" s="8">
        <f t="shared" si="49"/>
        <v>-1.9937923504599357</v>
      </c>
      <c r="F586" s="2">
        <v>-2</v>
      </c>
      <c r="G586" s="8">
        <f t="shared" si="47"/>
        <v>-7.3095226498499435E-2</v>
      </c>
      <c r="H586" s="2">
        <v>2</v>
      </c>
      <c r="I586" s="8">
        <f t="shared" si="45"/>
        <v>1.9226688215534189</v>
      </c>
    </row>
    <row r="587" spans="1:9" x14ac:dyDescent="0.3">
      <c r="A587" s="1">
        <f t="shared" si="46"/>
        <v>585</v>
      </c>
      <c r="B587" s="2">
        <v>-0.7</v>
      </c>
      <c r="C587" s="8">
        <f t="shared" si="48"/>
        <v>0.73601113636233073</v>
      </c>
      <c r="D587" s="2">
        <v>1</v>
      </c>
      <c r="E587" s="8">
        <f t="shared" si="49"/>
        <v>-1.9799713781894968</v>
      </c>
      <c r="F587" s="2">
        <v>-2</v>
      </c>
      <c r="G587" s="8">
        <f t="shared" si="47"/>
        <v>-0.38571797518998424</v>
      </c>
      <c r="H587" s="2">
        <v>2</v>
      </c>
      <c r="I587" s="8">
        <f t="shared" si="45"/>
        <v>1.5855155633415694</v>
      </c>
    </row>
    <row r="588" spans="1:9" x14ac:dyDescent="0.3">
      <c r="A588" s="1">
        <f t="shared" si="46"/>
        <v>586</v>
      </c>
      <c r="B588" s="2">
        <v>-0.7</v>
      </c>
      <c r="C588" s="8">
        <f t="shared" si="48"/>
        <v>0.69726902757069831</v>
      </c>
      <c r="D588" s="2">
        <v>1</v>
      </c>
      <c r="E588" s="8">
        <f t="shared" si="49"/>
        <v>-1.9583363634522293</v>
      </c>
      <c r="F588" s="2">
        <v>-2</v>
      </c>
      <c r="G588" s="8">
        <f t="shared" si="47"/>
        <v>-0.69225772099569416</v>
      </c>
      <c r="H588" s="2">
        <v>2</v>
      </c>
      <c r="I588" s="8">
        <f t="shared" si="45"/>
        <v>1.1910576416502636</v>
      </c>
    </row>
    <row r="589" spans="1:9" x14ac:dyDescent="0.3">
      <c r="A589" s="1">
        <f t="shared" si="46"/>
        <v>587</v>
      </c>
      <c r="B589" s="2">
        <v>-0.7</v>
      </c>
      <c r="C589" s="8">
        <f t="shared" si="48"/>
        <v>0.65808650871649477</v>
      </c>
      <c r="D589" s="2">
        <v>1</v>
      </c>
      <c r="E589" s="8">
        <f t="shared" si="49"/>
        <v>-1.9289726897672035</v>
      </c>
      <c r="F589" s="2">
        <v>-2</v>
      </c>
      <c r="G589" s="8">
        <f t="shared" si="47"/>
        <v>-0.98788014900659293</v>
      </c>
      <c r="H589" s="2">
        <v>2</v>
      </c>
      <c r="I589" s="8">
        <f t="shared" si="45"/>
        <v>0.75355179351905521</v>
      </c>
    </row>
    <row r="590" spans="1:9" x14ac:dyDescent="0.3">
      <c r="A590" s="1">
        <f t="shared" si="46"/>
        <v>588</v>
      </c>
      <c r="B590" s="2">
        <v>-0.7</v>
      </c>
      <c r="C590" s="8">
        <f t="shared" si="48"/>
        <v>0.61848832831826595</v>
      </c>
      <c r="D590" s="2">
        <v>1</v>
      </c>
      <c r="E590" s="8">
        <f t="shared" si="49"/>
        <v>-1.8919962421394674</v>
      </c>
      <c r="F590" s="2">
        <v>-2</v>
      </c>
      <c r="G590" s="8">
        <f t="shared" si="47"/>
        <v>-1.2679231169369187</v>
      </c>
      <c r="H590" s="2">
        <v>2</v>
      </c>
      <c r="I590" s="8">
        <f t="shared" si="45"/>
        <v>0.28881062021028625</v>
      </c>
    </row>
    <row r="591" spans="1:9" x14ac:dyDescent="0.3">
      <c r="A591" s="1">
        <f t="shared" si="46"/>
        <v>589</v>
      </c>
      <c r="B591" s="2">
        <v>-0.7</v>
      </c>
      <c r="C591" s="8">
        <f t="shared" si="48"/>
        <v>0.57849949743556317</v>
      </c>
      <c r="D591" s="2">
        <v>1</v>
      </c>
      <c r="E591" s="8">
        <f t="shared" si="49"/>
        <v>-1.8475529497147885</v>
      </c>
      <c r="F591" s="2">
        <v>-2</v>
      </c>
      <c r="G591" s="8">
        <f t="shared" si="47"/>
        <v>-1.5279701798923482</v>
      </c>
      <c r="H591" s="2">
        <v>2</v>
      </c>
      <c r="I591" s="8">
        <f t="shared" si="45"/>
        <v>-0.18636892140189112</v>
      </c>
    </row>
    <row r="592" spans="1:9" x14ac:dyDescent="0.3">
      <c r="A592" s="1">
        <f t="shared" si="46"/>
        <v>590</v>
      </c>
      <c r="B592" s="2">
        <v>-0.7</v>
      </c>
      <c r="C592" s="8">
        <f t="shared" si="48"/>
        <v>0.53814527387106859</v>
      </c>
      <c r="D592" s="2">
        <v>1</v>
      </c>
      <c r="E592" s="8">
        <f t="shared" si="49"/>
        <v>-1.7958182098643187</v>
      </c>
      <c r="F592" s="2">
        <v>-2</v>
      </c>
      <c r="G592" s="8">
        <f t="shared" si="47"/>
        <v>-1.7639202403459535</v>
      </c>
      <c r="H592" s="2">
        <v>2</v>
      </c>
      <c r="I592" s="8">
        <f t="shared" si="45"/>
        <v>-0.65481260461511159</v>
      </c>
    </row>
    <row r="593" spans="1:9" x14ac:dyDescent="0.3">
      <c r="A593" s="1">
        <f t="shared" si="46"/>
        <v>591</v>
      </c>
      <c r="B593" s="2">
        <v>-0.7</v>
      </c>
      <c r="C593" s="8">
        <f t="shared" si="48"/>
        <v>0.49745114621740621</v>
      </c>
      <c r="D593" s="2">
        <v>1</v>
      </c>
      <c r="E593" s="8">
        <f t="shared" si="49"/>
        <v>-1.7369961959708198</v>
      </c>
      <c r="F593" s="2">
        <v>-2</v>
      </c>
      <c r="G593" s="8">
        <f t="shared" si="47"/>
        <v>-1.9720522248942247</v>
      </c>
      <c r="H593" s="2">
        <v>2</v>
      </c>
      <c r="I593" s="8">
        <f t="shared" si="45"/>
        <v>-1.0995896541996721</v>
      </c>
    </row>
    <row r="594" spans="1:9" x14ac:dyDescent="0.3">
      <c r="A594" s="1">
        <f t="shared" si="46"/>
        <v>592</v>
      </c>
      <c r="B594" s="2">
        <v>-0.7</v>
      </c>
      <c r="C594" s="8">
        <f t="shared" si="48"/>
        <v>0.45644281775763146</v>
      </c>
      <c r="D594" s="2">
        <v>1</v>
      </c>
      <c r="E594" s="8">
        <f t="shared" si="49"/>
        <v>-1.6713190516499068</v>
      </c>
      <c r="F594" s="2">
        <v>-2</v>
      </c>
      <c r="G594" s="8">
        <f t="shared" si="47"/>
        <v>-2.149083767809187</v>
      </c>
      <c r="H594" s="2">
        <v>2</v>
      </c>
      <c r="I594" s="8">
        <f t="shared" si="45"/>
        <v>-1.50462466872858</v>
      </c>
    </row>
    <row r="595" spans="1:9" x14ac:dyDescent="0.3">
      <c r="A595" s="1">
        <f t="shared" si="46"/>
        <v>593</v>
      </c>
      <c r="B595" s="2">
        <v>-0.7</v>
      </c>
      <c r="C595" s="8">
        <f t="shared" si="48"/>
        <v>0.41514619023103921</v>
      </c>
      <c r="D595" s="2">
        <v>1</v>
      </c>
      <c r="E595" s="8">
        <f t="shared" si="49"/>
        <v>-1.5990459745850449</v>
      </c>
      <c r="F595" s="2">
        <v>-2</v>
      </c>
      <c r="G595" s="8">
        <f t="shared" si="47"/>
        <v>-2.2922229759052359</v>
      </c>
      <c r="H595" s="2">
        <v>2</v>
      </c>
      <c r="I595" s="8">
        <f t="shared" si="45"/>
        <v>-1.8552786274685222</v>
      </c>
    </row>
    <row r="596" spans="1:9" x14ac:dyDescent="0.3">
      <c r="A596" s="1">
        <f t="shared" si="46"/>
        <v>594</v>
      </c>
      <c r="B596" s="2">
        <v>-0.7</v>
      </c>
      <c r="C596" s="8">
        <f t="shared" si="48"/>
        <v>0.37358734747270239</v>
      </c>
      <c r="D596" s="2">
        <v>1</v>
      </c>
      <c r="E596" s="8">
        <f t="shared" si="49"/>
        <v>-1.5204621935932421</v>
      </c>
      <c r="F596" s="2">
        <v>-2</v>
      </c>
      <c r="G596" s="8">
        <f t="shared" si="47"/>
        <v>-2.3992124583637353</v>
      </c>
      <c r="H596" s="2">
        <v>2</v>
      </c>
      <c r="I596" s="8">
        <f t="shared" si="45"/>
        <v>-2.13887798273025</v>
      </c>
    </row>
    <row r="597" spans="1:9" x14ac:dyDescent="0.3">
      <c r="A597" s="1">
        <f t="shared" si="46"/>
        <v>595</v>
      </c>
      <c r="B597" s="2">
        <v>-0.7</v>
      </c>
      <c r="C597" s="8">
        <f t="shared" si="48"/>
        <v>0.33179253893845451</v>
      </c>
      <c r="D597" s="2">
        <v>1</v>
      </c>
      <c r="E597" s="8">
        <f t="shared" si="49"/>
        <v>-1.4358778429564332</v>
      </c>
      <c r="F597" s="2">
        <v>-2</v>
      </c>
      <c r="G597" s="8">
        <f t="shared" si="47"/>
        <v>-2.4683649271337038</v>
      </c>
      <c r="H597" s="2">
        <v>2</v>
      </c>
      <c r="I597" s="8">
        <f t="shared" si="45"/>
        <v>-2.3451727149040216</v>
      </c>
    </row>
    <row r="598" spans="1:9" x14ac:dyDescent="0.3">
      <c r="A598" s="1">
        <f t="shared" si="46"/>
        <v>596</v>
      </c>
      <c r="B598" s="2">
        <v>-0.7</v>
      </c>
      <c r="C598" s="8">
        <f t="shared" si="48"/>
        <v>0.28978816312526595</v>
      </c>
      <c r="D598" s="2">
        <v>1</v>
      </c>
      <c r="E598" s="8">
        <f t="shared" si="49"/>
        <v>-1.3456267384636673</v>
      </c>
      <c r="F598" s="2">
        <v>-2</v>
      </c>
      <c r="G598" s="8">
        <f t="shared" si="47"/>
        <v>-2.4985898064730705</v>
      </c>
      <c r="H598" s="2">
        <v>2</v>
      </c>
      <c r="I598" s="8">
        <f t="shared" si="45"/>
        <v>-2.4667067948731547</v>
      </c>
    </row>
    <row r="599" spans="1:9" x14ac:dyDescent="0.3">
      <c r="A599" s="1">
        <f t="shared" si="46"/>
        <v>597</v>
      </c>
      <c r="B599" s="2">
        <v>-0.7</v>
      </c>
      <c r="C599" s="8">
        <f t="shared" si="48"/>
        <v>0.24760075089700681</v>
      </c>
      <c r="D599" s="2">
        <v>1</v>
      </c>
      <c r="E599" s="8">
        <f t="shared" si="49"/>
        <v>-1.25006505999257</v>
      </c>
      <c r="F599" s="2">
        <v>-2</v>
      </c>
      <c r="G599" s="8">
        <f t="shared" si="47"/>
        <v>-2.4894104319791603</v>
      </c>
      <c r="H599" s="2">
        <v>2</v>
      </c>
      <c r="I599" s="8">
        <f t="shared" si="45"/>
        <v>-2.4990876643337496</v>
      </c>
    </row>
    <row r="600" spans="1:9" x14ac:dyDescent="0.3">
      <c r="A600" s="1">
        <f t="shared" si="46"/>
        <v>598</v>
      </c>
      <c r="B600" s="2">
        <v>-0.7</v>
      </c>
      <c r="C600" s="8">
        <f t="shared" si="48"/>
        <v>0.20525694872755509</v>
      </c>
      <c r="D600" s="2">
        <v>1</v>
      </c>
      <c r="E600" s="8">
        <f t="shared" si="49"/>
        <v>-1.1495699458299016</v>
      </c>
      <c r="F600" s="2">
        <v>-2</v>
      </c>
      <c r="G600" s="8">
        <f t="shared" si="47"/>
        <v>-2.4409715678712511</v>
      </c>
      <c r="H600" s="2">
        <v>2</v>
      </c>
      <c r="I600" s="8">
        <f t="shared" si="45"/>
        <v>-2.4411449942959305</v>
      </c>
    </row>
    <row r="601" spans="1:9" x14ac:dyDescent="0.3">
      <c r="A601" s="1">
        <f t="shared" si="46"/>
        <v>599</v>
      </c>
      <c r="B601" s="2">
        <v>-0.7</v>
      </c>
      <c r="C601" s="8">
        <f t="shared" si="48"/>
        <v>0.16278350186993257</v>
      </c>
      <c r="D601" s="2">
        <v>1</v>
      </c>
      <c r="E601" s="8">
        <f t="shared" si="49"/>
        <v>-1.0445380042797754</v>
      </c>
      <c r="F601" s="2">
        <v>-2</v>
      </c>
      <c r="G601" s="8">
        <f t="shared" si="47"/>
        <v>-2.3540371239722129</v>
      </c>
      <c r="H601" s="2">
        <v>2</v>
      </c>
      <c r="I601" s="8">
        <f t="shared" si="45"/>
        <v>-2.2949729838229502</v>
      </c>
    </row>
    <row r="602" spans="1:9" x14ac:dyDescent="0.3">
      <c r="A602" s="1">
        <f t="shared" si="46"/>
        <v>600</v>
      </c>
      <c r="B602" s="2">
        <v>-0.7</v>
      </c>
      <c r="C602" s="8">
        <f t="shared" si="48"/>
        <v>0.12020723746362139</v>
      </c>
      <c r="D602" s="2">
        <v>1</v>
      </c>
      <c r="E602" s="8">
        <f t="shared" si="49"/>
        <v>-0.93538374843078209</v>
      </c>
      <c r="F602" s="2">
        <v>-2</v>
      </c>
      <c r="G602" s="8">
        <f t="shared" si="47"/>
        <v>-2.2299781083946089</v>
      </c>
      <c r="H602" s="2">
        <v>2</v>
      </c>
      <c r="I602" s="8">
        <f t="shared" si="45"/>
        <v>-2.0658546702209319</v>
      </c>
    </row>
    <row r="603" spans="1:9" x14ac:dyDescent="0.3">
      <c r="A603" s="1">
        <f t="shared" si="46"/>
        <v>601</v>
      </c>
      <c r="B603" s="2">
        <v>-0.7</v>
      </c>
      <c r="C603" s="8">
        <f t="shared" si="48"/>
        <v>7.7555047589582135E-2</v>
      </c>
      <c r="D603" s="2">
        <v>1</v>
      </c>
      <c r="E603" s="8">
        <f t="shared" si="49"/>
        <v>-0.82253796026292114</v>
      </c>
      <c r="F603" s="2">
        <v>-2</v>
      </c>
      <c r="G603" s="8">
        <f t="shared" si="47"/>
        <v>-2.0707510059231398</v>
      </c>
      <c r="H603" s="2">
        <v>2</v>
      </c>
      <c r="I603" s="8">
        <f t="shared" si="45"/>
        <v>-1.7620709863051285</v>
      </c>
    </row>
    <row r="604" spans="1:9" x14ac:dyDescent="0.3">
      <c r="A604" s="1">
        <f t="shared" si="46"/>
        <v>602</v>
      </c>
      <c r="B604" s="2">
        <v>-0.7</v>
      </c>
      <c r="C604" s="8">
        <f t="shared" si="48"/>
        <v>3.4853872285216865E-2</v>
      </c>
      <c r="D604" s="2">
        <v>1</v>
      </c>
      <c r="E604" s="8">
        <f t="shared" si="49"/>
        <v>-0.70644599054754142</v>
      </c>
      <c r="F604" s="2">
        <v>-2</v>
      </c>
      <c r="G604" s="8">
        <f t="shared" si="47"/>
        <v>-1.8788669230817256</v>
      </c>
      <c r="H604" s="2">
        <v>2</v>
      </c>
      <c r="I604" s="8">
        <f t="shared" si="45"/>
        <v>-1.3946014659132802</v>
      </c>
    </row>
    <row r="605" spans="1:9" x14ac:dyDescent="0.3">
      <c r="A605" s="1">
        <f t="shared" si="46"/>
        <v>603</v>
      </c>
      <c r="B605" s="2">
        <v>-0.7</v>
      </c>
      <c r="C605" s="8">
        <f t="shared" si="48"/>
        <v>-7.8693174719207497E-3</v>
      </c>
      <c r="D605" s="2">
        <v>1</v>
      </c>
      <c r="E605" s="8">
        <f t="shared" si="49"/>
        <v>-0.5875660012521533</v>
      </c>
      <c r="F605" s="2">
        <v>-2</v>
      </c>
      <c r="G605" s="8">
        <f t="shared" si="47"/>
        <v>-1.6573519864824282</v>
      </c>
      <c r="H605" s="2">
        <v>2</v>
      </c>
      <c r="I605" s="8">
        <f t="shared" si="45"/>
        <v>-0.97672741494441595</v>
      </c>
    </row>
    <row r="606" spans="1:9" x14ac:dyDescent="0.3">
      <c r="A606" s="1">
        <f t="shared" si="46"/>
        <v>604</v>
      </c>
      <c r="B606" s="2">
        <v>-0.7</v>
      </c>
      <c r="C606" s="8">
        <f t="shared" si="48"/>
        <v>-5.0587536799476862E-2</v>
      </c>
      <c r="D606" s="2">
        <v>1</v>
      </c>
      <c r="E606" s="8">
        <f t="shared" si="49"/>
        <v>-0.4663671573831969</v>
      </c>
      <c r="F606" s="2">
        <v>-2</v>
      </c>
      <c r="G606" s="8">
        <f t="shared" si="47"/>
        <v>-1.4096996190024242</v>
      </c>
      <c r="H606" s="2">
        <v>2</v>
      </c>
      <c r="I606" s="8">
        <f t="shared" si="45"/>
        <v>-0.52355189036125926</v>
      </c>
    </row>
    <row r="607" spans="1:9" x14ac:dyDescent="0.3">
      <c r="A607" s="1">
        <f t="shared" si="46"/>
        <v>605</v>
      </c>
      <c r="B607" s="2">
        <v>-0.7</v>
      </c>
      <c r="C607" s="8">
        <f t="shared" si="48"/>
        <v>-9.3273803954430981E-2</v>
      </c>
      <c r="D607" s="2">
        <v>1</v>
      </c>
      <c r="E607" s="8">
        <f t="shared" si="49"/>
        <v>-0.34332777540693787</v>
      </c>
      <c r="F607" s="2">
        <v>-2</v>
      </c>
      <c r="G607" s="8">
        <f t="shared" si="47"/>
        <v>-1.139815446417036</v>
      </c>
      <c r="H607" s="2">
        <v>2</v>
      </c>
      <c r="I607" s="8">
        <f t="shared" si="45"/>
        <v>-5.1453836359028601E-2</v>
      </c>
    </row>
    <row r="608" spans="1:9" x14ac:dyDescent="0.3">
      <c r="A608" s="1">
        <f t="shared" si="46"/>
        <v>606</v>
      </c>
      <c r="B608" s="2">
        <v>-0.7</v>
      </c>
      <c r="C608" s="8">
        <f t="shared" si="48"/>
        <v>-0.13590115737572928</v>
      </c>
      <c r="D608" s="2">
        <v>1</v>
      </c>
      <c r="E608" s="8">
        <f t="shared" si="49"/>
        <v>-0.21893343555268938</v>
      </c>
      <c r="F608" s="2">
        <v>-2</v>
      </c>
      <c r="G608" s="8">
        <f t="shared" si="47"/>
        <v>-0.85195570334865489</v>
      </c>
      <c r="H608" s="2">
        <v>2</v>
      </c>
      <c r="I608" s="8">
        <f t="shared" si="45"/>
        <v>0.4225038933506014</v>
      </c>
    </row>
    <row r="609" spans="1:9" x14ac:dyDescent="0.3">
      <c r="A609" s="1">
        <f t="shared" si="46"/>
        <v>607</v>
      </c>
      <c r="B609" s="2">
        <v>-0.7</v>
      </c>
      <c r="C609" s="8">
        <f t="shared" si="48"/>
        <v>-0.1784426727132051</v>
      </c>
      <c r="D609" s="2">
        <v>1</v>
      </c>
      <c r="E609" s="8">
        <f t="shared" si="49"/>
        <v>-9.3675065449260533E-2</v>
      </c>
      <c r="F609" s="2">
        <v>-2</v>
      </c>
      <c r="G609" s="8">
        <f t="shared" si="47"/>
        <v>-0.55066010990506109</v>
      </c>
      <c r="H609" s="2">
        <v>2</v>
      </c>
      <c r="I609" s="8">
        <f t="shared" si="45"/>
        <v>0.88119123153165879</v>
      </c>
    </row>
    <row r="610" spans="1:9" x14ac:dyDescent="0.3">
      <c r="A610" s="1">
        <f t="shared" si="46"/>
        <v>608</v>
      </c>
      <c r="B610" s="2">
        <v>-0.7</v>
      </c>
      <c r="C610" s="8">
        <f t="shared" si="48"/>
        <v>-0.22087147983396196</v>
      </c>
      <c r="D610" s="2">
        <v>1</v>
      </c>
      <c r="E610" s="8">
        <f t="shared" si="49"/>
        <v>3.1952997341203673E-2</v>
      </c>
      <c r="F610" s="2">
        <v>-2</v>
      </c>
      <c r="G610" s="8">
        <f t="shared" si="47"/>
        <v>-0.24068027757958357</v>
      </c>
      <c r="H610" s="2">
        <v>2</v>
      </c>
      <c r="I610" s="8">
        <f t="shared" si="45"/>
        <v>1.3080300226835406</v>
      </c>
    </row>
    <row r="611" spans="1:9" x14ac:dyDescent="0.3">
      <c r="A611" s="1">
        <f t="shared" si="46"/>
        <v>609</v>
      </c>
      <c r="B611" s="2">
        <v>-0.7</v>
      </c>
      <c r="C611" s="8">
        <f t="shared" si="48"/>
        <v>-0.26316077979393332</v>
      </c>
      <c r="D611" s="2">
        <v>1</v>
      </c>
      <c r="E611" s="8">
        <f t="shared" si="49"/>
        <v>0.15745495624909814</v>
      </c>
      <c r="F611" s="2">
        <v>-2</v>
      </c>
      <c r="G611" s="8">
        <f t="shared" si="47"/>
        <v>7.3095226498472499E-2</v>
      </c>
      <c r="H611" s="2">
        <v>2</v>
      </c>
      <c r="I611" s="8">
        <f t="shared" si="45"/>
        <v>1.6875932007768939</v>
      </c>
    </row>
    <row r="612" spans="1:9" x14ac:dyDescent="0.3">
      <c r="A612" s="1">
        <f t="shared" si="46"/>
        <v>610</v>
      </c>
      <c r="B612" s="2">
        <v>-0.7</v>
      </c>
      <c r="C612" s="8">
        <f t="shared" si="48"/>
        <v>-0.30528386176505218</v>
      </c>
      <c r="D612" s="2">
        <v>1</v>
      </c>
      <c r="E612" s="8">
        <f t="shared" si="49"/>
        <v>0.28233551237900495</v>
      </c>
      <c r="F612" s="2">
        <v>-2</v>
      </c>
      <c r="G612" s="8">
        <f t="shared" si="47"/>
        <v>0.3857179751899576</v>
      </c>
      <c r="H612" s="2">
        <v>2</v>
      </c>
      <c r="I612" s="8">
        <f t="shared" si="45"/>
        <v>2.0061623636127672</v>
      </c>
    </row>
    <row r="613" spans="1:9" x14ac:dyDescent="0.3">
      <c r="A613" s="1">
        <f t="shared" si="46"/>
        <v>611</v>
      </c>
      <c r="B613" s="2">
        <v>-0.7</v>
      </c>
      <c r="C613" s="8">
        <f t="shared" si="48"/>
        <v>-0.34721411990580892</v>
      </c>
      <c r="D613" s="2">
        <v>1</v>
      </c>
      <c r="E613" s="8">
        <f t="shared" si="49"/>
        <v>0.4061018192286015</v>
      </c>
      <c r="F613" s="2">
        <v>-2</v>
      </c>
      <c r="G613" s="8">
        <f t="shared" si="47"/>
        <v>0.69225772099566818</v>
      </c>
      <c r="H613" s="2">
        <v>2</v>
      </c>
      <c r="I613" s="8">
        <f t="shared" si="45"/>
        <v>2.2522235916227853</v>
      </c>
    </row>
    <row r="614" spans="1:9" x14ac:dyDescent="0.3">
      <c r="A614" s="1">
        <f t="shared" si="46"/>
        <v>612</v>
      </c>
      <c r="B614" s="2">
        <v>-0.7</v>
      </c>
      <c r="C614" s="8">
        <f t="shared" si="48"/>
        <v>-0.38892507016645378</v>
      </c>
      <c r="D614" s="2">
        <v>1</v>
      </c>
      <c r="E614" s="8">
        <f t="shared" si="49"/>
        <v>0.52826542772775231</v>
      </c>
      <c r="F614" s="2">
        <v>-2</v>
      </c>
      <c r="G614" s="8">
        <f t="shared" si="47"/>
        <v>0.98788014900682919</v>
      </c>
      <c r="H614" s="2">
        <v>2</v>
      </c>
      <c r="I614" s="8">
        <f t="shared" si="45"/>
        <v>2.4168835909201025</v>
      </c>
    </row>
    <row r="615" spans="1:9" x14ac:dyDescent="0.3">
      <c r="A615" s="1">
        <f t="shared" si="46"/>
        <v>613</v>
      </c>
      <c r="B615" s="2">
        <v>-0.7</v>
      </c>
      <c r="C615" s="8">
        <f t="shared" si="48"/>
        <v>-0.43039036701679467</v>
      </c>
      <c r="D615" s="2">
        <v>1</v>
      </c>
      <c r="E615" s="8">
        <f t="shared" si="49"/>
        <v>0.64834421392518049</v>
      </c>
      <c r="F615" s="2">
        <v>-2</v>
      </c>
      <c r="G615" s="8">
        <f t="shared" si="47"/>
        <v>1.2679231169368956</v>
      </c>
      <c r="H615" s="2">
        <v>2</v>
      </c>
      <c r="I615" s="8">
        <f t="shared" si="45"/>
        <v>2.4941911201128626</v>
      </c>
    </row>
    <row r="616" spans="1:9" x14ac:dyDescent="0.3">
      <c r="A616" s="1">
        <f t="shared" si="46"/>
        <v>614</v>
      </c>
      <c r="B616" s="2">
        <v>-0.7</v>
      </c>
      <c r="C616" s="8">
        <f t="shared" si="48"/>
        <v>-0.47158382008650579</v>
      </c>
      <c r="D616" s="2">
        <v>1</v>
      </c>
      <c r="E616" s="8">
        <f t="shared" si="49"/>
        <v>0.76586428171054433</v>
      </c>
      <c r="F616" s="2">
        <v>-2</v>
      </c>
      <c r="G616" s="8">
        <f t="shared" si="47"/>
        <v>1.5279701798923266</v>
      </c>
      <c r="H616" s="2">
        <v>2</v>
      </c>
      <c r="I616" s="8">
        <f t="shared" si="45"/>
        <v>2.4813520836731464</v>
      </c>
    </row>
    <row r="617" spans="1:9" x14ac:dyDescent="0.3">
      <c r="A617" s="1">
        <f t="shared" si="46"/>
        <v>615</v>
      </c>
      <c r="B617" s="2">
        <v>-0.7</v>
      </c>
      <c r="C617" s="8">
        <f t="shared" si="48"/>
        <v>-0.51247941070789871</v>
      </c>
      <c r="D617" s="2">
        <v>1</v>
      </c>
      <c r="E617" s="8">
        <f t="shared" si="49"/>
        <v>0.88036183306610738</v>
      </c>
      <c r="F617" s="2">
        <v>-2</v>
      </c>
      <c r="G617" s="8">
        <f t="shared" si="47"/>
        <v>1.7639202403459344</v>
      </c>
      <c r="H617" s="2">
        <v>2</v>
      </c>
      <c r="I617" s="8">
        <f t="shared" si="45"/>
        <v>2.3788305178296536</v>
      </c>
    </row>
    <row r="618" spans="1:9" x14ac:dyDescent="0.3">
      <c r="A618" s="1">
        <f t="shared" si="46"/>
        <v>616</v>
      </c>
      <c r="B618" s="2">
        <v>-0.7</v>
      </c>
      <c r="C618" s="8">
        <f t="shared" si="48"/>
        <v>-0.55305130834931193</v>
      </c>
      <c r="D618" s="2">
        <v>1</v>
      </c>
      <c r="E618" s="8">
        <f t="shared" si="49"/>
        <v>0.9913849984658224</v>
      </c>
      <c r="F618" s="2">
        <v>-2</v>
      </c>
      <c r="G618" s="8">
        <f t="shared" si="47"/>
        <v>1.9720522248942078</v>
      </c>
      <c r="H618" s="2">
        <v>2</v>
      </c>
      <c r="I618" s="8">
        <f t="shared" si="45"/>
        <v>2.1903318190894212</v>
      </c>
    </row>
    <row r="619" spans="1:9" x14ac:dyDescent="0.3">
      <c r="A619" s="1">
        <f t="shared" si="46"/>
        <v>617</v>
      </c>
      <c r="B619" s="2">
        <v>-0.7</v>
      </c>
      <c r="C619" s="8">
        <f t="shared" si="48"/>
        <v>-0.59327388693060157</v>
      </c>
      <c r="D619" s="2">
        <v>1</v>
      </c>
      <c r="E619" s="8">
        <f t="shared" si="49"/>
        <v>1.0984956201971152</v>
      </c>
      <c r="F619" s="2">
        <v>-2</v>
      </c>
      <c r="G619" s="8">
        <f t="shared" si="47"/>
        <v>2.1490837678091732</v>
      </c>
      <c r="H619" s="2">
        <v>2</v>
      </c>
      <c r="I619" s="8">
        <f t="shared" si="45"/>
        <v>1.9226688215532715</v>
      </c>
    </row>
    <row r="620" spans="1:9" x14ac:dyDescent="0.3">
      <c r="A620" s="1">
        <f t="shared" si="46"/>
        <v>618</v>
      </c>
      <c r="B620" s="2">
        <v>-0.7</v>
      </c>
      <c r="C620" s="8">
        <f t="shared" si="48"/>
        <v>-0.63312174100893914</v>
      </c>
      <c r="D620" s="2">
        <v>1</v>
      </c>
      <c r="E620" s="8">
        <f t="shared" si="49"/>
        <v>1.2012709815704052</v>
      </c>
      <c r="F620" s="2">
        <v>-2</v>
      </c>
      <c r="G620" s="8">
        <f t="shared" si="47"/>
        <v>2.2922229759052253</v>
      </c>
      <c r="H620" s="2">
        <v>2</v>
      </c>
      <c r="I620" s="8">
        <f t="shared" si="45"/>
        <v>1.5855155633416109</v>
      </c>
    </row>
    <row r="621" spans="1:9" x14ac:dyDescent="0.3">
      <c r="A621" s="1">
        <f t="shared" si="46"/>
        <v>619</v>
      </c>
      <c r="B621" s="2">
        <v>-0.7</v>
      </c>
      <c r="C621" s="8">
        <f t="shared" si="48"/>
        <v>-0.67256970182579412</v>
      </c>
      <c r="D621" s="2">
        <v>1</v>
      </c>
      <c r="E621" s="8">
        <f t="shared" si="49"/>
        <v>1.2993054751879485</v>
      </c>
      <c r="F621" s="2">
        <v>-2</v>
      </c>
      <c r="G621" s="8">
        <f t="shared" si="47"/>
        <v>2.3992124583637278</v>
      </c>
      <c r="H621" s="2">
        <v>2</v>
      </c>
      <c r="I621" s="8">
        <f t="shared" si="45"/>
        <v>1.1910576416500613</v>
      </c>
    </row>
    <row r="622" spans="1:9" x14ac:dyDescent="0.3">
      <c r="A622" s="1">
        <f t="shared" si="46"/>
        <v>620</v>
      </c>
      <c r="B622" s="2">
        <v>-0.7</v>
      </c>
      <c r="C622" s="8">
        <f t="shared" si="48"/>
        <v>-0.71159285320352006</v>
      </c>
      <c r="D622" s="2">
        <v>1</v>
      </c>
      <c r="E622" s="8">
        <f t="shared" si="49"/>
        <v>1.3922122036913003</v>
      </c>
      <c r="F622" s="2">
        <v>-2</v>
      </c>
      <c r="G622" s="8">
        <f t="shared" si="47"/>
        <v>2.4683649271336998</v>
      </c>
      <c r="H622" s="2">
        <v>2</v>
      </c>
      <c r="I622" s="8">
        <f t="shared" si="45"/>
        <v>0.75355179351910662</v>
      </c>
    </row>
    <row r="623" spans="1:9" x14ac:dyDescent="0.3">
      <c r="A623" s="1">
        <f t="shared" si="46"/>
        <v>621</v>
      </c>
      <c r="B623" s="2">
        <v>-0.7</v>
      </c>
      <c r="C623" s="8">
        <f t="shared" si="48"/>
        <v>-0.75016654728330789</v>
      </c>
      <c r="D623" s="2">
        <v>1</v>
      </c>
      <c r="E623" s="8">
        <f t="shared" si="49"/>
        <v>1.4796245066677687</v>
      </c>
      <c r="F623" s="2">
        <v>-2</v>
      </c>
      <c r="G623" s="8">
        <f t="shared" si="47"/>
        <v>2.4985898064730789</v>
      </c>
      <c r="H623" s="2">
        <v>2</v>
      </c>
      <c r="I623" s="8">
        <f t="shared" si="45"/>
        <v>0.28881062021005749</v>
      </c>
    </row>
    <row r="624" spans="1:9" x14ac:dyDescent="0.3">
      <c r="A624" s="1">
        <f t="shared" si="46"/>
        <v>622</v>
      </c>
      <c r="B624" s="2">
        <v>-0.7</v>
      </c>
      <c r="C624" s="8">
        <f t="shared" si="48"/>
        <v>-0.78826642009321135</v>
      </c>
      <c r="D624" s="2">
        <v>1</v>
      </c>
      <c r="E624" s="8">
        <f t="shared" si="49"/>
        <v>1.5611974076925612</v>
      </c>
      <c r="F624" s="2">
        <v>-2</v>
      </c>
      <c r="G624" s="8">
        <f t="shared" si="47"/>
        <v>2.489410431979163</v>
      </c>
      <c r="H624" s="2">
        <v>2</v>
      </c>
      <c r="I624" s="8">
        <f t="shared" si="45"/>
        <v>-0.18636892140183739</v>
      </c>
    </row>
    <row r="625" spans="1:9" x14ac:dyDescent="0.3">
      <c r="A625" s="1">
        <f t="shared" si="46"/>
        <v>623</v>
      </c>
      <c r="B625" s="2">
        <v>-0.7</v>
      </c>
      <c r="C625" s="8">
        <f t="shared" si="48"/>
        <v>-0.82586840693686958</v>
      </c>
      <c r="D625" s="2">
        <v>1</v>
      </c>
      <c r="E625" s="8">
        <f t="shared" si="49"/>
        <v>1.6366089757924471</v>
      </c>
      <c r="F625" s="2">
        <v>-2</v>
      </c>
      <c r="G625" s="8">
        <f t="shared" si="47"/>
        <v>2.4409715678712569</v>
      </c>
      <c r="H625" s="2">
        <v>2</v>
      </c>
      <c r="I625" s="8">
        <f t="shared" si="45"/>
        <v>-0.65481260461505952</v>
      </c>
    </row>
    <row r="626" spans="1:9" x14ac:dyDescent="0.3">
      <c r="A626" s="1">
        <f t="shared" si="46"/>
        <v>624</v>
      </c>
      <c r="B626" s="2">
        <v>-0.7</v>
      </c>
      <c r="C626" s="8">
        <f t="shared" si="48"/>
        <v>-0.86294875759362355</v>
      </c>
      <c r="D626" s="2">
        <v>1</v>
      </c>
      <c r="E626" s="8">
        <f t="shared" si="49"/>
        <v>1.7055615959604045</v>
      </c>
      <c r="F626" s="2">
        <v>-2</v>
      </c>
      <c r="G626" s="8">
        <f t="shared" si="47"/>
        <v>2.3540371239722222</v>
      </c>
      <c r="H626" s="2">
        <v>2</v>
      </c>
      <c r="I626" s="8">
        <f t="shared" si="45"/>
        <v>-1.0995896541996237</v>
      </c>
    </row>
    <row r="627" spans="1:9" x14ac:dyDescent="0.3">
      <c r="A627" s="1">
        <f t="shared" si="46"/>
        <v>625</v>
      </c>
      <c r="B627" s="2">
        <v>-0.7</v>
      </c>
      <c r="C627" s="8">
        <f t="shared" si="48"/>
        <v>-0.89948405131915488</v>
      </c>
      <c r="D627" s="2">
        <v>1</v>
      </c>
      <c r="E627" s="8">
        <f t="shared" si="49"/>
        <v>1.7677831437061926</v>
      </c>
      <c r="F627" s="2">
        <v>-2</v>
      </c>
      <c r="G627" s="8">
        <f t="shared" si="47"/>
        <v>2.2299781083946213</v>
      </c>
      <c r="H627" s="2">
        <v>2</v>
      </c>
      <c r="I627" s="8">
        <f t="shared" si="45"/>
        <v>-1.5046246687287641</v>
      </c>
    </row>
    <row r="628" spans="1:9" x14ac:dyDescent="0.3">
      <c r="A628" s="1">
        <f t="shared" si="46"/>
        <v>626</v>
      </c>
      <c r="B628" s="2">
        <v>-0.7</v>
      </c>
      <c r="C628" s="8">
        <f t="shared" si="48"/>
        <v>-0.93545121163887091</v>
      </c>
      <c r="D628" s="2">
        <v>1</v>
      </c>
      <c r="E628" s="8">
        <f t="shared" si="49"/>
        <v>1.8230280590069554</v>
      </c>
      <c r="F628" s="2">
        <v>-2</v>
      </c>
      <c r="G628" s="8">
        <f t="shared" si="47"/>
        <v>2.0707510059231544</v>
      </c>
      <c r="H628" s="2">
        <v>2</v>
      </c>
      <c r="I628" s="8">
        <f t="shared" si="45"/>
        <v>-1.8552786274684863</v>
      </c>
    </row>
    <row r="629" spans="1:9" x14ac:dyDescent="0.3">
      <c r="A629" s="1">
        <f t="shared" si="46"/>
        <v>627</v>
      </c>
      <c r="B629" s="2">
        <v>-0.7</v>
      </c>
      <c r="C629" s="8">
        <f t="shared" si="48"/>
        <v>-0.97082752092333602</v>
      </c>
      <c r="D629" s="2">
        <v>1</v>
      </c>
      <c r="E629" s="8">
        <f t="shared" si="49"/>
        <v>1.8710783154211206</v>
      </c>
      <c r="F629" s="2">
        <v>-2</v>
      </c>
      <c r="G629" s="8">
        <f t="shared" si="47"/>
        <v>1.8788669230817434</v>
      </c>
      <c r="H629" s="2">
        <v>2</v>
      </c>
      <c r="I629" s="8">
        <f t="shared" si="45"/>
        <v>-2.138877982730369</v>
      </c>
    </row>
    <row r="630" spans="1:9" x14ac:dyDescent="0.3">
      <c r="A630" s="1">
        <f t="shared" si="46"/>
        <v>628</v>
      </c>
      <c r="B630" s="2">
        <v>-0.7</v>
      </c>
      <c r="C630" s="8">
        <f t="shared" si="48"/>
        <v>-1.0055906347375312</v>
      </c>
      <c r="D630" s="2">
        <v>1</v>
      </c>
      <c r="E630" s="8">
        <f t="shared" si="49"/>
        <v>1.9117442805386955</v>
      </c>
      <c r="F630" s="2">
        <v>-2</v>
      </c>
      <c r="G630" s="8">
        <f t="shared" si="47"/>
        <v>1.6573519864824482</v>
      </c>
      <c r="H630" s="2">
        <v>2</v>
      </c>
      <c r="I630" s="8">
        <f t="shared" si="45"/>
        <v>-2.3451727149040029</v>
      </c>
    </row>
    <row r="631" spans="1:9" x14ac:dyDescent="0.3">
      <c r="A631" s="1">
        <f t="shared" si="46"/>
        <v>629</v>
      </c>
      <c r="B631" s="2">
        <v>-0.7</v>
      </c>
      <c r="C631" s="8">
        <f t="shared" si="48"/>
        <v>-1.0397185959535995</v>
      </c>
      <c r="D631" s="2">
        <v>1</v>
      </c>
      <c r="E631" s="8">
        <f t="shared" si="49"/>
        <v>1.9448654643739267</v>
      </c>
      <c r="F631" s="2">
        <v>-2</v>
      </c>
      <c r="G631" s="8">
        <f t="shared" si="47"/>
        <v>1.4096996190024464</v>
      </c>
      <c r="H631" s="2">
        <v>2</v>
      </c>
      <c r="I631" s="8">
        <f t="shared" si="45"/>
        <v>-2.4667067948731458</v>
      </c>
    </row>
    <row r="632" spans="1:9" x14ac:dyDescent="0.3">
      <c r="A632" s="1">
        <f t="shared" si="46"/>
        <v>630</v>
      </c>
      <c r="B632" s="2">
        <v>-0.7</v>
      </c>
      <c r="C632" s="8">
        <f t="shared" si="48"/>
        <v>-1.0731898486197582</v>
      </c>
      <c r="D632" s="2">
        <v>1</v>
      </c>
      <c r="E632" s="8">
        <f t="shared" si="49"/>
        <v>1.9703111527457262</v>
      </c>
      <c r="F632" s="2">
        <v>-2</v>
      </c>
      <c r="G632" s="8">
        <f t="shared" si="47"/>
        <v>1.1398154464168071</v>
      </c>
      <c r="H632" s="2">
        <v>2</v>
      </c>
      <c r="I632" s="8">
        <f t="shared" si="45"/>
        <v>-2.499087664333751</v>
      </c>
    </row>
    <row r="633" spans="1:9" x14ac:dyDescent="0.3">
      <c r="A633" s="1">
        <f t="shared" si="46"/>
        <v>631</v>
      </c>
      <c r="B633" s="2">
        <v>-0.7</v>
      </c>
      <c r="C633" s="8">
        <f t="shared" si="48"/>
        <v>-1.1059832515754204</v>
      </c>
      <c r="D633" s="2">
        <v>1</v>
      </c>
      <c r="E633" s="8">
        <f t="shared" si="49"/>
        <v>1.9879809231471868</v>
      </c>
      <c r="F633" s="2">
        <v>-2</v>
      </c>
      <c r="G633" s="8">
        <f t="shared" si="47"/>
        <v>0.85195570334868032</v>
      </c>
      <c r="H633" s="2">
        <v>2</v>
      </c>
      <c r="I633" s="8">
        <f t="shared" si="45"/>
        <v>-2.4411449942958807</v>
      </c>
    </row>
    <row r="634" spans="1:9" x14ac:dyDescent="0.3">
      <c r="A634" s="1">
        <f t="shared" si="46"/>
        <v>632</v>
      </c>
      <c r="B634" s="2">
        <v>-0.7</v>
      </c>
      <c r="C634" s="8">
        <f t="shared" si="48"/>
        <v>-1.1380780918043338</v>
      </c>
      <c r="D634" s="2">
        <v>1</v>
      </c>
      <c r="E634" s="8">
        <f t="shared" si="49"/>
        <v>1.997805041067084</v>
      </c>
      <c r="F634" s="2">
        <v>-2</v>
      </c>
      <c r="G634" s="8">
        <f t="shared" si="47"/>
        <v>0.5506601099050874</v>
      </c>
      <c r="H634" s="2">
        <v>2</v>
      </c>
      <c r="I634" s="8">
        <f t="shared" si="45"/>
        <v>-2.2949729838229715</v>
      </c>
    </row>
    <row r="635" spans="1:9" x14ac:dyDescent="0.3">
      <c r="A635" s="1">
        <f t="shared" si="46"/>
        <v>633</v>
      </c>
      <c r="B635" s="2">
        <v>-0.7</v>
      </c>
      <c r="C635" s="8">
        <f t="shared" si="48"/>
        <v>-1.1694540975176531</v>
      </c>
      <c r="D635" s="2">
        <v>1</v>
      </c>
      <c r="E635" s="8">
        <f t="shared" si="49"/>
        <v>1.9997447352002007</v>
      </c>
      <c r="F635" s="2">
        <v>-2</v>
      </c>
      <c r="G635" s="8">
        <f t="shared" si="47"/>
        <v>0.24068027757961041</v>
      </c>
      <c r="H635" s="2">
        <v>2</v>
      </c>
      <c r="I635" s="8">
        <f t="shared" si="45"/>
        <v>-2.0658546702209621</v>
      </c>
    </row>
    <row r="636" spans="1:9" x14ac:dyDescent="0.3">
      <c r="A636" s="1">
        <f t="shared" si="46"/>
        <v>634</v>
      </c>
      <c r="B636" s="2">
        <v>-0.7</v>
      </c>
      <c r="C636" s="8">
        <f t="shared" si="48"/>
        <v>-1.2000914509576019</v>
      </c>
      <c r="D636" s="2">
        <v>1</v>
      </c>
      <c r="E636" s="8">
        <f t="shared" si="49"/>
        <v>1.9937923504599375</v>
      </c>
      <c r="F636" s="2">
        <v>-2</v>
      </c>
      <c r="G636" s="8">
        <f t="shared" si="47"/>
        <v>-7.3095226498445548E-2</v>
      </c>
      <c r="H636" s="2">
        <v>2</v>
      </c>
      <c r="I636" s="8">
        <f t="shared" si="45"/>
        <v>-1.7620709863051665</v>
      </c>
    </row>
    <row r="637" spans="1:9" x14ac:dyDescent="0.3">
      <c r="A637" s="1">
        <f t="shared" si="46"/>
        <v>635</v>
      </c>
      <c r="B637" s="2">
        <v>-0.7</v>
      </c>
      <c r="C637" s="8">
        <f t="shared" si="48"/>
        <v>-1.2299708009150854</v>
      </c>
      <c r="D637" s="2">
        <v>1</v>
      </c>
      <c r="E637" s="8">
        <f t="shared" si="49"/>
        <v>1.9799713781894999</v>
      </c>
      <c r="F637" s="2">
        <v>-2</v>
      </c>
      <c r="G637" s="8">
        <f t="shared" si="47"/>
        <v>-0.38571797518993095</v>
      </c>
      <c r="H637" s="2">
        <v>2</v>
      </c>
      <c r="I637" s="8">
        <f t="shared" si="45"/>
        <v>-1.394601465913089</v>
      </c>
    </row>
    <row r="638" spans="1:9" x14ac:dyDescent="0.3">
      <c r="A638" s="1">
        <f t="shared" si="46"/>
        <v>636</v>
      </c>
      <c r="B638" s="2">
        <v>-0.7</v>
      </c>
      <c r="C638" s="8">
        <f t="shared" si="48"/>
        <v>-1.2590732749521887</v>
      </c>
      <c r="D638" s="2">
        <v>1</v>
      </c>
      <c r="E638" s="8">
        <f t="shared" si="49"/>
        <v>1.9583363634522337</v>
      </c>
      <c r="F638" s="2">
        <v>-2</v>
      </c>
      <c r="G638" s="8">
        <f t="shared" si="47"/>
        <v>-0.6922577209956422</v>
      </c>
      <c r="H638" s="2">
        <v>2</v>
      </c>
      <c r="I638" s="8">
        <f t="shared" si="45"/>
        <v>-0.97672741494446547</v>
      </c>
    </row>
    <row r="639" spans="1:9" x14ac:dyDescent="0.3">
      <c r="A639" s="1">
        <f t="shared" si="46"/>
        <v>637</v>
      </c>
      <c r="B639" s="2">
        <v>-0.7</v>
      </c>
      <c r="C639" s="8">
        <f t="shared" si="48"/>
        <v>-1.287380491322677</v>
      </c>
      <c r="D639" s="2">
        <v>1</v>
      </c>
      <c r="E639" s="8">
        <f t="shared" si="49"/>
        <v>1.9289726897672093</v>
      </c>
      <c r="F639" s="2">
        <v>-2</v>
      </c>
      <c r="G639" s="8">
        <f t="shared" si="47"/>
        <v>-0.98788014900680443</v>
      </c>
      <c r="H639" s="2">
        <v>2</v>
      </c>
      <c r="I639" s="8">
        <f t="shared" si="45"/>
        <v>-0.523551890361312</v>
      </c>
    </row>
    <row r="640" spans="1:9" x14ac:dyDescent="0.3">
      <c r="A640" s="1">
        <f t="shared" si="46"/>
        <v>638</v>
      </c>
      <c r="B640" s="2">
        <v>-0.7</v>
      </c>
      <c r="C640" s="8">
        <f t="shared" si="48"/>
        <v>-1.314874570581904</v>
      </c>
      <c r="D640" s="2">
        <v>1</v>
      </c>
      <c r="E640" s="8">
        <f t="shared" si="49"/>
        <v>1.8919962421394008</v>
      </c>
      <c r="F640" s="2">
        <v>-2</v>
      </c>
      <c r="G640" s="8">
        <f t="shared" si="47"/>
        <v>-1.2679231169368723</v>
      </c>
      <c r="H640" s="2">
        <v>2</v>
      </c>
      <c r="I640" s="8">
        <f t="shared" si="45"/>
        <v>-5.1453836359082489E-2</v>
      </c>
    </row>
    <row r="641" spans="1:9" x14ac:dyDescent="0.3">
      <c r="A641" s="1">
        <f t="shared" si="46"/>
        <v>639</v>
      </c>
      <c r="B641" s="2">
        <v>-0.7</v>
      </c>
      <c r="C641" s="8">
        <f t="shared" si="48"/>
        <v>-1.341538146880118</v>
      </c>
      <c r="D641" s="2">
        <v>1</v>
      </c>
      <c r="E641" s="8">
        <f t="shared" si="49"/>
        <v>1.8475529497147967</v>
      </c>
      <c r="F641" s="2">
        <v>-2</v>
      </c>
      <c r="G641" s="8">
        <f t="shared" si="47"/>
        <v>-1.5279701798925303</v>
      </c>
      <c r="H641" s="2">
        <v>2</v>
      </c>
      <c r="I641" s="8">
        <f t="shared" si="45"/>
        <v>0.42250389335054828</v>
      </c>
    </row>
    <row r="642" spans="1:9" x14ac:dyDescent="0.3">
      <c r="A642" s="1">
        <f t="shared" si="46"/>
        <v>640</v>
      </c>
      <c r="B642" s="2">
        <v>-0.7</v>
      </c>
      <c r="C642" s="8">
        <f t="shared" si="48"/>
        <v>-1.3673543789310378</v>
      </c>
      <c r="D642" s="2">
        <v>1</v>
      </c>
      <c r="E642" s="8">
        <f t="shared" si="49"/>
        <v>1.7958182098643283</v>
      </c>
      <c r="F642" s="2">
        <v>-2</v>
      </c>
      <c r="G642" s="8">
        <f t="shared" si="47"/>
        <v>-1.7639202403459153</v>
      </c>
      <c r="H642" s="2">
        <v>2</v>
      </c>
      <c r="I642" s="8">
        <f t="shared" si="45"/>
        <v>0.88119123153160828</v>
      </c>
    </row>
    <row r="643" spans="1:9" x14ac:dyDescent="0.3">
      <c r="A643" s="1">
        <f t="shared" si="46"/>
        <v>641</v>
      </c>
      <c r="B643" s="2">
        <v>-0.7</v>
      </c>
      <c r="C643" s="8">
        <f t="shared" si="48"/>
        <v>-1.3923069606491152</v>
      </c>
      <c r="D643" s="2">
        <v>1</v>
      </c>
      <c r="E643" s="8">
        <f t="shared" si="49"/>
        <v>1.7369961959708304</v>
      </c>
      <c r="F643" s="2">
        <v>-2</v>
      </c>
      <c r="G643" s="8">
        <f t="shared" si="47"/>
        <v>-1.9720522248941916</v>
      </c>
      <c r="H643" s="2">
        <v>2</v>
      </c>
      <c r="I643" s="8">
        <f t="shared" ref="I643:I706" si="50">2.5*SIN(2*PI()*A643/33+777)</f>
        <v>1.3080300226834949</v>
      </c>
    </row>
    <row r="644" spans="1:9" x14ac:dyDescent="0.3">
      <c r="A644" s="1">
        <f t="shared" ref="A644:A707" si="51">A643+1</f>
        <v>642</v>
      </c>
      <c r="B644" s="2">
        <v>-0.7</v>
      </c>
      <c r="C644" s="8">
        <f t="shared" si="48"/>
        <v>-1.416380131449031</v>
      </c>
      <c r="D644" s="2">
        <v>1</v>
      </c>
      <c r="E644" s="8">
        <f t="shared" si="49"/>
        <v>1.6713190516499188</v>
      </c>
      <c r="F644" s="2">
        <v>-2</v>
      </c>
      <c r="G644" s="8">
        <f t="shared" ref="G644:G707" si="52">2.5*COS(2*PI()*A644/50+456)</f>
        <v>-2.1490837678091594</v>
      </c>
      <c r="H644" s="2">
        <v>2</v>
      </c>
      <c r="I644" s="8">
        <f t="shared" si="50"/>
        <v>1.6875932007768544</v>
      </c>
    </row>
    <row r="645" spans="1:9" x14ac:dyDescent="0.3">
      <c r="A645" s="1">
        <f t="shared" si="51"/>
        <v>643</v>
      </c>
      <c r="B645" s="2">
        <v>-0.7</v>
      </c>
      <c r="C645" s="8">
        <f t="shared" si="48"/>
        <v>-1.4395586862000809</v>
      </c>
      <c r="D645" s="2">
        <v>1</v>
      </c>
      <c r="E645" s="8">
        <f t="shared" si="49"/>
        <v>1.5990459745850578</v>
      </c>
      <c r="F645" s="2">
        <v>-2</v>
      </c>
      <c r="G645" s="8">
        <f t="shared" si="52"/>
        <v>-2.2922229759052146</v>
      </c>
      <c r="H645" s="2">
        <v>2</v>
      </c>
      <c r="I645" s="8">
        <f t="shared" si="50"/>
        <v>2.0061623636129045</v>
      </c>
    </row>
    <row r="646" spans="1:9" x14ac:dyDescent="0.3">
      <c r="A646" s="1">
        <f t="shared" si="51"/>
        <v>644</v>
      </c>
      <c r="B646" s="2">
        <v>-0.7</v>
      </c>
      <c r="C646" s="8">
        <f t="shared" ref="C646:C709" si="53">1.7*SIN(2*PI()*A646/250+321)</f>
        <v>-1.4618279848302886</v>
      </c>
      <c r="D646" s="2">
        <v>1</v>
      </c>
      <c r="E646" s="8">
        <f t="shared" ref="E646:E709" si="54">2*SIN(2*PI()*A646/100+565)</f>
        <v>1.5204621935932561</v>
      </c>
      <c r="F646" s="2">
        <v>-2</v>
      </c>
      <c r="G646" s="8">
        <f t="shared" si="52"/>
        <v>-2.3992124583637202</v>
      </c>
      <c r="H646" s="2">
        <v>2</v>
      </c>
      <c r="I646" s="8">
        <f t="shared" si="50"/>
        <v>2.2522235916227618</v>
      </c>
    </row>
    <row r="647" spans="1:9" x14ac:dyDescent="0.3">
      <c r="A647" s="1">
        <f t="shared" si="51"/>
        <v>645</v>
      </c>
      <c r="B647" s="2">
        <v>-0.7</v>
      </c>
      <c r="C647" s="8">
        <f t="shared" si="53"/>
        <v>-1.4831739615732851</v>
      </c>
      <c r="D647" s="2">
        <v>1</v>
      </c>
      <c r="E647" s="8">
        <f t="shared" si="54"/>
        <v>1.435877842956448</v>
      </c>
      <c r="F647" s="2">
        <v>-2</v>
      </c>
      <c r="G647" s="8">
        <f t="shared" si="52"/>
        <v>-2.4683649271336954</v>
      </c>
      <c r="H647" s="2">
        <v>2</v>
      </c>
      <c r="I647" s="8">
        <f t="shared" si="50"/>
        <v>2.4168835909200888</v>
      </c>
    </row>
    <row r="648" spans="1:9" x14ac:dyDescent="0.3">
      <c r="A648" s="1">
        <f t="shared" si="51"/>
        <v>646</v>
      </c>
      <c r="B648" s="2">
        <v>-0.7</v>
      </c>
      <c r="C648" s="8">
        <f t="shared" si="53"/>
        <v>-1.5035831338527399</v>
      </c>
      <c r="D648" s="2">
        <v>1</v>
      </c>
      <c r="E648" s="8">
        <f t="shared" si="54"/>
        <v>1.3456267384636833</v>
      </c>
      <c r="F648" s="2">
        <v>-2</v>
      </c>
      <c r="G648" s="8">
        <f t="shared" si="52"/>
        <v>-2.4985898064730785</v>
      </c>
      <c r="H648" s="2">
        <v>2</v>
      </c>
      <c r="I648" s="8">
        <f t="shared" si="50"/>
        <v>2.494191120112859</v>
      </c>
    </row>
    <row r="649" spans="1:9" x14ac:dyDescent="0.3">
      <c r="A649" s="1">
        <f t="shared" si="51"/>
        <v>647</v>
      </c>
      <c r="B649" s="2">
        <v>-0.7</v>
      </c>
      <c r="C649" s="8">
        <f t="shared" si="53"/>
        <v>-1.5230426107979533</v>
      </c>
      <c r="D649" s="2">
        <v>1</v>
      </c>
      <c r="E649" s="8">
        <f t="shared" si="54"/>
        <v>1.2500650599924092</v>
      </c>
      <c r="F649" s="2">
        <v>-2</v>
      </c>
      <c r="G649" s="8">
        <f t="shared" si="52"/>
        <v>-2.4894104319791657</v>
      </c>
      <c r="H649" s="2">
        <v>2</v>
      </c>
      <c r="I649" s="8">
        <f t="shared" si="50"/>
        <v>2.4813520836731531</v>
      </c>
    </row>
    <row r="650" spans="1:9" x14ac:dyDescent="0.3">
      <c r="A650" s="1">
        <f t="shared" si="51"/>
        <v>648</v>
      </c>
      <c r="B650" s="2">
        <v>-0.7</v>
      </c>
      <c r="C650" s="8">
        <f t="shared" si="53"/>
        <v>-1.5415401013862042</v>
      </c>
      <c r="D650" s="2">
        <v>1</v>
      </c>
      <c r="E650" s="8">
        <f t="shared" si="54"/>
        <v>1.1495699458299193</v>
      </c>
      <c r="F650" s="2">
        <v>-2</v>
      </c>
      <c r="G650" s="8">
        <f t="shared" si="52"/>
        <v>-2.4409715678712014</v>
      </c>
      <c r="H650" s="2">
        <v>2</v>
      </c>
      <c r="I650" s="8">
        <f t="shared" si="50"/>
        <v>2.37883051782967</v>
      </c>
    </row>
    <row r="651" spans="1:9" x14ac:dyDescent="0.3">
      <c r="A651" s="1">
        <f t="shared" si="51"/>
        <v>649</v>
      </c>
      <c r="B651" s="2">
        <v>-0.7</v>
      </c>
      <c r="C651" s="8">
        <f t="shared" si="53"/>
        <v>-1.559063922205973</v>
      </c>
      <c r="D651" s="2">
        <v>1</v>
      </c>
      <c r="E651" s="8">
        <f t="shared" si="54"/>
        <v>1.0445380042797938</v>
      </c>
      <c r="F651" s="2">
        <v>-2</v>
      </c>
      <c r="G651" s="8">
        <f t="shared" si="52"/>
        <v>-2.3540371239722315</v>
      </c>
      <c r="H651" s="2">
        <v>2</v>
      </c>
      <c r="I651" s="8">
        <f t="shared" si="50"/>
        <v>2.1903318190894474</v>
      </c>
    </row>
    <row r="652" spans="1:9" x14ac:dyDescent="0.3">
      <c r="A652" s="1">
        <f t="shared" si="51"/>
        <v>650</v>
      </c>
      <c r="B652" s="2">
        <v>-0.7</v>
      </c>
      <c r="C652" s="8">
        <f t="shared" si="53"/>
        <v>-1.5756030048363985</v>
      </c>
      <c r="D652" s="2">
        <v>1</v>
      </c>
      <c r="E652" s="8">
        <f t="shared" si="54"/>
        <v>0.93538374843080108</v>
      </c>
      <c r="F652" s="2">
        <v>-2</v>
      </c>
      <c r="G652" s="8">
        <f t="shared" si="52"/>
        <v>-2.2299781083946337</v>
      </c>
      <c r="H652" s="2">
        <v>2</v>
      </c>
      <c r="I652" s="8">
        <f t="shared" si="50"/>
        <v>1.9226688215533061</v>
      </c>
    </row>
    <row r="653" spans="1:9" x14ac:dyDescent="0.3">
      <c r="A653" s="1">
        <f t="shared" si="51"/>
        <v>651</v>
      </c>
      <c r="B653" s="2">
        <v>-0.7</v>
      </c>
      <c r="C653" s="8">
        <f t="shared" si="53"/>
        <v>-1.5911469028384775</v>
      </c>
      <c r="D653" s="2">
        <v>1</v>
      </c>
      <c r="E653" s="8">
        <f t="shared" si="54"/>
        <v>0.82253796026294079</v>
      </c>
      <c r="F653" s="2">
        <v>-2</v>
      </c>
      <c r="G653" s="8">
        <f t="shared" si="52"/>
        <v>-2.0707510059231695</v>
      </c>
      <c r="H653" s="2">
        <v>2</v>
      </c>
      <c r="I653" s="8">
        <f t="shared" si="50"/>
        <v>1.5855155633416527</v>
      </c>
    </row>
    <row r="654" spans="1:9" x14ac:dyDescent="0.3">
      <c r="A654" s="1">
        <f t="shared" si="51"/>
        <v>652</v>
      </c>
      <c r="B654" s="2">
        <v>-0.7</v>
      </c>
      <c r="C654" s="8">
        <f t="shared" si="53"/>
        <v>-1.6056857983530344</v>
      </c>
      <c r="D654" s="2">
        <v>1</v>
      </c>
      <c r="E654" s="8">
        <f t="shared" si="54"/>
        <v>0.70644599054756163</v>
      </c>
      <c r="F654" s="2">
        <v>-2</v>
      </c>
      <c r="G654" s="8">
        <f t="shared" si="52"/>
        <v>-1.8788669230817612</v>
      </c>
      <c r="H654" s="2">
        <v>2</v>
      </c>
      <c r="I654" s="8">
        <f t="shared" si="50"/>
        <v>1.1910576416501086</v>
      </c>
    </row>
    <row r="655" spans="1:9" x14ac:dyDescent="0.3">
      <c r="A655" s="1">
        <f t="shared" si="51"/>
        <v>653</v>
      </c>
      <c r="B655" s="2">
        <v>-0.7</v>
      </c>
      <c r="C655" s="8">
        <f t="shared" si="53"/>
        <v>-1.6192105083020447</v>
      </c>
      <c r="D655" s="2">
        <v>1</v>
      </c>
      <c r="E655" s="8">
        <f t="shared" si="54"/>
        <v>0.58756600125217384</v>
      </c>
      <c r="F655" s="2">
        <v>-2</v>
      </c>
      <c r="G655" s="8">
        <f t="shared" si="52"/>
        <v>-1.6573519864824684</v>
      </c>
      <c r="H655" s="2">
        <v>2</v>
      </c>
      <c r="I655" s="8">
        <f t="shared" si="50"/>
        <v>0.75355179351915813</v>
      </c>
    </row>
    <row r="656" spans="1:9" x14ac:dyDescent="0.3">
      <c r="A656" s="1">
        <f t="shared" si="51"/>
        <v>654</v>
      </c>
      <c r="B656" s="2">
        <v>-0.7</v>
      </c>
      <c r="C656" s="8">
        <f t="shared" si="53"/>
        <v>-1.6317124901887965</v>
      </c>
      <c r="D656" s="2">
        <v>1</v>
      </c>
      <c r="E656" s="8">
        <f t="shared" si="54"/>
        <v>0.46636715738321788</v>
      </c>
      <c r="F656" s="2">
        <v>-2</v>
      </c>
      <c r="G656" s="8">
        <f t="shared" si="52"/>
        <v>-1.4096996190024687</v>
      </c>
      <c r="H656" s="2">
        <v>2</v>
      </c>
      <c r="I656" s="8">
        <f t="shared" si="50"/>
        <v>0.288810620210111</v>
      </c>
    </row>
    <row r="657" spans="1:9" x14ac:dyDescent="0.3">
      <c r="A657" s="1">
        <f t="shared" si="51"/>
        <v>655</v>
      </c>
      <c r="B657" s="2">
        <v>-0.7</v>
      </c>
      <c r="C657" s="8">
        <f t="shared" si="53"/>
        <v>-1.6431838474936269</v>
      </c>
      <c r="D657" s="2">
        <v>1</v>
      </c>
      <c r="E657" s="8">
        <f t="shared" si="54"/>
        <v>0.34332777540695913</v>
      </c>
      <c r="F657" s="2">
        <v>-2</v>
      </c>
      <c r="G657" s="8">
        <f t="shared" si="52"/>
        <v>-1.1398154464168311</v>
      </c>
      <c r="H657" s="2">
        <v>2</v>
      </c>
      <c r="I657" s="8">
        <f t="shared" si="50"/>
        <v>-0.18636892140178363</v>
      </c>
    </row>
    <row r="658" spans="1:9" x14ac:dyDescent="0.3">
      <c r="A658" s="1">
        <f t="shared" si="51"/>
        <v>656</v>
      </c>
      <c r="B658" s="2">
        <v>-0.7</v>
      </c>
      <c r="C658" s="8">
        <f t="shared" si="53"/>
        <v>-1.6536173346613627</v>
      </c>
      <c r="D658" s="2">
        <v>1</v>
      </c>
      <c r="E658" s="8">
        <f t="shared" si="54"/>
        <v>0.21893343555248479</v>
      </c>
      <c r="F658" s="2">
        <v>-2</v>
      </c>
      <c r="G658" s="8">
        <f t="shared" si="52"/>
        <v>-0.85195570334870563</v>
      </c>
      <c r="H658" s="2">
        <v>2</v>
      </c>
      <c r="I658" s="8">
        <f t="shared" si="50"/>
        <v>-0.65481260461500757</v>
      </c>
    </row>
    <row r="659" spans="1:9" x14ac:dyDescent="0.3">
      <c r="A659" s="1">
        <f t="shared" si="51"/>
        <v>657</v>
      </c>
      <c r="B659" s="2">
        <v>-0.7</v>
      </c>
      <c r="C659" s="8">
        <f t="shared" si="53"/>
        <v>-1.6630063616778834</v>
      </c>
      <c r="D659" s="2">
        <v>1</v>
      </c>
      <c r="E659" s="8">
        <f t="shared" si="54"/>
        <v>9.3675065449282072E-2</v>
      </c>
      <c r="F659" s="2">
        <v>-2</v>
      </c>
      <c r="G659" s="8">
        <f t="shared" si="52"/>
        <v>-0.55066010990483649</v>
      </c>
      <c r="H659" s="2">
        <v>2</v>
      </c>
      <c r="I659" s="8">
        <f t="shared" si="50"/>
        <v>-1.0995896541995753</v>
      </c>
    </row>
    <row r="660" spans="1:9" x14ac:dyDescent="0.3">
      <c r="A660" s="1">
        <f t="shared" si="51"/>
        <v>658</v>
      </c>
      <c r="B660" s="2">
        <v>-0.7</v>
      </c>
      <c r="C660" s="8">
        <f t="shared" si="53"/>
        <v>-1.6713449982324866</v>
      </c>
      <c r="D660" s="2">
        <v>1</v>
      </c>
      <c r="E660" s="8">
        <f t="shared" si="54"/>
        <v>-3.1952997341182114E-2</v>
      </c>
      <c r="F660" s="2">
        <v>-2</v>
      </c>
      <c r="G660" s="8">
        <f t="shared" si="52"/>
        <v>-0.24068027757963723</v>
      </c>
      <c r="H660" s="2">
        <v>2</v>
      </c>
      <c r="I660" s="8">
        <f t="shared" si="50"/>
        <v>-1.5046246687287206</v>
      </c>
    </row>
    <row r="661" spans="1:9" x14ac:dyDescent="0.3">
      <c r="A661" s="1">
        <f t="shared" si="51"/>
        <v>659</v>
      </c>
      <c r="B661" s="2">
        <v>-0.7</v>
      </c>
      <c r="C661" s="8">
        <f t="shared" si="53"/>
        <v>-1.6786279774635842</v>
      </c>
      <c r="D661" s="2">
        <v>1</v>
      </c>
      <c r="E661" s="8">
        <f t="shared" si="54"/>
        <v>-0.15745495624907666</v>
      </c>
      <c r="F661" s="2">
        <v>-2</v>
      </c>
      <c r="G661" s="8">
        <f t="shared" si="52"/>
        <v>7.3095226498418611E-2</v>
      </c>
      <c r="H661" s="2">
        <v>2</v>
      </c>
      <c r="I661" s="8">
        <f t="shared" si="50"/>
        <v>-1.8552786274684503</v>
      </c>
    </row>
    <row r="662" spans="1:9" x14ac:dyDescent="0.3">
      <c r="A662" s="1">
        <f t="shared" si="51"/>
        <v>660</v>
      </c>
      <c r="B662" s="2">
        <v>-0.7</v>
      </c>
      <c r="C662" s="8">
        <f t="shared" si="53"/>
        <v>-1.6848506992854271</v>
      </c>
      <c r="D662" s="2">
        <v>1</v>
      </c>
      <c r="E662" s="8">
        <f t="shared" si="54"/>
        <v>-0.28233551237898358</v>
      </c>
      <c r="F662" s="2">
        <v>-2</v>
      </c>
      <c r="G662" s="8">
        <f t="shared" si="52"/>
        <v>0.38571797518990431</v>
      </c>
      <c r="H662" s="2">
        <v>2</v>
      </c>
      <c r="I662" s="8">
        <f t="shared" si="50"/>
        <v>-2.138877982730341</v>
      </c>
    </row>
    <row r="663" spans="1:9" x14ac:dyDescent="0.3">
      <c r="A663" s="1">
        <f t="shared" si="51"/>
        <v>661</v>
      </c>
      <c r="B663" s="2">
        <v>-0.7</v>
      </c>
      <c r="C663" s="8">
        <f t="shared" si="53"/>
        <v>-1.6900092332935215</v>
      </c>
      <c r="D663" s="2">
        <v>1</v>
      </c>
      <c r="E663" s="8">
        <f t="shared" si="54"/>
        <v>-0.40610181922858041</v>
      </c>
      <c r="F663" s="2">
        <v>-2</v>
      </c>
      <c r="G663" s="8">
        <f t="shared" si="52"/>
        <v>0.69225772099561644</v>
      </c>
      <c r="H663" s="2">
        <v>2</v>
      </c>
      <c r="I663" s="8">
        <f t="shared" si="50"/>
        <v>-2.3451727149039843</v>
      </c>
    </row>
    <row r="664" spans="1:9" x14ac:dyDescent="0.3">
      <c r="A664" s="1">
        <f t="shared" si="51"/>
        <v>662</v>
      </c>
      <c r="B664" s="2">
        <v>-0.7</v>
      </c>
      <c r="C664" s="8">
        <f t="shared" si="53"/>
        <v>-1.6941003212472223</v>
      </c>
      <c r="D664" s="2">
        <v>1</v>
      </c>
      <c r="E664" s="8">
        <f t="shared" si="54"/>
        <v>-0.52826542772773155</v>
      </c>
      <c r="F664" s="2">
        <v>-2</v>
      </c>
      <c r="G664" s="8">
        <f t="shared" si="52"/>
        <v>0.98788014900677967</v>
      </c>
      <c r="H664" s="2">
        <v>2</v>
      </c>
      <c r="I664" s="8">
        <f t="shared" si="50"/>
        <v>-2.4667067948731831</v>
      </c>
    </row>
    <row r="665" spans="1:9" x14ac:dyDescent="0.3">
      <c r="A665" s="1">
        <f t="shared" si="51"/>
        <v>663</v>
      </c>
      <c r="B665" s="2">
        <v>-0.7</v>
      </c>
      <c r="C665" s="8">
        <f t="shared" si="53"/>
        <v>-1.6971213791276871</v>
      </c>
      <c r="D665" s="2">
        <v>1</v>
      </c>
      <c r="E665" s="8">
        <f t="shared" si="54"/>
        <v>-0.64834421392516006</v>
      </c>
      <c r="F665" s="2">
        <v>-2</v>
      </c>
      <c r="G665" s="8">
        <f t="shared" si="52"/>
        <v>1.267923116936849</v>
      </c>
      <c r="H665" s="2">
        <v>2</v>
      </c>
      <c r="I665" s="8">
        <f t="shared" si="50"/>
        <v>-2.4990876643337527</v>
      </c>
    </row>
    <row r="666" spans="1:9" x14ac:dyDescent="0.3">
      <c r="A666" s="1">
        <f t="shared" si="51"/>
        <v>664</v>
      </c>
      <c r="B666" s="2">
        <v>-0.7</v>
      </c>
      <c r="C666" s="8">
        <f t="shared" si="53"/>
        <v>-1.6990704987700203</v>
      </c>
      <c r="D666" s="2">
        <v>1</v>
      </c>
      <c r="E666" s="8">
        <f t="shared" si="54"/>
        <v>-0.76586428171052445</v>
      </c>
      <c r="F666" s="2">
        <v>-2</v>
      </c>
      <c r="G666" s="8">
        <f t="shared" si="52"/>
        <v>1.5279701798925092</v>
      </c>
      <c r="H666" s="2">
        <v>2</v>
      </c>
      <c r="I666" s="8">
        <f t="shared" si="50"/>
        <v>-2.4411449942958923</v>
      </c>
    </row>
    <row r="667" spans="1:9" x14ac:dyDescent="0.3">
      <c r="A667" s="1">
        <f t="shared" si="51"/>
        <v>665</v>
      </c>
      <c r="B667" s="2">
        <v>-0.7</v>
      </c>
      <c r="C667" s="8">
        <f t="shared" si="53"/>
        <v>-1.6999464490684715</v>
      </c>
      <c r="D667" s="2">
        <v>1</v>
      </c>
      <c r="E667" s="8">
        <f t="shared" si="54"/>
        <v>-0.88036183306629212</v>
      </c>
      <c r="F667" s="2">
        <v>-2</v>
      </c>
      <c r="G667" s="8">
        <f t="shared" si="52"/>
        <v>1.7639202403458962</v>
      </c>
      <c r="H667" s="2">
        <v>2</v>
      </c>
      <c r="I667" s="8">
        <f t="shared" si="50"/>
        <v>-2.2949729838229929</v>
      </c>
    </row>
    <row r="668" spans="1:9" x14ac:dyDescent="0.3">
      <c r="A668" s="1">
        <f t="shared" si="51"/>
        <v>666</v>
      </c>
      <c r="B668" s="2">
        <v>-0.7</v>
      </c>
      <c r="C668" s="8">
        <f t="shared" si="53"/>
        <v>-1.6997486767540579</v>
      </c>
      <c r="D668" s="2">
        <v>1</v>
      </c>
      <c r="E668" s="8">
        <f t="shared" si="54"/>
        <v>-0.99138499846580375</v>
      </c>
      <c r="F668" s="2">
        <v>-2</v>
      </c>
      <c r="G668" s="8">
        <f t="shared" si="52"/>
        <v>1.9720522248943495</v>
      </c>
      <c r="H668" s="2">
        <v>2</v>
      </c>
      <c r="I668" s="8">
        <f t="shared" si="50"/>
        <v>-2.0658546702208325</v>
      </c>
    </row>
    <row r="669" spans="1:9" x14ac:dyDescent="0.3">
      <c r="A669" s="1">
        <f t="shared" si="51"/>
        <v>667</v>
      </c>
      <c r="B669" s="2">
        <v>-0.7</v>
      </c>
      <c r="C669" s="8">
        <f t="shared" si="53"/>
        <v>-1.698477306744012</v>
      </c>
      <c r="D669" s="2">
        <v>1</v>
      </c>
      <c r="E669" s="8">
        <f t="shared" si="54"/>
        <v>-1.0984956201970972</v>
      </c>
      <c r="F669" s="2">
        <v>-2</v>
      </c>
      <c r="G669" s="8">
        <f t="shared" si="52"/>
        <v>2.1490837678091457</v>
      </c>
      <c r="H669" s="2">
        <v>2</v>
      </c>
      <c r="I669" s="8">
        <f t="shared" si="50"/>
        <v>-1.7620709863052046</v>
      </c>
    </row>
    <row r="670" spans="1:9" x14ac:dyDescent="0.3">
      <c r="A670" s="1">
        <f t="shared" si="51"/>
        <v>668</v>
      </c>
      <c r="B670" s="2">
        <v>-0.7</v>
      </c>
      <c r="C670" s="8">
        <f t="shared" si="53"/>
        <v>-1.6961331420628882</v>
      </c>
      <c r="D670" s="2">
        <v>1</v>
      </c>
      <c r="E670" s="8">
        <f t="shared" si="54"/>
        <v>-1.2012709815703879</v>
      </c>
      <c r="F670" s="2">
        <v>-2</v>
      </c>
      <c r="G670" s="8">
        <f t="shared" si="52"/>
        <v>2.2922229759052035</v>
      </c>
      <c r="H670" s="2">
        <v>2</v>
      </c>
      <c r="I670" s="8">
        <f t="shared" si="50"/>
        <v>-1.3946014659131336</v>
      </c>
    </row>
    <row r="671" spans="1:9" x14ac:dyDescent="0.3">
      <c r="A671" s="1">
        <f t="shared" si="51"/>
        <v>669</v>
      </c>
      <c r="B671" s="2">
        <v>-0.7</v>
      </c>
      <c r="C671" s="8">
        <f t="shared" si="53"/>
        <v>-1.6927176633353325</v>
      </c>
      <c r="D671" s="2">
        <v>1</v>
      </c>
      <c r="E671" s="8">
        <f t="shared" si="54"/>
        <v>-1.299305475187932</v>
      </c>
      <c r="F671" s="2">
        <v>-2</v>
      </c>
      <c r="G671" s="8">
        <f t="shared" si="52"/>
        <v>2.3992124583637127</v>
      </c>
      <c r="H671" s="2">
        <v>2</v>
      </c>
      <c r="I671" s="8">
        <f t="shared" si="50"/>
        <v>-0.97672741494451509</v>
      </c>
    </row>
    <row r="672" spans="1:9" x14ac:dyDescent="0.3">
      <c r="A672" s="1">
        <f t="shared" si="51"/>
        <v>670</v>
      </c>
      <c r="B672" s="2">
        <v>-0.7</v>
      </c>
      <c r="C672" s="8">
        <f t="shared" si="53"/>
        <v>-1.6882330278509179</v>
      </c>
      <c r="D672" s="2">
        <v>1</v>
      </c>
      <c r="E672" s="8">
        <f t="shared" si="54"/>
        <v>-1.3922122036912847</v>
      </c>
      <c r="F672" s="2">
        <v>-2</v>
      </c>
      <c r="G672" s="8">
        <f t="shared" si="52"/>
        <v>2.4683649271336909</v>
      </c>
      <c r="H672" s="2">
        <v>2</v>
      </c>
      <c r="I672" s="8">
        <f t="shared" si="50"/>
        <v>-0.52355189036108685</v>
      </c>
    </row>
    <row r="673" spans="1:9" x14ac:dyDescent="0.3">
      <c r="A673" s="1">
        <f t="shared" si="51"/>
        <v>671</v>
      </c>
      <c r="B673" s="2">
        <v>-0.7</v>
      </c>
      <c r="C673" s="8">
        <f t="shared" si="53"/>
        <v>-1.6826820682015382</v>
      </c>
      <c r="D673" s="2">
        <v>1</v>
      </c>
      <c r="E673" s="8">
        <f t="shared" si="54"/>
        <v>-1.479624506667754</v>
      </c>
      <c r="F673" s="2">
        <v>-2</v>
      </c>
      <c r="G673" s="8">
        <f t="shared" si="52"/>
        <v>2.4985898064730776</v>
      </c>
      <c r="H673" s="2">
        <v>2</v>
      </c>
      <c r="I673" s="8">
        <f t="shared" si="50"/>
        <v>-5.1453836359136383E-2</v>
      </c>
    </row>
    <row r="674" spans="1:9" x14ac:dyDescent="0.3">
      <c r="A674" s="1">
        <f t="shared" si="51"/>
        <v>672</v>
      </c>
      <c r="B674" s="2">
        <v>-0.7</v>
      </c>
      <c r="C674" s="8">
        <f t="shared" si="53"/>
        <v>-1.6760682904922992</v>
      </c>
      <c r="D674" s="2">
        <v>1</v>
      </c>
      <c r="E674" s="8">
        <f t="shared" si="54"/>
        <v>-1.5611974076925479</v>
      </c>
      <c r="F674" s="2">
        <v>-2</v>
      </c>
      <c r="G674" s="8">
        <f t="shared" si="52"/>
        <v>2.4894104319791679</v>
      </c>
      <c r="H674" s="2">
        <v>2</v>
      </c>
      <c r="I674" s="8">
        <f t="shared" si="50"/>
        <v>0.42250389335077526</v>
      </c>
    </row>
    <row r="675" spans="1:9" x14ac:dyDescent="0.3">
      <c r="A675" s="1">
        <f t="shared" si="51"/>
        <v>673</v>
      </c>
      <c r="B675" s="2">
        <v>-0.7</v>
      </c>
      <c r="C675" s="8">
        <f t="shared" si="53"/>
        <v>-1.6683958721269285</v>
      </c>
      <c r="D675" s="2">
        <v>1</v>
      </c>
      <c r="E675" s="8">
        <f t="shared" si="54"/>
        <v>-1.6366089757924347</v>
      </c>
      <c r="F675" s="2">
        <v>-2</v>
      </c>
      <c r="G675" s="8">
        <f t="shared" si="52"/>
        <v>2.4409715678712072</v>
      </c>
      <c r="H675" s="2">
        <v>2</v>
      </c>
      <c r="I675" s="8">
        <f t="shared" si="50"/>
        <v>0.88119123153155787</v>
      </c>
    </row>
    <row r="676" spans="1:9" x14ac:dyDescent="0.3">
      <c r="A676" s="1">
        <f t="shared" si="51"/>
        <v>674</v>
      </c>
      <c r="B676" s="2">
        <v>-0.7</v>
      </c>
      <c r="C676" s="8">
        <f t="shared" si="53"/>
        <v>-1.6596696591693254</v>
      </c>
      <c r="D676" s="2">
        <v>1</v>
      </c>
      <c r="E676" s="8">
        <f t="shared" si="54"/>
        <v>-1.7055615959605119</v>
      </c>
      <c r="F676" s="2">
        <v>-2</v>
      </c>
      <c r="G676" s="8">
        <f t="shared" si="52"/>
        <v>2.3540371239722404</v>
      </c>
      <c r="H676" s="2">
        <v>2</v>
      </c>
      <c r="I676" s="8">
        <f t="shared" si="50"/>
        <v>1.3080300226834487</v>
      </c>
    </row>
    <row r="677" spans="1:9" x14ac:dyDescent="0.3">
      <c r="A677" s="1">
        <f t="shared" si="51"/>
        <v>675</v>
      </c>
      <c r="B677" s="2">
        <v>-0.7</v>
      </c>
      <c r="C677" s="8">
        <f t="shared" si="53"/>
        <v>-1.649895163282626</v>
      </c>
      <c r="D677" s="2">
        <v>1</v>
      </c>
      <c r="E677" s="8">
        <f t="shared" si="54"/>
        <v>-1.7677831437061826</v>
      </c>
      <c r="F677" s="2">
        <v>-2</v>
      </c>
      <c r="G677" s="8">
        <f t="shared" si="52"/>
        <v>2.2299781083945174</v>
      </c>
      <c r="H677" s="2">
        <v>2</v>
      </c>
      <c r="I677" s="8">
        <f t="shared" si="50"/>
        <v>1.6875932007768146</v>
      </c>
    </row>
    <row r="678" spans="1:9" x14ac:dyDescent="0.3">
      <c r="A678" s="1">
        <f t="shared" si="51"/>
        <v>676</v>
      </c>
      <c r="B678" s="2">
        <v>-0.7</v>
      </c>
      <c r="C678" s="8">
        <f t="shared" si="53"/>
        <v>-1.639078558247933</v>
      </c>
      <c r="D678" s="2">
        <v>1</v>
      </c>
      <c r="E678" s="8">
        <f t="shared" si="54"/>
        <v>-1.8230280590069465</v>
      </c>
      <c r="F678" s="2">
        <v>-2</v>
      </c>
      <c r="G678" s="8">
        <f t="shared" si="52"/>
        <v>2.0707510059231851</v>
      </c>
      <c r="H678" s="2">
        <v>2</v>
      </c>
      <c r="I678" s="8">
        <f t="shared" si="50"/>
        <v>2.006162363612872</v>
      </c>
    </row>
    <row r="679" spans="1:9" x14ac:dyDescent="0.3">
      <c r="A679" s="1">
        <f t="shared" si="51"/>
        <v>677</v>
      </c>
      <c r="B679" s="2">
        <v>-0.7</v>
      </c>
      <c r="C679" s="8">
        <f t="shared" si="53"/>
        <v>-1.6272266760648513</v>
      </c>
      <c r="D679" s="2">
        <v>1</v>
      </c>
      <c r="E679" s="8">
        <f t="shared" si="54"/>
        <v>-1.871078315421113</v>
      </c>
      <c r="F679" s="2">
        <v>-2</v>
      </c>
      <c r="G679" s="8">
        <f t="shared" si="52"/>
        <v>1.8788669230817789</v>
      </c>
      <c r="H679" s="2">
        <v>2</v>
      </c>
      <c r="I679" s="8">
        <f t="shared" si="50"/>
        <v>2.2522235916227382</v>
      </c>
    </row>
    <row r="680" spans="1:9" x14ac:dyDescent="0.3">
      <c r="A680" s="1">
        <f t="shared" si="51"/>
        <v>678</v>
      </c>
      <c r="B680" s="2">
        <v>-0.7</v>
      </c>
      <c r="C680" s="8">
        <f t="shared" si="53"/>
        <v>-1.6143470026361399</v>
      </c>
      <c r="D680" s="2">
        <v>1</v>
      </c>
      <c r="E680" s="8">
        <f t="shared" si="54"/>
        <v>-1.9117442805386893</v>
      </c>
      <c r="F680" s="2">
        <v>-2</v>
      </c>
      <c r="G680" s="8">
        <f t="shared" si="52"/>
        <v>1.6573519864824888</v>
      </c>
      <c r="H680" s="2">
        <v>2</v>
      </c>
      <c r="I680" s="8">
        <f t="shared" si="50"/>
        <v>2.416883590920075</v>
      </c>
    </row>
    <row r="681" spans="1:9" x14ac:dyDescent="0.3">
      <c r="A681" s="1">
        <f t="shared" si="51"/>
        <v>679</v>
      </c>
      <c r="B681" s="2">
        <v>-0.7</v>
      </c>
      <c r="C681" s="8">
        <f t="shared" si="53"/>
        <v>-1.6004476730396175</v>
      </c>
      <c r="D681" s="2">
        <v>1</v>
      </c>
      <c r="E681" s="8">
        <f t="shared" si="54"/>
        <v>-1.9448654643739218</v>
      </c>
      <c r="F681" s="2">
        <v>-2</v>
      </c>
      <c r="G681" s="8">
        <f t="shared" si="52"/>
        <v>1.4096996190024909</v>
      </c>
      <c r="H681" s="2">
        <v>2</v>
      </c>
      <c r="I681" s="8">
        <f t="shared" si="50"/>
        <v>2.4941911201128555</v>
      </c>
    </row>
    <row r="682" spans="1:9" x14ac:dyDescent="0.3">
      <c r="A682" s="1">
        <f t="shared" si="51"/>
        <v>680</v>
      </c>
      <c r="B682" s="2">
        <v>-0.7</v>
      </c>
      <c r="C682" s="8">
        <f t="shared" si="53"/>
        <v>-1.5855374663897672</v>
      </c>
      <c r="D682" s="2">
        <v>1</v>
      </c>
      <c r="E682" s="8">
        <f t="shared" si="54"/>
        <v>-1.9703111527457227</v>
      </c>
      <c r="F682" s="2">
        <v>-2</v>
      </c>
      <c r="G682" s="8">
        <f t="shared" si="52"/>
        <v>1.1398154464168551</v>
      </c>
      <c r="H682" s="2">
        <v>2</v>
      </c>
      <c r="I682" s="8">
        <f t="shared" si="50"/>
        <v>2.4813520836731251</v>
      </c>
    </row>
    <row r="683" spans="1:9" x14ac:dyDescent="0.3">
      <c r="A683" s="1">
        <f t="shared" si="51"/>
        <v>681</v>
      </c>
      <c r="B683" s="2">
        <v>-0.7</v>
      </c>
      <c r="C683" s="8">
        <f t="shared" si="53"/>
        <v>-1.5696258002927224</v>
      </c>
      <c r="D683" s="2">
        <v>1</v>
      </c>
      <c r="E683" s="8">
        <f t="shared" si="54"/>
        <v>-1.9879809231471846</v>
      </c>
      <c r="F683" s="2">
        <v>-2</v>
      </c>
      <c r="G683" s="8">
        <f t="shared" si="52"/>
        <v>0.85195570334873105</v>
      </c>
      <c r="H683" s="2">
        <v>2</v>
      </c>
      <c r="I683" s="8">
        <f t="shared" si="50"/>
        <v>2.3788305178296865</v>
      </c>
    </row>
    <row r="684" spans="1:9" x14ac:dyDescent="0.3">
      <c r="A684" s="1">
        <f t="shared" si="51"/>
        <v>682</v>
      </c>
      <c r="B684" s="2">
        <v>-0.7</v>
      </c>
      <c r="C684" s="8">
        <f t="shared" si="53"/>
        <v>-1.5527227248977589</v>
      </c>
      <c r="D684" s="2">
        <v>1</v>
      </c>
      <c r="E684" s="8">
        <f t="shared" si="54"/>
        <v>-1.9978050410670831</v>
      </c>
      <c r="F684" s="2">
        <v>-2</v>
      </c>
      <c r="G684" s="8">
        <f t="shared" si="52"/>
        <v>0.55066010990513992</v>
      </c>
      <c r="H684" s="2">
        <v>2</v>
      </c>
      <c r="I684" s="8">
        <f t="shared" si="50"/>
        <v>2.1903318190894736</v>
      </c>
    </row>
    <row r="685" spans="1:9" x14ac:dyDescent="0.3">
      <c r="A685" s="1">
        <f t="shared" si="51"/>
        <v>683</v>
      </c>
      <c r="B685" s="2">
        <v>-0.7</v>
      </c>
      <c r="C685" s="8">
        <f t="shared" si="53"/>
        <v>-1.5348389165496219</v>
      </c>
      <c r="D685" s="2">
        <v>1</v>
      </c>
      <c r="E685" s="8">
        <f t="shared" si="54"/>
        <v>-1.9997447352001974</v>
      </c>
      <c r="F685" s="2">
        <v>-2</v>
      </c>
      <c r="G685" s="8">
        <f t="shared" si="52"/>
        <v>0.24068027757966404</v>
      </c>
      <c r="H685" s="2">
        <v>2</v>
      </c>
      <c r="I685" s="8">
        <f t="shared" si="50"/>
        <v>1.9226688215533405</v>
      </c>
    </row>
    <row r="686" spans="1:9" x14ac:dyDescent="0.3">
      <c r="A686" s="1">
        <f t="shared" si="51"/>
        <v>684</v>
      </c>
      <c r="B686" s="2">
        <v>-0.7</v>
      </c>
      <c r="C686" s="8">
        <f t="shared" si="53"/>
        <v>-1.5159856710449748</v>
      </c>
      <c r="D686" s="2">
        <v>1</v>
      </c>
      <c r="E686" s="8">
        <f t="shared" si="54"/>
        <v>-1.9937923504599393</v>
      </c>
      <c r="F686" s="2">
        <v>-2</v>
      </c>
      <c r="G686" s="8">
        <f t="shared" si="52"/>
        <v>-7.3095226498675767E-2</v>
      </c>
      <c r="H686" s="2">
        <v>2</v>
      </c>
      <c r="I686" s="8">
        <f t="shared" si="50"/>
        <v>1.5855155633414748</v>
      </c>
    </row>
    <row r="687" spans="1:9" x14ac:dyDescent="0.3">
      <c r="A687" s="1">
        <f t="shared" si="51"/>
        <v>685</v>
      </c>
      <c r="B687" s="2">
        <v>-0.7</v>
      </c>
      <c r="C687" s="8">
        <f t="shared" si="53"/>
        <v>-1.4961748964977675</v>
      </c>
      <c r="D687" s="2">
        <v>1</v>
      </c>
      <c r="E687" s="8">
        <f t="shared" si="54"/>
        <v>-1.9799713781895028</v>
      </c>
      <c r="F687" s="2">
        <v>-2</v>
      </c>
      <c r="G687" s="8">
        <f t="shared" si="52"/>
        <v>-0.38571797518987772</v>
      </c>
      <c r="H687" s="2">
        <v>2</v>
      </c>
      <c r="I687" s="8">
        <f t="shared" si="50"/>
        <v>1.1910576416501559</v>
      </c>
    </row>
    <row r="688" spans="1:9" x14ac:dyDescent="0.3">
      <c r="A688" s="1">
        <f t="shared" si="51"/>
        <v>686</v>
      </c>
      <c r="B688" s="2">
        <v>-0.7</v>
      </c>
      <c r="C688" s="8">
        <f t="shared" si="53"/>
        <v>-1.4754191058178638</v>
      </c>
      <c r="D688" s="2">
        <v>1</v>
      </c>
      <c r="E688" s="8">
        <f t="shared" si="54"/>
        <v>-1.9583363634522382</v>
      </c>
      <c r="F688" s="2">
        <v>-2</v>
      </c>
      <c r="G688" s="8">
        <f t="shared" si="52"/>
        <v>-0.69225772099559046</v>
      </c>
      <c r="H688" s="2">
        <v>2</v>
      </c>
      <c r="I688" s="8">
        <f t="shared" si="50"/>
        <v>0.75355179351920942</v>
      </c>
    </row>
    <row r="689" spans="1:9" x14ac:dyDescent="0.3">
      <c r="A689" s="1">
        <f t="shared" si="51"/>
        <v>687</v>
      </c>
      <c r="B689" s="2">
        <v>-0.7</v>
      </c>
      <c r="C689" s="8">
        <f t="shared" si="53"/>
        <v>-1.4537314088074311</v>
      </c>
      <c r="D689" s="2">
        <v>1</v>
      </c>
      <c r="E689" s="8">
        <f t="shared" si="54"/>
        <v>-1.9289726897672148</v>
      </c>
      <c r="F689" s="2">
        <v>-2</v>
      </c>
      <c r="G689" s="8">
        <f t="shared" si="52"/>
        <v>-0.9878801490067548</v>
      </c>
      <c r="H689" s="2">
        <v>2</v>
      </c>
      <c r="I689" s="8">
        <f t="shared" si="50"/>
        <v>0.28881062021016457</v>
      </c>
    </row>
    <row r="690" spans="1:9" x14ac:dyDescent="0.3">
      <c r="A690" s="1">
        <f t="shared" si="51"/>
        <v>688</v>
      </c>
      <c r="B690" s="2">
        <v>-0.7</v>
      </c>
      <c r="C690" s="8">
        <f t="shared" si="53"/>
        <v>-1.4311255038807877</v>
      </c>
      <c r="D690" s="2">
        <v>1</v>
      </c>
      <c r="E690" s="8">
        <f t="shared" si="54"/>
        <v>-1.8919962421394076</v>
      </c>
      <c r="F690" s="2">
        <v>-2</v>
      </c>
      <c r="G690" s="8">
        <f t="shared" si="52"/>
        <v>-1.2679231169368261</v>
      </c>
      <c r="H690" s="2">
        <v>2</v>
      </c>
      <c r="I690" s="8">
        <f t="shared" si="50"/>
        <v>-0.18636892140201333</v>
      </c>
    </row>
    <row r="691" spans="1:9" x14ac:dyDescent="0.3">
      <c r="A691" s="1">
        <f t="shared" si="51"/>
        <v>689</v>
      </c>
      <c r="B691" s="2">
        <v>-0.7</v>
      </c>
      <c r="C691" s="8">
        <f t="shared" si="53"/>
        <v>-1.4076156694120068</v>
      </c>
      <c r="D691" s="2">
        <v>1</v>
      </c>
      <c r="E691" s="8">
        <f t="shared" si="54"/>
        <v>-1.8475529497148051</v>
      </c>
      <c r="F691" s="2">
        <v>-2</v>
      </c>
      <c r="G691" s="8">
        <f t="shared" si="52"/>
        <v>-1.5279701798924878</v>
      </c>
      <c r="H691" s="2">
        <v>2</v>
      </c>
      <c r="I691" s="8">
        <f t="shared" si="50"/>
        <v>-0.65481260461495561</v>
      </c>
    </row>
    <row r="692" spans="1:9" x14ac:dyDescent="0.3">
      <c r="A692" s="1">
        <f t="shared" si="51"/>
        <v>690</v>
      </c>
      <c r="B692" s="2">
        <v>-0.7</v>
      </c>
      <c r="C692" s="8">
        <f t="shared" si="53"/>
        <v>-1.3832167547164911</v>
      </c>
      <c r="D692" s="2">
        <v>1</v>
      </c>
      <c r="E692" s="8">
        <f t="shared" si="54"/>
        <v>-1.7958182098643378</v>
      </c>
      <c r="F692" s="2">
        <v>-2</v>
      </c>
      <c r="G692" s="8">
        <f t="shared" si="52"/>
        <v>-1.7639202403458771</v>
      </c>
      <c r="H692" s="2">
        <v>2</v>
      </c>
      <c r="I692" s="8">
        <f t="shared" si="50"/>
        <v>-1.0995896541995269</v>
      </c>
    </row>
    <row r="693" spans="1:9" x14ac:dyDescent="0.3">
      <c r="A693" s="1">
        <f t="shared" si="51"/>
        <v>691</v>
      </c>
      <c r="B693" s="2">
        <v>-0.7</v>
      </c>
      <c r="C693" s="8">
        <f t="shared" si="53"/>
        <v>-1.3579441706716031</v>
      </c>
      <c r="D693" s="2">
        <v>1</v>
      </c>
      <c r="E693" s="8">
        <f t="shared" si="54"/>
        <v>-1.7369961959708411</v>
      </c>
      <c r="F693" s="2">
        <v>-2</v>
      </c>
      <c r="G693" s="8">
        <f t="shared" si="52"/>
        <v>-1.9720522248943331</v>
      </c>
      <c r="H693" s="2">
        <v>2</v>
      </c>
      <c r="I693" s="8">
        <f t="shared" si="50"/>
        <v>-1.5046246687286777</v>
      </c>
    </row>
    <row r="694" spans="1:9" x14ac:dyDescent="0.3">
      <c r="A694" s="1">
        <f t="shared" si="51"/>
        <v>692</v>
      </c>
      <c r="B694" s="2">
        <v>-0.7</v>
      </c>
      <c r="C694" s="8">
        <f t="shared" si="53"/>
        <v>-1.3318138799831574</v>
      </c>
      <c r="D694" s="2">
        <v>1</v>
      </c>
      <c r="E694" s="8">
        <f t="shared" si="54"/>
        <v>-1.6713190516498058</v>
      </c>
      <c r="F694" s="2">
        <v>-2</v>
      </c>
      <c r="G694" s="8">
        <f t="shared" si="52"/>
        <v>-2.1490837678091319</v>
      </c>
      <c r="H694" s="2">
        <v>2</v>
      </c>
      <c r="I694" s="8">
        <f t="shared" si="50"/>
        <v>-1.8552786274686044</v>
      </c>
    </row>
    <row r="695" spans="1:9" x14ac:dyDescent="0.3">
      <c r="A695" s="1">
        <f t="shared" si="51"/>
        <v>693</v>
      </c>
      <c r="B695" s="2">
        <v>-0.7</v>
      </c>
      <c r="C695" s="8">
        <f t="shared" si="53"/>
        <v>-1.3048423871028141</v>
      </c>
      <c r="D695" s="2">
        <v>1</v>
      </c>
      <c r="E695" s="8">
        <f t="shared" si="54"/>
        <v>-1.5990459745850709</v>
      </c>
      <c r="F695" s="2">
        <v>-2</v>
      </c>
      <c r="G695" s="8">
        <f t="shared" si="52"/>
        <v>-2.2922229759053065</v>
      </c>
      <c r="H695" s="2">
        <v>2</v>
      </c>
      <c r="I695" s="8">
        <f t="shared" si="50"/>
        <v>-2.138877982730313</v>
      </c>
    </row>
    <row r="696" spans="1:9" x14ac:dyDescent="0.3">
      <c r="A696" s="1">
        <f t="shared" si="51"/>
        <v>694</v>
      </c>
      <c r="B696" s="2">
        <v>-0.7</v>
      </c>
      <c r="C696" s="8">
        <f t="shared" si="53"/>
        <v>-1.2770467278035669</v>
      </c>
      <c r="D696" s="2">
        <v>1</v>
      </c>
      <c r="E696" s="8">
        <f t="shared" si="54"/>
        <v>-1.5204621935932701</v>
      </c>
      <c r="F696" s="2">
        <v>-2</v>
      </c>
      <c r="G696" s="8">
        <f t="shared" si="52"/>
        <v>-2.3992124583637051</v>
      </c>
      <c r="H696" s="2">
        <v>2</v>
      </c>
      <c r="I696" s="8">
        <f t="shared" si="50"/>
        <v>-2.3451727149039656</v>
      </c>
    </row>
    <row r="697" spans="1:9" x14ac:dyDescent="0.3">
      <c r="A697" s="1">
        <f t="shared" si="51"/>
        <v>695</v>
      </c>
      <c r="B697" s="2">
        <v>-0.7</v>
      </c>
      <c r="C697" s="8">
        <f t="shared" si="53"/>
        <v>-1.2484444584196501</v>
      </c>
      <c r="D697" s="2">
        <v>1</v>
      </c>
      <c r="E697" s="8">
        <f t="shared" si="54"/>
        <v>-1.4358778429564631</v>
      </c>
      <c r="F697" s="2">
        <v>-2</v>
      </c>
      <c r="G697" s="8">
        <f t="shared" si="52"/>
        <v>-2.4683649271336865</v>
      </c>
      <c r="H697" s="2">
        <v>2</v>
      </c>
      <c r="I697" s="8">
        <f t="shared" si="50"/>
        <v>-2.4667067948731747</v>
      </c>
    </row>
    <row r="698" spans="1:9" x14ac:dyDescent="0.3">
      <c r="A698" s="1">
        <f t="shared" si="51"/>
        <v>696</v>
      </c>
      <c r="B698" s="2">
        <v>-0.7</v>
      </c>
      <c r="C698" s="8">
        <f t="shared" si="53"/>
        <v>-1.2190536447573217</v>
      </c>
      <c r="D698" s="2">
        <v>1</v>
      </c>
      <c r="E698" s="8">
        <f t="shared" si="54"/>
        <v>-1.3456267384636993</v>
      </c>
      <c r="F698" s="2">
        <v>-2</v>
      </c>
      <c r="G698" s="8">
        <f t="shared" si="52"/>
        <v>-2.4985898064730767</v>
      </c>
      <c r="H698" s="2">
        <v>2</v>
      </c>
      <c r="I698" s="8">
        <f t="shared" si="50"/>
        <v>-2.4990876643337541</v>
      </c>
    </row>
    <row r="699" spans="1:9" x14ac:dyDescent="0.3">
      <c r="A699" s="1">
        <f t="shared" si="51"/>
        <v>697</v>
      </c>
      <c r="B699" s="2">
        <v>-0.7</v>
      </c>
      <c r="C699" s="8">
        <f t="shared" si="53"/>
        <v>-1.1888928506844991</v>
      </c>
      <c r="D699" s="2">
        <v>1</v>
      </c>
      <c r="E699" s="8">
        <f t="shared" si="54"/>
        <v>-1.2500650599924261</v>
      </c>
      <c r="F699" s="2">
        <v>-2</v>
      </c>
      <c r="G699" s="8">
        <f t="shared" si="52"/>
        <v>-2.4894104319791706</v>
      </c>
      <c r="H699" s="2">
        <v>2</v>
      </c>
      <c r="I699" s="8">
        <f t="shared" si="50"/>
        <v>-2.4411449942959038</v>
      </c>
    </row>
    <row r="700" spans="1:9" x14ac:dyDescent="0.3">
      <c r="A700" s="1">
        <f t="shared" si="51"/>
        <v>698</v>
      </c>
      <c r="B700" s="2">
        <v>-0.7</v>
      </c>
      <c r="C700" s="8">
        <f t="shared" si="53"/>
        <v>-1.1579811264051676</v>
      </c>
      <c r="D700" s="2">
        <v>1</v>
      </c>
      <c r="E700" s="8">
        <f t="shared" si="54"/>
        <v>-1.1495699458299369</v>
      </c>
      <c r="F700" s="2">
        <v>-2</v>
      </c>
      <c r="G700" s="8">
        <f t="shared" si="52"/>
        <v>-2.4409715678712134</v>
      </c>
      <c r="H700" s="2">
        <v>2</v>
      </c>
      <c r="I700" s="8">
        <f t="shared" si="50"/>
        <v>-2.2949729838230142</v>
      </c>
    </row>
    <row r="701" spans="1:9" x14ac:dyDescent="0.3">
      <c r="A701" s="1">
        <f t="shared" si="51"/>
        <v>699</v>
      </c>
      <c r="B701" s="2">
        <v>-0.7</v>
      </c>
      <c r="C701" s="8">
        <f t="shared" si="53"/>
        <v>-1.1263379964269973</v>
      </c>
      <c r="D701" s="2">
        <v>1</v>
      </c>
      <c r="E701" s="8">
        <f t="shared" si="54"/>
        <v>-1.0445380042798122</v>
      </c>
      <c r="F701" s="2">
        <v>-2</v>
      </c>
      <c r="G701" s="8">
        <f t="shared" si="52"/>
        <v>-2.3540371239722493</v>
      </c>
      <c r="H701" s="2">
        <v>2</v>
      </c>
      <c r="I701" s="8">
        <f t="shared" si="50"/>
        <v>-2.0658546702208631</v>
      </c>
    </row>
    <row r="702" spans="1:9" x14ac:dyDescent="0.3">
      <c r="A702" s="1">
        <f t="shared" si="51"/>
        <v>700</v>
      </c>
      <c r="B702" s="2">
        <v>-8</v>
      </c>
      <c r="C702" s="8">
        <f t="shared" si="53"/>
        <v>-1.0939834472289596</v>
      </c>
      <c r="D702" s="2">
        <v>1</v>
      </c>
      <c r="E702" s="8">
        <f t="shared" si="54"/>
        <v>-0.93538374843082017</v>
      </c>
      <c r="F702" s="2">
        <v>-2</v>
      </c>
      <c r="G702" s="8">
        <f t="shared" si="52"/>
        <v>-2.2299781083946577</v>
      </c>
      <c r="H702" s="2">
        <v>2</v>
      </c>
      <c r="I702" s="8">
        <f t="shared" si="50"/>
        <v>-1.7620709863052431</v>
      </c>
    </row>
    <row r="703" spans="1:9" x14ac:dyDescent="0.3">
      <c r="A703" s="1">
        <f t="shared" si="51"/>
        <v>701</v>
      </c>
      <c r="B703" s="2">
        <v>-8</v>
      </c>
      <c r="C703" s="8">
        <f t="shared" si="53"/>
        <v>-1.0609379146378664</v>
      </c>
      <c r="D703" s="2">
        <v>1</v>
      </c>
      <c r="E703" s="8">
        <f t="shared" si="54"/>
        <v>-0.82253796026275316</v>
      </c>
      <c r="F703" s="2">
        <v>-2</v>
      </c>
      <c r="G703" s="8">
        <f t="shared" si="52"/>
        <v>-2.0707510059231997</v>
      </c>
      <c r="H703" s="2">
        <v>2</v>
      </c>
      <c r="I703" s="8">
        <f t="shared" si="50"/>
        <v>-1.3946014659131785</v>
      </c>
    </row>
    <row r="704" spans="1:9" x14ac:dyDescent="0.3">
      <c r="A704" s="1">
        <f t="shared" si="51"/>
        <v>702</v>
      </c>
      <c r="B704" s="2">
        <v>-8</v>
      </c>
      <c r="C704" s="8">
        <f t="shared" si="53"/>
        <v>-1.0272222709203804</v>
      </c>
      <c r="D704" s="2">
        <v>1</v>
      </c>
      <c r="E704" s="8">
        <f t="shared" si="54"/>
        <v>-0.70644599054758184</v>
      </c>
      <c r="F704" s="2">
        <v>-2</v>
      </c>
      <c r="G704" s="8">
        <f t="shared" si="52"/>
        <v>-1.8788669230816093</v>
      </c>
      <c r="H704" s="2">
        <v>2</v>
      </c>
      <c r="I704" s="8">
        <f t="shared" si="50"/>
        <v>-0.97672741494456472</v>
      </c>
    </row>
    <row r="705" spans="1:9" x14ac:dyDescent="0.3">
      <c r="A705" s="1">
        <f t="shared" si="51"/>
        <v>703</v>
      </c>
      <c r="B705" s="2">
        <v>-8</v>
      </c>
      <c r="C705" s="8">
        <f t="shared" si="53"/>
        <v>-0.99285781159971487</v>
      </c>
      <c r="D705" s="2">
        <v>1</v>
      </c>
      <c r="E705" s="8">
        <f t="shared" si="54"/>
        <v>-0.58756600125219449</v>
      </c>
      <c r="F705" s="2">
        <v>-2</v>
      </c>
      <c r="G705" s="8">
        <f t="shared" si="52"/>
        <v>-1.657351986482509</v>
      </c>
      <c r="H705" s="2">
        <v>2</v>
      </c>
      <c r="I705" s="8">
        <f t="shared" si="50"/>
        <v>-0.52355189036113947</v>
      </c>
    </row>
    <row r="706" spans="1:9" x14ac:dyDescent="0.3">
      <c r="A706" s="1">
        <f t="shared" si="51"/>
        <v>704</v>
      </c>
      <c r="B706" s="2">
        <v>-8</v>
      </c>
      <c r="C706" s="8">
        <f t="shared" si="53"/>
        <v>-0.95786624200500337</v>
      </c>
      <c r="D706" s="2">
        <v>1</v>
      </c>
      <c r="E706" s="8">
        <f t="shared" si="54"/>
        <v>-0.46636715738323886</v>
      </c>
      <c r="F706" s="2">
        <v>-2</v>
      </c>
      <c r="G706" s="8">
        <f t="shared" si="52"/>
        <v>-1.4096996190025133</v>
      </c>
      <c r="H706" s="2">
        <v>2</v>
      </c>
      <c r="I706" s="8">
        <f t="shared" si="50"/>
        <v>-5.1453836359190278E-2</v>
      </c>
    </row>
    <row r="707" spans="1:9" x14ac:dyDescent="0.3">
      <c r="A707" s="1">
        <f t="shared" si="51"/>
        <v>705</v>
      </c>
      <c r="B707" s="2">
        <v>-8</v>
      </c>
      <c r="C707" s="8">
        <f t="shared" si="53"/>
        <v>-0.92226966356143214</v>
      </c>
      <c r="D707" s="2">
        <v>1</v>
      </c>
      <c r="E707" s="8">
        <f t="shared" si="54"/>
        <v>-0.34332777540698034</v>
      </c>
      <c r="F707" s="2">
        <v>-2</v>
      </c>
      <c r="G707" s="8">
        <f t="shared" si="52"/>
        <v>-1.139815446416879</v>
      </c>
      <c r="H707" s="2">
        <v>2</v>
      </c>
      <c r="I707" s="8">
        <f t="shared" ref="I707:I770" si="55">2.5*SIN(2*PI()*A707/33+777)</f>
        <v>0.42250389335072214</v>
      </c>
    </row>
    <row r="708" spans="1:9" x14ac:dyDescent="0.3">
      <c r="A708" s="1">
        <f t="shared" ref="A708:A771" si="56">A707+1</f>
        <v>706</v>
      </c>
      <c r="B708" s="2">
        <v>-8</v>
      </c>
      <c r="C708" s="8">
        <f t="shared" si="53"/>
        <v>-0.88609055983098028</v>
      </c>
      <c r="D708" s="2">
        <v>1</v>
      </c>
      <c r="E708" s="8">
        <f t="shared" si="54"/>
        <v>-0.21893343555250624</v>
      </c>
      <c r="F708" s="2">
        <v>-2</v>
      </c>
      <c r="G708" s="8">
        <f t="shared" ref="G708:G771" si="57">2.5*COS(2*PI()*A708/50+456)</f>
        <v>-0.85195570334875637</v>
      </c>
      <c r="H708" s="2">
        <v>2</v>
      </c>
      <c r="I708" s="8">
        <f t="shared" si="55"/>
        <v>0.88119123153150736</v>
      </c>
    </row>
    <row r="709" spans="1:9" x14ac:dyDescent="0.3">
      <c r="A709" s="1">
        <f t="shared" si="56"/>
        <v>707</v>
      </c>
      <c r="B709" s="2">
        <v>-8</v>
      </c>
      <c r="C709" s="8">
        <f t="shared" si="53"/>
        <v>-0.84935178231100505</v>
      </c>
      <c r="D709" s="2">
        <v>1</v>
      </c>
      <c r="E709" s="8">
        <f t="shared" si="54"/>
        <v>-9.3675065449303596E-2</v>
      </c>
      <c r="F709" s="2">
        <v>-2</v>
      </c>
      <c r="G709" s="8">
        <f t="shared" si="57"/>
        <v>-0.55066010990488901</v>
      </c>
      <c r="H709" s="2">
        <v>2</v>
      </c>
      <c r="I709" s="8">
        <f t="shared" si="55"/>
        <v>1.308030022683645</v>
      </c>
    </row>
    <row r="710" spans="1:9" x14ac:dyDescent="0.3">
      <c r="A710" s="1">
        <f t="shared" si="56"/>
        <v>708</v>
      </c>
      <c r="B710" s="2">
        <v>-8</v>
      </c>
      <c r="C710" s="8">
        <f t="shared" ref="C710:C773" si="58">1.7*SIN(2*PI()*A710/250+321)</f>
        <v>-0.81207653600091023</v>
      </c>
      <c r="D710" s="2">
        <v>1</v>
      </c>
      <c r="E710" s="8">
        <f t="shared" ref="E710:E773" si="59">2*SIN(2*PI()*A710/100+565)</f>
        <v>3.1952997341160555E-2</v>
      </c>
      <c r="F710" s="2">
        <v>-2</v>
      </c>
      <c r="G710" s="8">
        <f t="shared" si="57"/>
        <v>-0.24068027757969085</v>
      </c>
      <c r="H710" s="2">
        <v>2</v>
      </c>
      <c r="I710" s="8">
        <f t="shared" si="55"/>
        <v>1.6875932007769845</v>
      </c>
    </row>
    <row r="711" spans="1:9" x14ac:dyDescent="0.3">
      <c r="A711" s="1">
        <f t="shared" si="56"/>
        <v>709</v>
      </c>
      <c r="B711" s="2">
        <v>-8</v>
      </c>
      <c r="C711" s="8">
        <f t="shared" si="58"/>
        <v>-0.7742883647450316</v>
      </c>
      <c r="D711" s="2">
        <v>1</v>
      </c>
      <c r="E711" s="8">
        <f t="shared" si="59"/>
        <v>0.15745495624905517</v>
      </c>
      <c r="F711" s="2">
        <v>-2</v>
      </c>
      <c r="G711" s="8">
        <f t="shared" si="57"/>
        <v>7.309522649864883E-2</v>
      </c>
      <c r="H711" s="2">
        <v>2</v>
      </c>
      <c r="I711" s="8">
        <f t="shared" si="55"/>
        <v>2.0061623636128401</v>
      </c>
    </row>
    <row r="712" spans="1:9" x14ac:dyDescent="0.3">
      <c r="A712" s="1">
        <f t="shared" si="56"/>
        <v>710</v>
      </c>
      <c r="B712" s="2">
        <v>-8</v>
      </c>
      <c r="C712" s="8">
        <f t="shared" si="58"/>
        <v>-0.73601113636234727</v>
      </c>
      <c r="D712" s="2">
        <v>1</v>
      </c>
      <c r="E712" s="8">
        <f t="shared" si="59"/>
        <v>0.28233551237918736</v>
      </c>
      <c r="F712" s="2">
        <v>-2</v>
      </c>
      <c r="G712" s="8">
        <f t="shared" si="57"/>
        <v>0.38571797518985107</v>
      </c>
      <c r="H712" s="2">
        <v>2</v>
      </c>
      <c r="I712" s="8">
        <f t="shared" si="55"/>
        <v>2.2522235916227147</v>
      </c>
    </row>
    <row r="713" spans="1:9" x14ac:dyDescent="0.3">
      <c r="A713" s="1">
        <f t="shared" si="56"/>
        <v>711</v>
      </c>
      <c r="B713" s="2">
        <v>-8</v>
      </c>
      <c r="C713" s="8">
        <f t="shared" si="58"/>
        <v>-0.69726902757071507</v>
      </c>
      <c r="D713" s="2">
        <v>1</v>
      </c>
      <c r="E713" s="8">
        <f t="shared" si="59"/>
        <v>0.40610181922855931</v>
      </c>
      <c r="F713" s="2">
        <v>-2</v>
      </c>
      <c r="G713" s="8">
        <f t="shared" si="57"/>
        <v>0.69225772099583782</v>
      </c>
      <c r="H713" s="2">
        <v>2</v>
      </c>
      <c r="I713" s="8">
        <f t="shared" si="55"/>
        <v>2.4168835909201336</v>
      </c>
    </row>
    <row r="714" spans="1:9" x14ac:dyDescent="0.3">
      <c r="A714" s="1">
        <f t="shared" si="56"/>
        <v>712</v>
      </c>
      <c r="B714" s="2">
        <v>-8</v>
      </c>
      <c r="C714" s="8">
        <f t="shared" si="58"/>
        <v>-0.6580865087164226</v>
      </c>
      <c r="D714" s="2">
        <v>1</v>
      </c>
      <c r="E714" s="8">
        <f t="shared" si="59"/>
        <v>0.52826542772771068</v>
      </c>
      <c r="F714" s="2">
        <v>-2</v>
      </c>
      <c r="G714" s="8">
        <f t="shared" si="57"/>
        <v>0.98788014900673016</v>
      </c>
      <c r="H714" s="2">
        <v>2</v>
      </c>
      <c r="I714" s="8">
        <f t="shared" si="55"/>
        <v>2.4941911201128515</v>
      </c>
    </row>
    <row r="715" spans="1:9" x14ac:dyDescent="0.3">
      <c r="A715" s="1">
        <f t="shared" si="56"/>
        <v>713</v>
      </c>
      <c r="B715" s="2">
        <v>-8</v>
      </c>
      <c r="C715" s="8">
        <f t="shared" si="58"/>
        <v>-0.61848832831828304</v>
      </c>
      <c r="D715" s="2">
        <v>1</v>
      </c>
      <c r="E715" s="8">
        <f t="shared" si="59"/>
        <v>0.64834421392513963</v>
      </c>
      <c r="F715" s="2">
        <v>-2</v>
      </c>
      <c r="G715" s="8">
        <f t="shared" si="57"/>
        <v>1.2679231169368026</v>
      </c>
      <c r="H715" s="2">
        <v>2</v>
      </c>
      <c r="I715" s="8">
        <f t="shared" si="55"/>
        <v>2.4813520836731313</v>
      </c>
    </row>
    <row r="716" spans="1:9" x14ac:dyDescent="0.3">
      <c r="A716" s="1">
        <f t="shared" si="56"/>
        <v>714</v>
      </c>
      <c r="B716" s="2">
        <v>-8</v>
      </c>
      <c r="C716" s="8">
        <f t="shared" si="58"/>
        <v>-0.57849949743558038</v>
      </c>
      <c r="D716" s="2">
        <v>1</v>
      </c>
      <c r="E716" s="8">
        <f t="shared" si="59"/>
        <v>0.76586428171050447</v>
      </c>
      <c r="F716" s="2">
        <v>-2</v>
      </c>
      <c r="G716" s="8">
        <f t="shared" si="57"/>
        <v>1.5279701798924663</v>
      </c>
      <c r="H716" s="2">
        <v>2</v>
      </c>
      <c r="I716" s="8">
        <f t="shared" si="55"/>
        <v>2.3788305178297033</v>
      </c>
    </row>
    <row r="717" spans="1:9" x14ac:dyDescent="0.3">
      <c r="A717" s="1">
        <f t="shared" si="56"/>
        <v>715</v>
      </c>
      <c r="B717" s="2">
        <v>-8</v>
      </c>
      <c r="C717" s="8">
        <f t="shared" si="58"/>
        <v>-0.53814527387108602</v>
      </c>
      <c r="D717" s="2">
        <v>1</v>
      </c>
      <c r="E717" s="8">
        <f t="shared" si="59"/>
        <v>0.8803618330662728</v>
      </c>
      <c r="F717" s="2">
        <v>-2</v>
      </c>
      <c r="G717" s="8">
        <f t="shared" si="57"/>
        <v>1.763920240345858</v>
      </c>
      <c r="H717" s="2">
        <v>2</v>
      </c>
      <c r="I717" s="8">
        <f t="shared" si="55"/>
        <v>2.1903318190893621</v>
      </c>
    </row>
    <row r="718" spans="1:9" x14ac:dyDescent="0.3">
      <c r="A718" s="1">
        <f t="shared" si="56"/>
        <v>716</v>
      </c>
      <c r="B718" s="2">
        <v>-8</v>
      </c>
      <c r="C718" s="8">
        <f t="shared" si="58"/>
        <v>-0.49745114621733127</v>
      </c>
      <c r="D718" s="2">
        <v>1</v>
      </c>
      <c r="E718" s="8">
        <f t="shared" si="59"/>
        <v>0.99138499846578498</v>
      </c>
      <c r="F718" s="2">
        <v>-2</v>
      </c>
      <c r="G718" s="8">
        <f t="shared" si="57"/>
        <v>1.9720522248943164</v>
      </c>
      <c r="H718" s="2">
        <v>2</v>
      </c>
      <c r="I718" s="8">
        <f t="shared" si="55"/>
        <v>1.9226688215533749</v>
      </c>
    </row>
    <row r="719" spans="1:9" x14ac:dyDescent="0.3">
      <c r="A719" s="1">
        <f t="shared" si="56"/>
        <v>717</v>
      </c>
      <c r="B719" s="2">
        <v>-8</v>
      </c>
      <c r="C719" s="8">
        <f t="shared" si="58"/>
        <v>-0.45644281775764911</v>
      </c>
      <c r="D719" s="2">
        <v>1</v>
      </c>
      <c r="E719" s="8">
        <f t="shared" si="59"/>
        <v>1.0984956201970792</v>
      </c>
      <c r="F719" s="2">
        <v>-2</v>
      </c>
      <c r="G719" s="8">
        <f t="shared" si="57"/>
        <v>2.1490837678091177</v>
      </c>
      <c r="H719" s="2">
        <v>2</v>
      </c>
      <c r="I719" s="8">
        <f t="shared" si="55"/>
        <v>1.5855155633415163</v>
      </c>
    </row>
    <row r="720" spans="1:9" x14ac:dyDescent="0.3">
      <c r="A720" s="1">
        <f t="shared" si="56"/>
        <v>718</v>
      </c>
      <c r="B720" s="2">
        <v>-8</v>
      </c>
      <c r="C720" s="8">
        <f t="shared" si="58"/>
        <v>-0.41514619023105698</v>
      </c>
      <c r="D720" s="2">
        <v>1</v>
      </c>
      <c r="E720" s="8">
        <f t="shared" si="59"/>
        <v>1.2012709815703706</v>
      </c>
      <c r="F720" s="2">
        <v>-2</v>
      </c>
      <c r="G720" s="8">
        <f t="shared" si="57"/>
        <v>2.2922229759051822</v>
      </c>
      <c r="H720" s="2">
        <v>2</v>
      </c>
      <c r="I720" s="8">
        <f t="shared" si="55"/>
        <v>1.1910576416502034</v>
      </c>
    </row>
    <row r="721" spans="1:9" x14ac:dyDescent="0.3">
      <c r="A721" s="1">
        <f t="shared" si="56"/>
        <v>719</v>
      </c>
      <c r="B721" s="2">
        <v>-8</v>
      </c>
      <c r="C721" s="8">
        <f t="shared" si="58"/>
        <v>-0.37358734747272027</v>
      </c>
      <c r="D721" s="2">
        <v>1</v>
      </c>
      <c r="E721" s="8">
        <f t="shared" si="59"/>
        <v>1.2993054751880886</v>
      </c>
      <c r="F721" s="2">
        <v>-2</v>
      </c>
      <c r="G721" s="8">
        <f t="shared" si="57"/>
        <v>2.3992124583636976</v>
      </c>
      <c r="H721" s="2">
        <v>2</v>
      </c>
      <c r="I721" s="8">
        <f t="shared" si="55"/>
        <v>0.75355179351898993</v>
      </c>
    </row>
    <row r="722" spans="1:9" x14ac:dyDescent="0.3">
      <c r="A722" s="1">
        <f t="shared" si="56"/>
        <v>720</v>
      </c>
      <c r="B722" s="2">
        <v>-8</v>
      </c>
      <c r="C722" s="8">
        <f t="shared" si="58"/>
        <v>-0.33179253893847249</v>
      </c>
      <c r="D722" s="2">
        <v>1</v>
      </c>
      <c r="E722" s="8">
        <f t="shared" si="59"/>
        <v>1.3922122036912692</v>
      </c>
      <c r="F722" s="2">
        <v>-2</v>
      </c>
      <c r="G722" s="8">
        <f t="shared" si="57"/>
        <v>2.4683649271337273</v>
      </c>
      <c r="H722" s="2">
        <v>2</v>
      </c>
      <c r="I722" s="8">
        <f t="shared" si="55"/>
        <v>0.28881062021021808</v>
      </c>
    </row>
    <row r="723" spans="1:9" x14ac:dyDescent="0.3">
      <c r="A723" s="1">
        <f t="shared" si="56"/>
        <v>721</v>
      </c>
      <c r="B723" s="2">
        <v>-8</v>
      </c>
      <c r="C723" s="8">
        <f t="shared" si="58"/>
        <v>-0.28978816312518879</v>
      </c>
      <c r="D723" s="2">
        <v>1</v>
      </c>
      <c r="E723" s="8">
        <f t="shared" si="59"/>
        <v>1.4796245066677396</v>
      </c>
      <c r="F723" s="2">
        <v>-2</v>
      </c>
      <c r="G723" s="8">
        <f t="shared" si="57"/>
        <v>2.4985898064730754</v>
      </c>
      <c r="H723" s="2">
        <v>2</v>
      </c>
      <c r="I723" s="8">
        <f t="shared" si="55"/>
        <v>-0.18636892140195954</v>
      </c>
    </row>
    <row r="724" spans="1:9" x14ac:dyDescent="0.3">
      <c r="A724" s="1">
        <f t="shared" si="56"/>
        <v>722</v>
      </c>
      <c r="B724" s="2">
        <v>-8</v>
      </c>
      <c r="C724" s="8">
        <f t="shared" si="58"/>
        <v>-0.24760075089702493</v>
      </c>
      <c r="D724" s="2">
        <v>1</v>
      </c>
      <c r="E724" s="8">
        <f t="shared" si="59"/>
        <v>1.5611974076925343</v>
      </c>
      <c r="F724" s="2">
        <v>-2</v>
      </c>
      <c r="G724" s="8">
        <f t="shared" si="57"/>
        <v>2.4894104319791728</v>
      </c>
      <c r="H724" s="2">
        <v>2</v>
      </c>
      <c r="I724" s="8">
        <f t="shared" si="55"/>
        <v>-0.65481260461490365</v>
      </c>
    </row>
    <row r="725" spans="1:9" x14ac:dyDescent="0.3">
      <c r="A725" s="1">
        <f t="shared" si="56"/>
        <v>723</v>
      </c>
      <c r="B725" s="2">
        <v>-8</v>
      </c>
      <c r="C725" s="8">
        <f t="shared" si="58"/>
        <v>-0.20525694872757327</v>
      </c>
      <c r="D725" s="2">
        <v>1</v>
      </c>
      <c r="E725" s="8">
        <f t="shared" si="59"/>
        <v>1.6366089757924223</v>
      </c>
      <c r="F725" s="2">
        <v>-2</v>
      </c>
      <c r="G725" s="8">
        <f t="shared" si="57"/>
        <v>2.4409715678712192</v>
      </c>
      <c r="H725" s="2">
        <v>2</v>
      </c>
      <c r="I725" s="8">
        <f t="shared" si="55"/>
        <v>-1.0995896541997336</v>
      </c>
    </row>
    <row r="726" spans="1:9" x14ac:dyDescent="0.3">
      <c r="A726" s="1">
        <f t="shared" si="56"/>
        <v>724</v>
      </c>
      <c r="B726" s="2">
        <v>-8</v>
      </c>
      <c r="C726" s="8">
        <f t="shared" si="58"/>
        <v>-0.1627835018699508</v>
      </c>
      <c r="D726" s="2">
        <v>1</v>
      </c>
      <c r="E726" s="8">
        <f t="shared" si="59"/>
        <v>1.7055615959605008</v>
      </c>
      <c r="F726" s="2">
        <v>-2</v>
      </c>
      <c r="G726" s="8">
        <f t="shared" si="57"/>
        <v>2.3540371239722586</v>
      </c>
      <c r="H726" s="2">
        <v>2</v>
      </c>
      <c r="I726" s="8">
        <f t="shared" si="55"/>
        <v>-1.5046246687286347</v>
      </c>
    </row>
    <row r="727" spans="1:9" x14ac:dyDescent="0.3">
      <c r="A727" s="1">
        <f t="shared" si="56"/>
        <v>725</v>
      </c>
      <c r="B727" s="2">
        <v>-8</v>
      </c>
      <c r="C727" s="8">
        <f t="shared" si="58"/>
        <v>-0.1202072374635433</v>
      </c>
      <c r="D727" s="2">
        <v>1</v>
      </c>
      <c r="E727" s="8">
        <f t="shared" si="59"/>
        <v>1.7677831437061726</v>
      </c>
      <c r="F727" s="2">
        <v>-2</v>
      </c>
      <c r="G727" s="8">
        <f t="shared" si="57"/>
        <v>2.2299781083945414</v>
      </c>
      <c r="H727" s="2">
        <v>2</v>
      </c>
      <c r="I727" s="8">
        <f t="shared" si="55"/>
        <v>-1.8552786274685684</v>
      </c>
    </row>
    <row r="728" spans="1:9" x14ac:dyDescent="0.3">
      <c r="A728" s="1">
        <f t="shared" si="56"/>
        <v>726</v>
      </c>
      <c r="B728" s="2">
        <v>-8</v>
      </c>
      <c r="C728" s="8">
        <f t="shared" si="58"/>
        <v>-7.755504758960044E-2</v>
      </c>
      <c r="D728" s="2">
        <v>1</v>
      </c>
      <c r="E728" s="8">
        <f t="shared" si="59"/>
        <v>1.8230280590069377</v>
      </c>
      <c r="F728" s="2">
        <v>-2</v>
      </c>
      <c r="G728" s="8">
        <f t="shared" si="57"/>
        <v>2.0707510059232153</v>
      </c>
      <c r="H728" s="2">
        <v>2</v>
      </c>
      <c r="I728" s="8">
        <f t="shared" si="55"/>
        <v>-2.1388779827302855</v>
      </c>
    </row>
    <row r="729" spans="1:9" x14ac:dyDescent="0.3">
      <c r="A729" s="1">
        <f t="shared" si="56"/>
        <v>727</v>
      </c>
      <c r="B729" s="2">
        <v>-8</v>
      </c>
      <c r="C729" s="8">
        <f t="shared" si="58"/>
        <v>-3.4853872285235191E-2</v>
      </c>
      <c r="D729" s="2">
        <v>1</v>
      </c>
      <c r="E729" s="8">
        <f t="shared" si="59"/>
        <v>1.8710783154211053</v>
      </c>
      <c r="F729" s="2">
        <v>-2</v>
      </c>
      <c r="G729" s="8">
        <f t="shared" si="57"/>
        <v>1.8788669230816271</v>
      </c>
      <c r="H729" s="2">
        <v>2</v>
      </c>
      <c r="I729" s="8">
        <f t="shared" si="55"/>
        <v>-2.3451727149040456</v>
      </c>
    </row>
    <row r="730" spans="1:9" x14ac:dyDescent="0.3">
      <c r="A730" s="1">
        <f t="shared" si="56"/>
        <v>728</v>
      </c>
      <c r="B730" s="2">
        <v>-8</v>
      </c>
      <c r="C730" s="8">
        <f t="shared" si="58"/>
        <v>7.8693174719024223E-3</v>
      </c>
      <c r="D730" s="2">
        <v>1</v>
      </c>
      <c r="E730" s="8">
        <f t="shared" si="59"/>
        <v>1.9117442805387497</v>
      </c>
      <c r="F730" s="2">
        <v>-2</v>
      </c>
      <c r="G730" s="8">
        <f t="shared" si="57"/>
        <v>1.657351986482529</v>
      </c>
      <c r="H730" s="2">
        <v>2</v>
      </c>
      <c r="I730" s="8">
        <f t="shared" si="55"/>
        <v>-2.4667067948731658</v>
      </c>
    </row>
    <row r="731" spans="1:9" x14ac:dyDescent="0.3">
      <c r="A731" s="1">
        <f t="shared" si="56"/>
        <v>729</v>
      </c>
      <c r="B731" s="2">
        <v>-8</v>
      </c>
      <c r="C731" s="8">
        <f t="shared" si="58"/>
        <v>5.0587536799458543E-2</v>
      </c>
      <c r="D731" s="2">
        <v>1</v>
      </c>
      <c r="E731" s="8">
        <f t="shared" si="59"/>
        <v>1.9448654643739167</v>
      </c>
      <c r="F731" s="2">
        <v>-2</v>
      </c>
      <c r="G731" s="8">
        <f t="shared" si="57"/>
        <v>1.4096996190023006</v>
      </c>
      <c r="H731" s="2">
        <v>2</v>
      </c>
      <c r="I731" s="8">
        <f t="shared" si="55"/>
        <v>-2.4990876643337478</v>
      </c>
    </row>
    <row r="732" spans="1:9" x14ac:dyDescent="0.3">
      <c r="A732" s="1">
        <f t="shared" si="56"/>
        <v>730</v>
      </c>
      <c r="B732" s="2">
        <v>-8</v>
      </c>
      <c r="C732" s="8">
        <f t="shared" si="58"/>
        <v>9.3273803954509182E-2</v>
      </c>
      <c r="D732" s="2">
        <v>1</v>
      </c>
      <c r="E732" s="8">
        <f t="shared" si="59"/>
        <v>1.9703111527457189</v>
      </c>
      <c r="F732" s="2">
        <v>-2</v>
      </c>
      <c r="G732" s="8">
        <f t="shared" si="57"/>
        <v>1.139815446416903</v>
      </c>
      <c r="H732" s="2">
        <v>2</v>
      </c>
      <c r="I732" s="8">
        <f t="shared" si="55"/>
        <v>-2.4411449942959154</v>
      </c>
    </row>
    <row r="733" spans="1:9" x14ac:dyDescent="0.3">
      <c r="A733" s="1">
        <f t="shared" si="56"/>
        <v>731</v>
      </c>
      <c r="B733" s="2">
        <v>-8</v>
      </c>
      <c r="C733" s="8">
        <f t="shared" si="58"/>
        <v>0.13590115737571101</v>
      </c>
      <c r="D733" s="2">
        <v>1</v>
      </c>
      <c r="E733" s="8">
        <f t="shared" si="59"/>
        <v>1.9879809231471821</v>
      </c>
      <c r="F733" s="2">
        <v>-2</v>
      </c>
      <c r="G733" s="8">
        <f t="shared" si="57"/>
        <v>0.85195570334878168</v>
      </c>
      <c r="H733" s="2">
        <v>2</v>
      </c>
      <c r="I733" s="8">
        <f t="shared" si="55"/>
        <v>-2.2949729838230355</v>
      </c>
    </row>
    <row r="734" spans="1:9" x14ac:dyDescent="0.3">
      <c r="A734" s="1">
        <f t="shared" si="56"/>
        <v>732</v>
      </c>
      <c r="B734" s="2">
        <v>-8</v>
      </c>
      <c r="C734" s="8">
        <f t="shared" si="58"/>
        <v>0.17844267271318687</v>
      </c>
      <c r="D734" s="2">
        <v>1</v>
      </c>
      <c r="E734" s="8">
        <f t="shared" si="59"/>
        <v>1.997805041067082</v>
      </c>
      <c r="F734" s="2">
        <v>-2</v>
      </c>
      <c r="G734" s="8">
        <f t="shared" si="57"/>
        <v>0.55066010990491532</v>
      </c>
      <c r="H734" s="2">
        <v>2</v>
      </c>
      <c r="I734" s="8">
        <f t="shared" si="55"/>
        <v>-2.0658546702208933</v>
      </c>
    </row>
    <row r="735" spans="1:9" x14ac:dyDescent="0.3">
      <c r="A735" s="1">
        <f t="shared" si="56"/>
        <v>733</v>
      </c>
      <c r="B735" s="2">
        <v>-8</v>
      </c>
      <c r="C735" s="8">
        <f t="shared" si="58"/>
        <v>0.22087147983394378</v>
      </c>
      <c r="D735" s="2">
        <v>1</v>
      </c>
      <c r="E735" s="8">
        <f t="shared" si="59"/>
        <v>1.9997447352001978</v>
      </c>
      <c r="F735" s="2">
        <v>-2</v>
      </c>
      <c r="G735" s="8">
        <f t="shared" si="57"/>
        <v>0.24068027757971772</v>
      </c>
      <c r="H735" s="2">
        <v>2</v>
      </c>
      <c r="I735" s="8">
        <f t="shared" si="55"/>
        <v>-1.7620709863050796</v>
      </c>
    </row>
    <row r="736" spans="1:9" x14ac:dyDescent="0.3">
      <c r="A736" s="1">
        <f t="shared" si="56"/>
        <v>734</v>
      </c>
      <c r="B736" s="2">
        <v>-8</v>
      </c>
      <c r="C736" s="8">
        <f t="shared" si="58"/>
        <v>0.2631607797940107</v>
      </c>
      <c r="D736" s="2">
        <v>1</v>
      </c>
      <c r="E736" s="8">
        <f t="shared" si="59"/>
        <v>1.9937923504599409</v>
      </c>
      <c r="F736" s="2">
        <v>-2</v>
      </c>
      <c r="G736" s="8">
        <f t="shared" si="57"/>
        <v>-7.3095226498621893E-2</v>
      </c>
      <c r="H736" s="2">
        <v>2</v>
      </c>
      <c r="I736" s="8">
        <f t="shared" si="55"/>
        <v>-1.3946014659132231</v>
      </c>
    </row>
    <row r="737" spans="1:9" x14ac:dyDescent="0.3">
      <c r="A737" s="1">
        <f t="shared" si="56"/>
        <v>735</v>
      </c>
      <c r="B737" s="2">
        <v>-8</v>
      </c>
      <c r="C737" s="8">
        <f t="shared" si="58"/>
        <v>0.30528386176503414</v>
      </c>
      <c r="D737" s="2">
        <v>1</v>
      </c>
      <c r="E737" s="8">
        <f t="shared" si="59"/>
        <v>1.9799713781895059</v>
      </c>
      <c r="F737" s="2">
        <v>-2</v>
      </c>
      <c r="G737" s="8">
        <f t="shared" si="57"/>
        <v>-0.38571797518982442</v>
      </c>
      <c r="H737" s="2">
        <v>2</v>
      </c>
      <c r="I737" s="8">
        <f t="shared" si="55"/>
        <v>-0.97672741494461435</v>
      </c>
    </row>
    <row r="738" spans="1:9" x14ac:dyDescent="0.3">
      <c r="A738" s="1">
        <f t="shared" si="56"/>
        <v>736</v>
      </c>
      <c r="B738" s="2">
        <v>-8</v>
      </c>
      <c r="C738" s="8">
        <f t="shared" si="58"/>
        <v>0.34721411990579099</v>
      </c>
      <c r="D738" s="2">
        <v>1</v>
      </c>
      <c r="E738" s="8">
        <f t="shared" si="59"/>
        <v>1.9583363634522424</v>
      </c>
      <c r="F738" s="2">
        <v>-2</v>
      </c>
      <c r="G738" s="8">
        <f t="shared" si="57"/>
        <v>-0.69225772099553873</v>
      </c>
      <c r="H738" s="2">
        <v>2</v>
      </c>
      <c r="I738" s="8">
        <f t="shared" si="55"/>
        <v>-0.52355189036119221</v>
      </c>
    </row>
    <row r="739" spans="1:9" x14ac:dyDescent="0.3">
      <c r="A739" s="1">
        <f t="shared" si="56"/>
        <v>737</v>
      </c>
      <c r="B739" s="2">
        <v>-8</v>
      </c>
      <c r="C739" s="8">
        <f t="shared" si="58"/>
        <v>0.38892507016643596</v>
      </c>
      <c r="D739" s="2">
        <v>1</v>
      </c>
      <c r="E739" s="8">
        <f t="shared" si="59"/>
        <v>1.9289726897671604</v>
      </c>
      <c r="F739" s="2">
        <v>-2</v>
      </c>
      <c r="G739" s="8">
        <f t="shared" si="57"/>
        <v>-0.98788014900670551</v>
      </c>
      <c r="H739" s="2">
        <v>2</v>
      </c>
      <c r="I739" s="8">
        <f t="shared" si="55"/>
        <v>-5.1453836358960003E-2</v>
      </c>
    </row>
    <row r="740" spans="1:9" x14ac:dyDescent="0.3">
      <c r="A740" s="1">
        <f t="shared" si="56"/>
        <v>738</v>
      </c>
      <c r="B740" s="2">
        <v>-8</v>
      </c>
      <c r="C740" s="8">
        <f t="shared" si="58"/>
        <v>0.43039036701677696</v>
      </c>
      <c r="D740" s="2">
        <v>1</v>
      </c>
      <c r="E740" s="8">
        <f t="shared" si="59"/>
        <v>1.8919962421394145</v>
      </c>
      <c r="F740" s="2">
        <v>-2</v>
      </c>
      <c r="G740" s="8">
        <f t="shared" si="57"/>
        <v>-1.2679231169370244</v>
      </c>
      <c r="H740" s="2">
        <v>2</v>
      </c>
      <c r="I740" s="8">
        <f t="shared" si="55"/>
        <v>0.42250389335066907</v>
      </c>
    </row>
    <row r="741" spans="1:9" x14ac:dyDescent="0.3">
      <c r="A741" s="1">
        <f t="shared" si="56"/>
        <v>739</v>
      </c>
      <c r="B741" s="2">
        <v>-8</v>
      </c>
      <c r="C741" s="8">
        <f t="shared" si="58"/>
        <v>0.47158382008658101</v>
      </c>
      <c r="D741" s="2">
        <v>1</v>
      </c>
      <c r="E741" s="8">
        <f t="shared" si="59"/>
        <v>1.8475529497148133</v>
      </c>
      <c r="F741" s="2">
        <v>-2</v>
      </c>
      <c r="G741" s="8">
        <f t="shared" si="57"/>
        <v>-1.527970179892445</v>
      </c>
      <c r="H741" s="2">
        <v>2</v>
      </c>
      <c r="I741" s="8">
        <f t="shared" si="55"/>
        <v>0.88119123153145695</v>
      </c>
    </row>
    <row r="742" spans="1:9" x14ac:dyDescent="0.3">
      <c r="A742" s="1">
        <f t="shared" si="56"/>
        <v>740</v>
      </c>
      <c r="B742" s="2">
        <v>-8</v>
      </c>
      <c r="C742" s="8">
        <f t="shared" si="58"/>
        <v>0.51247941070788117</v>
      </c>
      <c r="D742" s="2">
        <v>1</v>
      </c>
      <c r="E742" s="8">
        <f t="shared" si="59"/>
        <v>1.7958182098643474</v>
      </c>
      <c r="F742" s="2">
        <v>-2</v>
      </c>
      <c r="G742" s="8">
        <f t="shared" si="57"/>
        <v>-1.7639202403458389</v>
      </c>
      <c r="H742" s="2">
        <v>2</v>
      </c>
      <c r="I742" s="8">
        <f t="shared" si="55"/>
        <v>1.3080300226835992</v>
      </c>
    </row>
    <row r="743" spans="1:9" x14ac:dyDescent="0.3">
      <c r="A743" s="1">
        <f t="shared" si="56"/>
        <v>741</v>
      </c>
      <c r="B743" s="2">
        <v>-8</v>
      </c>
      <c r="C743" s="8">
        <f t="shared" si="58"/>
        <v>0.55305130834929461</v>
      </c>
      <c r="D743" s="2">
        <v>1</v>
      </c>
      <c r="E743" s="8">
        <f t="shared" si="59"/>
        <v>1.7369961959708518</v>
      </c>
      <c r="F743" s="2">
        <v>-2</v>
      </c>
      <c r="G743" s="8">
        <f t="shared" si="57"/>
        <v>-1.9720522248942998</v>
      </c>
      <c r="H743" s="2">
        <v>2</v>
      </c>
      <c r="I743" s="8">
        <f t="shared" si="55"/>
        <v>1.6875932007769447</v>
      </c>
    </row>
    <row r="744" spans="1:9" x14ac:dyDescent="0.3">
      <c r="A744" s="1">
        <f t="shared" si="56"/>
        <v>742</v>
      </c>
      <c r="B744" s="2">
        <v>-8</v>
      </c>
      <c r="C744" s="8">
        <f t="shared" si="58"/>
        <v>0.59327388693058436</v>
      </c>
      <c r="D744" s="2">
        <v>1</v>
      </c>
      <c r="E744" s="8">
        <f t="shared" si="59"/>
        <v>1.6713190516498175</v>
      </c>
      <c r="F744" s="2">
        <v>-2</v>
      </c>
      <c r="G744" s="8">
        <f t="shared" si="57"/>
        <v>-2.1490837678091044</v>
      </c>
      <c r="H744" s="2">
        <v>2</v>
      </c>
      <c r="I744" s="8">
        <f t="shared" si="55"/>
        <v>2.0061623636128081</v>
      </c>
    </row>
    <row r="745" spans="1:9" x14ac:dyDescent="0.3">
      <c r="A745" s="1">
        <f t="shared" si="56"/>
        <v>743</v>
      </c>
      <c r="B745" s="2">
        <v>-8</v>
      </c>
      <c r="C745" s="8">
        <f t="shared" si="58"/>
        <v>0.63312174100901175</v>
      </c>
      <c r="D745" s="2">
        <v>1</v>
      </c>
      <c r="E745" s="8">
        <f t="shared" si="59"/>
        <v>1.5990459745850838</v>
      </c>
      <c r="F745" s="2">
        <v>-2</v>
      </c>
      <c r="G745" s="8">
        <f t="shared" si="57"/>
        <v>-2.2922229759052848</v>
      </c>
      <c r="H745" s="2">
        <v>2</v>
      </c>
      <c r="I745" s="8">
        <f t="shared" si="55"/>
        <v>2.2522235916226916</v>
      </c>
    </row>
    <row r="746" spans="1:9" x14ac:dyDescent="0.3">
      <c r="A746" s="1">
        <f t="shared" si="56"/>
        <v>744</v>
      </c>
      <c r="B746" s="2">
        <v>-8</v>
      </c>
      <c r="C746" s="8">
        <f t="shared" si="58"/>
        <v>0.67256970182577736</v>
      </c>
      <c r="D746" s="2">
        <v>1</v>
      </c>
      <c r="E746" s="8">
        <f t="shared" si="59"/>
        <v>1.5204621935932841</v>
      </c>
      <c r="F746" s="2">
        <v>-2</v>
      </c>
      <c r="G746" s="8">
        <f t="shared" si="57"/>
        <v>-2.39921245836369</v>
      </c>
      <c r="H746" s="2">
        <v>2</v>
      </c>
      <c r="I746" s="8">
        <f t="shared" si="55"/>
        <v>2.4168835909201198</v>
      </c>
    </row>
    <row r="747" spans="1:9" x14ac:dyDescent="0.3">
      <c r="A747" s="1">
        <f t="shared" si="56"/>
        <v>745</v>
      </c>
      <c r="B747" s="2">
        <v>-8</v>
      </c>
      <c r="C747" s="8">
        <f t="shared" si="58"/>
        <v>0.71159285320350341</v>
      </c>
      <c r="D747" s="2">
        <v>1</v>
      </c>
      <c r="E747" s="8">
        <f t="shared" si="59"/>
        <v>1.4358778429564782</v>
      </c>
      <c r="F747" s="2">
        <v>-2</v>
      </c>
      <c r="G747" s="8">
        <f t="shared" si="57"/>
        <v>-2.4683649271337234</v>
      </c>
      <c r="H747" s="2">
        <v>2</v>
      </c>
      <c r="I747" s="8">
        <f t="shared" si="55"/>
        <v>2.4941911201128675</v>
      </c>
    </row>
    <row r="748" spans="1:9" x14ac:dyDescent="0.3">
      <c r="A748" s="1">
        <f t="shared" si="56"/>
        <v>746</v>
      </c>
      <c r="B748" s="2">
        <v>-8</v>
      </c>
      <c r="C748" s="8">
        <f t="shared" si="58"/>
        <v>0.75016654728329146</v>
      </c>
      <c r="D748" s="2">
        <v>1</v>
      </c>
      <c r="E748" s="8">
        <f t="shared" si="59"/>
        <v>1.345626738463547</v>
      </c>
      <c r="F748" s="2">
        <v>-2</v>
      </c>
      <c r="G748" s="8">
        <f t="shared" si="57"/>
        <v>-2.4985898064730745</v>
      </c>
      <c r="H748" s="2">
        <v>2</v>
      </c>
      <c r="I748" s="8">
        <f t="shared" si="55"/>
        <v>2.481352083673138</v>
      </c>
    </row>
    <row r="749" spans="1:9" x14ac:dyDescent="0.3">
      <c r="A749" s="1">
        <f t="shared" si="56"/>
        <v>747</v>
      </c>
      <c r="B749" s="2">
        <v>-8</v>
      </c>
      <c r="C749" s="8">
        <f t="shared" si="58"/>
        <v>0.78826642009319514</v>
      </c>
      <c r="D749" s="2">
        <v>1</v>
      </c>
      <c r="E749" s="8">
        <f t="shared" si="59"/>
        <v>1.250065059992443</v>
      </c>
      <c r="F749" s="2">
        <v>-2</v>
      </c>
      <c r="G749" s="8">
        <f t="shared" si="57"/>
        <v>-2.4894104319791492</v>
      </c>
      <c r="H749" s="2">
        <v>2</v>
      </c>
      <c r="I749" s="8">
        <f t="shared" si="55"/>
        <v>2.3788305178297198</v>
      </c>
    </row>
    <row r="750" spans="1:9" x14ac:dyDescent="0.3">
      <c r="A750" s="1">
        <f t="shared" si="56"/>
        <v>748</v>
      </c>
      <c r="B750" s="2">
        <v>-8</v>
      </c>
      <c r="C750" s="8">
        <f t="shared" si="58"/>
        <v>0.82586840693693797</v>
      </c>
      <c r="D750" s="2">
        <v>1</v>
      </c>
      <c r="E750" s="8">
        <f t="shared" si="59"/>
        <v>1.1495699458299546</v>
      </c>
      <c r="F750" s="2">
        <v>-2</v>
      </c>
      <c r="G750" s="8">
        <f t="shared" si="57"/>
        <v>-2.4409715678712249</v>
      </c>
      <c r="H750" s="2">
        <v>2</v>
      </c>
      <c r="I750" s="8">
        <f t="shared" si="55"/>
        <v>2.1903318190893883</v>
      </c>
    </row>
    <row r="751" spans="1:9" x14ac:dyDescent="0.3">
      <c r="A751" s="1">
        <f t="shared" si="56"/>
        <v>749</v>
      </c>
      <c r="B751" s="2">
        <v>-8</v>
      </c>
      <c r="C751" s="8">
        <f t="shared" si="58"/>
        <v>0.86294875759360767</v>
      </c>
      <c r="D751" s="2">
        <v>1</v>
      </c>
      <c r="E751" s="8">
        <f t="shared" si="59"/>
        <v>1.0445380042798307</v>
      </c>
      <c r="F751" s="2">
        <v>-2</v>
      </c>
      <c r="G751" s="8">
        <f t="shared" si="57"/>
        <v>-2.3540371239722675</v>
      </c>
      <c r="H751" s="2">
        <v>2</v>
      </c>
      <c r="I751" s="8">
        <f t="shared" si="55"/>
        <v>1.9226688215532275</v>
      </c>
    </row>
    <row r="752" spans="1:9" x14ac:dyDescent="0.3">
      <c r="A752" s="1">
        <f t="shared" si="56"/>
        <v>750</v>
      </c>
      <c r="B752" s="2">
        <v>-8</v>
      </c>
      <c r="C752" s="8">
        <f t="shared" si="58"/>
        <v>0.89948405131913922</v>
      </c>
      <c r="D752" s="2">
        <v>1</v>
      </c>
      <c r="E752" s="8">
        <f t="shared" si="59"/>
        <v>0.93538374843083927</v>
      </c>
      <c r="F752" s="2">
        <v>-2</v>
      </c>
      <c r="G752" s="8">
        <f t="shared" si="57"/>
        <v>-2.2299781083945538</v>
      </c>
      <c r="H752" s="2">
        <v>2</v>
      </c>
      <c r="I752" s="8">
        <f t="shared" si="55"/>
        <v>1.5855155633415579</v>
      </c>
    </row>
    <row r="753" spans="1:9" x14ac:dyDescent="0.3">
      <c r="A753" s="1">
        <f t="shared" si="56"/>
        <v>751</v>
      </c>
      <c r="B753" s="2">
        <v>-8</v>
      </c>
      <c r="C753" s="8">
        <f t="shared" si="58"/>
        <v>0.9354512116388557</v>
      </c>
      <c r="D753" s="2">
        <v>1</v>
      </c>
      <c r="E753" s="8">
        <f t="shared" si="59"/>
        <v>0.82253796026277282</v>
      </c>
      <c r="F753" s="2">
        <v>-2</v>
      </c>
      <c r="G753" s="8">
        <f t="shared" si="57"/>
        <v>-2.0707510059232299</v>
      </c>
      <c r="H753" s="2">
        <v>2</v>
      </c>
      <c r="I753" s="8">
        <f t="shared" si="55"/>
        <v>1.1910576416502507</v>
      </c>
    </row>
    <row r="754" spans="1:9" x14ac:dyDescent="0.3">
      <c r="A754" s="1">
        <f t="shared" si="56"/>
        <v>752</v>
      </c>
      <c r="B754" s="2">
        <v>-8</v>
      </c>
      <c r="C754" s="8">
        <f t="shared" si="58"/>
        <v>0.97082752092340041</v>
      </c>
      <c r="D754" s="2">
        <v>1</v>
      </c>
      <c r="E754" s="8">
        <f t="shared" si="59"/>
        <v>0.70644599054760193</v>
      </c>
      <c r="F754" s="2">
        <v>-2</v>
      </c>
      <c r="G754" s="8">
        <f t="shared" si="57"/>
        <v>-1.8788669230816448</v>
      </c>
      <c r="H754" s="2">
        <v>2</v>
      </c>
      <c r="I754" s="8">
        <f t="shared" si="55"/>
        <v>0.75355179351904122</v>
      </c>
    </row>
    <row r="755" spans="1:9" x14ac:dyDescent="0.3">
      <c r="A755" s="1">
        <f t="shared" si="56"/>
        <v>753</v>
      </c>
      <c r="B755" s="2">
        <v>-8</v>
      </c>
      <c r="C755" s="8">
        <f t="shared" si="58"/>
        <v>1.0055906347375165</v>
      </c>
      <c r="D755" s="2">
        <v>1</v>
      </c>
      <c r="E755" s="8">
        <f t="shared" si="59"/>
        <v>0.58756600125221514</v>
      </c>
      <c r="F755" s="2">
        <v>-2</v>
      </c>
      <c r="G755" s="8">
        <f t="shared" si="57"/>
        <v>-1.6573519864825492</v>
      </c>
      <c r="H755" s="2">
        <v>2</v>
      </c>
      <c r="I755" s="8">
        <f t="shared" si="55"/>
        <v>0.28881062020998932</v>
      </c>
    </row>
    <row r="756" spans="1:9" x14ac:dyDescent="0.3">
      <c r="A756" s="1">
        <f t="shared" si="56"/>
        <v>754</v>
      </c>
      <c r="B756" s="2">
        <v>-8</v>
      </c>
      <c r="C756" s="8">
        <f t="shared" si="58"/>
        <v>1.0397185959535851</v>
      </c>
      <c r="D756" s="2">
        <v>1</v>
      </c>
      <c r="E756" s="8">
        <f t="shared" si="59"/>
        <v>0.46636715738325979</v>
      </c>
      <c r="F756" s="2">
        <v>-2</v>
      </c>
      <c r="G756" s="8">
        <f t="shared" si="57"/>
        <v>-1.4096996190025577</v>
      </c>
      <c r="H756" s="2">
        <v>2</v>
      </c>
      <c r="I756" s="8">
        <f t="shared" si="55"/>
        <v>-0.18636892140190581</v>
      </c>
    </row>
    <row r="757" spans="1:9" x14ac:dyDescent="0.3">
      <c r="A757" s="1">
        <f t="shared" si="56"/>
        <v>755</v>
      </c>
      <c r="B757" s="2">
        <v>-8</v>
      </c>
      <c r="C757" s="8">
        <f t="shared" si="58"/>
        <v>1.073189848619744</v>
      </c>
      <c r="D757" s="2">
        <v>1</v>
      </c>
      <c r="E757" s="8">
        <f t="shared" si="59"/>
        <v>0.3433277754070016</v>
      </c>
      <c r="F757" s="2">
        <v>-2</v>
      </c>
      <c r="G757" s="8">
        <f t="shared" si="57"/>
        <v>-1.139815446416927</v>
      </c>
      <c r="H757" s="2">
        <v>2</v>
      </c>
      <c r="I757" s="8">
        <f t="shared" si="55"/>
        <v>-0.65481260461485158</v>
      </c>
    </row>
    <row r="758" spans="1:9" x14ac:dyDescent="0.3">
      <c r="A758" s="1">
        <f t="shared" si="56"/>
        <v>756</v>
      </c>
      <c r="B758" s="2">
        <v>-8</v>
      </c>
      <c r="C758" s="8">
        <f t="shared" si="58"/>
        <v>1.1059832515754064</v>
      </c>
      <c r="D758" s="2">
        <v>1</v>
      </c>
      <c r="E758" s="8">
        <f t="shared" si="59"/>
        <v>0.21893343555252767</v>
      </c>
      <c r="F758" s="2">
        <v>-2</v>
      </c>
      <c r="G758" s="8">
        <f t="shared" si="57"/>
        <v>-0.85195570334853976</v>
      </c>
      <c r="H758" s="2">
        <v>2</v>
      </c>
      <c r="I758" s="8">
        <f t="shared" si="55"/>
        <v>-1.0995896541996855</v>
      </c>
    </row>
    <row r="759" spans="1:9" x14ac:dyDescent="0.3">
      <c r="A759" s="1">
        <f t="shared" si="56"/>
        <v>757</v>
      </c>
      <c r="B759" s="2">
        <v>-8</v>
      </c>
      <c r="C759" s="8">
        <f t="shared" si="58"/>
        <v>1.1380780918043918</v>
      </c>
      <c r="D759" s="2">
        <v>1</v>
      </c>
      <c r="E759" s="8">
        <f t="shared" si="59"/>
        <v>9.3675065449325134E-2</v>
      </c>
      <c r="F759" s="2">
        <v>-2</v>
      </c>
      <c r="G759" s="8">
        <f t="shared" si="57"/>
        <v>-0.55066010990494152</v>
      </c>
      <c r="H759" s="2">
        <v>2</v>
      </c>
      <c r="I759" s="8">
        <f t="shared" si="55"/>
        <v>-1.5046246687285916</v>
      </c>
    </row>
    <row r="760" spans="1:9" x14ac:dyDescent="0.3">
      <c r="A760" s="1">
        <f t="shared" si="56"/>
        <v>758</v>
      </c>
      <c r="B760" s="2">
        <v>-8</v>
      </c>
      <c r="C760" s="8">
        <f t="shared" si="58"/>
        <v>1.1694540975176397</v>
      </c>
      <c r="D760" s="2">
        <v>1</v>
      </c>
      <c r="E760" s="8">
        <f t="shared" si="59"/>
        <v>-3.1952997341138996E-2</v>
      </c>
      <c r="F760" s="2">
        <v>-2</v>
      </c>
      <c r="G760" s="8">
        <f t="shared" si="57"/>
        <v>-0.24068027757974453</v>
      </c>
      <c r="H760" s="2">
        <v>2</v>
      </c>
      <c r="I760" s="8">
        <f t="shared" si="55"/>
        <v>-1.8552786274685324</v>
      </c>
    </row>
    <row r="761" spans="1:9" x14ac:dyDescent="0.3">
      <c r="A761" s="1">
        <f t="shared" si="56"/>
        <v>759</v>
      </c>
      <c r="B761" s="2">
        <v>-8</v>
      </c>
      <c r="C761" s="8">
        <f t="shared" si="58"/>
        <v>1.2000914509575891</v>
      </c>
      <c r="D761" s="2">
        <v>1</v>
      </c>
      <c r="E761" s="8">
        <f t="shared" si="59"/>
        <v>-0.15745495624903366</v>
      </c>
      <c r="F761" s="2">
        <v>-2</v>
      </c>
      <c r="G761" s="8">
        <f t="shared" si="57"/>
        <v>7.3095226498594956E-2</v>
      </c>
      <c r="H761" s="2">
        <v>2</v>
      </c>
      <c r="I761" s="8">
        <f t="shared" si="55"/>
        <v>-2.1388779827302571</v>
      </c>
    </row>
    <row r="762" spans="1:9" x14ac:dyDescent="0.3">
      <c r="A762" s="1">
        <f t="shared" si="56"/>
        <v>760</v>
      </c>
      <c r="B762" s="2">
        <v>-8</v>
      </c>
      <c r="C762" s="8">
        <f t="shared" si="58"/>
        <v>1.2299708009150727</v>
      </c>
      <c r="D762" s="2">
        <v>1</v>
      </c>
      <c r="E762" s="8">
        <f t="shared" si="59"/>
        <v>-0.28233551237916599</v>
      </c>
      <c r="F762" s="2">
        <v>-2</v>
      </c>
      <c r="G762" s="8">
        <f t="shared" si="57"/>
        <v>0.38571797518979778</v>
      </c>
      <c r="H762" s="2">
        <v>2</v>
      </c>
      <c r="I762" s="8">
        <f t="shared" si="55"/>
        <v>-2.3451727149040265</v>
      </c>
    </row>
    <row r="763" spans="1:9" x14ac:dyDescent="0.3">
      <c r="A763" s="1">
        <f t="shared" si="56"/>
        <v>761</v>
      </c>
      <c r="B763" s="2">
        <v>-8</v>
      </c>
      <c r="C763" s="8">
        <f t="shared" si="58"/>
        <v>1.2590732749522413</v>
      </c>
      <c r="D763" s="2">
        <v>1</v>
      </c>
      <c r="E763" s="8">
        <f t="shared" si="59"/>
        <v>-0.40610181922853816</v>
      </c>
      <c r="F763" s="2">
        <v>-2</v>
      </c>
      <c r="G763" s="8">
        <f t="shared" si="57"/>
        <v>0.69225772099578586</v>
      </c>
      <c r="H763" s="2">
        <v>2</v>
      </c>
      <c r="I763" s="8">
        <f t="shared" si="55"/>
        <v>-2.4667067948731569</v>
      </c>
    </row>
    <row r="764" spans="1:9" x14ac:dyDescent="0.3">
      <c r="A764" s="1">
        <f t="shared" si="56"/>
        <v>762</v>
      </c>
      <c r="B764" s="2">
        <v>-8</v>
      </c>
      <c r="C764" s="8">
        <f t="shared" si="58"/>
        <v>1.2873804913226652</v>
      </c>
      <c r="D764" s="2">
        <v>1</v>
      </c>
      <c r="E764" s="8">
        <f t="shared" si="59"/>
        <v>-0.52826542772768992</v>
      </c>
      <c r="F764" s="2">
        <v>-2</v>
      </c>
      <c r="G764" s="8">
        <f t="shared" si="57"/>
        <v>0.98788014900668064</v>
      </c>
      <c r="H764" s="2">
        <v>2</v>
      </c>
      <c r="I764" s="8">
        <f t="shared" si="55"/>
        <v>-2.4990876643337492</v>
      </c>
    </row>
    <row r="765" spans="1:9" x14ac:dyDescent="0.3">
      <c r="A765" s="1">
        <f t="shared" si="56"/>
        <v>763</v>
      </c>
      <c r="B765" s="2">
        <v>-8</v>
      </c>
      <c r="C765" s="8">
        <f t="shared" si="58"/>
        <v>1.3148745705818923</v>
      </c>
      <c r="D765" s="2">
        <v>1</v>
      </c>
      <c r="E765" s="8">
        <f t="shared" si="59"/>
        <v>-0.64834421392511932</v>
      </c>
      <c r="F765" s="2">
        <v>-2</v>
      </c>
      <c r="G765" s="8">
        <f t="shared" si="57"/>
        <v>1.2679231169370011</v>
      </c>
      <c r="H765" s="2">
        <v>2</v>
      </c>
      <c r="I765" s="8">
        <f t="shared" si="55"/>
        <v>-2.4411449942959269</v>
      </c>
    </row>
    <row r="766" spans="1:9" x14ac:dyDescent="0.3">
      <c r="A766" s="1">
        <f t="shared" si="56"/>
        <v>764</v>
      </c>
      <c r="B766" s="2">
        <v>-8</v>
      </c>
      <c r="C766" s="8">
        <f t="shared" si="58"/>
        <v>1.3415381468801069</v>
      </c>
      <c r="D766" s="2">
        <v>1</v>
      </c>
      <c r="E766" s="8">
        <f t="shared" si="59"/>
        <v>-0.76586428171069465</v>
      </c>
      <c r="F766" s="2">
        <v>-2</v>
      </c>
      <c r="G766" s="8">
        <f t="shared" si="57"/>
        <v>1.5279701798924237</v>
      </c>
      <c r="H766" s="2">
        <v>2</v>
      </c>
      <c r="I766" s="8">
        <f t="shared" si="55"/>
        <v>-2.2949729838229445</v>
      </c>
    </row>
    <row r="767" spans="1:9" x14ac:dyDescent="0.3">
      <c r="A767" s="1">
        <f t="shared" si="56"/>
        <v>765</v>
      </c>
      <c r="B767" s="2">
        <v>-8</v>
      </c>
      <c r="C767" s="8">
        <f t="shared" si="58"/>
        <v>1.367354378931027</v>
      </c>
      <c r="D767" s="2">
        <v>1</v>
      </c>
      <c r="E767" s="8">
        <f t="shared" si="59"/>
        <v>-0.88036183306625337</v>
      </c>
      <c r="F767" s="2">
        <v>-2</v>
      </c>
      <c r="G767" s="8">
        <f t="shared" si="57"/>
        <v>1.7639202403460215</v>
      </c>
      <c r="H767" s="2">
        <v>2</v>
      </c>
      <c r="I767" s="8">
        <f t="shared" si="55"/>
        <v>-2.0658546702209235</v>
      </c>
    </row>
    <row r="768" spans="1:9" x14ac:dyDescent="0.3">
      <c r="A768" s="1">
        <f t="shared" si="56"/>
        <v>766</v>
      </c>
      <c r="B768" s="2">
        <v>-8</v>
      </c>
      <c r="C768" s="8">
        <f t="shared" si="58"/>
        <v>1.39230696064916</v>
      </c>
      <c r="D768" s="2">
        <v>1</v>
      </c>
      <c r="E768" s="8">
        <f t="shared" si="59"/>
        <v>-0.99138499846576622</v>
      </c>
      <c r="F768" s="2">
        <v>-2</v>
      </c>
      <c r="G768" s="8">
        <f t="shared" si="57"/>
        <v>1.9720522248942833</v>
      </c>
      <c r="H768" s="2">
        <v>2</v>
      </c>
      <c r="I768" s="8">
        <f t="shared" si="55"/>
        <v>-1.7620709863051178</v>
      </c>
    </row>
    <row r="769" spans="1:9" x14ac:dyDescent="0.3">
      <c r="A769" s="1">
        <f t="shared" si="56"/>
        <v>767</v>
      </c>
      <c r="B769" s="2">
        <v>-8</v>
      </c>
      <c r="C769" s="8">
        <f t="shared" si="58"/>
        <v>1.4163801314490208</v>
      </c>
      <c r="D769" s="2">
        <v>1</v>
      </c>
      <c r="E769" s="8">
        <f t="shared" si="59"/>
        <v>-1.0984956201970613</v>
      </c>
      <c r="F769" s="2">
        <v>-2</v>
      </c>
      <c r="G769" s="8">
        <f t="shared" si="57"/>
        <v>2.1490837678090906</v>
      </c>
      <c r="H769" s="2">
        <v>2</v>
      </c>
      <c r="I769" s="8">
        <f t="shared" si="55"/>
        <v>-1.3946014659132679</v>
      </c>
    </row>
    <row r="770" spans="1:9" x14ac:dyDescent="0.3">
      <c r="A770" s="1">
        <f t="shared" si="56"/>
        <v>768</v>
      </c>
      <c r="B770" s="2">
        <v>-8</v>
      </c>
      <c r="C770" s="8">
        <f t="shared" si="58"/>
        <v>1.4395586862000711</v>
      </c>
      <c r="D770" s="2">
        <v>1</v>
      </c>
      <c r="E770" s="8">
        <f t="shared" si="59"/>
        <v>-1.2012709815703535</v>
      </c>
      <c r="F770" s="2">
        <v>-2</v>
      </c>
      <c r="G770" s="8">
        <f t="shared" si="57"/>
        <v>2.2922229759052741</v>
      </c>
      <c r="H770" s="2">
        <v>2</v>
      </c>
      <c r="I770" s="8">
        <f t="shared" si="55"/>
        <v>-0.97672741494440229</v>
      </c>
    </row>
    <row r="771" spans="1:9" x14ac:dyDescent="0.3">
      <c r="A771" s="1">
        <f t="shared" si="56"/>
        <v>769</v>
      </c>
      <c r="B771" s="2">
        <v>-8</v>
      </c>
      <c r="C771" s="8">
        <f t="shared" si="58"/>
        <v>1.4618279848302791</v>
      </c>
      <c r="D771" s="2">
        <v>1</v>
      </c>
      <c r="E771" s="8">
        <f t="shared" si="59"/>
        <v>-1.2993054751880722</v>
      </c>
      <c r="F771" s="2">
        <v>-2</v>
      </c>
      <c r="G771" s="8">
        <f t="shared" si="57"/>
        <v>2.3992124583636825</v>
      </c>
      <c r="H771" s="2">
        <v>2</v>
      </c>
      <c r="I771" s="8">
        <f t="shared" ref="I771:I834" si="60">2.5*SIN(2*PI()*A771/33+777)</f>
        <v>-0.52355189036124494</v>
      </c>
    </row>
    <row r="772" spans="1:9" x14ac:dyDescent="0.3">
      <c r="A772" s="1">
        <f t="shared" ref="A772:A835" si="61">A771+1</f>
        <v>770</v>
      </c>
      <c r="B772" s="2">
        <v>-8</v>
      </c>
      <c r="C772" s="8">
        <f t="shared" si="58"/>
        <v>1.4831739615733235</v>
      </c>
      <c r="D772" s="2">
        <v>1</v>
      </c>
      <c r="E772" s="8">
        <f t="shared" si="59"/>
        <v>-1.3922122036912539</v>
      </c>
      <c r="F772" s="2">
        <v>-2</v>
      </c>
      <c r="G772" s="8">
        <f t="shared" ref="G772:G835" si="62">2.5*COS(2*PI()*A772/50+456)</f>
        <v>2.4683649271337189</v>
      </c>
      <c r="H772" s="2">
        <v>2</v>
      </c>
      <c r="I772" s="8">
        <f t="shared" si="60"/>
        <v>-5.1453836359013905E-2</v>
      </c>
    </row>
    <row r="773" spans="1:9" x14ac:dyDescent="0.3">
      <c r="A773" s="1">
        <f t="shared" si="61"/>
        <v>771</v>
      </c>
      <c r="B773" s="2">
        <v>-8</v>
      </c>
      <c r="C773" s="8">
        <f t="shared" si="58"/>
        <v>1.5035831338527315</v>
      </c>
      <c r="D773" s="2">
        <v>1</v>
      </c>
      <c r="E773" s="8">
        <f t="shared" si="59"/>
        <v>-1.4796245066677252</v>
      </c>
      <c r="F773" s="2">
        <v>-2</v>
      </c>
      <c r="G773" s="8">
        <f t="shared" si="62"/>
        <v>2.498589806473074</v>
      </c>
      <c r="H773" s="2">
        <v>2</v>
      </c>
      <c r="I773" s="8">
        <f t="shared" si="60"/>
        <v>0.42250389335061589</v>
      </c>
    </row>
    <row r="774" spans="1:9" x14ac:dyDescent="0.3">
      <c r="A774" s="1">
        <f t="shared" si="61"/>
        <v>772</v>
      </c>
      <c r="B774" s="2">
        <v>-8</v>
      </c>
      <c r="C774" s="8">
        <f t="shared" ref="C774:C837" si="63">1.7*SIN(2*PI()*A774/250+321)</f>
        <v>1.5230426107979451</v>
      </c>
      <c r="D774" s="2">
        <v>1</v>
      </c>
      <c r="E774" s="8">
        <f t="shared" ref="E774:E837" si="64">2*SIN(2*PI()*A774/100+565)</f>
        <v>-1.5611974076925208</v>
      </c>
      <c r="F774" s="2">
        <v>-2</v>
      </c>
      <c r="G774" s="8">
        <f t="shared" si="62"/>
        <v>2.4894104319791777</v>
      </c>
      <c r="H774" s="2">
        <v>2</v>
      </c>
      <c r="I774" s="8">
        <f t="shared" si="60"/>
        <v>0.88119123153167256</v>
      </c>
    </row>
    <row r="775" spans="1:9" x14ac:dyDescent="0.3">
      <c r="A775" s="1">
        <f t="shared" si="61"/>
        <v>773</v>
      </c>
      <c r="B775" s="2">
        <v>-8</v>
      </c>
      <c r="C775" s="8">
        <f t="shared" si="63"/>
        <v>1.5415401013861965</v>
      </c>
      <c r="D775" s="2">
        <v>1</v>
      </c>
      <c r="E775" s="8">
        <f t="shared" si="64"/>
        <v>-1.63660897579241</v>
      </c>
      <c r="F775" s="2">
        <v>-2</v>
      </c>
      <c r="G775" s="8">
        <f t="shared" si="62"/>
        <v>2.4409715678712307</v>
      </c>
      <c r="H775" s="2">
        <v>2</v>
      </c>
      <c r="I775" s="8">
        <f t="shared" si="60"/>
        <v>1.3080300226835531</v>
      </c>
    </row>
    <row r="776" spans="1:9" x14ac:dyDescent="0.3">
      <c r="A776" s="1">
        <f t="shared" si="61"/>
        <v>774</v>
      </c>
      <c r="B776" s="2">
        <v>-8</v>
      </c>
      <c r="C776" s="8">
        <f t="shared" si="63"/>
        <v>1.5590639222059657</v>
      </c>
      <c r="D776" s="2">
        <v>1</v>
      </c>
      <c r="E776" s="8">
        <f t="shared" si="64"/>
        <v>-1.7055615959604895</v>
      </c>
      <c r="F776" s="2">
        <v>-2</v>
      </c>
      <c r="G776" s="8">
        <f t="shared" si="62"/>
        <v>2.3540371239721809</v>
      </c>
      <c r="H776" s="2">
        <v>2</v>
      </c>
      <c r="I776" s="8">
        <f t="shared" si="60"/>
        <v>1.687593200776905</v>
      </c>
    </row>
    <row r="777" spans="1:9" x14ac:dyDescent="0.3">
      <c r="A777" s="1">
        <f t="shared" si="61"/>
        <v>775</v>
      </c>
      <c r="B777" s="2">
        <v>-8</v>
      </c>
      <c r="C777" s="8">
        <f t="shared" si="63"/>
        <v>1.575603004836428</v>
      </c>
      <c r="D777" s="2">
        <v>1</v>
      </c>
      <c r="E777" s="8">
        <f t="shared" si="64"/>
        <v>-1.7677831437061624</v>
      </c>
      <c r="F777" s="2">
        <v>-2</v>
      </c>
      <c r="G777" s="8">
        <f t="shared" si="62"/>
        <v>2.2299781083945658</v>
      </c>
      <c r="H777" s="2">
        <v>2</v>
      </c>
      <c r="I777" s="8">
        <f t="shared" si="60"/>
        <v>2.0061623636127757</v>
      </c>
    </row>
    <row r="778" spans="1:9" x14ac:dyDescent="0.3">
      <c r="A778" s="1">
        <f t="shared" si="61"/>
        <v>776</v>
      </c>
      <c r="B778" s="2">
        <v>-8</v>
      </c>
      <c r="C778" s="8">
        <f t="shared" si="63"/>
        <v>1.5911469028384708</v>
      </c>
      <c r="D778" s="2">
        <v>1</v>
      </c>
      <c r="E778" s="8">
        <f t="shared" si="64"/>
        <v>-1.8230280590069288</v>
      </c>
      <c r="F778" s="2">
        <v>-2</v>
      </c>
      <c r="G778" s="8">
        <f t="shared" si="62"/>
        <v>2.070751005923245</v>
      </c>
      <c r="H778" s="2">
        <v>2</v>
      </c>
      <c r="I778" s="8">
        <f t="shared" si="60"/>
        <v>2.2522235916226681</v>
      </c>
    </row>
    <row r="779" spans="1:9" x14ac:dyDescent="0.3">
      <c r="A779" s="1">
        <f t="shared" si="61"/>
        <v>777</v>
      </c>
      <c r="B779" s="2">
        <v>-8</v>
      </c>
      <c r="C779" s="8">
        <f t="shared" si="63"/>
        <v>1.6056857983530284</v>
      </c>
      <c r="D779" s="2">
        <v>1</v>
      </c>
      <c r="E779" s="8">
        <f t="shared" si="64"/>
        <v>-1.8710783154210977</v>
      </c>
      <c r="F779" s="2">
        <v>-2</v>
      </c>
      <c r="G779" s="8">
        <f t="shared" si="62"/>
        <v>1.8788669230816626</v>
      </c>
      <c r="H779" s="2">
        <v>2</v>
      </c>
      <c r="I779" s="8">
        <f t="shared" si="60"/>
        <v>2.4168835909201061</v>
      </c>
    </row>
    <row r="780" spans="1:9" x14ac:dyDescent="0.3">
      <c r="A780" s="1">
        <f t="shared" si="61"/>
        <v>778</v>
      </c>
      <c r="B780" s="2">
        <v>-8</v>
      </c>
      <c r="C780" s="8">
        <f t="shared" si="63"/>
        <v>1.6192105083020389</v>
      </c>
      <c r="D780" s="2">
        <v>1</v>
      </c>
      <c r="E780" s="8">
        <f t="shared" si="64"/>
        <v>-1.9117442805387435</v>
      </c>
      <c r="F780" s="2">
        <v>-2</v>
      </c>
      <c r="G780" s="8">
        <f t="shared" si="62"/>
        <v>1.6573519864825694</v>
      </c>
      <c r="H780" s="2">
        <v>2</v>
      </c>
      <c r="I780" s="8">
        <f t="shared" si="60"/>
        <v>2.4941911201128635</v>
      </c>
    </row>
    <row r="781" spans="1:9" x14ac:dyDescent="0.3">
      <c r="A781" s="1">
        <f t="shared" si="61"/>
        <v>779</v>
      </c>
      <c r="B781" s="2">
        <v>-8</v>
      </c>
      <c r="C781" s="8">
        <f t="shared" si="63"/>
        <v>1.6317124901888185</v>
      </c>
      <c r="D781" s="2">
        <v>1</v>
      </c>
      <c r="E781" s="8">
        <f t="shared" si="64"/>
        <v>-1.9448654643739116</v>
      </c>
      <c r="F781" s="2">
        <v>-2</v>
      </c>
      <c r="G781" s="8">
        <f t="shared" si="62"/>
        <v>1.4096996190023452</v>
      </c>
      <c r="H781" s="2">
        <v>2</v>
      </c>
      <c r="I781" s="8">
        <f t="shared" si="60"/>
        <v>2.4813520836731446</v>
      </c>
    </row>
    <row r="782" spans="1:9" x14ac:dyDescent="0.3">
      <c r="A782" s="1">
        <f t="shared" si="61"/>
        <v>780</v>
      </c>
      <c r="B782" s="2">
        <v>-8</v>
      </c>
      <c r="C782" s="8">
        <f t="shared" si="63"/>
        <v>1.6431838474936222</v>
      </c>
      <c r="D782" s="2">
        <v>1</v>
      </c>
      <c r="E782" s="8">
        <f t="shared" si="64"/>
        <v>-1.9703111527457151</v>
      </c>
      <c r="F782" s="2">
        <v>-2</v>
      </c>
      <c r="G782" s="8">
        <f t="shared" si="62"/>
        <v>1.139815446416951</v>
      </c>
      <c r="H782" s="2">
        <v>2</v>
      </c>
      <c r="I782" s="8">
        <f t="shared" si="60"/>
        <v>2.3788305178297362</v>
      </c>
    </row>
    <row r="783" spans="1:9" x14ac:dyDescent="0.3">
      <c r="A783" s="1">
        <f t="shared" si="61"/>
        <v>781</v>
      </c>
      <c r="B783" s="2">
        <v>-8</v>
      </c>
      <c r="C783" s="8">
        <f t="shared" si="63"/>
        <v>1.6536173346613583</v>
      </c>
      <c r="D783" s="2">
        <v>1</v>
      </c>
      <c r="E783" s="8">
        <f t="shared" si="64"/>
        <v>-1.9879809231471797</v>
      </c>
      <c r="F783" s="2">
        <v>-2</v>
      </c>
      <c r="G783" s="8">
        <f t="shared" si="62"/>
        <v>0.85195570334856519</v>
      </c>
      <c r="H783" s="2">
        <v>2</v>
      </c>
      <c r="I783" s="8">
        <f t="shared" si="60"/>
        <v>2.1903318190894145</v>
      </c>
    </row>
    <row r="784" spans="1:9" x14ac:dyDescent="0.3">
      <c r="A784" s="1">
        <f t="shared" si="61"/>
        <v>782</v>
      </c>
      <c r="B784" s="2">
        <v>-8</v>
      </c>
      <c r="C784" s="8">
        <f t="shared" si="63"/>
        <v>1.6630063616778796</v>
      </c>
      <c r="D784" s="2">
        <v>1</v>
      </c>
      <c r="E784" s="8">
        <f t="shared" si="64"/>
        <v>-1.9978050410670918</v>
      </c>
      <c r="F784" s="2">
        <v>-2</v>
      </c>
      <c r="G784" s="8">
        <f t="shared" si="62"/>
        <v>0.55066010990496783</v>
      </c>
      <c r="H784" s="2">
        <v>2</v>
      </c>
      <c r="I784" s="8">
        <f t="shared" si="60"/>
        <v>1.9226688215532621</v>
      </c>
    </row>
    <row r="785" spans="1:9" x14ac:dyDescent="0.3">
      <c r="A785" s="1">
        <f t="shared" si="61"/>
        <v>783</v>
      </c>
      <c r="B785" s="2">
        <v>-8</v>
      </c>
      <c r="C785" s="8">
        <f t="shared" si="63"/>
        <v>1.6713449982324833</v>
      </c>
      <c r="D785" s="2">
        <v>1</v>
      </c>
      <c r="E785" s="8">
        <f t="shared" si="64"/>
        <v>-1.9997447352001982</v>
      </c>
      <c r="F785" s="2">
        <v>-2</v>
      </c>
      <c r="G785" s="8">
        <f t="shared" si="62"/>
        <v>0.24068027757948846</v>
      </c>
      <c r="H785" s="2">
        <v>2</v>
      </c>
      <c r="I785" s="8">
        <f t="shared" si="60"/>
        <v>1.5855155633415996</v>
      </c>
    </row>
    <row r="786" spans="1:9" x14ac:dyDescent="0.3">
      <c r="A786" s="1">
        <f t="shared" si="61"/>
        <v>784</v>
      </c>
      <c r="B786" s="2">
        <v>-8</v>
      </c>
      <c r="C786" s="8">
        <f t="shared" si="63"/>
        <v>1.6786279774635964</v>
      </c>
      <c r="D786" s="2">
        <v>1</v>
      </c>
      <c r="E786" s="8">
        <f t="shared" si="64"/>
        <v>-1.9937923504599426</v>
      </c>
      <c r="F786" s="2">
        <v>-2</v>
      </c>
      <c r="G786" s="8">
        <f t="shared" si="62"/>
        <v>-7.3095226498568006E-2</v>
      </c>
      <c r="H786" s="2">
        <v>2</v>
      </c>
      <c r="I786" s="8">
        <f t="shared" si="60"/>
        <v>1.191057641650298</v>
      </c>
    </row>
    <row r="787" spans="1:9" x14ac:dyDescent="0.3">
      <c r="A787" s="1">
        <f t="shared" si="61"/>
        <v>785</v>
      </c>
      <c r="B787" s="2">
        <v>-8</v>
      </c>
      <c r="C787" s="8">
        <f t="shared" si="63"/>
        <v>1.6848506992854249</v>
      </c>
      <c r="D787" s="2">
        <v>1</v>
      </c>
      <c r="E787" s="8">
        <f t="shared" si="64"/>
        <v>-1.979971378189509</v>
      </c>
      <c r="F787" s="2">
        <v>-2</v>
      </c>
      <c r="G787" s="8">
        <f t="shared" si="62"/>
        <v>-0.38571797518977113</v>
      </c>
      <c r="H787" s="2">
        <v>2</v>
      </c>
      <c r="I787" s="8">
        <f t="shared" si="60"/>
        <v>0.75355179351909263</v>
      </c>
    </row>
    <row r="788" spans="1:9" x14ac:dyDescent="0.3">
      <c r="A788" s="1">
        <f t="shared" si="61"/>
        <v>786</v>
      </c>
      <c r="B788" s="2">
        <v>-8</v>
      </c>
      <c r="C788" s="8">
        <f t="shared" si="63"/>
        <v>1.6900092332935193</v>
      </c>
      <c r="D788" s="2">
        <v>1</v>
      </c>
      <c r="E788" s="8">
        <f t="shared" si="64"/>
        <v>-1.9583363634522468</v>
      </c>
      <c r="F788" s="2">
        <v>-2</v>
      </c>
      <c r="G788" s="8">
        <f t="shared" si="62"/>
        <v>-0.69225772099576011</v>
      </c>
      <c r="H788" s="2">
        <v>2</v>
      </c>
      <c r="I788" s="8">
        <f t="shared" si="60"/>
        <v>0.28881062021004289</v>
      </c>
    </row>
    <row r="789" spans="1:9" x14ac:dyDescent="0.3">
      <c r="A789" s="1">
        <f t="shared" si="61"/>
        <v>787</v>
      </c>
      <c r="B789" s="2">
        <v>-8</v>
      </c>
      <c r="C789" s="8">
        <f t="shared" si="63"/>
        <v>1.694100321247221</v>
      </c>
      <c r="D789" s="2">
        <v>1</v>
      </c>
      <c r="E789" s="8">
        <f t="shared" si="64"/>
        <v>-1.9289726897671662</v>
      </c>
      <c r="F789" s="2">
        <v>-2</v>
      </c>
      <c r="G789" s="8">
        <f t="shared" si="62"/>
        <v>-0.98788014900665588</v>
      </c>
      <c r="H789" s="2">
        <v>2</v>
      </c>
      <c r="I789" s="8">
        <f t="shared" si="60"/>
        <v>-0.18636892140185207</v>
      </c>
    </row>
    <row r="790" spans="1:9" x14ac:dyDescent="0.3">
      <c r="A790" s="1">
        <f t="shared" si="61"/>
        <v>788</v>
      </c>
      <c r="B790" s="2">
        <v>-8</v>
      </c>
      <c r="C790" s="8">
        <f t="shared" si="63"/>
        <v>1.6971213791276916</v>
      </c>
      <c r="D790" s="2">
        <v>1</v>
      </c>
      <c r="E790" s="8">
        <f t="shared" si="64"/>
        <v>-1.8919962421394216</v>
      </c>
      <c r="F790" s="2">
        <v>-2</v>
      </c>
      <c r="G790" s="8">
        <f t="shared" si="62"/>
        <v>-1.2679231169369778</v>
      </c>
      <c r="H790" s="2">
        <v>2</v>
      </c>
      <c r="I790" s="8">
        <f t="shared" si="60"/>
        <v>-0.65481260461479951</v>
      </c>
    </row>
    <row r="791" spans="1:9" x14ac:dyDescent="0.3">
      <c r="A791" s="1">
        <f t="shared" si="61"/>
        <v>789</v>
      </c>
      <c r="B791" s="2">
        <v>-8</v>
      </c>
      <c r="C791" s="8">
        <f t="shared" si="63"/>
        <v>1.6990704987700198</v>
      </c>
      <c r="D791" s="2">
        <v>1</v>
      </c>
      <c r="E791" s="8">
        <f t="shared" si="64"/>
        <v>-1.8475529497148215</v>
      </c>
      <c r="F791" s="2">
        <v>-2</v>
      </c>
      <c r="G791" s="8">
        <f t="shared" si="62"/>
        <v>-1.5279701798924021</v>
      </c>
      <c r="H791" s="2">
        <v>2</v>
      </c>
      <c r="I791" s="8">
        <f t="shared" si="60"/>
        <v>-1.0995896541996371</v>
      </c>
    </row>
    <row r="792" spans="1:9" x14ac:dyDescent="0.3">
      <c r="A792" s="1">
        <f t="shared" si="61"/>
        <v>790</v>
      </c>
      <c r="B792" s="2">
        <v>-8</v>
      </c>
      <c r="C792" s="8">
        <f t="shared" si="63"/>
        <v>1.6999464490684715</v>
      </c>
      <c r="D792" s="2">
        <v>1</v>
      </c>
      <c r="E792" s="8">
        <f t="shared" si="64"/>
        <v>-1.7958182098643567</v>
      </c>
      <c r="F792" s="2">
        <v>-2</v>
      </c>
      <c r="G792" s="8">
        <f t="shared" si="62"/>
        <v>-1.7639202403458007</v>
      </c>
      <c r="H792" s="2">
        <v>2</v>
      </c>
      <c r="I792" s="8">
        <f t="shared" si="60"/>
        <v>-1.5046246687287756</v>
      </c>
    </row>
    <row r="793" spans="1:9" x14ac:dyDescent="0.3">
      <c r="A793" s="1">
        <f t="shared" si="61"/>
        <v>791</v>
      </c>
      <c r="B793" s="2">
        <v>-8</v>
      </c>
      <c r="C793" s="8">
        <f t="shared" si="63"/>
        <v>1.6997486767540584</v>
      </c>
      <c r="D793" s="2">
        <v>1</v>
      </c>
      <c r="E793" s="8">
        <f t="shared" si="64"/>
        <v>-1.7369961959708624</v>
      </c>
      <c r="F793" s="2">
        <v>-2</v>
      </c>
      <c r="G793" s="8">
        <f t="shared" si="62"/>
        <v>-1.9720522248942669</v>
      </c>
      <c r="H793" s="2">
        <v>2</v>
      </c>
      <c r="I793" s="8">
        <f t="shared" si="60"/>
        <v>-1.8552786274684963</v>
      </c>
    </row>
    <row r="794" spans="1:9" x14ac:dyDescent="0.3">
      <c r="A794" s="1">
        <f t="shared" si="61"/>
        <v>792</v>
      </c>
      <c r="B794" s="2">
        <v>-8</v>
      </c>
      <c r="C794" s="8">
        <f t="shared" si="63"/>
        <v>1.6984773067440126</v>
      </c>
      <c r="D794" s="2">
        <v>1</v>
      </c>
      <c r="E794" s="8">
        <f t="shared" si="64"/>
        <v>-1.6713190516498293</v>
      </c>
      <c r="F794" s="2">
        <v>-2</v>
      </c>
      <c r="G794" s="8">
        <f t="shared" si="62"/>
        <v>-2.1490837678092221</v>
      </c>
      <c r="H794" s="2">
        <v>2</v>
      </c>
      <c r="I794" s="8">
        <f t="shared" si="60"/>
        <v>-2.1388779827302296</v>
      </c>
    </row>
    <row r="795" spans="1:9" x14ac:dyDescent="0.3">
      <c r="A795" s="1">
        <f t="shared" si="61"/>
        <v>793</v>
      </c>
      <c r="B795" s="2">
        <v>-8</v>
      </c>
      <c r="C795" s="8">
        <f t="shared" si="63"/>
        <v>1.6961331420628831</v>
      </c>
      <c r="D795" s="2">
        <v>1</v>
      </c>
      <c r="E795" s="8">
        <f t="shared" si="64"/>
        <v>-1.5990459745850967</v>
      </c>
      <c r="F795" s="2">
        <v>-2</v>
      </c>
      <c r="G795" s="8">
        <f t="shared" si="62"/>
        <v>-2.2922229759052635</v>
      </c>
      <c r="H795" s="2">
        <v>2</v>
      </c>
      <c r="I795" s="8">
        <f t="shared" si="60"/>
        <v>-2.3451727149040078</v>
      </c>
    </row>
    <row r="796" spans="1:9" x14ac:dyDescent="0.3">
      <c r="A796" s="1">
        <f t="shared" si="61"/>
        <v>794</v>
      </c>
      <c r="B796" s="2">
        <v>-8</v>
      </c>
      <c r="C796" s="8">
        <f t="shared" si="63"/>
        <v>1.692717663335334</v>
      </c>
      <c r="D796" s="2">
        <v>1</v>
      </c>
      <c r="E796" s="8">
        <f t="shared" si="64"/>
        <v>-1.520462193593298</v>
      </c>
      <c r="F796" s="2">
        <v>-2</v>
      </c>
      <c r="G796" s="8">
        <f t="shared" si="62"/>
        <v>-2.3992124583636749</v>
      </c>
      <c r="H796" s="2">
        <v>2</v>
      </c>
      <c r="I796" s="8">
        <f t="shared" si="60"/>
        <v>-2.4667067948731942</v>
      </c>
    </row>
    <row r="797" spans="1:9" x14ac:dyDescent="0.3">
      <c r="A797" s="1">
        <f t="shared" si="61"/>
        <v>795</v>
      </c>
      <c r="B797" s="2">
        <v>-8</v>
      </c>
      <c r="C797" s="8">
        <f t="shared" si="63"/>
        <v>1.6882330278509201</v>
      </c>
      <c r="D797" s="2">
        <v>1</v>
      </c>
      <c r="E797" s="8">
        <f t="shared" si="64"/>
        <v>-1.4358778429564931</v>
      </c>
      <c r="F797" s="2">
        <v>-2</v>
      </c>
      <c r="G797" s="8">
        <f t="shared" si="62"/>
        <v>-2.4683649271337145</v>
      </c>
      <c r="H797" s="2">
        <v>2</v>
      </c>
      <c r="I797" s="8">
        <f t="shared" si="60"/>
        <v>-2.4990876643337505</v>
      </c>
    </row>
    <row r="798" spans="1:9" x14ac:dyDescent="0.3">
      <c r="A798" s="1">
        <f t="shared" si="61"/>
        <v>796</v>
      </c>
      <c r="B798" s="2">
        <v>-8</v>
      </c>
      <c r="C798" s="8">
        <f t="shared" si="63"/>
        <v>1.6826820682015406</v>
      </c>
      <c r="D798" s="2">
        <v>1</v>
      </c>
      <c r="E798" s="8">
        <f t="shared" si="64"/>
        <v>-1.345626738463563</v>
      </c>
      <c r="F798" s="2">
        <v>-2</v>
      </c>
      <c r="G798" s="8">
        <f t="shared" si="62"/>
        <v>-2.4985898064730732</v>
      </c>
      <c r="H798" s="2">
        <v>2</v>
      </c>
      <c r="I798" s="8">
        <f t="shared" si="60"/>
        <v>-2.4411449942959389</v>
      </c>
    </row>
    <row r="799" spans="1:9" x14ac:dyDescent="0.3">
      <c r="A799" s="1">
        <f t="shared" si="61"/>
        <v>797</v>
      </c>
      <c r="B799" s="2">
        <v>-8</v>
      </c>
      <c r="C799" s="8">
        <f t="shared" si="63"/>
        <v>1.6760682904922863</v>
      </c>
      <c r="D799" s="2">
        <v>1</v>
      </c>
      <c r="E799" s="8">
        <f t="shared" si="64"/>
        <v>-1.2500650599924599</v>
      </c>
      <c r="F799" s="2">
        <v>-2</v>
      </c>
      <c r="G799" s="8">
        <f t="shared" si="62"/>
        <v>-2.4894104319791541</v>
      </c>
      <c r="H799" s="2">
        <v>2</v>
      </c>
      <c r="I799" s="8">
        <f t="shared" si="60"/>
        <v>-2.2949729838229658</v>
      </c>
    </row>
    <row r="800" spans="1:9" x14ac:dyDescent="0.3">
      <c r="A800" s="1">
        <f t="shared" si="61"/>
        <v>798</v>
      </c>
      <c r="B800" s="2">
        <v>-8</v>
      </c>
      <c r="C800" s="8">
        <f t="shared" si="63"/>
        <v>1.6683958721269321</v>
      </c>
      <c r="D800" s="2">
        <v>1</v>
      </c>
      <c r="E800" s="8">
        <f t="shared" si="64"/>
        <v>-1.1495699458299722</v>
      </c>
      <c r="F800" s="2">
        <v>-2</v>
      </c>
      <c r="G800" s="8">
        <f t="shared" si="62"/>
        <v>-2.4409715678712365</v>
      </c>
      <c r="H800" s="2">
        <v>2</v>
      </c>
      <c r="I800" s="8">
        <f t="shared" si="60"/>
        <v>-2.0658546702207938</v>
      </c>
    </row>
    <row r="801" spans="1:9" x14ac:dyDescent="0.3">
      <c r="A801" s="1">
        <f t="shared" si="61"/>
        <v>799</v>
      </c>
      <c r="B801" s="2">
        <v>-8</v>
      </c>
      <c r="C801" s="8">
        <f t="shared" si="63"/>
        <v>1.6596696591693294</v>
      </c>
      <c r="D801" s="2">
        <v>1</v>
      </c>
      <c r="E801" s="8">
        <f t="shared" si="64"/>
        <v>-1.0445380042798489</v>
      </c>
      <c r="F801" s="2">
        <v>-2</v>
      </c>
      <c r="G801" s="8">
        <f t="shared" si="62"/>
        <v>-2.3540371239722857</v>
      </c>
      <c r="H801" s="2">
        <v>2</v>
      </c>
      <c r="I801" s="8">
        <f t="shared" si="60"/>
        <v>-1.7620709863051562</v>
      </c>
    </row>
    <row r="802" spans="1:9" x14ac:dyDescent="0.3">
      <c r="A802" s="1">
        <f t="shared" si="61"/>
        <v>800</v>
      </c>
      <c r="B802" s="2">
        <v>-0.7</v>
      </c>
      <c r="C802" s="8">
        <f t="shared" si="63"/>
        <v>1.6498951632826302</v>
      </c>
      <c r="D802" s="2">
        <v>1</v>
      </c>
      <c r="E802" s="8">
        <f t="shared" si="64"/>
        <v>-0.9353837484306573</v>
      </c>
      <c r="F802" s="2">
        <v>-2</v>
      </c>
      <c r="G802" s="8">
        <f t="shared" si="62"/>
        <v>-2.2299781083945778</v>
      </c>
      <c r="H802" s="2">
        <v>2</v>
      </c>
      <c r="I802" s="8">
        <f t="shared" si="60"/>
        <v>-1.3946014659133126</v>
      </c>
    </row>
    <row r="803" spans="1:9" x14ac:dyDescent="0.3">
      <c r="A803" s="1">
        <f t="shared" si="61"/>
        <v>801</v>
      </c>
      <c r="B803" s="2">
        <v>-0.7</v>
      </c>
      <c r="C803" s="8">
        <f t="shared" si="63"/>
        <v>1.6390785582479377</v>
      </c>
      <c r="D803" s="2">
        <v>1</v>
      </c>
      <c r="E803" s="8">
        <f t="shared" si="64"/>
        <v>-0.82253796026279247</v>
      </c>
      <c r="F803" s="2">
        <v>-2</v>
      </c>
      <c r="G803" s="8">
        <f t="shared" si="62"/>
        <v>-2.0707510059231011</v>
      </c>
      <c r="H803" s="2">
        <v>2</v>
      </c>
      <c r="I803" s="8">
        <f t="shared" si="60"/>
        <v>-0.97672741494445203</v>
      </c>
    </row>
    <row r="804" spans="1:9" x14ac:dyDescent="0.3">
      <c r="A804" s="1">
        <f t="shared" si="61"/>
        <v>802</v>
      </c>
      <c r="B804" s="2">
        <v>-0.7</v>
      </c>
      <c r="C804" s="8">
        <f t="shared" si="63"/>
        <v>1.6272266760648286</v>
      </c>
      <c r="D804" s="2">
        <v>1</v>
      </c>
      <c r="E804" s="8">
        <f t="shared" si="64"/>
        <v>-0.70644599054762214</v>
      </c>
      <c r="F804" s="2">
        <v>-2</v>
      </c>
      <c r="G804" s="8">
        <f t="shared" si="62"/>
        <v>-1.8788669230816804</v>
      </c>
      <c r="H804" s="2">
        <v>2</v>
      </c>
      <c r="I804" s="8">
        <f t="shared" si="60"/>
        <v>-0.52355189036129768</v>
      </c>
    </row>
    <row r="805" spans="1:9" x14ac:dyDescent="0.3">
      <c r="A805" s="1">
        <f t="shared" si="61"/>
        <v>803</v>
      </c>
      <c r="B805" s="2">
        <v>-0.7</v>
      </c>
      <c r="C805" s="8">
        <f t="shared" si="63"/>
        <v>1.6143470026361457</v>
      </c>
      <c r="D805" s="2">
        <v>1</v>
      </c>
      <c r="E805" s="8">
        <f t="shared" si="64"/>
        <v>-0.58756600125223568</v>
      </c>
      <c r="F805" s="2">
        <v>-2</v>
      </c>
      <c r="G805" s="8">
        <f t="shared" si="62"/>
        <v>-1.6573519864825894</v>
      </c>
      <c r="H805" s="2">
        <v>2</v>
      </c>
      <c r="I805" s="8">
        <f t="shared" si="60"/>
        <v>-5.1453836359067792E-2</v>
      </c>
    </row>
    <row r="806" spans="1:9" x14ac:dyDescent="0.3">
      <c r="A806" s="1">
        <f t="shared" si="61"/>
        <v>804</v>
      </c>
      <c r="B806" s="2">
        <v>-0.7</v>
      </c>
      <c r="C806" s="8">
        <f t="shared" si="63"/>
        <v>1.6004476730396238</v>
      </c>
      <c r="D806" s="2">
        <v>1</v>
      </c>
      <c r="E806" s="8">
        <f t="shared" si="64"/>
        <v>-0.46636715738328077</v>
      </c>
      <c r="F806" s="2">
        <v>-2</v>
      </c>
      <c r="G806" s="8">
        <f t="shared" si="62"/>
        <v>-1.4096996190023674</v>
      </c>
      <c r="H806" s="2">
        <v>2</v>
      </c>
      <c r="I806" s="8">
        <f t="shared" si="60"/>
        <v>0.42250389335056282</v>
      </c>
    </row>
    <row r="807" spans="1:9" x14ac:dyDescent="0.3">
      <c r="A807" s="1">
        <f t="shared" si="61"/>
        <v>805</v>
      </c>
      <c r="B807" s="2">
        <v>-0.7</v>
      </c>
      <c r="C807" s="8">
        <f t="shared" si="63"/>
        <v>1.5855374663897739</v>
      </c>
      <c r="D807" s="2">
        <v>1</v>
      </c>
      <c r="E807" s="8">
        <f t="shared" si="64"/>
        <v>-0.34332777540679882</v>
      </c>
      <c r="F807" s="2">
        <v>-2</v>
      </c>
      <c r="G807" s="8">
        <f t="shared" si="62"/>
        <v>-1.139815446416975</v>
      </c>
      <c r="H807" s="2">
        <v>2</v>
      </c>
      <c r="I807" s="8">
        <f t="shared" si="60"/>
        <v>0.88119123153162193</v>
      </c>
    </row>
    <row r="808" spans="1:9" x14ac:dyDescent="0.3">
      <c r="A808" s="1">
        <f t="shared" si="61"/>
        <v>806</v>
      </c>
      <c r="B808" s="2">
        <v>-0.7</v>
      </c>
      <c r="C808" s="8">
        <f t="shared" si="63"/>
        <v>1.5696258002926922</v>
      </c>
      <c r="D808" s="2">
        <v>1</v>
      </c>
      <c r="E808" s="8">
        <f t="shared" si="64"/>
        <v>-0.2189334355525491</v>
      </c>
      <c r="F808" s="2">
        <v>-2</v>
      </c>
      <c r="G808" s="8">
        <f t="shared" si="62"/>
        <v>-0.85195570334859039</v>
      </c>
      <c r="H808" s="2">
        <v>2</v>
      </c>
      <c r="I808" s="8">
        <f t="shared" si="60"/>
        <v>1.3080300226835073</v>
      </c>
    </row>
    <row r="809" spans="1:9" x14ac:dyDescent="0.3">
      <c r="A809" s="1">
        <f t="shared" si="61"/>
        <v>807</v>
      </c>
      <c r="B809" s="2">
        <v>-0.7</v>
      </c>
      <c r="C809" s="8">
        <f t="shared" si="63"/>
        <v>1.5527227248977664</v>
      </c>
      <c r="D809" s="2">
        <v>1</v>
      </c>
      <c r="E809" s="8">
        <f t="shared" si="64"/>
        <v>-9.3675065449346673E-2</v>
      </c>
      <c r="F809" s="2">
        <v>-2</v>
      </c>
      <c r="G809" s="8">
        <f t="shared" si="62"/>
        <v>-0.55066010990499414</v>
      </c>
      <c r="H809" s="2">
        <v>2</v>
      </c>
      <c r="I809" s="8">
        <f t="shared" si="60"/>
        <v>1.687593200776865</v>
      </c>
    </row>
    <row r="810" spans="1:9" x14ac:dyDescent="0.3">
      <c r="A810" s="1">
        <f t="shared" si="61"/>
        <v>808</v>
      </c>
      <c r="B810" s="2">
        <v>-0.7</v>
      </c>
      <c r="C810" s="8">
        <f t="shared" si="63"/>
        <v>1.5348389165496299</v>
      </c>
      <c r="D810" s="2">
        <v>1</v>
      </c>
      <c r="E810" s="8">
        <f t="shared" si="64"/>
        <v>3.1952997341117437E-2</v>
      </c>
      <c r="F810" s="2">
        <v>-2</v>
      </c>
      <c r="G810" s="8">
        <f t="shared" si="62"/>
        <v>-0.24068027757979815</v>
      </c>
      <c r="H810" s="2">
        <v>2</v>
      </c>
      <c r="I810" s="8">
        <f t="shared" si="60"/>
        <v>2.0061623636127432</v>
      </c>
    </row>
    <row r="811" spans="1:9" x14ac:dyDescent="0.3">
      <c r="A811" s="1">
        <f t="shared" si="61"/>
        <v>809</v>
      </c>
      <c r="B811" s="2">
        <v>-0.7</v>
      </c>
      <c r="C811" s="8">
        <f t="shared" si="63"/>
        <v>1.5159856710449831</v>
      </c>
      <c r="D811" s="2">
        <v>1</v>
      </c>
      <c r="E811" s="8">
        <f t="shared" si="64"/>
        <v>0.15745495624901218</v>
      </c>
      <c r="F811" s="2">
        <v>-2</v>
      </c>
      <c r="G811" s="8">
        <f t="shared" si="62"/>
        <v>7.3095226498541069E-2</v>
      </c>
      <c r="H811" s="2">
        <v>2</v>
      </c>
      <c r="I811" s="8">
        <f t="shared" si="60"/>
        <v>2.252223591622768</v>
      </c>
    </row>
    <row r="812" spans="1:9" x14ac:dyDescent="0.3">
      <c r="A812" s="1">
        <f t="shared" si="61"/>
        <v>810</v>
      </c>
      <c r="B812" s="2">
        <v>-0.7</v>
      </c>
      <c r="C812" s="8">
        <f t="shared" si="63"/>
        <v>1.4961748964977761</v>
      </c>
      <c r="D812" s="2">
        <v>1</v>
      </c>
      <c r="E812" s="8">
        <f t="shared" si="64"/>
        <v>0.28233551237914467</v>
      </c>
      <c r="F812" s="2">
        <v>-2</v>
      </c>
      <c r="G812" s="8">
        <f t="shared" si="62"/>
        <v>0.3857179751897446</v>
      </c>
      <c r="H812" s="2">
        <v>2</v>
      </c>
      <c r="I812" s="8">
        <f t="shared" si="60"/>
        <v>2.4168835909200923</v>
      </c>
    </row>
    <row r="813" spans="1:9" x14ac:dyDescent="0.3">
      <c r="A813" s="1">
        <f t="shared" si="61"/>
        <v>811</v>
      </c>
      <c r="B813" s="2">
        <v>-0.7</v>
      </c>
      <c r="C813" s="8">
        <f t="shared" si="63"/>
        <v>1.475419105817825</v>
      </c>
      <c r="D813" s="2">
        <v>1</v>
      </c>
      <c r="E813" s="8">
        <f t="shared" si="64"/>
        <v>0.40610181922851707</v>
      </c>
      <c r="F813" s="2">
        <v>-2</v>
      </c>
      <c r="G813" s="8">
        <f t="shared" si="62"/>
        <v>0.69225772099573413</v>
      </c>
      <c r="H813" s="2">
        <v>2</v>
      </c>
      <c r="I813" s="8">
        <f t="shared" si="60"/>
        <v>2.4941911201128599</v>
      </c>
    </row>
    <row r="814" spans="1:9" x14ac:dyDescent="0.3">
      <c r="A814" s="1">
        <f t="shared" si="61"/>
        <v>812</v>
      </c>
      <c r="B814" s="2">
        <v>-0.7</v>
      </c>
      <c r="C814" s="8">
        <f t="shared" si="63"/>
        <v>1.4537314088074405</v>
      </c>
      <c r="D814" s="2">
        <v>1</v>
      </c>
      <c r="E814" s="8">
        <f t="shared" si="64"/>
        <v>0.52826542772766916</v>
      </c>
      <c r="F814" s="2">
        <v>-2</v>
      </c>
      <c r="G814" s="8">
        <f t="shared" si="62"/>
        <v>0.98788014900663113</v>
      </c>
      <c r="H814" s="2">
        <v>2</v>
      </c>
      <c r="I814" s="8">
        <f t="shared" si="60"/>
        <v>2.4813520836731513</v>
      </c>
    </row>
    <row r="815" spans="1:9" x14ac:dyDescent="0.3">
      <c r="A815" s="1">
        <f t="shared" si="61"/>
        <v>813</v>
      </c>
      <c r="B815" s="2">
        <v>-0.7</v>
      </c>
      <c r="C815" s="8">
        <f t="shared" si="63"/>
        <v>1.4311255038807975</v>
      </c>
      <c r="D815" s="2">
        <v>1</v>
      </c>
      <c r="E815" s="8">
        <f t="shared" si="64"/>
        <v>0.64834421392509889</v>
      </c>
      <c r="F815" s="2">
        <v>-2</v>
      </c>
      <c r="G815" s="8">
        <f t="shared" si="62"/>
        <v>1.2679231169369549</v>
      </c>
      <c r="H815" s="2">
        <v>2</v>
      </c>
      <c r="I815" s="8">
        <f t="shared" si="60"/>
        <v>2.3788305178296651</v>
      </c>
    </row>
    <row r="816" spans="1:9" x14ac:dyDescent="0.3">
      <c r="A816" s="1">
        <f t="shared" si="61"/>
        <v>814</v>
      </c>
      <c r="B816" s="2">
        <v>-0.7</v>
      </c>
      <c r="C816" s="8">
        <f t="shared" si="63"/>
        <v>1.4076156694120172</v>
      </c>
      <c r="D816" s="2">
        <v>1</v>
      </c>
      <c r="E816" s="8">
        <f t="shared" si="64"/>
        <v>0.76586428171067467</v>
      </c>
      <c r="F816" s="2">
        <v>-2</v>
      </c>
      <c r="G816" s="8">
        <f t="shared" si="62"/>
        <v>1.5279701798923808</v>
      </c>
      <c r="H816" s="2">
        <v>2</v>
      </c>
      <c r="I816" s="8">
        <f t="shared" si="60"/>
        <v>2.1903318190893035</v>
      </c>
    </row>
    <row r="817" spans="1:9" x14ac:dyDescent="0.3">
      <c r="A817" s="1">
        <f t="shared" si="61"/>
        <v>815</v>
      </c>
      <c r="B817" s="2">
        <v>-0.7</v>
      </c>
      <c r="C817" s="8">
        <f t="shared" si="63"/>
        <v>1.3832167547164456</v>
      </c>
      <c r="D817" s="2">
        <v>1</v>
      </c>
      <c r="E817" s="8">
        <f t="shared" si="64"/>
        <v>0.88036183306623406</v>
      </c>
      <c r="F817" s="2">
        <v>-2</v>
      </c>
      <c r="G817" s="8">
        <f t="shared" si="62"/>
        <v>1.763920240345983</v>
      </c>
      <c r="H817" s="2">
        <v>2</v>
      </c>
      <c r="I817" s="8">
        <f t="shared" si="60"/>
        <v>1.9226688215532968</v>
      </c>
    </row>
    <row r="818" spans="1:9" x14ac:dyDescent="0.3">
      <c r="A818" s="1">
        <f t="shared" si="61"/>
        <v>816</v>
      </c>
      <c r="B818" s="2">
        <v>-0.7</v>
      </c>
      <c r="C818" s="8">
        <f t="shared" si="63"/>
        <v>1.3579441706716142</v>
      </c>
      <c r="D818" s="2">
        <v>1</v>
      </c>
      <c r="E818" s="8">
        <f t="shared" si="64"/>
        <v>0.99138499846574757</v>
      </c>
      <c r="F818" s="2">
        <v>-2</v>
      </c>
      <c r="G818" s="8">
        <f t="shared" si="62"/>
        <v>1.97205222489425</v>
      </c>
      <c r="H818" s="2">
        <v>2</v>
      </c>
      <c r="I818" s="8">
        <f t="shared" si="60"/>
        <v>1.5855155633416413</v>
      </c>
    </row>
    <row r="819" spans="1:9" x14ac:dyDescent="0.3">
      <c r="A819" s="1">
        <f t="shared" si="61"/>
        <v>817</v>
      </c>
      <c r="B819" s="2">
        <v>-0.7</v>
      </c>
      <c r="C819" s="8">
        <f t="shared" si="63"/>
        <v>1.3318138799831689</v>
      </c>
      <c r="D819" s="2">
        <v>1</v>
      </c>
      <c r="E819" s="8">
        <f t="shared" si="64"/>
        <v>1.0984956201970431</v>
      </c>
      <c r="F819" s="2">
        <v>-2</v>
      </c>
      <c r="G819" s="8">
        <f t="shared" si="62"/>
        <v>2.1490837678090631</v>
      </c>
      <c r="H819" s="2">
        <v>2</v>
      </c>
      <c r="I819" s="8">
        <f t="shared" si="60"/>
        <v>1.1910576416500955</v>
      </c>
    </row>
    <row r="820" spans="1:9" x14ac:dyDescent="0.3">
      <c r="A820" s="1">
        <f t="shared" si="61"/>
        <v>818</v>
      </c>
      <c r="B820" s="2">
        <v>-0.7</v>
      </c>
      <c r="C820" s="8">
        <f t="shared" si="63"/>
        <v>1.3048423871028259</v>
      </c>
      <c r="D820" s="2">
        <v>1</v>
      </c>
      <c r="E820" s="8">
        <f t="shared" si="64"/>
        <v>1.201270981570518</v>
      </c>
      <c r="F820" s="2">
        <v>-2</v>
      </c>
      <c r="G820" s="8">
        <f t="shared" si="62"/>
        <v>2.2922229759052524</v>
      </c>
      <c r="H820" s="2">
        <v>2</v>
      </c>
      <c r="I820" s="8">
        <f t="shared" si="60"/>
        <v>0.75355179351914403</v>
      </c>
    </row>
    <row r="821" spans="1:9" x14ac:dyDescent="0.3">
      <c r="A821" s="1">
        <f t="shared" si="61"/>
        <v>819</v>
      </c>
      <c r="B821" s="2">
        <v>-0.7</v>
      </c>
      <c r="C821" s="8">
        <f t="shared" si="63"/>
        <v>1.2770467278035789</v>
      </c>
      <c r="D821" s="2">
        <v>1</v>
      </c>
      <c r="E821" s="8">
        <f t="shared" si="64"/>
        <v>1.2993054751880557</v>
      </c>
      <c r="F821" s="2">
        <v>-2</v>
      </c>
      <c r="G821" s="8">
        <f t="shared" si="62"/>
        <v>2.3992124583637473</v>
      </c>
      <c r="H821" s="2">
        <v>2</v>
      </c>
      <c r="I821" s="8">
        <f t="shared" si="60"/>
        <v>0.2888106202100964</v>
      </c>
    </row>
    <row r="822" spans="1:9" x14ac:dyDescent="0.3">
      <c r="A822" s="1">
        <f t="shared" si="61"/>
        <v>820</v>
      </c>
      <c r="B822" s="2">
        <v>-0.7</v>
      </c>
      <c r="C822" s="8">
        <f t="shared" si="63"/>
        <v>1.2484444584195968</v>
      </c>
      <c r="D822" s="2">
        <v>1</v>
      </c>
      <c r="E822" s="8">
        <f t="shared" si="64"/>
        <v>1.3922122036912383</v>
      </c>
      <c r="F822" s="2">
        <v>-2</v>
      </c>
      <c r="G822" s="8">
        <f t="shared" si="62"/>
        <v>2.4683649271337105</v>
      </c>
      <c r="H822" s="2">
        <v>2</v>
      </c>
      <c r="I822" s="8">
        <f t="shared" si="60"/>
        <v>-0.18636892140179828</v>
      </c>
    </row>
    <row r="823" spans="1:9" x14ac:dyDescent="0.3">
      <c r="A823" s="1">
        <f t="shared" si="61"/>
        <v>821</v>
      </c>
      <c r="B823" s="2">
        <v>-0.7</v>
      </c>
      <c r="C823" s="8">
        <f t="shared" si="63"/>
        <v>1.2190536447573344</v>
      </c>
      <c r="D823" s="2">
        <v>1</v>
      </c>
      <c r="E823" s="8">
        <f t="shared" si="64"/>
        <v>1.4796245066677105</v>
      </c>
      <c r="F823" s="2">
        <v>-2</v>
      </c>
      <c r="G823" s="8">
        <f t="shared" si="62"/>
        <v>2.4985898064730718</v>
      </c>
      <c r="H823" s="2">
        <v>2</v>
      </c>
      <c r="I823" s="8">
        <f t="shared" si="60"/>
        <v>-0.65481260461474744</v>
      </c>
    </row>
    <row r="824" spans="1:9" x14ac:dyDescent="0.3">
      <c r="A824" s="1">
        <f t="shared" si="61"/>
        <v>822</v>
      </c>
      <c r="B824" s="2">
        <v>-0.7</v>
      </c>
      <c r="C824" s="8">
        <f t="shared" si="63"/>
        <v>1.1888928506845122</v>
      </c>
      <c r="D824" s="2">
        <v>1</v>
      </c>
      <c r="E824" s="8">
        <f t="shared" si="64"/>
        <v>1.5611974076925073</v>
      </c>
      <c r="F824" s="2">
        <v>-2</v>
      </c>
      <c r="G824" s="8">
        <f t="shared" si="62"/>
        <v>2.4894104319791568</v>
      </c>
      <c r="H824" s="2">
        <v>2</v>
      </c>
      <c r="I824" s="8">
        <f t="shared" si="60"/>
        <v>-1.0995896541995884</v>
      </c>
    </row>
    <row r="825" spans="1:9" x14ac:dyDescent="0.3">
      <c r="A825" s="1">
        <f t="shared" si="61"/>
        <v>823</v>
      </c>
      <c r="B825" s="2">
        <v>-0.7</v>
      </c>
      <c r="C825" s="8">
        <f t="shared" si="63"/>
        <v>1.1579811264051809</v>
      </c>
      <c r="D825" s="2">
        <v>1</v>
      </c>
      <c r="E825" s="8">
        <f t="shared" si="64"/>
        <v>1.6366089757925282</v>
      </c>
      <c r="F825" s="2">
        <v>-2</v>
      </c>
      <c r="G825" s="8">
        <f t="shared" si="62"/>
        <v>2.4409715678712423</v>
      </c>
      <c r="H825" s="2">
        <v>2</v>
      </c>
      <c r="I825" s="8">
        <f t="shared" si="60"/>
        <v>-1.5046246687287326</v>
      </c>
    </row>
    <row r="826" spans="1:9" x14ac:dyDescent="0.3">
      <c r="A826" s="1">
        <f t="shared" si="61"/>
        <v>824</v>
      </c>
      <c r="B826" s="2">
        <v>-0.7</v>
      </c>
      <c r="C826" s="8">
        <f t="shared" si="63"/>
        <v>1.1263379964269387</v>
      </c>
      <c r="D826" s="2">
        <v>1</v>
      </c>
      <c r="E826" s="8">
        <f t="shared" si="64"/>
        <v>1.7055615959604782</v>
      </c>
      <c r="F826" s="2">
        <v>-2</v>
      </c>
      <c r="G826" s="8">
        <f t="shared" si="62"/>
        <v>2.3540371239721991</v>
      </c>
      <c r="H826" s="2">
        <v>2</v>
      </c>
      <c r="I826" s="8">
        <f t="shared" si="60"/>
        <v>-1.8552786274684598</v>
      </c>
    </row>
    <row r="827" spans="1:9" x14ac:dyDescent="0.3">
      <c r="A827" s="1">
        <f t="shared" si="61"/>
        <v>825</v>
      </c>
      <c r="B827" s="2">
        <v>-0.7</v>
      </c>
      <c r="C827" s="8">
        <f t="shared" si="63"/>
        <v>1.0939834472289736</v>
      </c>
      <c r="D827" s="2">
        <v>1</v>
      </c>
      <c r="E827" s="8">
        <f t="shared" si="64"/>
        <v>1.7677831437061524</v>
      </c>
      <c r="F827" s="2">
        <v>-2</v>
      </c>
      <c r="G827" s="8">
        <f t="shared" si="62"/>
        <v>2.2299781083945902</v>
      </c>
      <c r="H827" s="2">
        <v>2</v>
      </c>
      <c r="I827" s="8">
        <f t="shared" si="60"/>
        <v>-2.1388779827303486</v>
      </c>
    </row>
    <row r="828" spans="1:9" x14ac:dyDescent="0.3">
      <c r="A828" s="1">
        <f t="shared" si="61"/>
        <v>826</v>
      </c>
      <c r="B828" s="2">
        <v>-0.7</v>
      </c>
      <c r="C828" s="8">
        <f t="shared" si="63"/>
        <v>1.0609379146378806</v>
      </c>
      <c r="D828" s="2">
        <v>1</v>
      </c>
      <c r="E828" s="8">
        <f t="shared" si="64"/>
        <v>1.8230280590069199</v>
      </c>
      <c r="F828" s="2">
        <v>-2</v>
      </c>
      <c r="G828" s="8">
        <f t="shared" si="62"/>
        <v>2.0707510059232752</v>
      </c>
      <c r="H828" s="2">
        <v>2</v>
      </c>
      <c r="I828" s="8">
        <f t="shared" si="60"/>
        <v>-2.3451727149039896</v>
      </c>
    </row>
    <row r="829" spans="1:9" x14ac:dyDescent="0.3">
      <c r="A829" s="1">
        <f t="shared" si="61"/>
        <v>827</v>
      </c>
      <c r="B829" s="2">
        <v>-0.7</v>
      </c>
      <c r="C829" s="8">
        <f t="shared" si="63"/>
        <v>1.0272222709203951</v>
      </c>
      <c r="D829" s="2">
        <v>1</v>
      </c>
      <c r="E829" s="8">
        <f t="shared" si="64"/>
        <v>1.8710783154210902</v>
      </c>
      <c r="F829" s="2">
        <v>-2</v>
      </c>
      <c r="G829" s="8">
        <f t="shared" si="62"/>
        <v>1.8788669230816981</v>
      </c>
      <c r="H829" s="2">
        <v>2</v>
      </c>
      <c r="I829" s="8">
        <f t="shared" si="60"/>
        <v>-2.4667067948731858</v>
      </c>
    </row>
    <row r="830" spans="1:9" x14ac:dyDescent="0.3">
      <c r="A830" s="1">
        <f t="shared" si="61"/>
        <v>828</v>
      </c>
      <c r="B830" s="2">
        <v>-0.7</v>
      </c>
      <c r="C830" s="8">
        <f t="shared" si="63"/>
        <v>0.99285781159972974</v>
      </c>
      <c r="D830" s="2">
        <v>1</v>
      </c>
      <c r="E830" s="8">
        <f t="shared" si="64"/>
        <v>1.911744280538737</v>
      </c>
      <c r="F830" s="2">
        <v>-2</v>
      </c>
      <c r="G830" s="8">
        <f t="shared" si="62"/>
        <v>1.6573519864826096</v>
      </c>
      <c r="H830" s="2">
        <v>2</v>
      </c>
      <c r="I830" s="8">
        <f t="shared" si="60"/>
        <v>-2.4990876643337518</v>
      </c>
    </row>
    <row r="831" spans="1:9" x14ac:dyDescent="0.3">
      <c r="A831" s="1">
        <f t="shared" si="61"/>
        <v>829</v>
      </c>
      <c r="B831" s="2">
        <v>-0.7</v>
      </c>
      <c r="C831" s="8">
        <f t="shared" si="63"/>
        <v>0.95786624200493864</v>
      </c>
      <c r="D831" s="2">
        <v>1</v>
      </c>
      <c r="E831" s="8">
        <f t="shared" si="64"/>
        <v>1.9448654643739067</v>
      </c>
      <c r="F831" s="2">
        <v>-2</v>
      </c>
      <c r="G831" s="8">
        <f t="shared" si="62"/>
        <v>1.4096996190023896</v>
      </c>
      <c r="H831" s="2">
        <v>2</v>
      </c>
      <c r="I831" s="8">
        <f t="shared" si="60"/>
        <v>-2.4411449942958892</v>
      </c>
    </row>
    <row r="832" spans="1:9" x14ac:dyDescent="0.3">
      <c r="A832" s="1">
        <f t="shared" si="61"/>
        <v>830</v>
      </c>
      <c r="B832" s="2">
        <v>-0.7</v>
      </c>
      <c r="C832" s="8">
        <f t="shared" si="63"/>
        <v>0.92226966356144746</v>
      </c>
      <c r="D832" s="2">
        <v>1</v>
      </c>
      <c r="E832" s="8">
        <f t="shared" si="64"/>
        <v>1.9703111527457116</v>
      </c>
      <c r="F832" s="2">
        <v>-2</v>
      </c>
      <c r="G832" s="8">
        <f t="shared" si="62"/>
        <v>1.1398154464169989</v>
      </c>
      <c r="H832" s="2">
        <v>2</v>
      </c>
      <c r="I832" s="8">
        <f t="shared" si="60"/>
        <v>-2.2949729838229871</v>
      </c>
    </row>
    <row r="833" spans="1:9" x14ac:dyDescent="0.3">
      <c r="A833" s="1">
        <f t="shared" si="61"/>
        <v>831</v>
      </c>
      <c r="B833" s="2">
        <v>-0.7</v>
      </c>
      <c r="C833" s="8">
        <f t="shared" si="63"/>
        <v>0.88609055983099594</v>
      </c>
      <c r="D833" s="2">
        <v>1</v>
      </c>
      <c r="E833" s="8">
        <f t="shared" si="64"/>
        <v>1.9879809231471774</v>
      </c>
      <c r="F833" s="2">
        <v>-2</v>
      </c>
      <c r="G833" s="8">
        <f t="shared" si="62"/>
        <v>0.85195570334861581</v>
      </c>
      <c r="H833" s="2">
        <v>2</v>
      </c>
      <c r="I833" s="8">
        <f t="shared" si="60"/>
        <v>-2.065854670220824</v>
      </c>
    </row>
    <row r="834" spans="1:9" x14ac:dyDescent="0.3">
      <c r="A834" s="1">
        <f t="shared" si="61"/>
        <v>832</v>
      </c>
      <c r="B834" s="2">
        <v>-0.7</v>
      </c>
      <c r="C834" s="8">
        <f t="shared" si="63"/>
        <v>0.84935178231102093</v>
      </c>
      <c r="D834" s="2">
        <v>1</v>
      </c>
      <c r="E834" s="8">
        <f t="shared" si="64"/>
        <v>1.9978050410670907</v>
      </c>
      <c r="F834" s="2">
        <v>-2</v>
      </c>
      <c r="G834" s="8">
        <f t="shared" si="62"/>
        <v>0.55066010990502046</v>
      </c>
      <c r="H834" s="2">
        <v>2</v>
      </c>
      <c r="I834" s="8">
        <f t="shared" si="60"/>
        <v>-1.7620709863051944</v>
      </c>
    </row>
    <row r="835" spans="1:9" x14ac:dyDescent="0.3">
      <c r="A835" s="1">
        <f t="shared" si="61"/>
        <v>833</v>
      </c>
      <c r="B835" s="2">
        <v>-0.7</v>
      </c>
      <c r="C835" s="8">
        <f t="shared" si="63"/>
        <v>0.8120765360008414</v>
      </c>
      <c r="D835" s="2">
        <v>1</v>
      </c>
      <c r="E835" s="8">
        <f t="shared" si="64"/>
        <v>1.9997447352001985</v>
      </c>
      <c r="F835" s="2">
        <v>-2</v>
      </c>
      <c r="G835" s="8">
        <f t="shared" si="62"/>
        <v>0.24068027757954213</v>
      </c>
      <c r="H835" s="2">
        <v>2</v>
      </c>
      <c r="I835" s="8">
        <f t="shared" ref="I835:I898" si="65">2.5*SIN(2*PI()*A835/33+777)</f>
        <v>-1.3946014659131214</v>
      </c>
    </row>
    <row r="836" spans="1:9" x14ac:dyDescent="0.3">
      <c r="A836" s="1">
        <f t="shared" ref="A836:A899" si="66">A835+1</f>
        <v>834</v>
      </c>
      <c r="B836" s="2">
        <v>-0.7</v>
      </c>
      <c r="C836" s="8">
        <f t="shared" si="63"/>
        <v>0.77428836474504792</v>
      </c>
      <c r="D836" s="2">
        <v>1</v>
      </c>
      <c r="E836" s="8">
        <f t="shared" si="64"/>
        <v>1.9937923504599444</v>
      </c>
      <c r="F836" s="2">
        <v>-2</v>
      </c>
      <c r="G836" s="8">
        <f t="shared" ref="G836:G899" si="67">2.5*COS(2*PI()*A836/50+456)</f>
        <v>-7.3095226498514132E-2</v>
      </c>
      <c r="H836" s="2">
        <v>2</v>
      </c>
      <c r="I836" s="8">
        <f t="shared" si="65"/>
        <v>-0.97672741494450155</v>
      </c>
    </row>
    <row r="837" spans="1:9" x14ac:dyDescent="0.3">
      <c r="A837" s="1">
        <f t="shared" si="66"/>
        <v>835</v>
      </c>
      <c r="B837" s="2">
        <v>-0.7</v>
      </c>
      <c r="C837" s="8">
        <f t="shared" si="63"/>
        <v>0.73601113636236382</v>
      </c>
      <c r="D837" s="2">
        <v>1</v>
      </c>
      <c r="E837" s="8">
        <f t="shared" si="64"/>
        <v>1.9799713781895121</v>
      </c>
      <c r="F837" s="2">
        <v>-2</v>
      </c>
      <c r="G837" s="8">
        <f t="shared" si="67"/>
        <v>-0.38571797518971795</v>
      </c>
      <c r="H837" s="2">
        <v>2</v>
      </c>
      <c r="I837" s="8">
        <f t="shared" si="65"/>
        <v>-0.52355189036107241</v>
      </c>
    </row>
    <row r="838" spans="1:9" x14ac:dyDescent="0.3">
      <c r="A838" s="1">
        <f t="shared" si="66"/>
        <v>836</v>
      </c>
      <c r="B838" s="2">
        <v>-0.7</v>
      </c>
      <c r="C838" s="8">
        <f t="shared" ref="C838:C901" si="68">1.7*SIN(2*PI()*A838/250+321)</f>
        <v>0.69726902757073173</v>
      </c>
      <c r="D838" s="2">
        <v>1</v>
      </c>
      <c r="E838" s="8">
        <f t="shared" ref="E838:E901" si="69">2*SIN(2*PI()*A838/100+565)</f>
        <v>1.9583363634522051</v>
      </c>
      <c r="F838" s="2">
        <v>-2</v>
      </c>
      <c r="G838" s="8">
        <f t="shared" si="67"/>
        <v>-0.69225772099570815</v>
      </c>
      <c r="H838" s="2">
        <v>2</v>
      </c>
      <c r="I838" s="8">
        <f t="shared" si="65"/>
        <v>-5.145383635912168E-2</v>
      </c>
    </row>
    <row r="839" spans="1:9" x14ac:dyDescent="0.3">
      <c r="A839" s="1">
        <f t="shared" si="66"/>
        <v>837</v>
      </c>
      <c r="B839" s="2">
        <v>-0.7</v>
      </c>
      <c r="C839" s="8">
        <f t="shared" si="68"/>
        <v>0.65808650871643948</v>
      </c>
      <c r="D839" s="2">
        <v>1</v>
      </c>
      <c r="E839" s="8">
        <f t="shared" si="69"/>
        <v>1.928972689767172</v>
      </c>
      <c r="F839" s="2">
        <v>-2</v>
      </c>
      <c r="G839" s="8">
        <f t="shared" si="67"/>
        <v>-0.98788014900686738</v>
      </c>
      <c r="H839" s="2">
        <v>2</v>
      </c>
      <c r="I839" s="8">
        <f t="shared" si="65"/>
        <v>0.42250389335050964</v>
      </c>
    </row>
    <row r="840" spans="1:9" x14ac:dyDescent="0.3">
      <c r="A840" s="1">
        <f t="shared" si="66"/>
        <v>838</v>
      </c>
      <c r="B840" s="2">
        <v>-0.7</v>
      </c>
      <c r="C840" s="8">
        <f t="shared" si="68"/>
        <v>0.6184883283182101</v>
      </c>
      <c r="D840" s="2">
        <v>1</v>
      </c>
      <c r="E840" s="8">
        <f t="shared" si="69"/>
        <v>1.8919962421394285</v>
      </c>
      <c r="F840" s="2">
        <v>-2</v>
      </c>
      <c r="G840" s="8">
        <f t="shared" si="67"/>
        <v>-1.2679231169369314</v>
      </c>
      <c r="H840" s="2">
        <v>2</v>
      </c>
      <c r="I840" s="8">
        <f t="shared" si="65"/>
        <v>0.88119123153157164</v>
      </c>
    </row>
    <row r="841" spans="1:9" x14ac:dyDescent="0.3">
      <c r="A841" s="1">
        <f t="shared" si="66"/>
        <v>839</v>
      </c>
      <c r="B841" s="2">
        <v>-0.7</v>
      </c>
      <c r="C841" s="8">
        <f t="shared" si="68"/>
        <v>0.5784994974355977</v>
      </c>
      <c r="D841" s="2">
        <v>1</v>
      </c>
      <c r="E841" s="8">
        <f t="shared" si="69"/>
        <v>1.8475529497148298</v>
      </c>
      <c r="F841" s="2">
        <v>-2</v>
      </c>
      <c r="G841" s="8">
        <f t="shared" si="67"/>
        <v>-1.5279701798923597</v>
      </c>
      <c r="H841" s="2">
        <v>2</v>
      </c>
      <c r="I841" s="8">
        <f t="shared" si="65"/>
        <v>1.3080300226837036</v>
      </c>
    </row>
    <row r="842" spans="1:9" x14ac:dyDescent="0.3">
      <c r="A842" s="1">
        <f t="shared" si="66"/>
        <v>840</v>
      </c>
      <c r="B842" s="2">
        <v>-0.7</v>
      </c>
      <c r="C842" s="8">
        <f t="shared" si="68"/>
        <v>0.53814527387110334</v>
      </c>
      <c r="D842" s="2">
        <v>1</v>
      </c>
      <c r="E842" s="8">
        <f t="shared" si="69"/>
        <v>1.7958182098643662</v>
      </c>
      <c r="F842" s="2">
        <v>-2</v>
      </c>
      <c r="G842" s="8">
        <f t="shared" si="67"/>
        <v>-1.763920240345964</v>
      </c>
      <c r="H842" s="2">
        <v>2</v>
      </c>
      <c r="I842" s="8">
        <f t="shared" si="65"/>
        <v>1.6875932007768255</v>
      </c>
    </row>
    <row r="843" spans="1:9" x14ac:dyDescent="0.3">
      <c r="A843" s="1">
        <f t="shared" si="66"/>
        <v>841</v>
      </c>
      <c r="B843" s="2">
        <v>-0.7</v>
      </c>
      <c r="C843" s="8">
        <f t="shared" si="68"/>
        <v>0.49745114621734887</v>
      </c>
      <c r="D843" s="2">
        <v>1</v>
      </c>
      <c r="E843" s="8">
        <f t="shared" si="69"/>
        <v>1.7369961959707605</v>
      </c>
      <c r="F843" s="2">
        <v>-2</v>
      </c>
      <c r="G843" s="8">
        <f t="shared" si="67"/>
        <v>-1.9720522248942338</v>
      </c>
      <c r="H843" s="2">
        <v>2</v>
      </c>
      <c r="I843" s="8">
        <f t="shared" si="65"/>
        <v>2.0061623636127113</v>
      </c>
    </row>
    <row r="844" spans="1:9" x14ac:dyDescent="0.3">
      <c r="A844" s="1">
        <f t="shared" si="66"/>
        <v>842</v>
      </c>
      <c r="B844" s="2">
        <v>-0.7</v>
      </c>
      <c r="C844" s="8">
        <f t="shared" si="68"/>
        <v>0.45644281775757362</v>
      </c>
      <c r="D844" s="2">
        <v>1</v>
      </c>
      <c r="E844" s="8">
        <f t="shared" si="69"/>
        <v>1.6713190516498413</v>
      </c>
      <c r="F844" s="2">
        <v>-2</v>
      </c>
      <c r="G844" s="8">
        <f t="shared" si="67"/>
        <v>-2.1490837678091941</v>
      </c>
      <c r="H844" s="2">
        <v>2</v>
      </c>
      <c r="I844" s="8">
        <f t="shared" si="65"/>
        <v>2.2522235916227444</v>
      </c>
    </row>
    <row r="845" spans="1:9" x14ac:dyDescent="0.3">
      <c r="A845" s="1">
        <f t="shared" si="66"/>
        <v>843</v>
      </c>
      <c r="B845" s="2">
        <v>-0.7</v>
      </c>
      <c r="C845" s="8">
        <f t="shared" si="68"/>
        <v>0.41514619023107474</v>
      </c>
      <c r="D845" s="2">
        <v>1</v>
      </c>
      <c r="E845" s="8">
        <f t="shared" si="69"/>
        <v>1.5990459745851098</v>
      </c>
      <c r="F845" s="2">
        <v>-2</v>
      </c>
      <c r="G845" s="8">
        <f t="shared" si="67"/>
        <v>-2.2922229759052417</v>
      </c>
      <c r="H845" s="2">
        <v>2</v>
      </c>
      <c r="I845" s="8">
        <f t="shared" si="65"/>
        <v>2.4168835909201514</v>
      </c>
    </row>
    <row r="846" spans="1:9" x14ac:dyDescent="0.3">
      <c r="A846" s="1">
        <f t="shared" si="66"/>
        <v>844</v>
      </c>
      <c r="B846" s="2">
        <v>-0.7</v>
      </c>
      <c r="C846" s="8">
        <f t="shared" si="68"/>
        <v>0.37358734747273814</v>
      </c>
      <c r="D846" s="2">
        <v>1</v>
      </c>
      <c r="E846" s="8">
        <f t="shared" si="69"/>
        <v>1.520462193593312</v>
      </c>
      <c r="F846" s="2">
        <v>-2</v>
      </c>
      <c r="G846" s="8">
        <f t="shared" si="67"/>
        <v>-2.3992124583636594</v>
      </c>
      <c r="H846" s="2">
        <v>2</v>
      </c>
      <c r="I846" s="8">
        <f t="shared" si="65"/>
        <v>2.4941911201128564</v>
      </c>
    </row>
    <row r="847" spans="1:9" x14ac:dyDescent="0.3">
      <c r="A847" s="1">
        <f t="shared" si="66"/>
        <v>845</v>
      </c>
      <c r="B847" s="2">
        <v>-0.7</v>
      </c>
      <c r="C847" s="8">
        <f t="shared" si="68"/>
        <v>0.33179253893849048</v>
      </c>
      <c r="D847" s="2">
        <v>1</v>
      </c>
      <c r="E847" s="8">
        <f t="shared" si="69"/>
        <v>1.4358778429565082</v>
      </c>
      <c r="F847" s="2">
        <v>-2</v>
      </c>
      <c r="G847" s="8">
        <f t="shared" si="67"/>
        <v>-2.468364927133706</v>
      </c>
      <c r="H847" s="2">
        <v>2</v>
      </c>
      <c r="I847" s="8">
        <f t="shared" si="65"/>
        <v>2.481352083673158</v>
      </c>
    </row>
    <row r="848" spans="1:9" x14ac:dyDescent="0.3">
      <c r="A848" s="1">
        <f t="shared" si="66"/>
        <v>846</v>
      </c>
      <c r="B848" s="2">
        <v>-0.7</v>
      </c>
      <c r="C848" s="8">
        <f t="shared" si="68"/>
        <v>0.28978816312520678</v>
      </c>
      <c r="D848" s="2">
        <v>1</v>
      </c>
      <c r="E848" s="8">
        <f t="shared" si="69"/>
        <v>1.3456267384635789</v>
      </c>
      <c r="F848" s="2">
        <v>-2</v>
      </c>
      <c r="G848" s="8">
        <f t="shared" si="67"/>
        <v>-2.4985898064730709</v>
      </c>
      <c r="H848" s="2">
        <v>2</v>
      </c>
      <c r="I848" s="8">
        <f t="shared" si="65"/>
        <v>2.378830517829682</v>
      </c>
    </row>
    <row r="849" spans="1:9" x14ac:dyDescent="0.3">
      <c r="A849" s="1">
        <f t="shared" si="66"/>
        <v>847</v>
      </c>
      <c r="B849" s="2">
        <v>-0.7</v>
      </c>
      <c r="C849" s="8">
        <f t="shared" si="68"/>
        <v>0.24760075089694747</v>
      </c>
      <c r="D849" s="2">
        <v>1</v>
      </c>
      <c r="E849" s="8">
        <f t="shared" si="69"/>
        <v>1.2500650599924765</v>
      </c>
      <c r="F849" s="2">
        <v>-2</v>
      </c>
      <c r="G849" s="8">
        <f t="shared" si="67"/>
        <v>-2.489410431979159</v>
      </c>
      <c r="H849" s="2">
        <v>2</v>
      </c>
      <c r="I849" s="8">
        <f t="shared" si="65"/>
        <v>2.1903318190893293</v>
      </c>
    </row>
    <row r="850" spans="1:9" x14ac:dyDescent="0.3">
      <c r="A850" s="1">
        <f t="shared" si="66"/>
        <v>848</v>
      </c>
      <c r="B850" s="2">
        <v>-0.7</v>
      </c>
      <c r="C850" s="8">
        <f t="shared" si="68"/>
        <v>0.20525694872759145</v>
      </c>
      <c r="D850" s="2">
        <v>1</v>
      </c>
      <c r="E850" s="8">
        <f t="shared" si="69"/>
        <v>1.1495699458299899</v>
      </c>
      <c r="F850" s="2">
        <v>-2</v>
      </c>
      <c r="G850" s="8">
        <f t="shared" si="67"/>
        <v>-2.440971567871248</v>
      </c>
      <c r="H850" s="2">
        <v>2</v>
      </c>
      <c r="I850" s="8">
        <f t="shared" si="65"/>
        <v>1.922668821553331</v>
      </c>
    </row>
    <row r="851" spans="1:9" x14ac:dyDescent="0.3">
      <c r="A851" s="1">
        <f t="shared" si="66"/>
        <v>849</v>
      </c>
      <c r="B851" s="2">
        <v>-0.7</v>
      </c>
      <c r="C851" s="8">
        <f t="shared" si="68"/>
        <v>0.16278350186996907</v>
      </c>
      <c r="D851" s="2">
        <v>1</v>
      </c>
      <c r="E851" s="8">
        <f t="shared" si="69"/>
        <v>1.0445380042798673</v>
      </c>
      <c r="F851" s="2">
        <v>-2</v>
      </c>
      <c r="G851" s="8">
        <f t="shared" si="67"/>
        <v>-2.354037123972208</v>
      </c>
      <c r="H851" s="2">
        <v>2</v>
      </c>
      <c r="I851" s="8">
        <f t="shared" si="65"/>
        <v>1.5855155633416829</v>
      </c>
    </row>
    <row r="852" spans="1:9" x14ac:dyDescent="0.3">
      <c r="A852" s="1">
        <f t="shared" si="66"/>
        <v>850</v>
      </c>
      <c r="B852" s="2">
        <v>-0.7</v>
      </c>
      <c r="C852" s="8">
        <f t="shared" si="68"/>
        <v>0.12020723746356156</v>
      </c>
      <c r="D852" s="2">
        <v>1</v>
      </c>
      <c r="E852" s="8">
        <f t="shared" si="69"/>
        <v>0.9353837484306764</v>
      </c>
      <c r="F852" s="2">
        <v>-2</v>
      </c>
      <c r="G852" s="8">
        <f t="shared" si="67"/>
        <v>-2.2299781083946026</v>
      </c>
      <c r="H852" s="2">
        <v>2</v>
      </c>
      <c r="I852" s="8">
        <f t="shared" si="65"/>
        <v>1.1910576416501431</v>
      </c>
    </row>
    <row r="853" spans="1:9" x14ac:dyDescent="0.3">
      <c r="A853" s="1">
        <f t="shared" si="66"/>
        <v>851</v>
      </c>
      <c r="B853" s="2">
        <v>-0.7</v>
      </c>
      <c r="C853" s="8">
        <f t="shared" si="68"/>
        <v>7.7555047589522211E-2</v>
      </c>
      <c r="D853" s="2">
        <v>1</v>
      </c>
      <c r="E853" s="8">
        <f t="shared" si="69"/>
        <v>0.82253796026281212</v>
      </c>
      <c r="F853" s="2">
        <v>-2</v>
      </c>
      <c r="G853" s="8">
        <f t="shared" si="67"/>
        <v>-2.0707510059231313</v>
      </c>
      <c r="H853" s="2">
        <v>2</v>
      </c>
      <c r="I853" s="8">
        <f t="shared" si="65"/>
        <v>0.75355179351892443</v>
      </c>
    </row>
    <row r="854" spans="1:9" x14ac:dyDescent="0.3">
      <c r="A854" s="1">
        <f t="shared" si="66"/>
        <v>852</v>
      </c>
      <c r="B854" s="2">
        <v>-0.7</v>
      </c>
      <c r="C854" s="8">
        <f t="shared" si="68"/>
        <v>3.4853872285253509E-2</v>
      </c>
      <c r="D854" s="2">
        <v>1</v>
      </c>
      <c r="E854" s="8">
        <f t="shared" si="69"/>
        <v>0.70644599054764234</v>
      </c>
      <c r="F854" s="2">
        <v>-2</v>
      </c>
      <c r="G854" s="8">
        <f t="shared" si="67"/>
        <v>-1.8788669230817159</v>
      </c>
      <c r="H854" s="2">
        <v>2</v>
      </c>
      <c r="I854" s="8">
        <f t="shared" si="65"/>
        <v>0.28881062021014992</v>
      </c>
    </row>
    <row r="855" spans="1:9" x14ac:dyDescent="0.3">
      <c r="A855" s="1">
        <f t="shared" si="66"/>
        <v>853</v>
      </c>
      <c r="B855" s="2">
        <v>-0.7</v>
      </c>
      <c r="C855" s="8">
        <f t="shared" si="68"/>
        <v>-7.869317471884095E-3</v>
      </c>
      <c r="D855" s="2">
        <v>1</v>
      </c>
      <c r="E855" s="8">
        <f t="shared" si="69"/>
        <v>0.58756600125225633</v>
      </c>
      <c r="F855" s="2">
        <v>-2</v>
      </c>
      <c r="G855" s="8">
        <f t="shared" si="67"/>
        <v>-1.65735198648263</v>
      </c>
      <c r="H855" s="2">
        <v>2</v>
      </c>
      <c r="I855" s="8">
        <f t="shared" si="65"/>
        <v>-0.18636892140174455</v>
      </c>
    </row>
    <row r="856" spans="1:9" x14ac:dyDescent="0.3">
      <c r="A856" s="1">
        <f t="shared" si="66"/>
        <v>854</v>
      </c>
      <c r="B856" s="2">
        <v>-0.7</v>
      </c>
      <c r="C856" s="8">
        <f t="shared" si="68"/>
        <v>-5.0587536799440225E-2</v>
      </c>
      <c r="D856" s="2">
        <v>1</v>
      </c>
      <c r="E856" s="8">
        <f t="shared" si="69"/>
        <v>0.46636715738308065</v>
      </c>
      <c r="F856" s="2">
        <v>-2</v>
      </c>
      <c r="G856" s="8">
        <f t="shared" si="67"/>
        <v>-1.4096996190024118</v>
      </c>
      <c r="H856" s="2">
        <v>2</v>
      </c>
      <c r="I856" s="8">
        <f t="shared" si="65"/>
        <v>-0.65481260461496982</v>
      </c>
    </row>
    <row r="857" spans="1:9" x14ac:dyDescent="0.3">
      <c r="A857" s="1">
        <f t="shared" si="66"/>
        <v>855</v>
      </c>
      <c r="B857" s="2">
        <v>-0.7</v>
      </c>
      <c r="C857" s="8">
        <f t="shared" si="68"/>
        <v>-9.3273803954490891E-2</v>
      </c>
      <c r="D857" s="2">
        <v>1</v>
      </c>
      <c r="E857" s="8">
        <f t="shared" si="69"/>
        <v>0.34332777540682008</v>
      </c>
      <c r="F857" s="2">
        <v>-2</v>
      </c>
      <c r="G857" s="8">
        <f t="shared" si="67"/>
        <v>-1.13981544641677</v>
      </c>
      <c r="H857" s="2">
        <v>2</v>
      </c>
      <c r="I857" s="8">
        <f t="shared" si="65"/>
        <v>-1.0995896541997954</v>
      </c>
    </row>
    <row r="858" spans="1:9" x14ac:dyDescent="0.3">
      <c r="A858" s="1">
        <f t="shared" si="66"/>
        <v>856</v>
      </c>
      <c r="B858" s="2">
        <v>-0.7</v>
      </c>
      <c r="C858" s="8">
        <f t="shared" si="68"/>
        <v>-0.13590115737578909</v>
      </c>
      <c r="D858" s="2">
        <v>1</v>
      </c>
      <c r="E858" s="8">
        <f t="shared" si="69"/>
        <v>0.21893343555257053</v>
      </c>
      <c r="F858" s="2">
        <v>-2</v>
      </c>
      <c r="G858" s="8">
        <f t="shared" si="67"/>
        <v>-0.85195570334864124</v>
      </c>
      <c r="H858" s="2">
        <v>2</v>
      </c>
      <c r="I858" s="8">
        <f t="shared" si="65"/>
        <v>-1.5046246687286895</v>
      </c>
    </row>
    <row r="859" spans="1:9" x14ac:dyDescent="0.3">
      <c r="A859" s="1">
        <f t="shared" si="66"/>
        <v>857</v>
      </c>
      <c r="B859" s="2">
        <v>-0.7</v>
      </c>
      <c r="C859" s="8">
        <f t="shared" si="68"/>
        <v>-0.17844267271316866</v>
      </c>
      <c r="D859" s="2">
        <v>1</v>
      </c>
      <c r="E859" s="8">
        <f t="shared" si="69"/>
        <v>9.3675065449368211E-2</v>
      </c>
      <c r="F859" s="2">
        <v>-2</v>
      </c>
      <c r="G859" s="8">
        <f t="shared" si="67"/>
        <v>-0.55066010990504677</v>
      </c>
      <c r="H859" s="2">
        <v>2</v>
      </c>
      <c r="I859" s="8">
        <f t="shared" si="65"/>
        <v>-1.8552786274684239</v>
      </c>
    </row>
    <row r="860" spans="1:9" x14ac:dyDescent="0.3">
      <c r="A860" s="1">
        <f t="shared" si="66"/>
        <v>858</v>
      </c>
      <c r="B860" s="2">
        <v>-0.7</v>
      </c>
      <c r="C860" s="8">
        <f t="shared" si="68"/>
        <v>-0.22087147983392563</v>
      </c>
      <c r="D860" s="2">
        <v>1</v>
      </c>
      <c r="E860" s="8">
        <f t="shared" si="69"/>
        <v>-3.1952997341095878E-2</v>
      </c>
      <c r="F860" s="2">
        <v>-2</v>
      </c>
      <c r="G860" s="8">
        <f t="shared" si="67"/>
        <v>-0.24068027757956895</v>
      </c>
      <c r="H860" s="2">
        <v>2</v>
      </c>
      <c r="I860" s="8">
        <f t="shared" si="65"/>
        <v>-2.138877982730321</v>
      </c>
    </row>
    <row r="861" spans="1:9" x14ac:dyDescent="0.3">
      <c r="A861" s="1">
        <f t="shared" si="66"/>
        <v>859</v>
      </c>
      <c r="B861" s="2">
        <v>-0.7</v>
      </c>
      <c r="C861" s="8">
        <f t="shared" si="68"/>
        <v>-0.26316077979399255</v>
      </c>
      <c r="D861" s="2">
        <v>1</v>
      </c>
      <c r="E861" s="8">
        <f t="shared" si="69"/>
        <v>-0.15745495624921735</v>
      </c>
      <c r="F861" s="2">
        <v>-2</v>
      </c>
      <c r="G861" s="8">
        <f t="shared" si="67"/>
        <v>7.3095226498487195E-2</v>
      </c>
      <c r="H861" s="2">
        <v>2</v>
      </c>
      <c r="I861" s="8">
        <f t="shared" si="65"/>
        <v>-2.3451727149040691</v>
      </c>
    </row>
    <row r="862" spans="1:9" x14ac:dyDescent="0.3">
      <c r="A862" s="1">
        <f t="shared" si="66"/>
        <v>860</v>
      </c>
      <c r="B862" s="2">
        <v>-0.7</v>
      </c>
      <c r="C862" s="8">
        <f t="shared" si="68"/>
        <v>-0.30528386176511119</v>
      </c>
      <c r="D862" s="2">
        <v>1</v>
      </c>
      <c r="E862" s="8">
        <f t="shared" si="69"/>
        <v>-0.2823355123791233</v>
      </c>
      <c r="F862" s="2">
        <v>-2</v>
      </c>
      <c r="G862" s="8">
        <f t="shared" si="67"/>
        <v>0.38571797518997208</v>
      </c>
      <c r="H862" s="2">
        <v>2</v>
      </c>
      <c r="I862" s="8">
        <f t="shared" si="65"/>
        <v>-2.4667067948731769</v>
      </c>
    </row>
    <row r="863" spans="1:9" x14ac:dyDescent="0.3">
      <c r="A863" s="1">
        <f t="shared" si="66"/>
        <v>861</v>
      </c>
      <c r="B863" s="2">
        <v>-0.7</v>
      </c>
      <c r="C863" s="8">
        <f t="shared" si="68"/>
        <v>-0.34721411990577306</v>
      </c>
      <c r="D863" s="2">
        <v>1</v>
      </c>
      <c r="E863" s="8">
        <f t="shared" si="69"/>
        <v>-0.40610181922849597</v>
      </c>
      <c r="F863" s="2">
        <v>-2</v>
      </c>
      <c r="G863" s="8">
        <f t="shared" si="67"/>
        <v>0.69225772099568239</v>
      </c>
      <c r="H863" s="2">
        <v>2</v>
      </c>
      <c r="I863" s="8">
        <f t="shared" si="65"/>
        <v>-2.4990876643337536</v>
      </c>
    </row>
    <row r="864" spans="1:9" x14ac:dyDescent="0.3">
      <c r="A864" s="1">
        <f t="shared" si="66"/>
        <v>862</v>
      </c>
      <c r="B864" s="2">
        <v>-0.7</v>
      </c>
      <c r="C864" s="8">
        <f t="shared" si="68"/>
        <v>-0.38892507016641814</v>
      </c>
      <c r="D864" s="2">
        <v>1</v>
      </c>
      <c r="E864" s="8">
        <f t="shared" si="69"/>
        <v>-0.52826542772764828</v>
      </c>
      <c r="F864" s="2">
        <v>-2</v>
      </c>
      <c r="G864" s="8">
        <f t="shared" si="67"/>
        <v>0.98788014900658161</v>
      </c>
      <c r="H864" s="2">
        <v>2</v>
      </c>
      <c r="I864" s="8">
        <f t="shared" si="65"/>
        <v>-2.4411449942959007</v>
      </c>
    </row>
    <row r="865" spans="1:9" x14ac:dyDescent="0.3">
      <c r="A865" s="1">
        <f t="shared" si="66"/>
        <v>863</v>
      </c>
      <c r="B865" s="2">
        <v>-0.7</v>
      </c>
      <c r="C865" s="8">
        <f t="shared" si="68"/>
        <v>-0.4303903670167592</v>
      </c>
      <c r="D865" s="2">
        <v>1</v>
      </c>
      <c r="E865" s="8">
        <f t="shared" si="69"/>
        <v>-0.64834421392507846</v>
      </c>
      <c r="F865" s="2">
        <v>-2</v>
      </c>
      <c r="G865" s="8">
        <f t="shared" si="67"/>
        <v>1.2679231169369083</v>
      </c>
      <c r="H865" s="2">
        <v>2</v>
      </c>
      <c r="I865" s="8">
        <f t="shared" si="65"/>
        <v>-2.2949729838230084</v>
      </c>
    </row>
    <row r="866" spans="1:9" x14ac:dyDescent="0.3">
      <c r="A866" s="1">
        <f t="shared" si="66"/>
        <v>864</v>
      </c>
      <c r="B866" s="2">
        <v>-0.7</v>
      </c>
      <c r="C866" s="8">
        <f t="shared" si="68"/>
        <v>-0.47158382008656335</v>
      </c>
      <c r="D866" s="2">
        <v>1</v>
      </c>
      <c r="E866" s="8">
        <f t="shared" si="69"/>
        <v>-0.76586428171065479</v>
      </c>
      <c r="F866" s="2">
        <v>-2</v>
      </c>
      <c r="G866" s="8">
        <f t="shared" si="67"/>
        <v>1.5279701798923384</v>
      </c>
      <c r="H866" s="2">
        <v>2</v>
      </c>
      <c r="I866" s="8">
        <f t="shared" si="65"/>
        <v>-2.0658546702208547</v>
      </c>
    </row>
    <row r="867" spans="1:9" x14ac:dyDescent="0.3">
      <c r="A867" s="1">
        <f t="shared" si="66"/>
        <v>865</v>
      </c>
      <c r="B867" s="2">
        <v>-0.7</v>
      </c>
      <c r="C867" s="8">
        <f t="shared" si="68"/>
        <v>-0.51247941070795588</v>
      </c>
      <c r="D867" s="2">
        <v>1</v>
      </c>
      <c r="E867" s="8">
        <f t="shared" si="69"/>
        <v>-0.88036183306621474</v>
      </c>
      <c r="F867" s="2">
        <v>-2</v>
      </c>
      <c r="G867" s="8">
        <f t="shared" si="67"/>
        <v>1.7639202403459446</v>
      </c>
      <c r="H867" s="2">
        <v>2</v>
      </c>
      <c r="I867" s="8">
        <f t="shared" si="65"/>
        <v>-1.7620709863052326</v>
      </c>
    </row>
    <row r="868" spans="1:9" x14ac:dyDescent="0.3">
      <c r="A868" s="1">
        <f t="shared" si="66"/>
        <v>866</v>
      </c>
      <c r="B868" s="2">
        <v>-0.7</v>
      </c>
      <c r="C868" s="8">
        <f t="shared" si="68"/>
        <v>-0.5530513083492774</v>
      </c>
      <c r="D868" s="2">
        <v>1</v>
      </c>
      <c r="E868" s="8">
        <f t="shared" si="69"/>
        <v>-0.99138499846572881</v>
      </c>
      <c r="F868" s="2">
        <v>-2</v>
      </c>
      <c r="G868" s="8">
        <f t="shared" si="67"/>
        <v>1.9720522248942172</v>
      </c>
      <c r="H868" s="2">
        <v>2</v>
      </c>
      <c r="I868" s="8">
        <f t="shared" si="65"/>
        <v>-1.394601465913166</v>
      </c>
    </row>
    <row r="869" spans="1:9" x14ac:dyDescent="0.3">
      <c r="A869" s="1">
        <f t="shared" si="66"/>
        <v>867</v>
      </c>
      <c r="B869" s="2">
        <v>-0.7</v>
      </c>
      <c r="C869" s="8">
        <f t="shared" si="68"/>
        <v>-0.59327388693056715</v>
      </c>
      <c r="D869" s="2">
        <v>1</v>
      </c>
      <c r="E869" s="8">
        <f t="shared" si="69"/>
        <v>-1.0984956201970251</v>
      </c>
      <c r="F869" s="2">
        <v>-2</v>
      </c>
      <c r="G869" s="8">
        <f t="shared" si="67"/>
        <v>2.1490837678091808</v>
      </c>
      <c r="H869" s="2">
        <v>2</v>
      </c>
      <c r="I869" s="8">
        <f t="shared" si="65"/>
        <v>-0.97672741494455129</v>
      </c>
    </row>
    <row r="870" spans="1:9" x14ac:dyDescent="0.3">
      <c r="A870" s="1">
        <f t="shared" si="66"/>
        <v>868</v>
      </c>
      <c r="B870" s="2">
        <v>-0.7</v>
      </c>
      <c r="C870" s="8">
        <f t="shared" si="68"/>
        <v>-0.63312174100899477</v>
      </c>
      <c r="D870" s="2">
        <v>1</v>
      </c>
      <c r="E870" s="8">
        <f t="shared" si="69"/>
        <v>-1.2012709815705007</v>
      </c>
      <c r="F870" s="2">
        <v>-2</v>
      </c>
      <c r="G870" s="8">
        <f t="shared" si="67"/>
        <v>2.2922229759052311</v>
      </c>
      <c r="H870" s="2">
        <v>2</v>
      </c>
      <c r="I870" s="8">
        <f t="shared" si="65"/>
        <v>-0.52355189036112515</v>
      </c>
    </row>
    <row r="871" spans="1:9" x14ac:dyDescent="0.3">
      <c r="A871" s="1">
        <f t="shared" si="66"/>
        <v>869</v>
      </c>
      <c r="B871" s="2">
        <v>-0.7</v>
      </c>
      <c r="C871" s="8">
        <f t="shared" si="68"/>
        <v>-0.67256970182584919</v>
      </c>
      <c r="D871" s="2">
        <v>1</v>
      </c>
      <c r="E871" s="8">
        <f t="shared" si="69"/>
        <v>-1.2993054751880395</v>
      </c>
      <c r="F871" s="2">
        <v>-2</v>
      </c>
      <c r="G871" s="8">
        <f t="shared" si="67"/>
        <v>2.3992124583637322</v>
      </c>
      <c r="H871" s="2">
        <v>2</v>
      </c>
      <c r="I871" s="8">
        <f t="shared" si="65"/>
        <v>-5.1453836359175581E-2</v>
      </c>
    </row>
    <row r="872" spans="1:9" x14ac:dyDescent="0.3">
      <c r="A872" s="1">
        <f t="shared" si="66"/>
        <v>870</v>
      </c>
      <c r="B872" s="2">
        <v>-0.7</v>
      </c>
      <c r="C872" s="8">
        <f t="shared" si="68"/>
        <v>-0.71159285320348675</v>
      </c>
      <c r="D872" s="2">
        <v>1</v>
      </c>
      <c r="E872" s="8">
        <f t="shared" si="69"/>
        <v>-1.3922122036912228</v>
      </c>
      <c r="F872" s="2">
        <v>-2</v>
      </c>
      <c r="G872" s="8">
        <f t="shared" si="67"/>
        <v>2.468364927133702</v>
      </c>
      <c r="H872" s="2">
        <v>2</v>
      </c>
      <c r="I872" s="8">
        <f t="shared" si="65"/>
        <v>0.42250389335073663</v>
      </c>
    </row>
    <row r="873" spans="1:9" x14ac:dyDescent="0.3">
      <c r="A873" s="1">
        <f t="shared" si="66"/>
        <v>871</v>
      </c>
      <c r="B873" s="2">
        <v>-0.7</v>
      </c>
      <c r="C873" s="8">
        <f t="shared" si="68"/>
        <v>-0.75016654728327492</v>
      </c>
      <c r="D873" s="2">
        <v>1</v>
      </c>
      <c r="E873" s="8">
        <f t="shared" si="69"/>
        <v>-1.4796245066676961</v>
      </c>
      <c r="F873" s="2">
        <v>-2</v>
      </c>
      <c r="G873" s="8">
        <f t="shared" si="67"/>
        <v>2.4985898064730701</v>
      </c>
      <c r="H873" s="2">
        <v>2</v>
      </c>
      <c r="I873" s="8">
        <f t="shared" si="65"/>
        <v>0.88119123153152112</v>
      </c>
    </row>
    <row r="874" spans="1:9" x14ac:dyDescent="0.3">
      <c r="A874" s="1">
        <f t="shared" si="66"/>
        <v>872</v>
      </c>
      <c r="B874" s="2">
        <v>-0.7</v>
      </c>
      <c r="C874" s="8">
        <f t="shared" si="68"/>
        <v>-0.78826642009317893</v>
      </c>
      <c r="D874" s="2">
        <v>1</v>
      </c>
      <c r="E874" s="8">
        <f t="shared" si="69"/>
        <v>-1.5611974076924939</v>
      </c>
      <c r="F874" s="2">
        <v>-2</v>
      </c>
      <c r="G874" s="8">
        <f t="shared" si="67"/>
        <v>2.4894104319791617</v>
      </c>
      <c r="H874" s="2">
        <v>2</v>
      </c>
      <c r="I874" s="8">
        <f t="shared" si="65"/>
        <v>1.3080300226836574</v>
      </c>
    </row>
    <row r="875" spans="1:9" x14ac:dyDescent="0.3">
      <c r="A875" s="1">
        <f t="shared" si="66"/>
        <v>873</v>
      </c>
      <c r="B875" s="2">
        <v>-0.7</v>
      </c>
      <c r="C875" s="8">
        <f t="shared" si="68"/>
        <v>-0.82586840693692187</v>
      </c>
      <c r="D875" s="2">
        <v>1</v>
      </c>
      <c r="E875" s="8">
        <f t="shared" si="69"/>
        <v>-1.6366089757925157</v>
      </c>
      <c r="F875" s="2">
        <v>-2</v>
      </c>
      <c r="G875" s="8">
        <f t="shared" si="67"/>
        <v>2.4409715678711925</v>
      </c>
      <c r="H875" s="2">
        <v>2</v>
      </c>
      <c r="I875" s="8">
        <f t="shared" si="65"/>
        <v>1.6875932007767858</v>
      </c>
    </row>
    <row r="876" spans="1:9" x14ac:dyDescent="0.3">
      <c r="A876" s="1">
        <f t="shared" si="66"/>
        <v>874</v>
      </c>
      <c r="B876" s="2">
        <v>-0.7</v>
      </c>
      <c r="C876" s="8">
        <f t="shared" si="68"/>
        <v>-0.86294875759367518</v>
      </c>
      <c r="D876" s="2">
        <v>1</v>
      </c>
      <c r="E876" s="8">
        <f t="shared" si="69"/>
        <v>-1.7055615959604669</v>
      </c>
      <c r="F876" s="2">
        <v>-2</v>
      </c>
      <c r="G876" s="8">
        <f t="shared" si="67"/>
        <v>2.3540371239722173</v>
      </c>
      <c r="H876" s="2">
        <v>2</v>
      </c>
      <c r="I876" s="8">
        <f t="shared" si="65"/>
        <v>2.0061623636128489</v>
      </c>
    </row>
    <row r="877" spans="1:9" x14ac:dyDescent="0.3">
      <c r="A877" s="1">
        <f t="shared" si="66"/>
        <v>875</v>
      </c>
      <c r="B877" s="2">
        <v>-0.7</v>
      </c>
      <c r="C877" s="8">
        <f t="shared" si="68"/>
        <v>-0.89948405131912379</v>
      </c>
      <c r="D877" s="2">
        <v>1</v>
      </c>
      <c r="E877" s="8">
        <f t="shared" si="69"/>
        <v>-1.7677831437061422</v>
      </c>
      <c r="F877" s="2">
        <v>-2</v>
      </c>
      <c r="G877" s="8">
        <f t="shared" si="67"/>
        <v>2.2299781083946146</v>
      </c>
      <c r="H877" s="2">
        <v>2</v>
      </c>
      <c r="I877" s="8">
        <f t="shared" si="65"/>
        <v>2.2522235916227213</v>
      </c>
    </row>
    <row r="878" spans="1:9" x14ac:dyDescent="0.3">
      <c r="A878" s="1">
        <f t="shared" si="66"/>
        <v>876</v>
      </c>
      <c r="B878" s="2">
        <v>-0.7</v>
      </c>
      <c r="C878" s="8">
        <f t="shared" si="68"/>
        <v>-0.93545121163884037</v>
      </c>
      <c r="D878" s="2">
        <v>1</v>
      </c>
      <c r="E878" s="8">
        <f t="shared" si="69"/>
        <v>-1.8230280590069112</v>
      </c>
      <c r="F878" s="2">
        <v>-2</v>
      </c>
      <c r="G878" s="8">
        <f t="shared" si="67"/>
        <v>2.0707510059231464</v>
      </c>
      <c r="H878" s="2">
        <v>2</v>
      </c>
      <c r="I878" s="8">
        <f t="shared" si="65"/>
        <v>2.4168835909201376</v>
      </c>
    </row>
    <row r="879" spans="1:9" x14ac:dyDescent="0.3">
      <c r="A879" s="1">
        <f t="shared" si="66"/>
        <v>877</v>
      </c>
      <c r="B879" s="2">
        <v>-0.7</v>
      </c>
      <c r="C879" s="8">
        <f t="shared" si="68"/>
        <v>-0.97082752092338531</v>
      </c>
      <c r="D879" s="2">
        <v>1</v>
      </c>
      <c r="E879" s="8">
        <f t="shared" si="69"/>
        <v>-1.8710783154211628</v>
      </c>
      <c r="F879" s="2">
        <v>-2</v>
      </c>
      <c r="G879" s="8">
        <f t="shared" si="67"/>
        <v>1.8788669230817336</v>
      </c>
      <c r="H879" s="2">
        <v>2</v>
      </c>
      <c r="I879" s="8">
        <f t="shared" si="65"/>
        <v>2.4941911201128528</v>
      </c>
    </row>
    <row r="880" spans="1:9" x14ac:dyDescent="0.3">
      <c r="A880" s="1">
        <f t="shared" si="66"/>
        <v>878</v>
      </c>
      <c r="B880" s="2">
        <v>-0.7</v>
      </c>
      <c r="C880" s="8">
        <f t="shared" si="68"/>
        <v>-1.0055906347375798</v>
      </c>
      <c r="D880" s="2">
        <v>1</v>
      </c>
      <c r="E880" s="8">
        <f t="shared" si="69"/>
        <v>-1.9117442805387308</v>
      </c>
      <c r="F880" s="2">
        <v>-2</v>
      </c>
      <c r="G880" s="8">
        <f t="shared" si="67"/>
        <v>1.6573519864824373</v>
      </c>
      <c r="H880" s="2">
        <v>2</v>
      </c>
      <c r="I880" s="8">
        <f t="shared" si="65"/>
        <v>2.48135208367313</v>
      </c>
    </row>
    <row r="881" spans="1:9" x14ac:dyDescent="0.3">
      <c r="A881" s="1">
        <f t="shared" si="66"/>
        <v>879</v>
      </c>
      <c r="B881" s="2">
        <v>-0.7</v>
      </c>
      <c r="C881" s="8">
        <f t="shared" si="68"/>
        <v>-1.0397185959535704</v>
      </c>
      <c r="D881" s="2">
        <v>1</v>
      </c>
      <c r="E881" s="8">
        <f t="shared" si="69"/>
        <v>-1.9448654643739016</v>
      </c>
      <c r="F881" s="2">
        <v>-2</v>
      </c>
      <c r="G881" s="8">
        <f t="shared" si="67"/>
        <v>1.409699619002434</v>
      </c>
      <c r="H881" s="2">
        <v>2</v>
      </c>
      <c r="I881" s="8">
        <f t="shared" si="65"/>
        <v>2.3788305178296989</v>
      </c>
    </row>
    <row r="882" spans="1:9" x14ac:dyDescent="0.3">
      <c r="A882" s="1">
        <f t="shared" si="66"/>
        <v>880</v>
      </c>
      <c r="B882" s="2">
        <v>-0.7</v>
      </c>
      <c r="C882" s="8">
        <f t="shared" si="68"/>
        <v>-1.0731898486197295</v>
      </c>
      <c r="D882" s="2">
        <v>1</v>
      </c>
      <c r="E882" s="8">
        <f t="shared" si="69"/>
        <v>-1.9703111527457078</v>
      </c>
      <c r="F882" s="2">
        <v>-2</v>
      </c>
      <c r="G882" s="8">
        <f t="shared" si="67"/>
        <v>1.1398154464170469</v>
      </c>
      <c r="H882" s="2">
        <v>2</v>
      </c>
      <c r="I882" s="8">
        <f t="shared" si="65"/>
        <v>2.1903318190893555</v>
      </c>
    </row>
    <row r="883" spans="1:9" x14ac:dyDescent="0.3">
      <c r="A883" s="1">
        <f t="shared" si="66"/>
        <v>881</v>
      </c>
      <c r="B883" s="2">
        <v>-0.7</v>
      </c>
      <c r="C883" s="8">
        <f t="shared" si="68"/>
        <v>-1.1059832515753925</v>
      </c>
      <c r="D883" s="2">
        <v>1</v>
      </c>
      <c r="E883" s="8">
        <f t="shared" si="69"/>
        <v>-1.987980923147175</v>
      </c>
      <c r="F883" s="2">
        <v>-2</v>
      </c>
      <c r="G883" s="8">
        <f t="shared" si="67"/>
        <v>0.85195570334866644</v>
      </c>
      <c r="H883" s="2">
        <v>2</v>
      </c>
      <c r="I883" s="8">
        <f t="shared" si="65"/>
        <v>1.9226688215533656</v>
      </c>
    </row>
    <row r="884" spans="1:9" x14ac:dyDescent="0.3">
      <c r="A884" s="1">
        <f t="shared" si="66"/>
        <v>882</v>
      </c>
      <c r="B884" s="2">
        <v>-0.7</v>
      </c>
      <c r="C884" s="8">
        <f t="shared" si="68"/>
        <v>-1.1380780918043782</v>
      </c>
      <c r="D884" s="2">
        <v>1</v>
      </c>
      <c r="E884" s="8">
        <f t="shared" si="69"/>
        <v>-1.9978050410670896</v>
      </c>
      <c r="F884" s="2">
        <v>-2</v>
      </c>
      <c r="G884" s="8">
        <f t="shared" si="67"/>
        <v>0.55066010990507308</v>
      </c>
      <c r="H884" s="2">
        <v>2</v>
      </c>
      <c r="I884" s="8">
        <f t="shared" si="65"/>
        <v>1.5855155633417244</v>
      </c>
    </row>
    <row r="885" spans="1:9" x14ac:dyDescent="0.3">
      <c r="A885" s="1">
        <f t="shared" si="66"/>
        <v>883</v>
      </c>
      <c r="B885" s="2">
        <v>-0.7</v>
      </c>
      <c r="C885" s="8">
        <f t="shared" si="68"/>
        <v>-1.1694540975176966</v>
      </c>
      <c r="D885" s="2">
        <v>1</v>
      </c>
      <c r="E885" s="8">
        <f t="shared" si="69"/>
        <v>-1.9997447352001989</v>
      </c>
      <c r="F885" s="2">
        <v>-2</v>
      </c>
      <c r="G885" s="8">
        <f t="shared" si="67"/>
        <v>0.24068027757959576</v>
      </c>
      <c r="H885" s="2">
        <v>2</v>
      </c>
      <c r="I885" s="8">
        <f t="shared" si="65"/>
        <v>1.1910576416501903</v>
      </c>
    </row>
    <row r="886" spans="1:9" x14ac:dyDescent="0.3">
      <c r="A886" s="1">
        <f t="shared" si="66"/>
        <v>884</v>
      </c>
      <c r="B886" s="2">
        <v>-0.7</v>
      </c>
      <c r="C886" s="8">
        <f t="shared" si="68"/>
        <v>-1.2000914509575762</v>
      </c>
      <c r="D886" s="2">
        <v>1</v>
      </c>
      <c r="E886" s="8">
        <f t="shared" si="69"/>
        <v>-1.993792350459946</v>
      </c>
      <c r="F886" s="2">
        <v>-2</v>
      </c>
      <c r="G886" s="8">
        <f t="shared" si="67"/>
        <v>-7.3095226498460258E-2</v>
      </c>
      <c r="H886" s="2">
        <v>2</v>
      </c>
      <c r="I886" s="8">
        <f t="shared" si="65"/>
        <v>0.75355179351897594</v>
      </c>
    </row>
    <row r="887" spans="1:9" x14ac:dyDescent="0.3">
      <c r="A887" s="1">
        <f t="shared" si="66"/>
        <v>885</v>
      </c>
      <c r="B887" s="2">
        <v>-0.7</v>
      </c>
      <c r="C887" s="8">
        <f t="shared" si="68"/>
        <v>-1.2299708009150601</v>
      </c>
      <c r="D887" s="2">
        <v>1</v>
      </c>
      <c r="E887" s="8">
        <f t="shared" si="69"/>
        <v>-1.979971378189515</v>
      </c>
      <c r="F887" s="2">
        <v>-2</v>
      </c>
      <c r="G887" s="8">
        <f t="shared" si="67"/>
        <v>-0.38571797518994544</v>
      </c>
      <c r="H887" s="2">
        <v>2</v>
      </c>
      <c r="I887" s="8">
        <f t="shared" si="65"/>
        <v>0.28881062021020354</v>
      </c>
    </row>
    <row r="888" spans="1:9" x14ac:dyDescent="0.3">
      <c r="A888" s="1">
        <f t="shared" si="66"/>
        <v>886</v>
      </c>
      <c r="B888" s="2">
        <v>-0.7</v>
      </c>
      <c r="C888" s="8">
        <f t="shared" si="68"/>
        <v>-1.2590732749522289</v>
      </c>
      <c r="D888" s="2">
        <v>1</v>
      </c>
      <c r="E888" s="8">
        <f t="shared" si="69"/>
        <v>-1.9583363634522095</v>
      </c>
      <c r="F888" s="2">
        <v>-2</v>
      </c>
      <c r="G888" s="8">
        <f t="shared" si="67"/>
        <v>-0.69225772099565641</v>
      </c>
      <c r="H888" s="2">
        <v>2</v>
      </c>
      <c r="I888" s="8">
        <f t="shared" si="65"/>
        <v>-0.18636892140169081</v>
      </c>
    </row>
    <row r="889" spans="1:9" x14ac:dyDescent="0.3">
      <c r="A889" s="1">
        <f t="shared" si="66"/>
        <v>887</v>
      </c>
      <c r="B889" s="2">
        <v>-0.7</v>
      </c>
      <c r="C889" s="8">
        <f t="shared" si="68"/>
        <v>-1.2873804913227163</v>
      </c>
      <c r="D889" s="2">
        <v>1</v>
      </c>
      <c r="E889" s="8">
        <f t="shared" si="69"/>
        <v>-1.9289726897671775</v>
      </c>
      <c r="F889" s="2">
        <v>-2</v>
      </c>
      <c r="G889" s="8">
        <f t="shared" si="67"/>
        <v>-0.98788014900681798</v>
      </c>
      <c r="H889" s="2">
        <v>2</v>
      </c>
      <c r="I889" s="8">
        <f t="shared" si="65"/>
        <v>-0.65481260461491775</v>
      </c>
    </row>
    <row r="890" spans="1:9" x14ac:dyDescent="0.3">
      <c r="A890" s="1">
        <f t="shared" si="66"/>
        <v>888</v>
      </c>
      <c r="B890" s="2">
        <v>-0.7</v>
      </c>
      <c r="C890" s="8">
        <f t="shared" si="68"/>
        <v>-1.314874570581881</v>
      </c>
      <c r="D890" s="2">
        <v>1</v>
      </c>
      <c r="E890" s="8">
        <f t="shared" si="69"/>
        <v>-1.8919962421394356</v>
      </c>
      <c r="F890" s="2">
        <v>-2</v>
      </c>
      <c r="G890" s="8">
        <f t="shared" si="67"/>
        <v>-1.2679231169368852</v>
      </c>
      <c r="H890" s="2">
        <v>2</v>
      </c>
      <c r="I890" s="8">
        <f t="shared" si="65"/>
        <v>-1.0995896541997467</v>
      </c>
    </row>
    <row r="891" spans="1:9" x14ac:dyDescent="0.3">
      <c r="A891" s="1">
        <f t="shared" si="66"/>
        <v>889</v>
      </c>
      <c r="B891" s="2">
        <v>-0.7</v>
      </c>
      <c r="C891" s="8">
        <f t="shared" si="68"/>
        <v>-1.3415381468800955</v>
      </c>
      <c r="D891" s="2">
        <v>1</v>
      </c>
      <c r="E891" s="8">
        <f t="shared" si="69"/>
        <v>-1.847552949714838</v>
      </c>
      <c r="F891" s="2">
        <v>-2</v>
      </c>
      <c r="G891" s="8">
        <f t="shared" si="67"/>
        <v>-1.5279701798923171</v>
      </c>
      <c r="H891" s="2">
        <v>2</v>
      </c>
      <c r="I891" s="8">
        <f t="shared" si="65"/>
        <v>-1.5046246687286466</v>
      </c>
    </row>
    <row r="892" spans="1:9" x14ac:dyDescent="0.3">
      <c r="A892" s="1">
        <f t="shared" si="66"/>
        <v>890</v>
      </c>
      <c r="B892" s="2">
        <v>-0.7</v>
      </c>
      <c r="C892" s="8">
        <f t="shared" si="68"/>
        <v>-1.3673543789310161</v>
      </c>
      <c r="D892" s="2">
        <v>1</v>
      </c>
      <c r="E892" s="8">
        <f t="shared" si="69"/>
        <v>-1.7958182098643758</v>
      </c>
      <c r="F892" s="2">
        <v>-2</v>
      </c>
      <c r="G892" s="8">
        <f t="shared" si="67"/>
        <v>-1.763920240345926</v>
      </c>
      <c r="H892" s="2">
        <v>2</v>
      </c>
      <c r="I892" s="8">
        <f t="shared" si="65"/>
        <v>-1.8552786274683877</v>
      </c>
    </row>
    <row r="893" spans="1:9" x14ac:dyDescent="0.3">
      <c r="A893" s="1">
        <f t="shared" si="66"/>
        <v>891</v>
      </c>
      <c r="B893" s="2">
        <v>-0.7</v>
      </c>
      <c r="C893" s="8">
        <f t="shared" si="68"/>
        <v>-1.3923069606491496</v>
      </c>
      <c r="D893" s="2">
        <v>1</v>
      </c>
      <c r="E893" s="8">
        <f t="shared" si="69"/>
        <v>-1.7369961959707712</v>
      </c>
      <c r="F893" s="2">
        <v>-2</v>
      </c>
      <c r="G893" s="8">
        <f t="shared" si="67"/>
        <v>-1.9720522248943753</v>
      </c>
      <c r="H893" s="2">
        <v>2</v>
      </c>
      <c r="I893" s="8">
        <f t="shared" si="65"/>
        <v>-2.1388779827302926</v>
      </c>
    </row>
    <row r="894" spans="1:9" x14ac:dyDescent="0.3">
      <c r="A894" s="1">
        <f t="shared" si="66"/>
        <v>892</v>
      </c>
      <c r="B894" s="2">
        <v>-0.7</v>
      </c>
      <c r="C894" s="8">
        <f t="shared" si="68"/>
        <v>-1.4163801314490643</v>
      </c>
      <c r="D894" s="2">
        <v>1</v>
      </c>
      <c r="E894" s="8">
        <f t="shared" si="69"/>
        <v>-1.6713190516498531</v>
      </c>
      <c r="F894" s="2">
        <v>-2</v>
      </c>
      <c r="G894" s="8">
        <f t="shared" si="67"/>
        <v>-2.1490837678091665</v>
      </c>
      <c r="H894" s="2">
        <v>2</v>
      </c>
      <c r="I894" s="8">
        <f t="shared" si="65"/>
        <v>-2.3451727149040504</v>
      </c>
    </row>
    <row r="895" spans="1:9" x14ac:dyDescent="0.3">
      <c r="A895" s="1">
        <f t="shared" si="66"/>
        <v>893</v>
      </c>
      <c r="B895" s="2">
        <v>-0.7</v>
      </c>
      <c r="C895" s="8">
        <f t="shared" si="68"/>
        <v>-1.4395586862000613</v>
      </c>
      <c r="D895" s="2">
        <v>1</v>
      </c>
      <c r="E895" s="8">
        <f t="shared" si="69"/>
        <v>-1.5990459745851227</v>
      </c>
      <c r="F895" s="2">
        <v>-2</v>
      </c>
      <c r="G895" s="8">
        <f t="shared" si="67"/>
        <v>-2.2922229759052204</v>
      </c>
      <c r="H895" s="2">
        <v>2</v>
      </c>
      <c r="I895" s="8">
        <f t="shared" si="65"/>
        <v>-2.4667067948731685</v>
      </c>
    </row>
    <row r="896" spans="1:9" x14ac:dyDescent="0.3">
      <c r="A896" s="1">
        <f t="shared" si="66"/>
        <v>894</v>
      </c>
      <c r="B896" s="2">
        <v>-0.7</v>
      </c>
      <c r="C896" s="8">
        <f t="shared" si="68"/>
        <v>-1.4618279848302698</v>
      </c>
      <c r="D896" s="2">
        <v>1</v>
      </c>
      <c r="E896" s="8">
        <f t="shared" si="69"/>
        <v>-1.520462193593326</v>
      </c>
      <c r="F896" s="2">
        <v>-2</v>
      </c>
      <c r="G896" s="8">
        <f t="shared" si="67"/>
        <v>-2.3992124583637247</v>
      </c>
      <c r="H896" s="2">
        <v>2</v>
      </c>
      <c r="I896" s="8">
        <f t="shared" si="65"/>
        <v>-2.499087664333755</v>
      </c>
    </row>
    <row r="897" spans="1:9" x14ac:dyDescent="0.3">
      <c r="A897" s="1">
        <f t="shared" si="66"/>
        <v>895</v>
      </c>
      <c r="B897" s="2">
        <v>-0.7</v>
      </c>
      <c r="C897" s="8">
        <f t="shared" si="68"/>
        <v>-1.4831739615733146</v>
      </c>
      <c r="D897" s="2">
        <v>1</v>
      </c>
      <c r="E897" s="8">
        <f t="shared" si="69"/>
        <v>-1.435877842956365</v>
      </c>
      <c r="F897" s="2">
        <v>-2</v>
      </c>
      <c r="G897" s="8">
        <f t="shared" si="67"/>
        <v>-2.4683649271336976</v>
      </c>
      <c r="H897" s="2">
        <v>2</v>
      </c>
      <c r="I897" s="8">
        <f t="shared" si="65"/>
        <v>-2.4411449942959123</v>
      </c>
    </row>
    <row r="898" spans="1:9" x14ac:dyDescent="0.3">
      <c r="A898" s="1">
        <f t="shared" si="66"/>
        <v>896</v>
      </c>
      <c r="B898" s="2">
        <v>-0.7</v>
      </c>
      <c r="C898" s="8">
        <f t="shared" si="68"/>
        <v>-1.5035831338527679</v>
      </c>
      <c r="D898" s="2">
        <v>1</v>
      </c>
      <c r="E898" s="8">
        <f t="shared" si="69"/>
        <v>-1.3456267384635949</v>
      </c>
      <c r="F898" s="2">
        <v>-2</v>
      </c>
      <c r="G898" s="8">
        <f t="shared" si="67"/>
        <v>-2.4985898064730789</v>
      </c>
      <c r="H898" s="2">
        <v>2</v>
      </c>
      <c r="I898" s="8">
        <f t="shared" si="65"/>
        <v>-2.2949729838229169</v>
      </c>
    </row>
    <row r="899" spans="1:9" x14ac:dyDescent="0.3">
      <c r="A899" s="1">
        <f t="shared" si="66"/>
        <v>897</v>
      </c>
      <c r="B899" s="2">
        <v>-0.7</v>
      </c>
      <c r="C899" s="8">
        <f t="shared" si="68"/>
        <v>-1.5230426107979371</v>
      </c>
      <c r="D899" s="2">
        <v>1</v>
      </c>
      <c r="E899" s="8">
        <f t="shared" si="69"/>
        <v>-1.2500650599924934</v>
      </c>
      <c r="F899" s="2">
        <v>-2</v>
      </c>
      <c r="G899" s="8">
        <f t="shared" si="67"/>
        <v>-2.4894104319791639</v>
      </c>
      <c r="H899" s="2">
        <v>2</v>
      </c>
      <c r="I899" s="8">
        <f t="shared" ref="I899:I962" si="70">2.5*SIN(2*PI()*A899/33+777)</f>
        <v>-2.0658546702208849</v>
      </c>
    </row>
    <row r="900" spans="1:9" x14ac:dyDescent="0.3">
      <c r="A900" s="1">
        <f t="shared" ref="A900:A963" si="71">A899+1</f>
        <v>898</v>
      </c>
      <c r="B900" s="2">
        <v>-0.7</v>
      </c>
      <c r="C900" s="8">
        <f t="shared" si="68"/>
        <v>-1.5415401013861887</v>
      </c>
      <c r="D900" s="2">
        <v>1</v>
      </c>
      <c r="E900" s="8">
        <f t="shared" si="69"/>
        <v>-1.1495699458300075</v>
      </c>
      <c r="F900" s="2">
        <v>-2</v>
      </c>
      <c r="G900" s="8">
        <f t="shared" ref="G900:G963" si="72">2.5*COS(2*PI()*A900/50+456)</f>
        <v>-2.44097156787126</v>
      </c>
      <c r="H900" s="2">
        <v>2</v>
      </c>
      <c r="I900" s="8">
        <f t="shared" si="70"/>
        <v>-1.7620709863052708</v>
      </c>
    </row>
    <row r="901" spans="1:9" x14ac:dyDescent="0.3">
      <c r="A901" s="1">
        <f t="shared" si="71"/>
        <v>899</v>
      </c>
      <c r="B901" s="2">
        <v>-0.7</v>
      </c>
      <c r="C901" s="8">
        <f t="shared" si="68"/>
        <v>-1.5590639222059586</v>
      </c>
      <c r="D901" s="2">
        <v>1</v>
      </c>
      <c r="E901" s="8">
        <f t="shared" si="69"/>
        <v>-1.0445380042798857</v>
      </c>
      <c r="F901" s="2">
        <v>-2</v>
      </c>
      <c r="G901" s="8">
        <f t="shared" si="72"/>
        <v>-2.3540371239722262</v>
      </c>
      <c r="H901" s="2">
        <v>2</v>
      </c>
      <c r="I901" s="8">
        <f t="shared" si="70"/>
        <v>-1.3946014659132111</v>
      </c>
    </row>
    <row r="902" spans="1:9" x14ac:dyDescent="0.3">
      <c r="A902" s="1">
        <f t="shared" si="71"/>
        <v>900</v>
      </c>
      <c r="B902" s="2">
        <v>-0.7</v>
      </c>
      <c r="C902" s="8">
        <f t="shared" ref="C902:C965" si="73">1.7*SIN(2*PI()*A902/250+321)</f>
        <v>-1.5756030048364211</v>
      </c>
      <c r="D902" s="2">
        <v>1</v>
      </c>
      <c r="E902" s="8">
        <f t="shared" ref="E902:E965" si="74">2*SIN(2*PI()*A902/100+565)</f>
        <v>-0.93538374843069538</v>
      </c>
      <c r="F902" s="2">
        <v>-2</v>
      </c>
      <c r="G902" s="8">
        <f t="shared" si="72"/>
        <v>-2.2299781083946266</v>
      </c>
      <c r="H902" s="2">
        <v>2</v>
      </c>
      <c r="I902" s="8">
        <f t="shared" si="70"/>
        <v>-0.97672741494433923</v>
      </c>
    </row>
    <row r="903" spans="1:9" x14ac:dyDescent="0.3">
      <c r="A903" s="1">
        <f t="shared" si="71"/>
        <v>901</v>
      </c>
      <c r="B903" s="2">
        <v>-0.7</v>
      </c>
      <c r="C903" s="8">
        <f t="shared" si="73"/>
        <v>-1.5911469028384986</v>
      </c>
      <c r="D903" s="2">
        <v>1</v>
      </c>
      <c r="E903" s="8">
        <f t="shared" si="74"/>
        <v>-0.82253796026283177</v>
      </c>
      <c r="F903" s="2">
        <v>-2</v>
      </c>
      <c r="G903" s="8">
        <f t="shared" si="72"/>
        <v>-2.0707510059231615</v>
      </c>
      <c r="H903" s="2">
        <v>2</v>
      </c>
      <c r="I903" s="8">
        <f t="shared" si="70"/>
        <v>-0.52355189036117789</v>
      </c>
    </row>
    <row r="904" spans="1:9" x14ac:dyDescent="0.3">
      <c r="A904" s="1">
        <f t="shared" si="71"/>
        <v>902</v>
      </c>
      <c r="B904" s="2">
        <v>-0.7</v>
      </c>
      <c r="C904" s="8">
        <f t="shared" si="73"/>
        <v>-1.6056857983530224</v>
      </c>
      <c r="D904" s="2">
        <v>1</v>
      </c>
      <c r="E904" s="8">
        <f t="shared" si="74"/>
        <v>-0.70644599054766244</v>
      </c>
      <c r="F904" s="2">
        <v>-2</v>
      </c>
      <c r="G904" s="8">
        <f t="shared" si="72"/>
        <v>-1.8788669230817514</v>
      </c>
      <c r="H904" s="2">
        <v>2</v>
      </c>
      <c r="I904" s="8">
        <f t="shared" si="70"/>
        <v>-5.1453836359229468E-2</v>
      </c>
    </row>
    <row r="905" spans="1:9" x14ac:dyDescent="0.3">
      <c r="A905" s="1">
        <f t="shared" si="71"/>
        <v>903</v>
      </c>
      <c r="B905" s="2">
        <v>-0.7</v>
      </c>
      <c r="C905" s="8">
        <f t="shared" si="73"/>
        <v>-1.6192105083020334</v>
      </c>
      <c r="D905" s="2">
        <v>1</v>
      </c>
      <c r="E905" s="8">
        <f t="shared" si="74"/>
        <v>-0.58756600125227698</v>
      </c>
      <c r="F905" s="2">
        <v>-2</v>
      </c>
      <c r="G905" s="8">
        <f t="shared" si="72"/>
        <v>-1.6573519864824573</v>
      </c>
      <c r="H905" s="2">
        <v>2</v>
      </c>
      <c r="I905" s="8">
        <f t="shared" si="70"/>
        <v>0.42250389335068356</v>
      </c>
    </row>
    <row r="906" spans="1:9" x14ac:dyDescent="0.3">
      <c r="A906" s="1">
        <f t="shared" si="71"/>
        <v>904</v>
      </c>
      <c r="B906" s="2">
        <v>-0.7</v>
      </c>
      <c r="C906" s="8">
        <f t="shared" si="73"/>
        <v>-1.6317124901888134</v>
      </c>
      <c r="D906" s="2">
        <v>1</v>
      </c>
      <c r="E906" s="8">
        <f t="shared" si="74"/>
        <v>-0.46636715738310158</v>
      </c>
      <c r="F906" s="2">
        <v>-2</v>
      </c>
      <c r="G906" s="8">
        <f t="shared" si="72"/>
        <v>-1.4096996190024562</v>
      </c>
      <c r="H906" s="2">
        <v>2</v>
      </c>
      <c r="I906" s="8">
        <f t="shared" si="70"/>
        <v>0.88119123153173662</v>
      </c>
    </row>
    <row r="907" spans="1:9" x14ac:dyDescent="0.3">
      <c r="A907" s="1">
        <f t="shared" si="71"/>
        <v>905</v>
      </c>
      <c r="B907" s="2">
        <v>-0.7</v>
      </c>
      <c r="C907" s="8">
        <f t="shared" si="73"/>
        <v>-1.6431838474936424</v>
      </c>
      <c r="D907" s="2">
        <v>1</v>
      </c>
      <c r="E907" s="8">
        <f t="shared" si="74"/>
        <v>-0.34332777540684134</v>
      </c>
      <c r="F907" s="2">
        <v>-2</v>
      </c>
      <c r="G907" s="8">
        <f t="shared" si="72"/>
        <v>-1.139815446416818</v>
      </c>
      <c r="H907" s="2">
        <v>2</v>
      </c>
      <c r="I907" s="8">
        <f t="shared" si="70"/>
        <v>1.3080300226836117</v>
      </c>
    </row>
    <row r="908" spans="1:9" x14ac:dyDescent="0.3">
      <c r="A908" s="1">
        <f t="shared" si="71"/>
        <v>906</v>
      </c>
      <c r="B908" s="2">
        <v>-0.7</v>
      </c>
      <c r="C908" s="8">
        <f t="shared" si="73"/>
        <v>-1.6536173346613543</v>
      </c>
      <c r="D908" s="2">
        <v>1</v>
      </c>
      <c r="E908" s="8">
        <f t="shared" si="74"/>
        <v>-0.21893343555259195</v>
      </c>
      <c r="F908" s="2">
        <v>-2</v>
      </c>
      <c r="G908" s="8">
        <f t="shared" si="72"/>
        <v>-0.85195570334869186</v>
      </c>
      <c r="H908" s="2">
        <v>2</v>
      </c>
      <c r="I908" s="8">
        <f t="shared" si="70"/>
        <v>1.6875932007767458</v>
      </c>
    </row>
    <row r="909" spans="1:9" x14ac:dyDescent="0.3">
      <c r="A909" s="1">
        <f t="shared" si="71"/>
        <v>907</v>
      </c>
      <c r="B909" s="2">
        <v>-0.7</v>
      </c>
      <c r="C909" s="8">
        <f t="shared" si="73"/>
        <v>-1.6630063616778759</v>
      </c>
      <c r="D909" s="2">
        <v>1</v>
      </c>
      <c r="E909" s="8">
        <f t="shared" si="74"/>
        <v>-9.3675065449389749E-2</v>
      </c>
      <c r="F909" s="2">
        <v>-2</v>
      </c>
      <c r="G909" s="8">
        <f t="shared" si="72"/>
        <v>-0.55066010990509939</v>
      </c>
      <c r="H909" s="2">
        <v>2</v>
      </c>
      <c r="I909" s="8">
        <f t="shared" si="70"/>
        <v>2.006162363612817</v>
      </c>
    </row>
    <row r="910" spans="1:9" x14ac:dyDescent="0.3">
      <c r="A910" s="1">
        <f t="shared" si="71"/>
        <v>908</v>
      </c>
      <c r="B910" s="2">
        <v>-0.7</v>
      </c>
      <c r="C910" s="8">
        <f t="shared" si="73"/>
        <v>-1.67134499823248</v>
      </c>
      <c r="D910" s="2">
        <v>1</v>
      </c>
      <c r="E910" s="8">
        <f t="shared" si="74"/>
        <v>3.1952997341074318E-2</v>
      </c>
      <c r="F910" s="2">
        <v>-2</v>
      </c>
      <c r="G910" s="8">
        <f t="shared" si="72"/>
        <v>-0.24068027757962257</v>
      </c>
      <c r="H910" s="2">
        <v>2</v>
      </c>
      <c r="I910" s="8">
        <f t="shared" si="70"/>
        <v>2.2522235916226978</v>
      </c>
    </row>
    <row r="911" spans="1:9" x14ac:dyDescent="0.3">
      <c r="A911" s="1">
        <f t="shared" si="71"/>
        <v>909</v>
      </c>
      <c r="B911" s="2">
        <v>-0.7</v>
      </c>
      <c r="C911" s="8">
        <f t="shared" si="73"/>
        <v>-1.6786279774635935</v>
      </c>
      <c r="D911" s="2">
        <v>1</v>
      </c>
      <c r="E911" s="8">
        <f t="shared" si="74"/>
        <v>0.15745495624919584</v>
      </c>
      <c r="F911" s="2">
        <v>-2</v>
      </c>
      <c r="G911" s="8">
        <f t="shared" si="72"/>
        <v>7.3095226498717414E-2</v>
      </c>
      <c r="H911" s="2">
        <v>2</v>
      </c>
      <c r="I911" s="8">
        <f t="shared" si="70"/>
        <v>2.4168835909201238</v>
      </c>
    </row>
    <row r="912" spans="1:9" x14ac:dyDescent="0.3">
      <c r="A912" s="1">
        <f t="shared" si="71"/>
        <v>910</v>
      </c>
      <c r="B912" s="2">
        <v>-0.7</v>
      </c>
      <c r="C912" s="8">
        <f t="shared" si="73"/>
        <v>-1.6848506992854351</v>
      </c>
      <c r="D912" s="2">
        <v>1</v>
      </c>
      <c r="E912" s="8">
        <f t="shared" si="74"/>
        <v>0.28233551237910198</v>
      </c>
      <c r="F912" s="2">
        <v>-2</v>
      </c>
      <c r="G912" s="8">
        <f t="shared" si="72"/>
        <v>0.3857179751899189</v>
      </c>
      <c r="H912" s="2">
        <v>2</v>
      </c>
      <c r="I912" s="8">
        <f t="shared" si="70"/>
        <v>2.4941911201128488</v>
      </c>
    </row>
    <row r="913" spans="1:9" x14ac:dyDescent="0.3">
      <c r="A913" s="1">
        <f t="shared" si="71"/>
        <v>911</v>
      </c>
      <c r="B913" s="2">
        <v>-0.7</v>
      </c>
      <c r="C913" s="8">
        <f t="shared" si="73"/>
        <v>-1.6900092332935175</v>
      </c>
      <c r="D913" s="2">
        <v>1</v>
      </c>
      <c r="E913" s="8">
        <f t="shared" si="74"/>
        <v>0.40610181922847483</v>
      </c>
      <c r="F913" s="2">
        <v>-2</v>
      </c>
      <c r="G913" s="8">
        <f t="shared" si="72"/>
        <v>0.69225772099563054</v>
      </c>
      <c r="H913" s="2">
        <v>2</v>
      </c>
      <c r="I913" s="8">
        <f t="shared" si="70"/>
        <v>2.4813520836731366</v>
      </c>
    </row>
    <row r="914" spans="1:9" x14ac:dyDescent="0.3">
      <c r="A914" s="1">
        <f t="shared" si="71"/>
        <v>912</v>
      </c>
      <c r="B914" s="2">
        <v>-0.7</v>
      </c>
      <c r="C914" s="8">
        <f t="shared" si="73"/>
        <v>-1.6941003212472194</v>
      </c>
      <c r="D914" s="2">
        <v>1</v>
      </c>
      <c r="E914" s="8">
        <f t="shared" si="74"/>
        <v>0.52826542772762752</v>
      </c>
      <c r="F914" s="2">
        <v>-2</v>
      </c>
      <c r="G914" s="8">
        <f t="shared" si="72"/>
        <v>0.98788014900679322</v>
      </c>
      <c r="H914" s="2">
        <v>2</v>
      </c>
      <c r="I914" s="8">
        <f t="shared" si="70"/>
        <v>2.3788305178297153</v>
      </c>
    </row>
    <row r="915" spans="1:9" x14ac:dyDescent="0.3">
      <c r="A915" s="1">
        <f t="shared" si="71"/>
        <v>913</v>
      </c>
      <c r="B915" s="2">
        <v>-0.7</v>
      </c>
      <c r="C915" s="8">
        <f t="shared" si="73"/>
        <v>-1.6971213791276907</v>
      </c>
      <c r="D915" s="2">
        <v>1</v>
      </c>
      <c r="E915" s="8">
        <f t="shared" si="74"/>
        <v>0.64834421392527319</v>
      </c>
      <c r="F915" s="2">
        <v>-2</v>
      </c>
      <c r="G915" s="8">
        <f t="shared" si="72"/>
        <v>1.2679231169368619</v>
      </c>
      <c r="H915" s="2">
        <v>2</v>
      </c>
      <c r="I915" s="8">
        <f t="shared" si="70"/>
        <v>2.1903318190893812</v>
      </c>
    </row>
    <row r="916" spans="1:9" x14ac:dyDescent="0.3">
      <c r="A916" s="1">
        <f t="shared" si="71"/>
        <v>914</v>
      </c>
      <c r="B916" s="2">
        <v>-0.7</v>
      </c>
      <c r="C916" s="8">
        <f t="shared" si="73"/>
        <v>-1.6990704987700225</v>
      </c>
      <c r="D916" s="2">
        <v>1</v>
      </c>
      <c r="E916" s="8">
        <f t="shared" si="74"/>
        <v>0.76586428171063481</v>
      </c>
      <c r="F916" s="2">
        <v>-2</v>
      </c>
      <c r="G916" s="8">
        <f t="shared" si="72"/>
        <v>1.5279701798925205</v>
      </c>
      <c r="H916" s="2">
        <v>2</v>
      </c>
      <c r="I916" s="8">
        <f t="shared" si="70"/>
        <v>1.9226688215533998</v>
      </c>
    </row>
    <row r="917" spans="1:9" x14ac:dyDescent="0.3">
      <c r="A917" s="1">
        <f t="shared" si="71"/>
        <v>915</v>
      </c>
      <c r="B917" s="2">
        <v>-0.7</v>
      </c>
      <c r="C917" s="8">
        <f t="shared" si="73"/>
        <v>-1.6999464490684715</v>
      </c>
      <c r="D917" s="2">
        <v>1</v>
      </c>
      <c r="E917" s="8">
        <f t="shared" si="74"/>
        <v>0.88036183306619531</v>
      </c>
      <c r="F917" s="2">
        <v>-2</v>
      </c>
      <c r="G917" s="8">
        <f t="shared" si="72"/>
        <v>1.7639202403459067</v>
      </c>
      <c r="H917" s="2">
        <v>2</v>
      </c>
      <c r="I917" s="8">
        <f t="shared" si="70"/>
        <v>1.5855155633415465</v>
      </c>
    </row>
    <row r="918" spans="1:9" x14ac:dyDescent="0.3">
      <c r="A918" s="1">
        <f t="shared" si="71"/>
        <v>916</v>
      </c>
      <c r="B918" s="2">
        <v>-0.7</v>
      </c>
      <c r="C918" s="8">
        <f t="shared" si="73"/>
        <v>-1.6997486767540584</v>
      </c>
      <c r="D918" s="2">
        <v>1</v>
      </c>
      <c r="E918" s="8">
        <f t="shared" si="74"/>
        <v>0.99138499846571004</v>
      </c>
      <c r="F918" s="2">
        <v>-2</v>
      </c>
      <c r="G918" s="8">
        <f t="shared" si="72"/>
        <v>1.9720522248941841</v>
      </c>
      <c r="H918" s="2">
        <v>2</v>
      </c>
      <c r="I918" s="8">
        <f t="shared" si="70"/>
        <v>1.1910576416502379</v>
      </c>
    </row>
    <row r="919" spans="1:9" x14ac:dyDescent="0.3">
      <c r="A919" s="1">
        <f t="shared" si="71"/>
        <v>917</v>
      </c>
      <c r="B919" s="2">
        <v>-0.7</v>
      </c>
      <c r="C919" s="8">
        <f t="shared" si="73"/>
        <v>-1.6984773067440133</v>
      </c>
      <c r="D919" s="2">
        <v>1</v>
      </c>
      <c r="E919" s="8">
        <f t="shared" si="74"/>
        <v>1.0984956201970071</v>
      </c>
      <c r="F919" s="2">
        <v>-2</v>
      </c>
      <c r="G919" s="8">
        <f t="shared" si="72"/>
        <v>2.1490837678091532</v>
      </c>
      <c r="H919" s="2">
        <v>2</v>
      </c>
      <c r="I919" s="8">
        <f t="shared" si="70"/>
        <v>0.75355179351902724</v>
      </c>
    </row>
    <row r="920" spans="1:9" x14ac:dyDescent="0.3">
      <c r="A920" s="1">
        <f t="shared" si="71"/>
        <v>918</v>
      </c>
      <c r="B920" s="2">
        <v>-0.7</v>
      </c>
      <c r="C920" s="8">
        <f t="shared" si="73"/>
        <v>-1.6961331420628842</v>
      </c>
      <c r="D920" s="2">
        <v>1</v>
      </c>
      <c r="E920" s="8">
        <f t="shared" si="74"/>
        <v>1.2012709815704836</v>
      </c>
      <c r="F920" s="2">
        <v>-2</v>
      </c>
      <c r="G920" s="8">
        <f t="shared" si="72"/>
        <v>2.2922229759052097</v>
      </c>
      <c r="H920" s="2">
        <v>2</v>
      </c>
      <c r="I920" s="8">
        <f t="shared" si="70"/>
        <v>0.28881062021025705</v>
      </c>
    </row>
    <row r="921" spans="1:9" x14ac:dyDescent="0.3">
      <c r="A921" s="1">
        <f t="shared" si="71"/>
        <v>919</v>
      </c>
      <c r="B921" s="2">
        <v>-0.7</v>
      </c>
      <c r="C921" s="8">
        <f t="shared" si="73"/>
        <v>-1.6927176633353267</v>
      </c>
      <c r="D921" s="2">
        <v>1</v>
      </c>
      <c r="E921" s="8">
        <f t="shared" si="74"/>
        <v>1.2993054751880231</v>
      </c>
      <c r="F921" s="2">
        <v>-2</v>
      </c>
      <c r="G921" s="8">
        <f t="shared" si="72"/>
        <v>2.3992124583637167</v>
      </c>
      <c r="H921" s="2">
        <v>2</v>
      </c>
      <c r="I921" s="8">
        <f t="shared" si="70"/>
        <v>-0.18636892140192046</v>
      </c>
    </row>
    <row r="922" spans="1:9" x14ac:dyDescent="0.3">
      <c r="A922" s="1">
        <f t="shared" si="71"/>
        <v>920</v>
      </c>
      <c r="B922" s="2">
        <v>-0.7</v>
      </c>
      <c r="C922" s="8">
        <f t="shared" si="73"/>
        <v>-1.6882330278509223</v>
      </c>
      <c r="D922" s="2">
        <v>1</v>
      </c>
      <c r="E922" s="8">
        <f t="shared" si="74"/>
        <v>1.3922122036912075</v>
      </c>
      <c r="F922" s="2">
        <v>-2</v>
      </c>
      <c r="G922" s="8">
        <f t="shared" si="72"/>
        <v>2.4683649271336932</v>
      </c>
      <c r="H922" s="2">
        <v>2</v>
      </c>
      <c r="I922" s="8">
        <f t="shared" si="70"/>
        <v>-0.65481260461514013</v>
      </c>
    </row>
    <row r="923" spans="1:9" x14ac:dyDescent="0.3">
      <c r="A923" s="1">
        <f t="shared" si="71"/>
        <v>921</v>
      </c>
      <c r="B923" s="2">
        <v>-0.7</v>
      </c>
      <c r="C923" s="8">
        <f t="shared" si="73"/>
        <v>-1.6826820682015433</v>
      </c>
      <c r="D923" s="2">
        <v>1</v>
      </c>
      <c r="E923" s="8">
        <f t="shared" si="74"/>
        <v>1.4796245066676816</v>
      </c>
      <c r="F923" s="2">
        <v>-2</v>
      </c>
      <c r="G923" s="8">
        <f t="shared" si="72"/>
        <v>2.498589806473078</v>
      </c>
      <c r="H923" s="2">
        <v>2</v>
      </c>
      <c r="I923" s="8">
        <f t="shared" si="70"/>
        <v>-1.0995896541996986</v>
      </c>
    </row>
    <row r="924" spans="1:9" x14ac:dyDescent="0.3">
      <c r="A924" s="1">
        <f t="shared" si="71"/>
        <v>922</v>
      </c>
      <c r="B924" s="2">
        <v>-0.7</v>
      </c>
      <c r="C924" s="8">
        <f t="shared" si="73"/>
        <v>-1.6760682904922892</v>
      </c>
      <c r="D924" s="2">
        <v>1</v>
      </c>
      <c r="E924" s="8">
        <f t="shared" si="74"/>
        <v>1.5611974076926225</v>
      </c>
      <c r="F924" s="2">
        <v>-2</v>
      </c>
      <c r="G924" s="8">
        <f t="shared" si="72"/>
        <v>2.4894104319791666</v>
      </c>
      <c r="H924" s="2">
        <v>2</v>
      </c>
      <c r="I924" s="8">
        <f t="shared" si="70"/>
        <v>-1.5046246687286033</v>
      </c>
    </row>
    <row r="925" spans="1:9" x14ac:dyDescent="0.3">
      <c r="A925" s="1">
        <f t="shared" si="71"/>
        <v>923</v>
      </c>
      <c r="B925" s="2">
        <v>-0.7</v>
      </c>
      <c r="C925" s="8">
        <f t="shared" si="73"/>
        <v>-1.668395872126917</v>
      </c>
      <c r="D925" s="2">
        <v>1</v>
      </c>
      <c r="E925" s="8">
        <f t="shared" si="74"/>
        <v>1.6366089757925035</v>
      </c>
      <c r="F925" s="2">
        <v>-2</v>
      </c>
      <c r="G925" s="8">
        <f t="shared" si="72"/>
        <v>2.4409715678712045</v>
      </c>
      <c r="H925" s="2">
        <v>2</v>
      </c>
      <c r="I925" s="8">
        <f t="shared" si="70"/>
        <v>-1.855278627468542</v>
      </c>
    </row>
    <row r="926" spans="1:9" x14ac:dyDescent="0.3">
      <c r="A926" s="1">
        <f t="shared" si="71"/>
        <v>924</v>
      </c>
      <c r="B926" s="2">
        <v>-0.7</v>
      </c>
      <c r="C926" s="8">
        <f t="shared" si="73"/>
        <v>-1.6596696591693332</v>
      </c>
      <c r="D926" s="2">
        <v>1</v>
      </c>
      <c r="E926" s="8">
        <f t="shared" si="74"/>
        <v>1.7055615959604558</v>
      </c>
      <c r="F926" s="2">
        <v>-2</v>
      </c>
      <c r="G926" s="8">
        <f t="shared" si="72"/>
        <v>2.3540371239722355</v>
      </c>
      <c r="H926" s="2">
        <v>2</v>
      </c>
      <c r="I926" s="8">
        <f t="shared" si="70"/>
        <v>-2.1388779827302651</v>
      </c>
    </row>
    <row r="927" spans="1:9" x14ac:dyDescent="0.3">
      <c r="A927" s="1">
        <f t="shared" si="71"/>
        <v>925</v>
      </c>
      <c r="B927" s="2">
        <v>-0.7</v>
      </c>
      <c r="C927" s="8">
        <f t="shared" si="73"/>
        <v>-1.6498951632826346</v>
      </c>
      <c r="D927" s="2">
        <v>1</v>
      </c>
      <c r="E927" s="8">
        <f t="shared" si="74"/>
        <v>1.7677831437061322</v>
      </c>
      <c r="F927" s="2">
        <v>-2</v>
      </c>
      <c r="G927" s="8">
        <f t="shared" si="72"/>
        <v>2.2299781083946386</v>
      </c>
      <c r="H927" s="2">
        <v>2</v>
      </c>
      <c r="I927" s="8">
        <f t="shared" si="70"/>
        <v>-2.3451727149040318</v>
      </c>
    </row>
    <row r="928" spans="1:9" x14ac:dyDescent="0.3">
      <c r="A928" s="1">
        <f t="shared" si="71"/>
        <v>926</v>
      </c>
      <c r="B928" s="2">
        <v>-0.7</v>
      </c>
      <c r="C928" s="8">
        <f t="shared" si="73"/>
        <v>-1.6390785582479426</v>
      </c>
      <c r="D928" s="2">
        <v>1</v>
      </c>
      <c r="E928" s="8">
        <f t="shared" si="74"/>
        <v>1.8230280590069023</v>
      </c>
      <c r="F928" s="2">
        <v>-2</v>
      </c>
      <c r="G928" s="8">
        <f t="shared" si="72"/>
        <v>2.0707510059231766</v>
      </c>
      <c r="H928" s="2">
        <v>2</v>
      </c>
      <c r="I928" s="8">
        <f t="shared" si="70"/>
        <v>-2.4667067948731596</v>
      </c>
    </row>
    <row r="929" spans="1:9" x14ac:dyDescent="0.3">
      <c r="A929" s="1">
        <f t="shared" si="71"/>
        <v>927</v>
      </c>
      <c r="B929" s="2">
        <v>-0.7</v>
      </c>
      <c r="C929" s="8">
        <f t="shared" si="73"/>
        <v>-1.6272266760648337</v>
      </c>
      <c r="D929" s="2">
        <v>1</v>
      </c>
      <c r="E929" s="8">
        <f t="shared" si="74"/>
        <v>1.8710783154211552</v>
      </c>
      <c r="F929" s="2">
        <v>-2</v>
      </c>
      <c r="G929" s="8">
        <f t="shared" si="72"/>
        <v>1.8788669230817696</v>
      </c>
      <c r="H929" s="2">
        <v>2</v>
      </c>
      <c r="I929" s="8">
        <f t="shared" si="70"/>
        <v>-2.4990876643337563</v>
      </c>
    </row>
    <row r="930" spans="1:9" x14ac:dyDescent="0.3">
      <c r="A930" s="1">
        <f t="shared" si="71"/>
        <v>928</v>
      </c>
      <c r="B930" s="2">
        <v>-0.7</v>
      </c>
      <c r="C930" s="8">
        <f t="shared" si="73"/>
        <v>-1.6143470026361213</v>
      </c>
      <c r="D930" s="2">
        <v>1</v>
      </c>
      <c r="E930" s="8">
        <f t="shared" si="74"/>
        <v>1.9117442805387244</v>
      </c>
      <c r="F930" s="2">
        <v>-2</v>
      </c>
      <c r="G930" s="8">
        <f t="shared" si="72"/>
        <v>1.6573519864824777</v>
      </c>
      <c r="H930" s="2">
        <v>2</v>
      </c>
      <c r="I930" s="8">
        <f t="shared" si="70"/>
        <v>-2.4411449942959242</v>
      </c>
    </row>
    <row r="931" spans="1:9" x14ac:dyDescent="0.3">
      <c r="A931" s="1">
        <f t="shared" si="71"/>
        <v>929</v>
      </c>
      <c r="B931" s="2">
        <v>-0.7</v>
      </c>
      <c r="C931" s="8">
        <f t="shared" si="73"/>
        <v>-1.60044767303963</v>
      </c>
      <c r="D931" s="2">
        <v>1</v>
      </c>
      <c r="E931" s="8">
        <f t="shared" si="74"/>
        <v>1.9448654643738965</v>
      </c>
      <c r="F931" s="2">
        <v>-2</v>
      </c>
      <c r="G931" s="8">
        <f t="shared" si="72"/>
        <v>1.4096996190024789</v>
      </c>
      <c r="H931" s="2">
        <v>2</v>
      </c>
      <c r="I931" s="8">
        <f t="shared" si="70"/>
        <v>-2.2949729838229387</v>
      </c>
    </row>
    <row r="932" spans="1:9" x14ac:dyDescent="0.3">
      <c r="A932" s="1">
        <f t="shared" si="71"/>
        <v>930</v>
      </c>
      <c r="B932" s="2">
        <v>-0.7</v>
      </c>
      <c r="C932" s="8">
        <f t="shared" si="73"/>
        <v>-1.5855374663897803</v>
      </c>
      <c r="D932" s="2">
        <v>1</v>
      </c>
      <c r="E932" s="8">
        <f t="shared" si="74"/>
        <v>1.970311152745704</v>
      </c>
      <c r="F932" s="2">
        <v>-2</v>
      </c>
      <c r="G932" s="8">
        <f t="shared" si="72"/>
        <v>1.139815446416842</v>
      </c>
      <c r="H932" s="2">
        <v>2</v>
      </c>
      <c r="I932" s="8">
        <f t="shared" si="70"/>
        <v>-2.0658546702209155</v>
      </c>
    </row>
    <row r="933" spans="1:9" x14ac:dyDescent="0.3">
      <c r="A933" s="1">
        <f t="shared" si="71"/>
        <v>931</v>
      </c>
      <c r="B933" s="2">
        <v>-0.7</v>
      </c>
      <c r="C933" s="8">
        <f t="shared" si="73"/>
        <v>-1.5696258002926993</v>
      </c>
      <c r="D933" s="2">
        <v>1</v>
      </c>
      <c r="E933" s="8">
        <f t="shared" si="74"/>
        <v>1.9879809231471977</v>
      </c>
      <c r="F933" s="2">
        <v>-2</v>
      </c>
      <c r="G933" s="8">
        <f t="shared" si="72"/>
        <v>0.85195570334871706</v>
      </c>
      <c r="H933" s="2">
        <v>2</v>
      </c>
      <c r="I933" s="8">
        <f t="shared" si="70"/>
        <v>-1.7620709863051076</v>
      </c>
    </row>
    <row r="934" spans="1:9" x14ac:dyDescent="0.3">
      <c r="A934" s="1">
        <f t="shared" si="71"/>
        <v>932</v>
      </c>
      <c r="B934" s="2">
        <v>-0.7</v>
      </c>
      <c r="C934" s="8">
        <f t="shared" si="73"/>
        <v>-1.5527227248977347</v>
      </c>
      <c r="D934" s="2">
        <v>1</v>
      </c>
      <c r="E934" s="8">
        <f t="shared" si="74"/>
        <v>1.9978050410670887</v>
      </c>
      <c r="F934" s="2">
        <v>-2</v>
      </c>
      <c r="G934" s="8">
        <f t="shared" si="72"/>
        <v>0.55066010990484837</v>
      </c>
      <c r="H934" s="2">
        <v>2</v>
      </c>
      <c r="I934" s="8">
        <f t="shared" si="70"/>
        <v>-1.3946014659132557</v>
      </c>
    </row>
    <row r="935" spans="1:9" x14ac:dyDescent="0.3">
      <c r="A935" s="1">
        <f t="shared" si="71"/>
        <v>933</v>
      </c>
      <c r="B935" s="2">
        <v>-0.7</v>
      </c>
      <c r="C935" s="8">
        <f t="shared" si="73"/>
        <v>-1.5348389165496379</v>
      </c>
      <c r="D935" s="2">
        <v>1</v>
      </c>
      <c r="E935" s="8">
        <f t="shared" si="74"/>
        <v>1.9997447352001991</v>
      </c>
      <c r="F935" s="2">
        <v>-2</v>
      </c>
      <c r="G935" s="8">
        <f t="shared" si="72"/>
        <v>0.24068027757964938</v>
      </c>
      <c r="H935" s="2">
        <v>2</v>
      </c>
      <c r="I935" s="8">
        <f t="shared" si="70"/>
        <v>-0.97672741494438886</v>
      </c>
    </row>
    <row r="936" spans="1:9" x14ac:dyDescent="0.3">
      <c r="A936" s="1">
        <f t="shared" si="71"/>
        <v>934</v>
      </c>
      <c r="B936" s="2">
        <v>-0.7</v>
      </c>
      <c r="C936" s="8">
        <f t="shared" si="73"/>
        <v>-1.5159856710449913</v>
      </c>
      <c r="D936" s="2">
        <v>1</v>
      </c>
      <c r="E936" s="8">
        <f t="shared" si="74"/>
        <v>1.9937923504599477</v>
      </c>
      <c r="F936" s="2">
        <v>-2</v>
      </c>
      <c r="G936" s="8">
        <f t="shared" si="72"/>
        <v>-7.3095226498406371E-2</v>
      </c>
      <c r="H936" s="2">
        <v>2</v>
      </c>
      <c r="I936" s="8">
        <f t="shared" si="70"/>
        <v>-0.52355189036123051</v>
      </c>
    </row>
    <row r="937" spans="1:9" x14ac:dyDescent="0.3">
      <c r="A937" s="1">
        <f t="shared" si="71"/>
        <v>935</v>
      </c>
      <c r="B937" s="2">
        <v>-0.7</v>
      </c>
      <c r="C937" s="8">
        <f t="shared" si="73"/>
        <v>-1.4961748964977848</v>
      </c>
      <c r="D937" s="2">
        <v>1</v>
      </c>
      <c r="E937" s="8">
        <f t="shared" si="74"/>
        <v>1.9799713781895181</v>
      </c>
      <c r="F937" s="2">
        <v>-2</v>
      </c>
      <c r="G937" s="8">
        <f t="shared" si="72"/>
        <v>-0.38571797518989226</v>
      </c>
      <c r="H937" s="2">
        <v>2</v>
      </c>
      <c r="I937" s="8">
        <f t="shared" si="70"/>
        <v>-5.1453836358999201E-2</v>
      </c>
    </row>
    <row r="938" spans="1:9" x14ac:dyDescent="0.3">
      <c r="A938" s="1">
        <f t="shared" si="71"/>
        <v>936</v>
      </c>
      <c r="B938" s="2">
        <v>-0.7</v>
      </c>
      <c r="C938" s="8">
        <f t="shared" si="73"/>
        <v>-1.4754191058178341</v>
      </c>
      <c r="D938" s="2">
        <v>1</v>
      </c>
      <c r="E938" s="8">
        <f t="shared" si="74"/>
        <v>1.9583363634522137</v>
      </c>
      <c r="F938" s="2">
        <v>-2</v>
      </c>
      <c r="G938" s="8">
        <f t="shared" si="72"/>
        <v>-0.69225772099560468</v>
      </c>
      <c r="H938" s="2">
        <v>2</v>
      </c>
      <c r="I938" s="8">
        <f t="shared" si="70"/>
        <v>0.42250389335063038</v>
      </c>
    </row>
    <row r="939" spans="1:9" x14ac:dyDescent="0.3">
      <c r="A939" s="1">
        <f t="shared" si="71"/>
        <v>937</v>
      </c>
      <c r="B939" s="2">
        <v>-0.7</v>
      </c>
      <c r="C939" s="8">
        <f t="shared" si="73"/>
        <v>-1.4537314088073998</v>
      </c>
      <c r="D939" s="2">
        <v>1</v>
      </c>
      <c r="E939" s="8">
        <f t="shared" si="74"/>
        <v>1.9289726897671833</v>
      </c>
      <c r="F939" s="2">
        <v>-2</v>
      </c>
      <c r="G939" s="8">
        <f t="shared" si="72"/>
        <v>-0.98788014900676846</v>
      </c>
      <c r="H939" s="2">
        <v>2</v>
      </c>
      <c r="I939" s="8">
        <f t="shared" si="70"/>
        <v>0.88119123153168621</v>
      </c>
    </row>
    <row r="940" spans="1:9" x14ac:dyDescent="0.3">
      <c r="A940" s="1">
        <f t="shared" si="71"/>
        <v>938</v>
      </c>
      <c r="B940" s="2">
        <v>-0.7</v>
      </c>
      <c r="C940" s="8">
        <f t="shared" si="73"/>
        <v>-1.4311255038808073</v>
      </c>
      <c r="D940" s="2">
        <v>1</v>
      </c>
      <c r="E940" s="8">
        <f t="shared" si="74"/>
        <v>1.8919962421394425</v>
      </c>
      <c r="F940" s="2">
        <v>-2</v>
      </c>
      <c r="G940" s="8">
        <f t="shared" si="72"/>
        <v>-1.2679231169368386</v>
      </c>
      <c r="H940" s="2">
        <v>2</v>
      </c>
      <c r="I940" s="8">
        <f t="shared" si="70"/>
        <v>1.3080300226835657</v>
      </c>
    </row>
    <row r="941" spans="1:9" x14ac:dyDescent="0.3">
      <c r="A941" s="1">
        <f t="shared" si="71"/>
        <v>939</v>
      </c>
      <c r="B941" s="2">
        <v>-0.7</v>
      </c>
      <c r="C941" s="8">
        <f t="shared" si="73"/>
        <v>-1.4076156694120274</v>
      </c>
      <c r="D941" s="2">
        <v>1</v>
      </c>
      <c r="E941" s="8">
        <f t="shared" si="74"/>
        <v>1.8475529497148464</v>
      </c>
      <c r="F941" s="2">
        <v>-2</v>
      </c>
      <c r="G941" s="8">
        <f t="shared" si="72"/>
        <v>-1.5279701798924994</v>
      </c>
      <c r="H941" s="2">
        <v>2</v>
      </c>
      <c r="I941" s="8">
        <f t="shared" si="70"/>
        <v>1.6875932007769159</v>
      </c>
    </row>
    <row r="942" spans="1:9" x14ac:dyDescent="0.3">
      <c r="A942" s="1">
        <f t="shared" si="71"/>
        <v>940</v>
      </c>
      <c r="B942" s="2">
        <v>-0.7</v>
      </c>
      <c r="C942" s="8">
        <f t="shared" si="73"/>
        <v>-1.383216754716456</v>
      </c>
      <c r="D942" s="2">
        <v>1</v>
      </c>
      <c r="E942" s="8">
        <f t="shared" si="74"/>
        <v>1.7958182098642852</v>
      </c>
      <c r="F942" s="2">
        <v>-2</v>
      </c>
      <c r="G942" s="8">
        <f t="shared" si="72"/>
        <v>-1.7639202403458876</v>
      </c>
      <c r="H942" s="2">
        <v>2</v>
      </c>
      <c r="I942" s="8">
        <f t="shared" si="70"/>
        <v>2.0061623636127845</v>
      </c>
    </row>
    <row r="943" spans="1:9" x14ac:dyDescent="0.3">
      <c r="A943" s="1">
        <f t="shared" si="71"/>
        <v>941</v>
      </c>
      <c r="B943" s="2">
        <v>-0.7</v>
      </c>
      <c r="C943" s="8">
        <f t="shared" si="73"/>
        <v>-1.3579441706715669</v>
      </c>
      <c r="D943" s="2">
        <v>1</v>
      </c>
      <c r="E943" s="8">
        <f t="shared" si="74"/>
        <v>1.7369961959707818</v>
      </c>
      <c r="F943" s="2">
        <v>-2</v>
      </c>
      <c r="G943" s="8">
        <f t="shared" si="72"/>
        <v>-1.972052224894342</v>
      </c>
      <c r="H943" s="2">
        <v>2</v>
      </c>
      <c r="I943" s="8">
        <f t="shared" si="70"/>
        <v>2.2522235916227977</v>
      </c>
    </row>
    <row r="944" spans="1:9" x14ac:dyDescent="0.3">
      <c r="A944" s="1">
        <f t="shared" si="71"/>
        <v>942</v>
      </c>
      <c r="B944" s="2">
        <v>-0.7</v>
      </c>
      <c r="C944" s="8">
        <f t="shared" si="73"/>
        <v>-1.3318138799831802</v>
      </c>
      <c r="D944" s="2">
        <v>1</v>
      </c>
      <c r="E944" s="8">
        <f t="shared" si="74"/>
        <v>1.6713190516498648</v>
      </c>
      <c r="F944" s="2">
        <v>-2</v>
      </c>
      <c r="G944" s="8">
        <f t="shared" si="72"/>
        <v>-2.1490837678091395</v>
      </c>
      <c r="H944" s="2">
        <v>2</v>
      </c>
      <c r="I944" s="8">
        <f t="shared" si="70"/>
        <v>2.4168835909201101</v>
      </c>
    </row>
    <row r="945" spans="1:9" x14ac:dyDescent="0.3">
      <c r="A945" s="1">
        <f t="shared" si="71"/>
        <v>943</v>
      </c>
      <c r="B945" s="2">
        <v>-0.7</v>
      </c>
      <c r="C945" s="8">
        <f t="shared" si="73"/>
        <v>-1.3048423871028374</v>
      </c>
      <c r="D945" s="2">
        <v>1</v>
      </c>
      <c r="E945" s="8">
        <f t="shared" si="74"/>
        <v>1.5990459745851355</v>
      </c>
      <c r="F945" s="2">
        <v>-2</v>
      </c>
      <c r="G945" s="8">
        <f t="shared" si="72"/>
        <v>-2.2922229759051986</v>
      </c>
      <c r="H945" s="2">
        <v>2</v>
      </c>
      <c r="I945" s="8">
        <f t="shared" si="70"/>
        <v>2.4941911201128453</v>
      </c>
    </row>
    <row r="946" spans="1:9" x14ac:dyDescent="0.3">
      <c r="A946" s="1">
        <f t="shared" si="71"/>
        <v>944</v>
      </c>
      <c r="B946" s="2">
        <v>-0.7</v>
      </c>
      <c r="C946" s="8">
        <f t="shared" si="73"/>
        <v>-1.2770467278035911</v>
      </c>
      <c r="D946" s="2">
        <v>1</v>
      </c>
      <c r="E946" s="8">
        <f t="shared" si="74"/>
        <v>1.52046219359334</v>
      </c>
      <c r="F946" s="2">
        <v>-2</v>
      </c>
      <c r="G946" s="8">
        <f t="shared" si="72"/>
        <v>-2.3992124583637091</v>
      </c>
      <c r="H946" s="2">
        <v>2</v>
      </c>
      <c r="I946" s="8">
        <f t="shared" si="70"/>
        <v>2.4813520836731429</v>
      </c>
    </row>
    <row r="947" spans="1:9" x14ac:dyDescent="0.3">
      <c r="A947" s="1">
        <f t="shared" si="71"/>
        <v>945</v>
      </c>
      <c r="B947" s="2">
        <v>-0.7</v>
      </c>
      <c r="C947" s="8">
        <f t="shared" si="73"/>
        <v>-1.2484444584196095</v>
      </c>
      <c r="D947" s="2">
        <v>1</v>
      </c>
      <c r="E947" s="8">
        <f t="shared" si="74"/>
        <v>1.4358778429563799</v>
      </c>
      <c r="F947" s="2">
        <v>-2</v>
      </c>
      <c r="G947" s="8">
        <f t="shared" si="72"/>
        <v>-2.4683649271336892</v>
      </c>
      <c r="H947" s="2">
        <v>2</v>
      </c>
      <c r="I947" s="8">
        <f t="shared" si="70"/>
        <v>2.3788305178296443</v>
      </c>
    </row>
    <row r="948" spans="1:9" x14ac:dyDescent="0.3">
      <c r="A948" s="1">
        <f t="shared" si="71"/>
        <v>946</v>
      </c>
      <c r="B948" s="2">
        <v>-0.7</v>
      </c>
      <c r="C948" s="8">
        <f t="shared" si="73"/>
        <v>-1.2190536447572797</v>
      </c>
      <c r="D948" s="2">
        <v>1</v>
      </c>
      <c r="E948" s="8">
        <f t="shared" si="74"/>
        <v>1.3456267384636109</v>
      </c>
      <c r="F948" s="2">
        <v>-2</v>
      </c>
      <c r="G948" s="8">
        <f t="shared" si="72"/>
        <v>-2.4985898064730767</v>
      </c>
      <c r="H948" s="2">
        <v>2</v>
      </c>
      <c r="I948" s="8">
        <f t="shared" si="70"/>
        <v>2.1903318190894074</v>
      </c>
    </row>
    <row r="949" spans="1:9" x14ac:dyDescent="0.3">
      <c r="A949" s="1">
        <f t="shared" si="71"/>
        <v>947</v>
      </c>
      <c r="B949" s="2">
        <v>-0.7</v>
      </c>
      <c r="C949" s="8">
        <f t="shared" si="73"/>
        <v>-1.1888928506845253</v>
      </c>
      <c r="D949" s="2">
        <v>1</v>
      </c>
      <c r="E949" s="8">
        <f t="shared" si="74"/>
        <v>1.2500650599925103</v>
      </c>
      <c r="F949" s="2">
        <v>-2</v>
      </c>
      <c r="G949" s="8">
        <f t="shared" si="72"/>
        <v>-2.4894104319791692</v>
      </c>
      <c r="H949" s="2">
        <v>2</v>
      </c>
      <c r="I949" s="8">
        <f t="shared" si="70"/>
        <v>1.9226688215534344</v>
      </c>
    </row>
    <row r="950" spans="1:9" x14ac:dyDescent="0.3">
      <c r="A950" s="1">
        <f t="shared" si="71"/>
        <v>948</v>
      </c>
      <c r="B950" s="2">
        <v>-0.7</v>
      </c>
      <c r="C950" s="8">
        <f t="shared" si="73"/>
        <v>-1.1579811264051942</v>
      </c>
      <c r="D950" s="2">
        <v>1</v>
      </c>
      <c r="E950" s="8">
        <f t="shared" si="74"/>
        <v>1.1495699458300253</v>
      </c>
      <c r="F950" s="2">
        <v>-2</v>
      </c>
      <c r="G950" s="8">
        <f t="shared" si="72"/>
        <v>-2.4409715678712103</v>
      </c>
      <c r="H950" s="2">
        <v>2</v>
      </c>
      <c r="I950" s="8">
        <f t="shared" si="70"/>
        <v>1.5855155633415883</v>
      </c>
    </row>
    <row r="951" spans="1:9" x14ac:dyDescent="0.3">
      <c r="A951" s="1">
        <f t="shared" si="71"/>
        <v>949</v>
      </c>
      <c r="B951" s="2">
        <v>-0.7</v>
      </c>
      <c r="C951" s="8">
        <f t="shared" si="73"/>
        <v>-1.1263379964269524</v>
      </c>
      <c r="D951" s="2">
        <v>1</v>
      </c>
      <c r="E951" s="8">
        <f t="shared" si="74"/>
        <v>1.0445380042797103</v>
      </c>
      <c r="F951" s="2">
        <v>-2</v>
      </c>
      <c r="G951" s="8">
        <f t="shared" si="72"/>
        <v>-2.3540371239722444</v>
      </c>
      <c r="H951" s="2">
        <v>2</v>
      </c>
      <c r="I951" s="8">
        <f t="shared" si="70"/>
        <v>1.1910576416500354</v>
      </c>
    </row>
    <row r="952" spans="1:9" x14ac:dyDescent="0.3">
      <c r="A952" s="1">
        <f t="shared" si="71"/>
        <v>950</v>
      </c>
      <c r="B952" s="2">
        <v>-0.7</v>
      </c>
      <c r="C952" s="8">
        <f t="shared" si="73"/>
        <v>-1.0939834472289136</v>
      </c>
      <c r="D952" s="2">
        <v>1</v>
      </c>
      <c r="E952" s="8">
        <f t="shared" si="74"/>
        <v>0.93538374843071448</v>
      </c>
      <c r="F952" s="2">
        <v>-2</v>
      </c>
      <c r="G952" s="8">
        <f t="shared" si="72"/>
        <v>-2.2299781083945227</v>
      </c>
      <c r="H952" s="2">
        <v>2</v>
      </c>
      <c r="I952" s="8">
        <f t="shared" si="70"/>
        <v>0.75355179351907853</v>
      </c>
    </row>
    <row r="953" spans="1:9" x14ac:dyDescent="0.3">
      <c r="A953" s="1">
        <f t="shared" si="71"/>
        <v>951</v>
      </c>
      <c r="B953" s="2">
        <v>-0.7</v>
      </c>
      <c r="C953" s="8">
        <f t="shared" si="73"/>
        <v>-1.060937914637895</v>
      </c>
      <c r="D953" s="2">
        <v>1</v>
      </c>
      <c r="E953" s="8">
        <f t="shared" si="74"/>
        <v>0.82253796026285142</v>
      </c>
      <c r="F953" s="2">
        <v>-2</v>
      </c>
      <c r="G953" s="8">
        <f t="shared" si="72"/>
        <v>-2.0707510059231917</v>
      </c>
      <c r="H953" s="2">
        <v>2</v>
      </c>
      <c r="I953" s="8">
        <f t="shared" si="70"/>
        <v>0.28881062021031056</v>
      </c>
    </row>
    <row r="954" spans="1:9" x14ac:dyDescent="0.3">
      <c r="A954" s="1">
        <f t="shared" si="71"/>
        <v>952</v>
      </c>
      <c r="B954" s="2">
        <v>-0.7</v>
      </c>
      <c r="C954" s="8">
        <f t="shared" si="73"/>
        <v>-1.0272222709204097</v>
      </c>
      <c r="D954" s="2">
        <v>1</v>
      </c>
      <c r="E954" s="8">
        <f t="shared" si="74"/>
        <v>0.70644599054768265</v>
      </c>
      <c r="F954" s="2">
        <v>-2</v>
      </c>
      <c r="G954" s="8">
        <f t="shared" si="72"/>
        <v>-1.8788669230817874</v>
      </c>
      <c r="H954" s="2">
        <v>2</v>
      </c>
      <c r="I954" s="8">
        <f t="shared" si="70"/>
        <v>-0.1863689214018667</v>
      </c>
    </row>
    <row r="955" spans="1:9" x14ac:dyDescent="0.3">
      <c r="A955" s="1">
        <f t="shared" si="71"/>
        <v>953</v>
      </c>
      <c r="B955" s="2">
        <v>-0.7</v>
      </c>
      <c r="C955" s="8">
        <f t="shared" si="73"/>
        <v>-0.99285781159974451</v>
      </c>
      <c r="D955" s="2">
        <v>1</v>
      </c>
      <c r="E955" s="8">
        <f t="shared" si="74"/>
        <v>0.58756600125229752</v>
      </c>
      <c r="F955" s="2">
        <v>-2</v>
      </c>
      <c r="G955" s="8">
        <f t="shared" si="72"/>
        <v>-1.6573519864824979</v>
      </c>
      <c r="H955" s="2">
        <v>2</v>
      </c>
      <c r="I955" s="8">
        <f t="shared" si="70"/>
        <v>-0.65481260461508806</v>
      </c>
    </row>
    <row r="956" spans="1:9" x14ac:dyDescent="0.3">
      <c r="A956" s="1">
        <f t="shared" si="71"/>
        <v>954</v>
      </c>
      <c r="B956" s="2">
        <v>-0.7</v>
      </c>
      <c r="C956" s="8">
        <f t="shared" si="73"/>
        <v>-0.95786624200495374</v>
      </c>
      <c r="D956" s="2">
        <v>1</v>
      </c>
      <c r="E956" s="8">
        <f t="shared" si="74"/>
        <v>0.46636715738312257</v>
      </c>
      <c r="F956" s="2">
        <v>-2</v>
      </c>
      <c r="G956" s="8">
        <f t="shared" si="72"/>
        <v>-1.4096996190025011</v>
      </c>
      <c r="H956" s="2">
        <v>2</v>
      </c>
      <c r="I956" s="8">
        <f t="shared" si="70"/>
        <v>-1.0995896541996502</v>
      </c>
    </row>
    <row r="957" spans="1:9" x14ac:dyDescent="0.3">
      <c r="A957" s="1">
        <f t="shared" si="71"/>
        <v>955</v>
      </c>
      <c r="B957" s="2">
        <v>-0.7</v>
      </c>
      <c r="C957" s="8">
        <f t="shared" si="73"/>
        <v>-0.92226966356138174</v>
      </c>
      <c r="D957" s="2">
        <v>1</v>
      </c>
      <c r="E957" s="8">
        <f t="shared" si="74"/>
        <v>0.34332777540686255</v>
      </c>
      <c r="F957" s="2">
        <v>-2</v>
      </c>
      <c r="G957" s="8">
        <f t="shared" si="72"/>
        <v>-1.1398154464168659</v>
      </c>
      <c r="H957" s="2">
        <v>2</v>
      </c>
      <c r="I957" s="8">
        <f t="shared" si="70"/>
        <v>-1.5046246687285603</v>
      </c>
    </row>
    <row r="958" spans="1:9" x14ac:dyDescent="0.3">
      <c r="A958" s="1">
        <f t="shared" si="71"/>
        <v>956</v>
      </c>
      <c r="B958" s="2">
        <v>-0.7</v>
      </c>
      <c r="C958" s="8">
        <f t="shared" si="73"/>
        <v>-0.88609055983101159</v>
      </c>
      <c r="D958" s="2">
        <v>1</v>
      </c>
      <c r="E958" s="8">
        <f t="shared" si="74"/>
        <v>0.21893343555261338</v>
      </c>
      <c r="F958" s="2">
        <v>-2</v>
      </c>
      <c r="G958" s="8">
        <f t="shared" si="72"/>
        <v>-0.85195570334874249</v>
      </c>
      <c r="H958" s="2">
        <v>2</v>
      </c>
      <c r="I958" s="8">
        <f t="shared" si="70"/>
        <v>-1.855278627468506</v>
      </c>
    </row>
    <row r="959" spans="1:9" x14ac:dyDescent="0.3">
      <c r="A959" s="1">
        <f t="shared" si="71"/>
        <v>957</v>
      </c>
      <c r="B959" s="2">
        <v>-0.7</v>
      </c>
      <c r="C959" s="8">
        <f t="shared" si="73"/>
        <v>-0.84935178231103681</v>
      </c>
      <c r="D959" s="2">
        <v>1</v>
      </c>
      <c r="E959" s="8">
        <f t="shared" si="74"/>
        <v>9.3675065449411288E-2</v>
      </c>
      <c r="F959" s="2">
        <v>-2</v>
      </c>
      <c r="G959" s="8">
        <f t="shared" si="72"/>
        <v>-0.55066010990487468</v>
      </c>
      <c r="H959" s="2">
        <v>2</v>
      </c>
      <c r="I959" s="8">
        <f t="shared" si="70"/>
        <v>-2.1388779827303841</v>
      </c>
    </row>
    <row r="960" spans="1:9" x14ac:dyDescent="0.3">
      <c r="A960" s="1">
        <f t="shared" si="71"/>
        <v>958</v>
      </c>
      <c r="B960" s="2">
        <v>-0.7</v>
      </c>
      <c r="C960" s="8">
        <f t="shared" si="73"/>
        <v>-0.8120765360008575</v>
      </c>
      <c r="D960" s="2">
        <v>1</v>
      </c>
      <c r="E960" s="8">
        <f t="shared" si="74"/>
        <v>-3.1952997341280105E-2</v>
      </c>
      <c r="F960" s="2">
        <v>-2</v>
      </c>
      <c r="G960" s="8">
        <f t="shared" si="72"/>
        <v>-0.24068027757967625</v>
      </c>
      <c r="H960" s="2">
        <v>2</v>
      </c>
      <c r="I960" s="8">
        <f t="shared" si="70"/>
        <v>-2.3451727149040131</v>
      </c>
    </row>
    <row r="961" spans="1:9" x14ac:dyDescent="0.3">
      <c r="A961" s="1">
        <f t="shared" si="71"/>
        <v>959</v>
      </c>
      <c r="B961" s="2">
        <v>-0.7</v>
      </c>
      <c r="C961" s="8">
        <f t="shared" si="73"/>
        <v>-0.77428836474497831</v>
      </c>
      <c r="D961" s="2">
        <v>1</v>
      </c>
      <c r="E961" s="8">
        <f t="shared" si="74"/>
        <v>-0.15745495624917435</v>
      </c>
      <c r="F961" s="2">
        <v>-2</v>
      </c>
      <c r="G961" s="8">
        <f t="shared" si="72"/>
        <v>7.3095226498663526E-2</v>
      </c>
      <c r="H961" s="2">
        <v>2</v>
      </c>
      <c r="I961" s="8">
        <f t="shared" si="70"/>
        <v>-2.4667067948731507</v>
      </c>
    </row>
    <row r="962" spans="1:9" x14ac:dyDescent="0.3">
      <c r="A962" s="1">
        <f t="shared" si="71"/>
        <v>960</v>
      </c>
      <c r="B962" s="2">
        <v>-0.7</v>
      </c>
      <c r="C962" s="8">
        <f t="shared" si="73"/>
        <v>-0.73601113636238036</v>
      </c>
      <c r="D962" s="2">
        <v>1</v>
      </c>
      <c r="E962" s="8">
        <f t="shared" si="74"/>
        <v>-0.28233551237908061</v>
      </c>
      <c r="F962" s="2">
        <v>-2</v>
      </c>
      <c r="G962" s="8">
        <f t="shared" si="72"/>
        <v>0.38571797518986561</v>
      </c>
      <c r="H962" s="2">
        <v>2</v>
      </c>
      <c r="I962" s="8">
        <f t="shared" si="70"/>
        <v>-2.4990876643337505</v>
      </c>
    </row>
    <row r="963" spans="1:9" x14ac:dyDescent="0.3">
      <c r="A963" s="1">
        <f t="shared" si="71"/>
        <v>961</v>
      </c>
      <c r="B963" s="2">
        <v>-0.7</v>
      </c>
      <c r="C963" s="8">
        <f t="shared" si="73"/>
        <v>-0.69726902757074849</v>
      </c>
      <c r="D963" s="2">
        <v>1</v>
      </c>
      <c r="E963" s="8">
        <f t="shared" si="74"/>
        <v>-0.40610181922845373</v>
      </c>
      <c r="F963" s="2">
        <v>-2</v>
      </c>
      <c r="G963" s="8">
        <f t="shared" si="72"/>
        <v>0.6922577209955787</v>
      </c>
      <c r="H963" s="2">
        <v>2</v>
      </c>
      <c r="I963" s="8">
        <f t="shared" ref="I963:I1001" si="75">2.5*SIN(2*PI()*A963/33+777)</f>
        <v>-2.4411449942958745</v>
      </c>
    </row>
    <row r="964" spans="1:9" x14ac:dyDescent="0.3">
      <c r="A964" s="1">
        <f t="shared" ref="A964:A1001" si="76">A963+1</f>
        <v>962</v>
      </c>
      <c r="B964" s="2">
        <v>-0.7</v>
      </c>
      <c r="C964" s="8">
        <f t="shared" si="73"/>
        <v>-0.65808650871645635</v>
      </c>
      <c r="D964" s="2">
        <v>1</v>
      </c>
      <c r="E964" s="8">
        <f t="shared" si="74"/>
        <v>-0.52826542772760676</v>
      </c>
      <c r="F964" s="2">
        <v>-2</v>
      </c>
      <c r="G964" s="8">
        <f t="shared" ref="G964:G1001" si="77">2.5*COS(2*PI()*A964/50+456)</f>
        <v>0.98788014900674359</v>
      </c>
      <c r="H964" s="2">
        <v>2</v>
      </c>
      <c r="I964" s="8">
        <f t="shared" si="75"/>
        <v>-2.29497298382296</v>
      </c>
    </row>
    <row r="965" spans="1:9" x14ac:dyDescent="0.3">
      <c r="A965" s="1">
        <f t="shared" si="76"/>
        <v>963</v>
      </c>
      <c r="B965" s="2">
        <v>-0.7</v>
      </c>
      <c r="C965" s="8">
        <f t="shared" si="73"/>
        <v>-0.61848832831822709</v>
      </c>
      <c r="D965" s="2">
        <v>1</v>
      </c>
      <c r="E965" s="8">
        <f t="shared" si="74"/>
        <v>-0.64834421392525277</v>
      </c>
      <c r="F965" s="2">
        <v>-2</v>
      </c>
      <c r="G965" s="8">
        <f t="shared" si="77"/>
        <v>1.2679231169368155</v>
      </c>
      <c r="H965" s="2">
        <v>2</v>
      </c>
      <c r="I965" s="8">
        <f t="shared" si="75"/>
        <v>-2.0658546702209457</v>
      </c>
    </row>
    <row r="966" spans="1:9" x14ac:dyDescent="0.3">
      <c r="A966" s="1">
        <f t="shared" si="76"/>
        <v>964</v>
      </c>
      <c r="B966" s="2">
        <v>-0.7</v>
      </c>
      <c r="C966" s="8">
        <f t="shared" ref="C966:C1001" si="78">1.7*SIN(2*PI()*A966/250+321)</f>
        <v>-0.57849949743552398</v>
      </c>
      <c r="D966" s="2">
        <v>1</v>
      </c>
      <c r="E966" s="8">
        <f t="shared" ref="E966:E1001" si="79">2*SIN(2*PI()*A966/100+565)</f>
        <v>-0.76586428171061494</v>
      </c>
      <c r="F966" s="2">
        <v>-2</v>
      </c>
      <c r="G966" s="8">
        <f t="shared" si="77"/>
        <v>1.5279701798924781</v>
      </c>
      <c r="H966" s="2">
        <v>2</v>
      </c>
      <c r="I966" s="8">
        <f t="shared" si="75"/>
        <v>-1.7620709863051456</v>
      </c>
    </row>
    <row r="967" spans="1:9" x14ac:dyDescent="0.3">
      <c r="A967" s="1">
        <f t="shared" si="76"/>
        <v>965</v>
      </c>
      <c r="B967" s="2">
        <v>-0.7</v>
      </c>
      <c r="C967" s="8">
        <f t="shared" si="78"/>
        <v>-0.53814527387112077</v>
      </c>
      <c r="D967" s="2">
        <v>1</v>
      </c>
      <c r="E967" s="8">
        <f t="shared" si="79"/>
        <v>-0.88036183306617599</v>
      </c>
      <c r="F967" s="2">
        <v>-2</v>
      </c>
      <c r="G967" s="8">
        <f t="shared" si="77"/>
        <v>1.7639202403458685</v>
      </c>
      <c r="H967" s="2">
        <v>2</v>
      </c>
      <c r="I967" s="8">
        <f t="shared" si="75"/>
        <v>-1.3946014659130646</v>
      </c>
    </row>
    <row r="968" spans="1:9" x14ac:dyDescent="0.3">
      <c r="A968" s="1">
        <f t="shared" si="76"/>
        <v>966</v>
      </c>
      <c r="B968" s="2">
        <v>-0.7</v>
      </c>
      <c r="C968" s="8">
        <f t="shared" si="78"/>
        <v>-0.4974511462173663</v>
      </c>
      <c r="D968" s="2">
        <v>1</v>
      </c>
      <c r="E968" s="8">
        <f t="shared" si="79"/>
        <v>-0.99138499846569139</v>
      </c>
      <c r="F968" s="2">
        <v>-2</v>
      </c>
      <c r="G968" s="8">
        <f t="shared" si="77"/>
        <v>1.9720522248943255</v>
      </c>
      <c r="H968" s="2">
        <v>2</v>
      </c>
      <c r="I968" s="8">
        <f t="shared" si="75"/>
        <v>-0.97672741494443838</v>
      </c>
    </row>
    <row r="969" spans="1:9" x14ac:dyDescent="0.3">
      <c r="A969" s="1">
        <f t="shared" si="76"/>
        <v>967</v>
      </c>
      <c r="B969" s="2">
        <v>-0.7</v>
      </c>
      <c r="C969" s="8">
        <f t="shared" si="78"/>
        <v>-0.45644281775759138</v>
      </c>
      <c r="D969" s="2">
        <v>1</v>
      </c>
      <c r="E969" s="8">
        <f t="shared" si="79"/>
        <v>-1.0984956201971792</v>
      </c>
      <c r="F969" s="2">
        <v>-2</v>
      </c>
      <c r="G969" s="8">
        <f t="shared" si="77"/>
        <v>2.1490837678091252</v>
      </c>
      <c r="H969" s="2">
        <v>2</v>
      </c>
      <c r="I969" s="8">
        <f t="shared" si="75"/>
        <v>-0.52355189036128325</v>
      </c>
    </row>
    <row r="970" spans="1:9" x14ac:dyDescent="0.3">
      <c r="A970" s="1">
        <f t="shared" si="76"/>
        <v>968</v>
      </c>
      <c r="B970" s="2">
        <v>-0.7</v>
      </c>
      <c r="C970" s="8">
        <f t="shared" si="78"/>
        <v>-0.4151461902309988</v>
      </c>
      <c r="D970" s="2">
        <v>1</v>
      </c>
      <c r="E970" s="8">
        <f t="shared" si="79"/>
        <v>-1.2012709815704663</v>
      </c>
      <c r="F970" s="2">
        <v>-2</v>
      </c>
      <c r="G970" s="8">
        <f t="shared" si="77"/>
        <v>2.2922229759053012</v>
      </c>
      <c r="H970" s="2">
        <v>2</v>
      </c>
      <c r="I970" s="8">
        <f t="shared" si="75"/>
        <v>-5.1453836359053096E-2</v>
      </c>
    </row>
    <row r="971" spans="1:9" x14ac:dyDescent="0.3">
      <c r="A971" s="1">
        <f t="shared" si="76"/>
        <v>969</v>
      </c>
      <c r="B971" s="2">
        <v>-0.7</v>
      </c>
      <c r="C971" s="8">
        <f t="shared" si="78"/>
        <v>-0.37358734747275602</v>
      </c>
      <c r="D971" s="2">
        <v>1</v>
      </c>
      <c r="E971" s="8">
        <f t="shared" si="79"/>
        <v>-1.2993054751880067</v>
      </c>
      <c r="F971" s="2">
        <v>-2</v>
      </c>
      <c r="G971" s="8">
        <f t="shared" si="77"/>
        <v>2.3992124583637016</v>
      </c>
      <c r="H971" s="2">
        <v>2</v>
      </c>
      <c r="I971" s="8">
        <f t="shared" si="75"/>
        <v>0.42250389335057725</v>
      </c>
    </row>
    <row r="972" spans="1:9" x14ac:dyDescent="0.3">
      <c r="A972" s="1">
        <f t="shared" si="76"/>
        <v>970</v>
      </c>
      <c r="B972" s="2">
        <v>-0.7</v>
      </c>
      <c r="C972" s="8">
        <f t="shared" si="78"/>
        <v>-0.33179253893850846</v>
      </c>
      <c r="D972" s="2">
        <v>1</v>
      </c>
      <c r="E972" s="8">
        <f t="shared" si="79"/>
        <v>-1.3922122036911919</v>
      </c>
      <c r="F972" s="2">
        <v>-2</v>
      </c>
      <c r="G972" s="8">
        <f t="shared" si="77"/>
        <v>2.4683649271336847</v>
      </c>
      <c r="H972" s="2">
        <v>2</v>
      </c>
      <c r="I972" s="8">
        <f t="shared" si="75"/>
        <v>0.8811912315316357</v>
      </c>
    </row>
    <row r="973" spans="1:9" x14ac:dyDescent="0.3">
      <c r="A973" s="1">
        <f t="shared" si="76"/>
        <v>971</v>
      </c>
      <c r="B973" s="2">
        <v>-0.7</v>
      </c>
      <c r="C973" s="8">
        <f t="shared" si="78"/>
        <v>-0.28978816312522487</v>
      </c>
      <c r="D973" s="2">
        <v>1</v>
      </c>
      <c r="E973" s="8">
        <f t="shared" si="79"/>
        <v>-1.479624506667667</v>
      </c>
      <c r="F973" s="2">
        <v>-2</v>
      </c>
      <c r="G973" s="8">
        <f t="shared" si="77"/>
        <v>2.4985898064730758</v>
      </c>
      <c r="H973" s="2">
        <v>2</v>
      </c>
      <c r="I973" s="8">
        <f t="shared" si="75"/>
        <v>1.3080300226835198</v>
      </c>
    </row>
    <row r="974" spans="1:9" x14ac:dyDescent="0.3">
      <c r="A974" s="1">
        <f t="shared" si="76"/>
        <v>972</v>
      </c>
      <c r="B974" s="2">
        <v>-0.7</v>
      </c>
      <c r="C974" s="8">
        <f t="shared" si="78"/>
        <v>-0.24760075089696562</v>
      </c>
      <c r="D974" s="2">
        <v>1</v>
      </c>
      <c r="E974" s="8">
        <f t="shared" si="79"/>
        <v>-1.561197407692609</v>
      </c>
      <c r="F974" s="2">
        <v>-2</v>
      </c>
      <c r="G974" s="8">
        <f t="shared" si="77"/>
        <v>2.4894104319791714</v>
      </c>
      <c r="H974" s="2">
        <v>2</v>
      </c>
      <c r="I974" s="8">
        <f t="shared" si="75"/>
        <v>1.6875932007768759</v>
      </c>
    </row>
    <row r="975" spans="1:9" x14ac:dyDescent="0.3">
      <c r="A975" s="1">
        <f t="shared" si="76"/>
        <v>973</v>
      </c>
      <c r="B975" s="2">
        <v>-0.7</v>
      </c>
      <c r="C975" s="8">
        <f t="shared" si="78"/>
        <v>-0.20525694872751371</v>
      </c>
      <c r="D975" s="2">
        <v>1</v>
      </c>
      <c r="E975" s="8">
        <f t="shared" si="79"/>
        <v>-1.6366089757924911</v>
      </c>
      <c r="F975" s="2">
        <v>-2</v>
      </c>
      <c r="G975" s="8">
        <f t="shared" si="77"/>
        <v>2.4409715678712161</v>
      </c>
      <c r="H975" s="2">
        <v>2</v>
      </c>
      <c r="I975" s="8">
        <f t="shared" si="75"/>
        <v>2.0061623636127521</v>
      </c>
    </row>
    <row r="976" spans="1:9" x14ac:dyDescent="0.3">
      <c r="A976" s="1">
        <f t="shared" si="76"/>
        <v>974</v>
      </c>
      <c r="B976" s="2">
        <v>-0.7</v>
      </c>
      <c r="C976" s="8">
        <f t="shared" si="78"/>
        <v>-0.1627835018699873</v>
      </c>
      <c r="D976" s="2">
        <v>1</v>
      </c>
      <c r="E976" s="8">
        <f t="shared" si="79"/>
        <v>-1.7055615959604444</v>
      </c>
      <c r="F976" s="2">
        <v>-2</v>
      </c>
      <c r="G976" s="8">
        <f t="shared" si="77"/>
        <v>2.3540371239722537</v>
      </c>
      <c r="H976" s="2">
        <v>2</v>
      </c>
      <c r="I976" s="8">
        <f t="shared" si="75"/>
        <v>2.2522235916227746</v>
      </c>
    </row>
    <row r="977" spans="1:9" x14ac:dyDescent="0.3">
      <c r="A977" s="1">
        <f t="shared" si="76"/>
        <v>975</v>
      </c>
      <c r="B977" s="2">
        <v>-0.7</v>
      </c>
      <c r="C977" s="8">
        <f t="shared" si="78"/>
        <v>-0.12020723746357984</v>
      </c>
      <c r="D977" s="2">
        <v>1</v>
      </c>
      <c r="E977" s="8">
        <f t="shared" si="79"/>
        <v>-1.7677831437061222</v>
      </c>
      <c r="F977" s="2">
        <v>-2</v>
      </c>
      <c r="G977" s="8">
        <f t="shared" si="77"/>
        <v>2.2299781083945347</v>
      </c>
      <c r="H977" s="2">
        <v>2</v>
      </c>
      <c r="I977" s="8">
        <f t="shared" si="75"/>
        <v>2.4168835909200963</v>
      </c>
    </row>
    <row r="978" spans="1:9" x14ac:dyDescent="0.3">
      <c r="A978" s="1">
        <f t="shared" si="76"/>
        <v>976</v>
      </c>
      <c r="B978" s="2">
        <v>-0.7</v>
      </c>
      <c r="C978" s="8">
        <f t="shared" si="78"/>
        <v>-7.7555047589540516E-2</v>
      </c>
      <c r="D978" s="2">
        <v>1</v>
      </c>
      <c r="E978" s="8">
        <f t="shared" si="79"/>
        <v>-1.8230280590069869</v>
      </c>
      <c r="F978" s="2">
        <v>-2</v>
      </c>
      <c r="G978" s="8">
        <f t="shared" si="77"/>
        <v>2.0707510059232068</v>
      </c>
      <c r="H978" s="2">
        <v>2</v>
      </c>
      <c r="I978" s="8">
        <f t="shared" si="75"/>
        <v>2.4941911201128613</v>
      </c>
    </row>
    <row r="979" spans="1:9" x14ac:dyDescent="0.3">
      <c r="A979" s="1">
        <f t="shared" si="76"/>
        <v>977</v>
      </c>
      <c r="B979" s="2">
        <v>-0.7</v>
      </c>
      <c r="C979" s="8">
        <f t="shared" si="78"/>
        <v>-3.4853872285175218E-2</v>
      </c>
      <c r="D979" s="2">
        <v>1</v>
      </c>
      <c r="E979" s="8">
        <f t="shared" si="79"/>
        <v>-1.8710783154211477</v>
      </c>
      <c r="F979" s="2">
        <v>-2</v>
      </c>
      <c r="G979" s="8">
        <f t="shared" si="77"/>
        <v>1.8788669230816173</v>
      </c>
      <c r="H979" s="2">
        <v>2</v>
      </c>
      <c r="I979" s="8">
        <f t="shared" si="75"/>
        <v>2.4813520836731495</v>
      </c>
    </row>
    <row r="980" spans="1:9" x14ac:dyDescent="0.3">
      <c r="A980" s="1">
        <f t="shared" si="76"/>
        <v>978</v>
      </c>
      <c r="B980" s="2">
        <v>-0.7</v>
      </c>
      <c r="C980" s="8">
        <f t="shared" si="78"/>
        <v>7.8693174718657676E-3</v>
      </c>
      <c r="D980" s="2">
        <v>1</v>
      </c>
      <c r="E980" s="8">
        <f t="shared" si="79"/>
        <v>-1.9117442805387181</v>
      </c>
      <c r="F980" s="2">
        <v>-2</v>
      </c>
      <c r="G980" s="8">
        <f t="shared" si="77"/>
        <v>1.6573519864825181</v>
      </c>
      <c r="H980" s="2">
        <v>2</v>
      </c>
      <c r="I980" s="8">
        <f t="shared" si="75"/>
        <v>2.3788305178296607</v>
      </c>
    </row>
    <row r="981" spans="1:9" x14ac:dyDescent="0.3">
      <c r="A981" s="1">
        <f t="shared" si="76"/>
        <v>979</v>
      </c>
      <c r="B981" s="2">
        <v>-0.7</v>
      </c>
      <c r="C981" s="8">
        <f t="shared" si="78"/>
        <v>5.0587536799421906E-2</v>
      </c>
      <c r="D981" s="2">
        <v>1</v>
      </c>
      <c r="E981" s="8">
        <f t="shared" si="79"/>
        <v>-1.9448654643738916</v>
      </c>
      <c r="F981" s="2">
        <v>-2</v>
      </c>
      <c r="G981" s="8">
        <f t="shared" si="77"/>
        <v>1.4096996190025233</v>
      </c>
      <c r="H981" s="2">
        <v>2</v>
      </c>
      <c r="I981" s="8">
        <f t="shared" si="75"/>
        <v>2.1903318190894332</v>
      </c>
    </row>
    <row r="982" spans="1:9" x14ac:dyDescent="0.3">
      <c r="A982" s="1">
        <f t="shared" si="76"/>
        <v>980</v>
      </c>
      <c r="B982" s="2">
        <v>-0.7</v>
      </c>
      <c r="C982" s="8">
        <f t="shared" si="78"/>
        <v>9.3273803954472587E-2</v>
      </c>
      <c r="D982" s="2">
        <v>1</v>
      </c>
      <c r="E982" s="8">
        <f t="shared" si="79"/>
        <v>-1.9703111527457005</v>
      </c>
      <c r="F982" s="2">
        <v>-2</v>
      </c>
      <c r="G982" s="8">
        <f t="shared" si="77"/>
        <v>1.1398154464168899</v>
      </c>
      <c r="H982" s="2">
        <v>2</v>
      </c>
      <c r="I982" s="8">
        <f t="shared" si="75"/>
        <v>1.9226688215532872</v>
      </c>
    </row>
    <row r="983" spans="1:9" x14ac:dyDescent="0.3">
      <c r="A983" s="1">
        <f t="shared" si="76"/>
        <v>981</v>
      </c>
      <c r="B983" s="2">
        <v>-0.7</v>
      </c>
      <c r="C983" s="8">
        <f t="shared" si="78"/>
        <v>0.1359011573757708</v>
      </c>
      <c r="D983" s="2">
        <v>1</v>
      </c>
      <c r="E983" s="8">
        <f t="shared" si="79"/>
        <v>-1.9879809231471952</v>
      </c>
      <c r="F983" s="2">
        <v>-2</v>
      </c>
      <c r="G983" s="8">
        <f t="shared" si="77"/>
        <v>0.85195570334876791</v>
      </c>
      <c r="H983" s="2">
        <v>2</v>
      </c>
      <c r="I983" s="8">
        <f t="shared" si="75"/>
        <v>1.5855155633416298</v>
      </c>
    </row>
    <row r="984" spans="1:9" x14ac:dyDescent="0.3">
      <c r="A984" s="1">
        <f t="shared" si="76"/>
        <v>982</v>
      </c>
      <c r="B984" s="2">
        <v>-0.7</v>
      </c>
      <c r="C984" s="8">
        <f t="shared" si="78"/>
        <v>0.17844267271324654</v>
      </c>
      <c r="D984" s="2">
        <v>1</v>
      </c>
      <c r="E984" s="8">
        <f t="shared" si="79"/>
        <v>-1.9978050410670876</v>
      </c>
      <c r="F984" s="2">
        <v>-2</v>
      </c>
      <c r="G984" s="8">
        <f t="shared" si="77"/>
        <v>0.550660109904901</v>
      </c>
      <c r="H984" s="2">
        <v>2</v>
      </c>
      <c r="I984" s="8">
        <f t="shared" si="75"/>
        <v>1.1910576416500827</v>
      </c>
    </row>
    <row r="985" spans="1:9" x14ac:dyDescent="0.3">
      <c r="A985" s="1">
        <f t="shared" si="76"/>
        <v>983</v>
      </c>
      <c r="B985" s="2">
        <v>-0.7</v>
      </c>
      <c r="C985" s="8">
        <f t="shared" si="78"/>
        <v>0.22087147983390745</v>
      </c>
      <c r="D985" s="2">
        <v>1</v>
      </c>
      <c r="E985" s="8">
        <f t="shared" si="79"/>
        <v>-1.9997447352001996</v>
      </c>
      <c r="F985" s="2">
        <v>-2</v>
      </c>
      <c r="G985" s="8">
        <f t="shared" si="77"/>
        <v>0.24068027757970306</v>
      </c>
      <c r="H985" s="2">
        <v>2</v>
      </c>
      <c r="I985" s="8">
        <f t="shared" si="75"/>
        <v>0.75355179351913004</v>
      </c>
    </row>
    <row r="986" spans="1:9" x14ac:dyDescent="0.3">
      <c r="A986" s="1">
        <f t="shared" si="76"/>
        <v>984</v>
      </c>
      <c r="B986" s="2">
        <v>-0.7</v>
      </c>
      <c r="C986" s="8">
        <f t="shared" si="78"/>
        <v>0.26316077979397445</v>
      </c>
      <c r="D986" s="2">
        <v>1</v>
      </c>
      <c r="E986" s="8">
        <f t="shared" si="79"/>
        <v>-1.9937923504599493</v>
      </c>
      <c r="F986" s="2">
        <v>-2</v>
      </c>
      <c r="G986" s="8">
        <f t="shared" si="77"/>
        <v>-7.309522649863659E-2</v>
      </c>
      <c r="H986" s="2">
        <v>2</v>
      </c>
      <c r="I986" s="8">
        <f t="shared" si="75"/>
        <v>0.2888106202100818</v>
      </c>
    </row>
    <row r="987" spans="1:9" x14ac:dyDescent="0.3">
      <c r="A987" s="1">
        <f t="shared" si="76"/>
        <v>985</v>
      </c>
      <c r="B987" s="2">
        <v>-0.7</v>
      </c>
      <c r="C987" s="8">
        <f t="shared" si="78"/>
        <v>0.3052838617650932</v>
      </c>
      <c r="D987" s="2">
        <v>1</v>
      </c>
      <c r="E987" s="8">
        <f t="shared" si="79"/>
        <v>-1.979971378189489</v>
      </c>
      <c r="F987" s="2">
        <v>-2</v>
      </c>
      <c r="G987" s="8">
        <f t="shared" si="77"/>
        <v>-0.38571797518983897</v>
      </c>
      <c r="H987" s="2">
        <v>2</v>
      </c>
      <c r="I987" s="8">
        <f t="shared" si="75"/>
        <v>-0.18636892140181296</v>
      </c>
    </row>
    <row r="988" spans="1:9" x14ac:dyDescent="0.3">
      <c r="A988" s="1">
        <f t="shared" si="76"/>
        <v>986</v>
      </c>
      <c r="B988" s="2">
        <v>-0.7</v>
      </c>
      <c r="C988" s="8">
        <f t="shared" si="78"/>
        <v>0.34721411990584966</v>
      </c>
      <c r="D988" s="2">
        <v>1</v>
      </c>
      <c r="E988" s="8">
        <f t="shared" si="79"/>
        <v>-1.9583363634522182</v>
      </c>
      <c r="F988" s="2">
        <v>-2</v>
      </c>
      <c r="G988" s="8">
        <f t="shared" si="77"/>
        <v>-0.69225772099582594</v>
      </c>
      <c r="H988" s="2">
        <v>2</v>
      </c>
      <c r="I988" s="8">
        <f t="shared" si="75"/>
        <v>-0.65481260461503599</v>
      </c>
    </row>
    <row r="989" spans="1:9" x14ac:dyDescent="0.3">
      <c r="A989" s="1">
        <f t="shared" si="76"/>
        <v>987</v>
      </c>
      <c r="B989" s="2">
        <v>-0.7</v>
      </c>
      <c r="C989" s="8">
        <f t="shared" si="78"/>
        <v>0.38892507016640027</v>
      </c>
      <c r="D989" s="2">
        <v>1</v>
      </c>
      <c r="E989" s="8">
        <f t="shared" si="79"/>
        <v>-1.9289726897671891</v>
      </c>
      <c r="F989" s="2">
        <v>-2</v>
      </c>
      <c r="G989" s="8">
        <f t="shared" si="77"/>
        <v>-0.98788014900671894</v>
      </c>
      <c r="H989" s="2">
        <v>2</v>
      </c>
      <c r="I989" s="8">
        <f t="shared" si="75"/>
        <v>-1.0995896541996018</v>
      </c>
    </row>
    <row r="990" spans="1:9" x14ac:dyDescent="0.3">
      <c r="A990" s="1">
        <f t="shared" si="76"/>
        <v>988</v>
      </c>
      <c r="B990" s="2">
        <v>-0.7</v>
      </c>
      <c r="C990" s="8">
        <f t="shared" si="78"/>
        <v>0.43039036701674144</v>
      </c>
      <c r="D990" s="2">
        <v>1</v>
      </c>
      <c r="E990" s="8">
        <f t="shared" si="79"/>
        <v>-1.8919962421394496</v>
      </c>
      <c r="F990" s="2">
        <v>-2</v>
      </c>
      <c r="G990" s="8">
        <f t="shared" si="77"/>
        <v>-1.2679231169367922</v>
      </c>
      <c r="H990" s="2">
        <v>2</v>
      </c>
      <c r="I990" s="8">
        <f t="shared" si="75"/>
        <v>-1.5046246687285172</v>
      </c>
    </row>
    <row r="991" spans="1:9" x14ac:dyDescent="0.3">
      <c r="A991" s="1">
        <f t="shared" si="76"/>
        <v>989</v>
      </c>
      <c r="B991" s="2">
        <v>-0.7</v>
      </c>
      <c r="C991" s="8">
        <f t="shared" si="78"/>
        <v>0.47158382008654581</v>
      </c>
      <c r="D991" s="2">
        <v>1</v>
      </c>
      <c r="E991" s="8">
        <f t="shared" si="79"/>
        <v>-1.8475529497148546</v>
      </c>
      <c r="F991" s="2">
        <v>-2</v>
      </c>
      <c r="G991" s="8">
        <f t="shared" si="77"/>
        <v>-1.5279701798924568</v>
      </c>
      <c r="H991" s="2">
        <v>2</v>
      </c>
      <c r="I991" s="8">
        <f t="shared" si="75"/>
        <v>-1.8552786274684698</v>
      </c>
    </row>
    <row r="992" spans="1:9" x14ac:dyDescent="0.3">
      <c r="A992" s="1">
        <f t="shared" si="76"/>
        <v>990</v>
      </c>
      <c r="B992" s="2">
        <v>-0.7</v>
      </c>
      <c r="C992" s="8">
        <f t="shared" si="78"/>
        <v>0.51247941070793845</v>
      </c>
      <c r="D992" s="2">
        <v>1</v>
      </c>
      <c r="E992" s="8">
        <f t="shared" si="79"/>
        <v>-1.7958182098642947</v>
      </c>
      <c r="F992" s="2">
        <v>-2</v>
      </c>
      <c r="G992" s="8">
        <f t="shared" si="77"/>
        <v>-1.7639202403458492</v>
      </c>
      <c r="H992" s="2">
        <v>2</v>
      </c>
      <c r="I992" s="8">
        <f t="shared" si="75"/>
        <v>-2.1388779827303566</v>
      </c>
    </row>
    <row r="993" spans="1:9" x14ac:dyDescent="0.3">
      <c r="A993" s="1">
        <f t="shared" si="76"/>
        <v>991</v>
      </c>
      <c r="B993" s="2">
        <v>-0.7</v>
      </c>
      <c r="C993" s="8">
        <f t="shared" si="78"/>
        <v>0.55305130834935134</v>
      </c>
      <c r="D993" s="2">
        <v>1</v>
      </c>
      <c r="E993" s="8">
        <f t="shared" si="79"/>
        <v>-1.7369961959707925</v>
      </c>
      <c r="F993" s="2">
        <v>-2</v>
      </c>
      <c r="G993" s="8">
        <f t="shared" si="77"/>
        <v>-1.9720522248943091</v>
      </c>
      <c r="H993" s="2">
        <v>2</v>
      </c>
      <c r="I993" s="8">
        <f t="shared" si="75"/>
        <v>-2.3451727149039945</v>
      </c>
    </row>
    <row r="994" spans="1:9" x14ac:dyDescent="0.3">
      <c r="A994" s="1">
        <f t="shared" si="76"/>
        <v>992</v>
      </c>
      <c r="B994" s="2">
        <v>-0.7</v>
      </c>
      <c r="C994" s="8">
        <f t="shared" si="78"/>
        <v>0.59327388693055005</v>
      </c>
      <c r="D994" s="2">
        <v>1</v>
      </c>
      <c r="E994" s="8">
        <f t="shared" si="79"/>
        <v>-1.6713190516498768</v>
      </c>
      <c r="F994" s="2">
        <v>-2</v>
      </c>
      <c r="G994" s="8">
        <f t="shared" si="77"/>
        <v>-2.1490837678091119</v>
      </c>
      <c r="H994" s="2">
        <v>2</v>
      </c>
      <c r="I994" s="8">
        <f t="shared" si="75"/>
        <v>-2.4667067948731418</v>
      </c>
    </row>
    <row r="995" spans="1:9" x14ac:dyDescent="0.3">
      <c r="A995" s="1">
        <f t="shared" si="76"/>
        <v>993</v>
      </c>
      <c r="B995" s="2">
        <v>-0.7</v>
      </c>
      <c r="C995" s="8">
        <f t="shared" si="78"/>
        <v>0.63312174100897778</v>
      </c>
      <c r="D995" s="2">
        <v>1</v>
      </c>
      <c r="E995" s="8">
        <f t="shared" si="79"/>
        <v>-1.5990459745851486</v>
      </c>
      <c r="F995" s="2">
        <v>-2</v>
      </c>
      <c r="G995" s="8">
        <f t="shared" si="77"/>
        <v>-2.2922229759052906</v>
      </c>
      <c r="H995" s="2">
        <v>2</v>
      </c>
      <c r="I995" s="8">
        <f t="shared" si="75"/>
        <v>-2.4990876643337518</v>
      </c>
    </row>
    <row r="996" spans="1:9" x14ac:dyDescent="0.3">
      <c r="A996" s="1">
        <f t="shared" si="76"/>
        <v>994</v>
      </c>
      <c r="B996" s="2">
        <v>-0.7</v>
      </c>
      <c r="C996" s="8">
        <f t="shared" si="78"/>
        <v>0.67256970182583231</v>
      </c>
      <c r="D996" s="2">
        <v>1</v>
      </c>
      <c r="E996" s="8">
        <f t="shared" si="79"/>
        <v>-1.5204621935932063</v>
      </c>
      <c r="F996" s="2">
        <v>-2</v>
      </c>
      <c r="G996" s="8">
        <f t="shared" si="77"/>
        <v>-2.399212458363694</v>
      </c>
      <c r="H996" s="2">
        <v>2</v>
      </c>
      <c r="I996" s="8">
        <f t="shared" si="75"/>
        <v>-2.4411449942958861</v>
      </c>
    </row>
    <row r="997" spans="1:9" x14ac:dyDescent="0.3">
      <c r="A997" s="1">
        <f t="shared" si="76"/>
        <v>995</v>
      </c>
      <c r="B997" s="2">
        <v>-0.7</v>
      </c>
      <c r="C997" s="8">
        <f t="shared" si="78"/>
        <v>0.71159285320355792</v>
      </c>
      <c r="D997" s="2">
        <v>1</v>
      </c>
      <c r="E997" s="8">
        <f t="shared" si="79"/>
        <v>-1.435877842956395</v>
      </c>
      <c r="F997" s="2">
        <v>-2</v>
      </c>
      <c r="G997" s="8">
        <f t="shared" si="77"/>
        <v>-2.4683649271337256</v>
      </c>
      <c r="H997" s="2">
        <v>2</v>
      </c>
      <c r="I997" s="8">
        <f t="shared" si="75"/>
        <v>-2.2949729838229813</v>
      </c>
    </row>
    <row r="998" spans="1:9" x14ac:dyDescent="0.3">
      <c r="A998" s="1">
        <f t="shared" si="76"/>
        <v>996</v>
      </c>
      <c r="B998" s="2">
        <v>-0.7</v>
      </c>
      <c r="C998" s="8">
        <f t="shared" si="78"/>
        <v>0.75016654728325849</v>
      </c>
      <c r="D998" s="2">
        <v>1</v>
      </c>
      <c r="E998" s="8">
        <f t="shared" si="79"/>
        <v>-1.3456267384636269</v>
      </c>
      <c r="F998" s="2">
        <v>-2</v>
      </c>
      <c r="G998" s="8">
        <f t="shared" si="77"/>
        <v>-2.4985898064730754</v>
      </c>
      <c r="H998" s="2">
        <v>2</v>
      </c>
      <c r="I998" s="8">
        <f t="shared" si="75"/>
        <v>-2.0658546702209759</v>
      </c>
    </row>
    <row r="999" spans="1:9" x14ac:dyDescent="0.3">
      <c r="A999" s="1">
        <f t="shared" si="76"/>
        <v>997</v>
      </c>
      <c r="B999" s="2">
        <v>-0.7</v>
      </c>
      <c r="C999" s="8">
        <f t="shared" si="78"/>
        <v>0.78826642009316272</v>
      </c>
      <c r="D999" s="2">
        <v>1</v>
      </c>
      <c r="E999" s="8">
        <f t="shared" si="79"/>
        <v>-1.2500650599925272</v>
      </c>
      <c r="F999" s="2">
        <v>-2</v>
      </c>
      <c r="G999" s="8">
        <f t="shared" si="77"/>
        <v>-2.4894104319791741</v>
      </c>
      <c r="H999" s="2">
        <v>2</v>
      </c>
      <c r="I999" s="8">
        <f t="shared" si="75"/>
        <v>-1.762070986305184</v>
      </c>
    </row>
    <row r="1000" spans="1:9" x14ac:dyDescent="0.3">
      <c r="A1000" s="1">
        <f t="shared" si="76"/>
        <v>998</v>
      </c>
      <c r="B1000" s="2">
        <v>-0.7</v>
      </c>
      <c r="C1000" s="8">
        <f t="shared" si="78"/>
        <v>0.825868406936906</v>
      </c>
      <c r="D1000" s="2">
        <v>1</v>
      </c>
      <c r="E1000" s="8">
        <f t="shared" si="79"/>
        <v>-1.1495699458300428</v>
      </c>
      <c r="F1000" s="2">
        <v>-2</v>
      </c>
      <c r="G1000" s="8">
        <f t="shared" si="77"/>
        <v>-2.4409715678712214</v>
      </c>
      <c r="H1000" s="2">
        <v>2</v>
      </c>
      <c r="I1000" s="8">
        <f t="shared" si="75"/>
        <v>-1.3946014659131092</v>
      </c>
    </row>
    <row r="1001" spans="1:9" x14ac:dyDescent="0.3">
      <c r="A1001" s="1">
        <f t="shared" si="76"/>
        <v>999</v>
      </c>
      <c r="B1001" s="2">
        <v>-0.7</v>
      </c>
      <c r="C1001" s="8">
        <f t="shared" si="78"/>
        <v>0.86294875759365941</v>
      </c>
      <c r="D1001" s="2">
        <v>1</v>
      </c>
      <c r="E1001" s="8">
        <f t="shared" si="79"/>
        <v>-1.0445380042797285</v>
      </c>
      <c r="F1001" s="2">
        <v>-2</v>
      </c>
      <c r="G1001" s="8">
        <f t="shared" si="77"/>
        <v>-2.3540371239722626</v>
      </c>
      <c r="H1001" s="2">
        <v>2</v>
      </c>
      <c r="I1001" s="8">
        <f t="shared" si="75"/>
        <v>-0.97672741494448811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9147F-F621-4EF6-9355-0BEC8074875F}">
  <dimension ref="A1:U1000"/>
  <sheetViews>
    <sheetView zoomScale="80" zoomScaleNormal="80" workbookViewId="0">
      <pane ySplit="1" topLeftCell="A65" activePane="bottomLeft" state="frozen"/>
      <selection pane="bottomLeft" activeCell="P1" activeCellId="1" sqref="A1:A1048576 P1:P1048576"/>
    </sheetView>
  </sheetViews>
  <sheetFormatPr defaultRowHeight="14.4" x14ac:dyDescent="0.3"/>
  <cols>
    <col min="1" max="1" width="12.5546875" style="1" customWidth="1"/>
    <col min="2" max="2" width="15" style="1" customWidth="1"/>
    <col min="3" max="3" width="12.6640625" style="1" customWidth="1"/>
    <col min="4" max="4" width="14.6640625" style="1" customWidth="1"/>
    <col min="5" max="8" width="12.5546875" style="10" customWidth="1"/>
    <col min="9" max="13" width="16.109375" style="10" customWidth="1"/>
    <col min="14" max="14" width="18.33203125" style="1" customWidth="1"/>
    <col min="15" max="15" width="20.6640625" style="10" customWidth="1"/>
    <col min="16" max="16" width="15.33203125" style="1" customWidth="1"/>
    <col min="17" max="21" width="8.88671875" style="1"/>
  </cols>
  <sheetData>
    <row r="1" spans="1:16" ht="57.6" x14ac:dyDescent="0.3">
      <c r="A1" s="13" t="str">
        <f>'internal_calcs FTTM'!A1</f>
        <v>Reference Time</v>
      </c>
      <c r="B1" s="13" t="str">
        <f>'internal_calcs FTTM'!T1</f>
        <v>ITSF Trust State</v>
      </c>
      <c r="C1" s="13" t="str">
        <f>'internal_calcs FTTM'!AB1</f>
        <v>ITSF selected index</v>
      </c>
      <c r="D1" s="13" t="str">
        <f>'internal_calcs FTTM'!AC1</f>
        <v>ITSF selected PTP Inst</v>
      </c>
      <c r="E1" s="14" t="str">
        <f>'internal_calcs ToDs'!B1</f>
        <v>Index 1 ToD</v>
      </c>
      <c r="F1" s="14" t="str">
        <f>'internal_calcs ToDs'!C1</f>
        <v>Index 2 ToD</v>
      </c>
      <c r="G1" s="14" t="str">
        <f>'internal_calcs ToDs'!D1</f>
        <v>Index 3 ToD</v>
      </c>
      <c r="H1" s="14" t="str">
        <f>'internal_calcs ToDs'!E1</f>
        <v>Index 4 ToD</v>
      </c>
      <c r="I1" s="14" t="str">
        <f>'internal_calcs FTTM'!AA1</f>
        <v>FTTM Output ToD</v>
      </c>
      <c r="J1" s="14" t="str">
        <f>'internal_calcs TEs'!B1</f>
        <v>Index 1 TE</v>
      </c>
      <c r="K1" s="14" t="str">
        <f>'internal_calcs TEs'!C1</f>
        <v>Index 2 TE</v>
      </c>
      <c r="L1" s="14" t="str">
        <f>'internal_calcs TEs'!D1</f>
        <v>Index 3 TE</v>
      </c>
      <c r="M1" s="14" t="str">
        <f>'internal_calcs TEs'!E1</f>
        <v>Index 4 TE</v>
      </c>
      <c r="N1" s="13" t="s">
        <v>76</v>
      </c>
      <c r="O1" s="14" t="s">
        <v>91</v>
      </c>
      <c r="P1" s="14" t="s">
        <v>98</v>
      </c>
    </row>
    <row r="2" spans="1:16" x14ac:dyDescent="0.3">
      <c r="A2" s="1">
        <f>'internal_calcs FTTM'!A2</f>
        <v>0</v>
      </c>
      <c r="B2" s="3" t="str">
        <f>'internal_calcs FTTM'!T2</f>
        <v>UNTRUSTED</v>
      </c>
      <c r="C2" s="3">
        <f>'internal_calcs FTTM'!AB2</f>
        <v>511</v>
      </c>
      <c r="D2" s="3" t="str">
        <f>'internal_calcs FTTM'!AC2</f>
        <v>NQ</v>
      </c>
      <c r="E2" s="9">
        <f>'internal_calcs ToDs'!B2</f>
        <v>0.19948405131915059</v>
      </c>
      <c r="F2" s="9">
        <f>'internal_calcs ToDs'!C2</f>
        <v>6.4616251569245664E-2</v>
      </c>
      <c r="G2" s="9">
        <f>'internal_calcs ToDs'!D2</f>
        <v>-3.7299781083945733</v>
      </c>
      <c r="H2" s="9">
        <f>'internal_calcs ToDs'!E2</f>
        <v>-0.13887798273031038</v>
      </c>
      <c r="I2" s="9">
        <f>'internal_calcs FTTM'!AA2</f>
        <v>0</v>
      </c>
      <c r="J2" s="9">
        <f>'internal_calcs TEs'!B2</f>
        <v>0.19948405131915059</v>
      </c>
      <c r="K2" s="9">
        <f>'internal_calcs TEs'!C2</f>
        <v>6.4616251569245664E-2</v>
      </c>
      <c r="L2" s="9">
        <f>'internal_calcs TEs'!D2</f>
        <v>-3.7299781083945733</v>
      </c>
      <c r="M2" s="9">
        <f>'internal_calcs TEs'!E2</f>
        <v>-0.13887798273031038</v>
      </c>
      <c r="N2" s="9">
        <f t="shared" ref="N2:N65" si="0">I2-A2</f>
        <v>0</v>
      </c>
      <c r="O2" s="9" t="str">
        <f>IF(B2="TRUSTED",N2,"")</f>
        <v/>
      </c>
      <c r="P2" s="3">
        <f>IF(C2=511,0,C2)</f>
        <v>0</v>
      </c>
    </row>
    <row r="3" spans="1:16" x14ac:dyDescent="0.3">
      <c r="A3" s="1">
        <f>'internal_calcs FTTM'!A3</f>
        <v>1</v>
      </c>
      <c r="B3" s="3" t="str">
        <f>'internal_calcs FTTM'!T3</f>
        <v>TRUSTED</v>
      </c>
      <c r="C3" s="3">
        <f ca="1">'internal_calcs FTTM'!AB3</f>
        <v>2</v>
      </c>
      <c r="D3" s="3">
        <f ca="1">'internal_calcs FTTM'!AC3</f>
        <v>222</v>
      </c>
      <c r="E3" s="9">
        <f>'internal_calcs ToDs'!B3</f>
        <v>1.2354512116388667</v>
      </c>
      <c r="F3" s="9">
        <f>'internal_calcs ToDs'!C3</f>
        <v>1.1774620397371076</v>
      </c>
      <c r="G3" s="9">
        <f>'internal_calcs ToDs'!D3</f>
        <v>-3.0707510059231753</v>
      </c>
      <c r="H3" s="9">
        <f>'internal_calcs ToDs'!E3</f>
        <v>0.65482728509603616</v>
      </c>
      <c r="I3" s="9">
        <f ca="1">'internal_calcs FTTM'!AA3</f>
        <v>1.1774620397371076</v>
      </c>
      <c r="J3" s="9">
        <f>'internal_calcs TEs'!B3</f>
        <v>0.23545121163886684</v>
      </c>
      <c r="K3" s="9">
        <f>'internal_calcs TEs'!C3</f>
        <v>0.1774620397371075</v>
      </c>
      <c r="L3" s="9">
        <f>'internal_calcs TEs'!D3</f>
        <v>-4.0707510059231753</v>
      </c>
      <c r="M3" s="9">
        <f>'internal_calcs TEs'!E3</f>
        <v>-0.34517271490396384</v>
      </c>
      <c r="N3" s="9">
        <f t="shared" ca="1" si="0"/>
        <v>0.17746203973710761</v>
      </c>
      <c r="O3" s="9">
        <f ca="1">IF(B3="TRUSTED",N3,"")</f>
        <v>0.17746203973710761</v>
      </c>
      <c r="P3" s="3">
        <f t="shared" ref="P3:P66" ca="1" si="1">IF(C3=511,0,C3)</f>
        <v>2</v>
      </c>
    </row>
    <row r="4" spans="1:16" x14ac:dyDescent="0.3">
      <c r="A4" s="1">
        <f>'internal_calcs FTTM'!A4</f>
        <v>2</v>
      </c>
      <c r="B4" s="3" t="str">
        <f>'internal_calcs FTTM'!T4</f>
        <v>TRUSTED</v>
      </c>
      <c r="C4" s="3">
        <f ca="1">'internal_calcs FTTM'!AB4</f>
        <v>1</v>
      </c>
      <c r="D4" s="3">
        <f ca="1">'internal_calcs FTTM'!AC4</f>
        <v>111</v>
      </c>
      <c r="E4" s="9">
        <f>'internal_calcs ToDs'!B4</f>
        <v>2.2708275209234112</v>
      </c>
      <c r="F4" s="9">
        <f>'internal_calcs ToDs'!C4</f>
        <v>2.2935540094522753</v>
      </c>
      <c r="G4" s="9">
        <f>'internal_calcs ToDs'!D4</f>
        <v>-1.8788669230816741</v>
      </c>
      <c r="H4" s="9">
        <f>'internal_calcs ToDs'!E4</f>
        <v>1.5332932051268262</v>
      </c>
      <c r="I4" s="9">
        <f ca="1">'internal_calcs FTTM'!AA4</f>
        <v>2.2708275209234112</v>
      </c>
      <c r="J4" s="9">
        <f>'internal_calcs TEs'!B4</f>
        <v>0.27082752092341134</v>
      </c>
      <c r="K4" s="9">
        <f>'internal_calcs TEs'!C4</f>
        <v>0.29355400945227517</v>
      </c>
      <c r="L4" s="9">
        <f>'internal_calcs TEs'!D4</f>
        <v>-3.8788669230816741</v>
      </c>
      <c r="M4" s="9">
        <f>'internal_calcs TEs'!E4</f>
        <v>-0.46670679487317379</v>
      </c>
      <c r="N4" s="9">
        <f t="shared" ca="1" si="0"/>
        <v>0.27082752092341122</v>
      </c>
      <c r="O4" s="9">
        <f t="shared" ref="O4:O67" ca="1" si="2">IF(B4="TRUSTED",N4,"")</f>
        <v>0.27082752092341122</v>
      </c>
      <c r="P4" s="3">
        <f t="shared" ca="1" si="1"/>
        <v>1</v>
      </c>
    </row>
    <row r="5" spans="1:16" x14ac:dyDescent="0.3">
      <c r="A5" s="1">
        <f>'internal_calcs FTTM'!A5</f>
        <v>3</v>
      </c>
      <c r="B5" s="3" t="str">
        <f>'internal_calcs FTTM'!T5</f>
        <v>TRUSTED</v>
      </c>
      <c r="C5" s="3">
        <f ca="1">'internal_calcs FTTM'!AB5</f>
        <v>1</v>
      </c>
      <c r="D5" s="3">
        <f ca="1">'internal_calcs FTTM'!AC5</f>
        <v>111</v>
      </c>
      <c r="E5" s="9">
        <f>'internal_calcs ToDs'!B5</f>
        <v>3.3055906347375275</v>
      </c>
      <c r="F5" s="9">
        <f>'internal_calcs ToDs'!C5</f>
        <v>3.4124339987478765</v>
      </c>
      <c r="G5" s="9">
        <f>'internal_calcs ToDs'!D5</f>
        <v>-0.65735198648247595</v>
      </c>
      <c r="H5" s="9">
        <f>'internal_calcs ToDs'!E5</f>
        <v>2.5009123356662459</v>
      </c>
      <c r="I5" s="9">
        <f ca="1">'internal_calcs FTTM'!AA5</f>
        <v>3.3055906347375275</v>
      </c>
      <c r="J5" s="9">
        <f>'internal_calcs TEs'!B5</f>
        <v>0.30559063473752746</v>
      </c>
      <c r="K5" s="9">
        <f>'internal_calcs TEs'!C5</f>
        <v>0.41243399874787667</v>
      </c>
      <c r="L5" s="9">
        <f>'internal_calcs TEs'!D5</f>
        <v>-3.6573519864824759</v>
      </c>
      <c r="M5" s="9">
        <f>'internal_calcs TEs'!E5</f>
        <v>-0.49908766433375407</v>
      </c>
      <c r="N5" s="9">
        <f t="shared" ca="1" si="0"/>
        <v>0.30559063473752746</v>
      </c>
      <c r="O5" s="9">
        <f t="shared" ca="1" si="2"/>
        <v>0.30559063473752746</v>
      </c>
      <c r="P5" s="3">
        <f t="shared" ca="1" si="1"/>
        <v>1</v>
      </c>
    </row>
    <row r="6" spans="1:16" x14ac:dyDescent="0.3">
      <c r="A6" s="1">
        <f>'internal_calcs FTTM'!A6</f>
        <v>4</v>
      </c>
      <c r="B6" s="3" t="str">
        <f>'internal_calcs FTTM'!T6</f>
        <v>TRUSTED</v>
      </c>
      <c r="C6" s="3">
        <f ca="1">'internal_calcs FTTM'!AB6</f>
        <v>1</v>
      </c>
      <c r="D6" s="3">
        <f ca="1">'internal_calcs FTTM'!AC6</f>
        <v>111</v>
      </c>
      <c r="E6" s="9">
        <f>'internal_calcs ToDs'!B6</f>
        <v>4.3397185959535953</v>
      </c>
      <c r="F6" s="9">
        <f>'internal_calcs ToDs'!C6</f>
        <v>4.533632842616834</v>
      </c>
      <c r="G6" s="9">
        <f>'internal_calcs ToDs'!D6</f>
        <v>0.59030038099764059</v>
      </c>
      <c r="H6" s="9">
        <f>'internal_calcs ToDs'!E6</f>
        <v>3.5588550057040953</v>
      </c>
      <c r="I6" s="9">
        <f ca="1">'internal_calcs FTTM'!AA6</f>
        <v>4.3397185959535953</v>
      </c>
      <c r="J6" s="9">
        <f>'internal_calcs TEs'!B6</f>
        <v>0.33971859595359555</v>
      </c>
      <c r="K6" s="9">
        <f>'internal_calcs TEs'!C6</f>
        <v>0.53363284261683352</v>
      </c>
      <c r="L6" s="9">
        <f>'internal_calcs TEs'!D6</f>
        <v>-3.4096996190023594</v>
      </c>
      <c r="M6" s="9">
        <f>'internal_calcs TEs'!E6</f>
        <v>-0.4411449942959047</v>
      </c>
      <c r="N6" s="9">
        <f t="shared" ca="1" si="0"/>
        <v>0.33971859595359533</v>
      </c>
      <c r="O6" s="9">
        <f t="shared" ca="1" si="2"/>
        <v>0.33971859595359533</v>
      </c>
      <c r="P6" s="3">
        <f t="shared" ca="1" si="1"/>
        <v>1</v>
      </c>
    </row>
    <row r="7" spans="1:16" x14ac:dyDescent="0.3">
      <c r="A7" s="1">
        <f>'internal_calcs FTTM'!A7</f>
        <v>5</v>
      </c>
      <c r="B7" s="3" t="str">
        <f>'internal_calcs FTTM'!T7</f>
        <v>TRUSTED</v>
      </c>
      <c r="C7" s="3">
        <f ca="1">'internal_calcs FTTM'!AB7</f>
        <v>1</v>
      </c>
      <c r="D7" s="3">
        <f ca="1">'internal_calcs FTTM'!AC7</f>
        <v>111</v>
      </c>
      <c r="E7" s="9">
        <f>'internal_calcs ToDs'!B7</f>
        <v>5.373189848619754</v>
      </c>
      <c r="F7" s="9">
        <f>'internal_calcs ToDs'!C7</f>
        <v>5.6566722245930929</v>
      </c>
      <c r="G7" s="9">
        <f>'internal_calcs ToDs'!D7</f>
        <v>1.8601845535830339</v>
      </c>
      <c r="H7" s="9">
        <f>'internal_calcs ToDs'!E7</f>
        <v>4.7050270161769836</v>
      </c>
      <c r="I7" s="9">
        <f ca="1">'internal_calcs FTTM'!AA7</f>
        <v>5.373189848619754</v>
      </c>
      <c r="J7" s="9">
        <f>'internal_calcs TEs'!B7</f>
        <v>0.37318984861975424</v>
      </c>
      <c r="K7" s="9">
        <f>'internal_calcs TEs'!C7</f>
        <v>0.65667222459309305</v>
      </c>
      <c r="L7" s="9">
        <f>'internal_calcs TEs'!D7</f>
        <v>-3.1398154464169661</v>
      </c>
      <c r="M7" s="9">
        <f>'internal_calcs TEs'!E7</f>
        <v>-0.2949729838230164</v>
      </c>
      <c r="N7" s="9">
        <f t="shared" ca="1" si="0"/>
        <v>0.37318984861975402</v>
      </c>
      <c r="O7" s="9">
        <f t="shared" ca="1" si="2"/>
        <v>0.37318984861975402</v>
      </c>
      <c r="P7" s="3">
        <f t="shared" ca="1" si="1"/>
        <v>1</v>
      </c>
    </row>
    <row r="8" spans="1:16" x14ac:dyDescent="0.3">
      <c r="A8" s="1">
        <f>'internal_calcs FTTM'!A8</f>
        <v>6</v>
      </c>
      <c r="B8" s="3" t="str">
        <f>'internal_calcs FTTM'!T8</f>
        <v>TRUSTED</v>
      </c>
      <c r="C8" s="3">
        <f ca="1">'internal_calcs FTTM'!AB8</f>
        <v>1</v>
      </c>
      <c r="D8" s="3">
        <f ca="1">'internal_calcs FTTM'!AC8</f>
        <v>111</v>
      </c>
      <c r="E8" s="9">
        <f>'internal_calcs ToDs'!B8</f>
        <v>6.4059832515754165</v>
      </c>
      <c r="F8" s="9">
        <f>'internal_calcs ToDs'!C8</f>
        <v>6.7810665644473413</v>
      </c>
      <c r="G8" s="9">
        <f>'internal_calcs ToDs'!D8</f>
        <v>3.1480442966512854</v>
      </c>
      <c r="H8" s="9">
        <f>'internal_calcs ToDs'!E8</f>
        <v>5.9341453297791347</v>
      </c>
      <c r="I8" s="9">
        <f ca="1">'internal_calcs FTTM'!AA8</f>
        <v>6.4059832515754165</v>
      </c>
      <c r="J8" s="9">
        <f>'internal_calcs TEs'!B8</f>
        <v>0.4059832515754167</v>
      </c>
      <c r="K8" s="9">
        <f>'internal_calcs TEs'!C8</f>
        <v>0.78106656444734179</v>
      </c>
      <c r="L8" s="9">
        <f>'internal_calcs TEs'!D8</f>
        <v>-2.8519557033487146</v>
      </c>
      <c r="M8" s="9">
        <f>'internal_calcs TEs'!E8</f>
        <v>-6.5854670220865774E-2</v>
      </c>
      <c r="N8" s="9">
        <f t="shared" ca="1" si="0"/>
        <v>0.40598325157541648</v>
      </c>
      <c r="O8" s="9">
        <f t="shared" ca="1" si="2"/>
        <v>0.40598325157541648</v>
      </c>
      <c r="P8" s="3">
        <f t="shared" ca="1" si="1"/>
        <v>1</v>
      </c>
    </row>
    <row r="9" spans="1:16" x14ac:dyDescent="0.3">
      <c r="A9" s="1">
        <f>'internal_calcs FTTM'!A9</f>
        <v>7</v>
      </c>
      <c r="B9" s="3" t="str">
        <f>'internal_calcs FTTM'!T9</f>
        <v>TRUSTED</v>
      </c>
      <c r="C9" s="3">
        <f ca="1">'internal_calcs FTTM'!AB9</f>
        <v>1</v>
      </c>
      <c r="D9" s="3">
        <f ca="1">'internal_calcs FTTM'!AC9</f>
        <v>111</v>
      </c>
      <c r="E9" s="9">
        <f>'internal_calcs ToDs'!B9</f>
        <v>7.4380780918043303</v>
      </c>
      <c r="F9" s="9">
        <f>'internal_calcs ToDs'!C9</f>
        <v>7.9063249345507707</v>
      </c>
      <c r="G9" s="9">
        <f>'internal_calcs ToDs'!D9</f>
        <v>4.4493398900950156</v>
      </c>
      <c r="H9" s="9">
        <f>'internal_calcs ToDs'!E9</f>
        <v>7.2379290136947532</v>
      </c>
      <c r="I9" s="9">
        <f ca="1">'internal_calcs FTTM'!AA9</f>
        <v>7.4380780918043303</v>
      </c>
      <c r="J9" s="9">
        <f>'internal_calcs TEs'!B9</f>
        <v>0.43807809180433011</v>
      </c>
      <c r="K9" s="9">
        <f>'internal_calcs TEs'!C9</f>
        <v>0.90632493455077079</v>
      </c>
      <c r="L9" s="9">
        <f>'internal_calcs TEs'!D9</f>
        <v>-2.5506601099049844</v>
      </c>
      <c r="M9" s="9">
        <f>'internal_calcs TEs'!E9</f>
        <v>0.23792901369475361</v>
      </c>
      <c r="N9" s="9">
        <f t="shared" ca="1" si="0"/>
        <v>0.43807809180433033</v>
      </c>
      <c r="O9" s="9">
        <f t="shared" ca="1" si="2"/>
        <v>0.43807809180433033</v>
      </c>
      <c r="P9" s="3">
        <f t="shared" ca="1" si="1"/>
        <v>1</v>
      </c>
    </row>
    <row r="10" spans="1:16" x14ac:dyDescent="0.3">
      <c r="A10" s="1">
        <f>'internal_calcs FTTM'!A10</f>
        <v>8</v>
      </c>
      <c r="B10" s="3" t="str">
        <f>'internal_calcs FTTM'!T10</f>
        <v>TRUSTED</v>
      </c>
      <c r="C10" s="3">
        <f ca="1">'internal_calcs FTTM'!AB10</f>
        <v>1</v>
      </c>
      <c r="D10" s="3">
        <f ca="1">'internal_calcs FTTM'!AC10</f>
        <v>111</v>
      </c>
      <c r="E10" s="9">
        <f>'internal_calcs ToDs'!B10</f>
        <v>8.4694540975176498</v>
      </c>
      <c r="F10" s="9">
        <f>'internal_calcs ToDs'!C10</f>
        <v>9.0319529973412358</v>
      </c>
      <c r="G10" s="9">
        <f>'internal_calcs ToDs'!D10</f>
        <v>5.7593197224203525</v>
      </c>
      <c r="H10" s="9">
        <f>'internal_calcs ToDs'!E10</f>
        <v>8.6053985340868167</v>
      </c>
      <c r="I10" s="9">
        <f ca="1">'internal_calcs FTTM'!AA10</f>
        <v>8.4694540975176498</v>
      </c>
      <c r="J10" s="9">
        <f>'internal_calcs TEs'!B10</f>
        <v>0.46945409751764955</v>
      </c>
      <c r="K10" s="9">
        <f>'internal_calcs TEs'!C10</f>
        <v>1.0319529973412351</v>
      </c>
      <c r="L10" s="9">
        <f>'internal_calcs TEs'!D10</f>
        <v>-2.2406802775796471</v>
      </c>
      <c r="M10" s="9">
        <f>'internal_calcs TEs'!E10</f>
        <v>0.60539853408681754</v>
      </c>
      <c r="N10" s="9">
        <f t="shared" ca="1" si="0"/>
        <v>0.46945409751764977</v>
      </c>
      <c r="O10" s="9">
        <f t="shared" ca="1" si="2"/>
        <v>0.46945409751764977</v>
      </c>
      <c r="P10" s="3">
        <f t="shared" ca="1" si="1"/>
        <v>1</v>
      </c>
    </row>
    <row r="11" spans="1:16" x14ac:dyDescent="0.3">
      <c r="A11" s="1">
        <f>'internal_calcs FTTM'!A11</f>
        <v>9</v>
      </c>
      <c r="B11" s="3" t="str">
        <f>'internal_calcs FTTM'!T11</f>
        <v>TRUSTED</v>
      </c>
      <c r="C11" s="3">
        <f ca="1">'internal_calcs FTTM'!AB11</f>
        <v>1</v>
      </c>
      <c r="D11" s="3">
        <f ca="1">'internal_calcs FTTM'!AC11</f>
        <v>111</v>
      </c>
      <c r="E11" s="9">
        <f>'internal_calcs ToDs'!B11</f>
        <v>9.5000914509575978</v>
      </c>
      <c r="F11" s="9">
        <f>'internal_calcs ToDs'!C11</f>
        <v>10.157454956249129</v>
      </c>
      <c r="G11" s="9">
        <f>'internal_calcs ToDs'!D11</f>
        <v>7.0730952264985509</v>
      </c>
      <c r="H11" s="9">
        <f>'internal_calcs ToDs'!E11</f>
        <v>10.02327258505543</v>
      </c>
      <c r="I11" s="9">
        <f ca="1">'internal_calcs FTTM'!AA11</f>
        <v>9.5000914509575978</v>
      </c>
      <c r="J11" s="9">
        <f>'internal_calcs TEs'!B11</f>
        <v>0.50009145095759844</v>
      </c>
      <c r="K11" s="9">
        <f>'internal_calcs TEs'!C11</f>
        <v>1.1574549562491294</v>
      </c>
      <c r="L11" s="9">
        <f>'internal_calcs TEs'!D11</f>
        <v>-1.9269047735014491</v>
      </c>
      <c r="M11" s="9">
        <f>'internal_calcs TEs'!E11</f>
        <v>1.0232725850554307</v>
      </c>
      <c r="N11" s="9">
        <f t="shared" ca="1" si="0"/>
        <v>0.50009145095759777</v>
      </c>
      <c r="O11" s="9">
        <f t="shared" ca="1" si="2"/>
        <v>0.50009145095759777</v>
      </c>
      <c r="P11" s="3">
        <f t="shared" ca="1" si="1"/>
        <v>1</v>
      </c>
    </row>
    <row r="12" spans="1:16" x14ac:dyDescent="0.3">
      <c r="A12" s="1">
        <f>'internal_calcs FTTM'!A12</f>
        <v>10</v>
      </c>
      <c r="B12" s="3" t="str">
        <f>'internal_calcs FTTM'!T12</f>
        <v>TRUSTED</v>
      </c>
      <c r="C12" s="3">
        <f ca="1">'internal_calcs FTTM'!AB12</f>
        <v>1</v>
      </c>
      <c r="D12" s="3">
        <f ca="1">'internal_calcs FTTM'!AC12</f>
        <v>111</v>
      </c>
      <c r="E12" s="9">
        <f>'internal_calcs ToDs'!B12</f>
        <v>10.529970800915082</v>
      </c>
      <c r="F12" s="9">
        <f>'internal_calcs ToDs'!C12</f>
        <v>11.282335512379035</v>
      </c>
      <c r="G12" s="9">
        <f>'internal_calcs ToDs'!D12</f>
        <v>8.3857179751898947</v>
      </c>
      <c r="H12" s="9">
        <f>'internal_calcs ToDs'!E12</f>
        <v>11.476448109638856</v>
      </c>
      <c r="I12" s="9">
        <f ca="1">'internal_calcs FTTM'!AA12</f>
        <v>10.529970800915082</v>
      </c>
      <c r="J12" s="9">
        <f>'internal_calcs TEs'!B12</f>
        <v>0.52997080091508186</v>
      </c>
      <c r="K12" s="9">
        <f>'internal_calcs TEs'!C12</f>
        <v>1.2823355123790359</v>
      </c>
      <c r="L12" s="9">
        <f>'internal_calcs TEs'!D12</f>
        <v>-1.6142820248101053</v>
      </c>
      <c r="M12" s="9">
        <f>'internal_calcs TEs'!E12</f>
        <v>1.4764481096388558</v>
      </c>
      <c r="N12" s="9">
        <f t="shared" ca="1" si="0"/>
        <v>0.52997080091508231</v>
      </c>
      <c r="O12" s="9">
        <f t="shared" ca="1" si="2"/>
        <v>0.52997080091508231</v>
      </c>
      <c r="P12" s="3">
        <f t="shared" ca="1" si="1"/>
        <v>1</v>
      </c>
    </row>
    <row r="13" spans="1:16" x14ac:dyDescent="0.3">
      <c r="A13" s="1">
        <f>'internal_calcs FTTM'!A13</f>
        <v>11</v>
      </c>
      <c r="B13" s="3" t="str">
        <f>'internal_calcs FTTM'!T13</f>
        <v>TRUSTED</v>
      </c>
      <c r="C13" s="3">
        <f ca="1">'internal_calcs FTTM'!AB13</f>
        <v>1</v>
      </c>
      <c r="D13" s="3">
        <f ca="1">'internal_calcs FTTM'!AC13</f>
        <v>111</v>
      </c>
      <c r="E13" s="9">
        <f>'internal_calcs ToDs'!B13</f>
        <v>11.559073274952251</v>
      </c>
      <c r="F13" s="9">
        <f>'internal_calcs ToDs'!C13</f>
        <v>12.406101819228409</v>
      </c>
      <c r="G13" s="9">
        <f>'internal_calcs ToDs'!D13</f>
        <v>9.6922577209957446</v>
      </c>
      <c r="H13" s="9">
        <f>'internal_calcs ToDs'!E13</f>
        <v>12.948546163640804</v>
      </c>
      <c r="I13" s="9">
        <f ca="1">'internal_calcs FTTM'!AA13</f>
        <v>11.559073274952251</v>
      </c>
      <c r="J13" s="9">
        <f>'internal_calcs TEs'!B13</f>
        <v>0.55907327495225023</v>
      </c>
      <c r="K13" s="9">
        <f>'internal_calcs TEs'!C13</f>
        <v>1.4061018192284096</v>
      </c>
      <c r="L13" s="9">
        <f>'internal_calcs TEs'!D13</f>
        <v>-1.3077422790042563</v>
      </c>
      <c r="M13" s="9">
        <f>'internal_calcs TEs'!E13</f>
        <v>1.9485461636408048</v>
      </c>
      <c r="N13" s="9">
        <f t="shared" ca="1" si="0"/>
        <v>0.5590732749522509</v>
      </c>
      <c r="O13" s="9">
        <f t="shared" ca="1" si="2"/>
        <v>0.5590732749522509</v>
      </c>
      <c r="P13" s="3">
        <f t="shared" ca="1" si="1"/>
        <v>1</v>
      </c>
    </row>
    <row r="14" spans="1:16" x14ac:dyDescent="0.3">
      <c r="A14" s="1">
        <f>'internal_calcs FTTM'!A14</f>
        <v>12</v>
      </c>
      <c r="B14" s="3" t="str">
        <f>'internal_calcs FTTM'!T14</f>
        <v>TRUSTED</v>
      </c>
      <c r="C14" s="3">
        <f ca="1">'internal_calcs FTTM'!AB14</f>
        <v>1</v>
      </c>
      <c r="D14" s="3">
        <f ca="1">'internal_calcs FTTM'!AC14</f>
        <v>111</v>
      </c>
      <c r="E14" s="9">
        <f>'internal_calcs ToDs'!B14</f>
        <v>12.587380491322675</v>
      </c>
      <c r="F14" s="9">
        <f>'internal_calcs ToDs'!C14</f>
        <v>13.528265427727783</v>
      </c>
      <c r="G14" s="9">
        <f>'internal_calcs ToDs'!D14</f>
        <v>10.98788014900677</v>
      </c>
      <c r="H14" s="9">
        <f>'internal_calcs ToDs'!E14</f>
        <v>14.422503893350717</v>
      </c>
      <c r="I14" s="9">
        <f ca="1">'internal_calcs FTTM'!AA14</f>
        <v>12.587380491322675</v>
      </c>
      <c r="J14" s="9">
        <f>'internal_calcs TEs'!B14</f>
        <v>0.58738049132267389</v>
      </c>
      <c r="K14" s="9">
        <f>'internal_calcs TEs'!C14</f>
        <v>1.5282654277277825</v>
      </c>
      <c r="L14" s="9">
        <f>'internal_calcs TEs'!D14</f>
        <v>-1.0121198509932294</v>
      </c>
      <c r="M14" s="9">
        <f>'internal_calcs TEs'!E14</f>
        <v>2.4225038933507173</v>
      </c>
      <c r="N14" s="9">
        <f t="shared" ca="1" si="0"/>
        <v>0.58738049132267456</v>
      </c>
      <c r="O14" s="9">
        <f t="shared" ca="1" si="2"/>
        <v>0.58738049132267456</v>
      </c>
      <c r="P14" s="3">
        <f t="shared" ca="1" si="1"/>
        <v>1</v>
      </c>
    </row>
    <row r="15" spans="1:16" x14ac:dyDescent="0.3">
      <c r="A15" s="1">
        <f>'internal_calcs FTTM'!A15</f>
        <v>13</v>
      </c>
      <c r="B15" s="3" t="str">
        <f>'internal_calcs FTTM'!T15</f>
        <v>TRUSTED</v>
      </c>
      <c r="C15" s="3">
        <f ca="1">'internal_calcs FTTM'!AB15</f>
        <v>1</v>
      </c>
      <c r="D15" s="3">
        <f ca="1">'internal_calcs FTTM'!AC15</f>
        <v>111</v>
      </c>
      <c r="E15" s="9">
        <f>'internal_calcs ToDs'!B15</f>
        <v>13.6148745705819</v>
      </c>
      <c r="F15" s="9">
        <f>'internal_calcs ToDs'!C15</f>
        <v>14.64834421392521</v>
      </c>
      <c r="G15" s="9">
        <f>'internal_calcs ToDs'!D15</f>
        <v>12.267923116936963</v>
      </c>
      <c r="H15" s="9">
        <f>'internal_calcs ToDs'!E15</f>
        <v>15.881191231531503</v>
      </c>
      <c r="I15" s="9">
        <f ca="1">'internal_calcs FTTM'!AA15</f>
        <v>13.6148745705819</v>
      </c>
      <c r="J15" s="9">
        <f>'internal_calcs TEs'!B15</f>
        <v>0.61487457058190098</v>
      </c>
      <c r="K15" s="9">
        <f>'internal_calcs TEs'!C15</f>
        <v>1.6483442139252102</v>
      </c>
      <c r="L15" s="9">
        <f>'internal_calcs TEs'!D15</f>
        <v>-0.73207688306303687</v>
      </c>
      <c r="M15" s="9">
        <f>'internal_calcs TEs'!E15</f>
        <v>2.8811912315315027</v>
      </c>
      <c r="N15" s="9">
        <f t="shared" ca="1" si="0"/>
        <v>0.61487457058190031</v>
      </c>
      <c r="O15" s="9">
        <f t="shared" ca="1" si="2"/>
        <v>0.61487457058190031</v>
      </c>
      <c r="P15" s="3">
        <f t="shared" ca="1" si="1"/>
        <v>1</v>
      </c>
    </row>
    <row r="16" spans="1:16" x14ac:dyDescent="0.3">
      <c r="A16" s="1">
        <f>'internal_calcs FTTM'!A16</f>
        <v>14</v>
      </c>
      <c r="B16" s="3" t="str">
        <f>'internal_calcs FTTM'!T16</f>
        <v>TRUSTED</v>
      </c>
      <c r="C16" s="3">
        <f ca="1">'internal_calcs FTTM'!AB16</f>
        <v>1</v>
      </c>
      <c r="D16" s="3">
        <f ca="1">'internal_calcs FTTM'!AC16</f>
        <v>111</v>
      </c>
      <c r="E16" s="9">
        <f>'internal_calcs ToDs'!B16</f>
        <v>14.641538146880116</v>
      </c>
      <c r="F16" s="9">
        <f>'internal_calcs ToDs'!C16</f>
        <v>15.765864281710574</v>
      </c>
      <c r="G16" s="9">
        <f>'internal_calcs ToDs'!D16</f>
        <v>13.527970179892389</v>
      </c>
      <c r="H16" s="9">
        <f>'internal_calcs ToDs'!E16</f>
        <v>17.308030022683642</v>
      </c>
      <c r="I16" s="9">
        <f ca="1">'internal_calcs FTTM'!AA16</f>
        <v>14.641538146880116</v>
      </c>
      <c r="J16" s="9">
        <f>'internal_calcs TEs'!B16</f>
        <v>0.6415381468801149</v>
      </c>
      <c r="K16" s="9">
        <f>'internal_calcs TEs'!C16</f>
        <v>1.7658642817105732</v>
      </c>
      <c r="L16" s="9">
        <f>'internal_calcs TEs'!D16</f>
        <v>-0.47202982010761141</v>
      </c>
      <c r="M16" s="9">
        <f>'internal_calcs TEs'!E16</f>
        <v>3.3080300226836408</v>
      </c>
      <c r="N16" s="9">
        <f t="shared" ca="1" si="0"/>
        <v>0.64153814688011579</v>
      </c>
      <c r="O16" s="9">
        <f t="shared" ca="1" si="2"/>
        <v>0.64153814688011579</v>
      </c>
      <c r="P16" s="3">
        <f t="shared" ca="1" si="1"/>
        <v>1</v>
      </c>
    </row>
    <row r="17" spans="1:16" x14ac:dyDescent="0.3">
      <c r="A17" s="1">
        <f>'internal_calcs FTTM'!A17</f>
        <v>15</v>
      </c>
      <c r="B17" s="3" t="str">
        <f>'internal_calcs FTTM'!T17</f>
        <v>TRUSTED</v>
      </c>
      <c r="C17" s="3">
        <f ca="1">'internal_calcs FTTM'!AB17</f>
        <v>1</v>
      </c>
      <c r="D17" s="3">
        <f ca="1">'internal_calcs FTTM'!AC17</f>
        <v>111</v>
      </c>
      <c r="E17" s="9">
        <f>'internal_calcs ToDs'!B17</f>
        <v>15.667354378931035</v>
      </c>
      <c r="F17" s="9">
        <f>'internal_calcs ToDs'!C17</f>
        <v>16.880361833066136</v>
      </c>
      <c r="G17" s="9">
        <f>'internal_calcs ToDs'!D17</f>
        <v>14.76392024034589</v>
      </c>
      <c r="H17" s="9">
        <f>'internal_calcs ToDs'!E17</f>
        <v>18.687593200776771</v>
      </c>
      <c r="I17" s="9">
        <f ca="1">'internal_calcs FTTM'!AA17</f>
        <v>15.667354378931035</v>
      </c>
      <c r="J17" s="9">
        <f>'internal_calcs TEs'!B17</f>
        <v>0.667354378931035</v>
      </c>
      <c r="K17" s="9">
        <f>'internal_calcs TEs'!C17</f>
        <v>1.8803618330661354</v>
      </c>
      <c r="L17" s="9">
        <f>'internal_calcs TEs'!D17</f>
        <v>-0.23607975965411088</v>
      </c>
      <c r="M17" s="9">
        <f>'internal_calcs TEs'!E17</f>
        <v>3.6875932007767713</v>
      </c>
      <c r="N17" s="9">
        <f t="shared" ca="1" si="0"/>
        <v>0.66735437893103544</v>
      </c>
      <c r="O17" s="9">
        <f t="shared" ca="1" si="2"/>
        <v>0.66735437893103544</v>
      </c>
      <c r="P17" s="3">
        <f t="shared" ca="1" si="1"/>
        <v>1</v>
      </c>
    </row>
    <row r="18" spans="1:16" x14ac:dyDescent="0.3">
      <c r="A18" s="1">
        <f>'internal_calcs FTTM'!A18</f>
        <v>16</v>
      </c>
      <c r="B18" s="3" t="str">
        <f>'internal_calcs FTTM'!T18</f>
        <v>TRUSTED</v>
      </c>
      <c r="C18" s="3">
        <f ca="1">'internal_calcs FTTM'!AB18</f>
        <v>1</v>
      </c>
      <c r="D18" s="3">
        <f ca="1">'internal_calcs FTTM'!AC18</f>
        <v>111</v>
      </c>
      <c r="E18" s="9">
        <f>'internal_calcs ToDs'!B18</f>
        <v>16.692306960649113</v>
      </c>
      <c r="F18" s="9">
        <f>'internal_calcs ToDs'!C18</f>
        <v>17.99138499846585</v>
      </c>
      <c r="G18" s="9">
        <f>'internal_calcs ToDs'!D18</f>
        <v>15.972052224894256</v>
      </c>
      <c r="H18" s="9">
        <f>'internal_calcs ToDs'!E18</f>
        <v>20.006162363612837</v>
      </c>
      <c r="I18" s="9">
        <f ca="1">'internal_calcs FTTM'!AA18</f>
        <v>16.692306960649113</v>
      </c>
      <c r="J18" s="9">
        <f>'internal_calcs TEs'!B18</f>
        <v>0.69230696064911235</v>
      </c>
      <c r="K18" s="9">
        <f>'internal_calcs TEs'!C18</f>
        <v>1.9913849984658496</v>
      </c>
      <c r="L18" s="9">
        <f>'internal_calcs TEs'!D18</f>
        <v>-2.7947775105743755E-2</v>
      </c>
      <c r="M18" s="9">
        <f>'internal_calcs TEs'!E18</f>
        <v>4.0061623636128374</v>
      </c>
      <c r="N18" s="9">
        <f t="shared" ca="1" si="0"/>
        <v>0.69230696064911257</v>
      </c>
      <c r="O18" s="9">
        <f t="shared" ca="1" si="2"/>
        <v>0.69230696064911257</v>
      </c>
      <c r="P18" s="3">
        <f t="shared" ca="1" si="1"/>
        <v>1</v>
      </c>
    </row>
    <row r="19" spans="1:16" x14ac:dyDescent="0.3">
      <c r="A19" s="1">
        <f>'internal_calcs FTTM'!A19</f>
        <v>17</v>
      </c>
      <c r="B19" s="3" t="str">
        <f>'internal_calcs FTTM'!T19</f>
        <v>TRUSTED</v>
      </c>
      <c r="C19" s="3">
        <f ca="1">'internal_calcs FTTM'!AB19</f>
        <v>1</v>
      </c>
      <c r="D19" s="3">
        <f ca="1">'internal_calcs FTTM'!AC19</f>
        <v>111</v>
      </c>
      <c r="E19" s="9">
        <f>'internal_calcs ToDs'!B19</f>
        <v>17.716380131449029</v>
      </c>
      <c r="F19" s="9">
        <f>'internal_calcs ToDs'!C19</f>
        <v>19.098495620197141</v>
      </c>
      <c r="G19" s="9">
        <f>'internal_calcs ToDs'!D19</f>
        <v>17.149083767809142</v>
      </c>
      <c r="H19" s="9">
        <f>'internal_calcs ToDs'!E19</f>
        <v>21.252223591622712</v>
      </c>
      <c r="I19" s="9">
        <f ca="1">'internal_calcs FTTM'!AA19</f>
        <v>17.716380131449029</v>
      </c>
      <c r="J19" s="9">
        <f>'internal_calcs TEs'!B19</f>
        <v>0.71638013144902835</v>
      </c>
      <c r="K19" s="9">
        <f>'internal_calcs TEs'!C19</f>
        <v>2.0984956201971414</v>
      </c>
      <c r="L19" s="9">
        <f>'internal_calcs TEs'!D19</f>
        <v>0.14908376780914079</v>
      </c>
      <c r="M19" s="9">
        <f>'internal_calcs TEs'!E19</f>
        <v>4.2522235916227125</v>
      </c>
      <c r="N19" s="9">
        <f t="shared" ca="1" si="0"/>
        <v>0.71638013144902857</v>
      </c>
      <c r="O19" s="9">
        <f t="shared" ca="1" si="2"/>
        <v>0.71638013144902857</v>
      </c>
      <c r="P19" s="3">
        <f t="shared" ca="1" si="1"/>
        <v>1</v>
      </c>
    </row>
    <row r="20" spans="1:16" x14ac:dyDescent="0.3">
      <c r="A20" s="1">
        <f>'internal_calcs FTTM'!A20</f>
        <v>18</v>
      </c>
      <c r="B20" s="3" t="str">
        <f>'internal_calcs FTTM'!T20</f>
        <v>TRUSTED</v>
      </c>
      <c r="C20" s="3">
        <f ca="1">'internal_calcs FTTM'!AB20</f>
        <v>1</v>
      </c>
      <c r="D20" s="3">
        <f ca="1">'internal_calcs FTTM'!AC20</f>
        <v>111</v>
      </c>
      <c r="E20" s="9">
        <f>'internal_calcs ToDs'!B20</f>
        <v>18.739558686200077</v>
      </c>
      <c r="F20" s="9">
        <f>'internal_calcs ToDs'!C20</f>
        <v>20.201270981570431</v>
      </c>
      <c r="G20" s="9">
        <f>'internal_calcs ToDs'!D20</f>
        <v>18.292222975905258</v>
      </c>
      <c r="H20" s="9">
        <f>'internal_calcs ToDs'!E20</f>
        <v>22.416883590920133</v>
      </c>
      <c r="I20" s="9">
        <f ca="1">'internal_calcs FTTM'!AA20</f>
        <v>18.739558686200077</v>
      </c>
      <c r="J20" s="9">
        <f>'internal_calcs TEs'!B20</f>
        <v>0.73955868620007825</v>
      </c>
      <c r="K20" s="9">
        <f>'internal_calcs TEs'!C20</f>
        <v>2.2012709815704303</v>
      </c>
      <c r="L20" s="9">
        <f>'internal_calcs TEs'!D20</f>
        <v>0.29222297590525637</v>
      </c>
      <c r="M20" s="9">
        <f>'internal_calcs TEs'!E20</f>
        <v>4.4168835909201327</v>
      </c>
      <c r="N20" s="9">
        <f t="shared" ca="1" si="0"/>
        <v>0.73955868620007692</v>
      </c>
      <c r="O20" s="9">
        <f t="shared" ca="1" si="2"/>
        <v>0.73955868620007692</v>
      </c>
      <c r="P20" s="3">
        <f t="shared" ca="1" si="1"/>
        <v>1</v>
      </c>
    </row>
    <row r="21" spans="1:16" x14ac:dyDescent="0.3">
      <c r="A21" s="1">
        <f>'internal_calcs FTTM'!A21</f>
        <v>19</v>
      </c>
      <c r="B21" s="3" t="str">
        <f>'internal_calcs FTTM'!T21</f>
        <v>TRUSTED</v>
      </c>
      <c r="C21" s="3">
        <f ca="1">'internal_calcs FTTM'!AB21</f>
        <v>1</v>
      </c>
      <c r="D21" s="3">
        <f ca="1">'internal_calcs FTTM'!AC21</f>
        <v>111</v>
      </c>
      <c r="E21" s="9">
        <f>'internal_calcs ToDs'!B21</f>
        <v>19.761827984830287</v>
      </c>
      <c r="F21" s="9">
        <f>'internal_calcs ToDs'!C21</f>
        <v>21.299305475187971</v>
      </c>
      <c r="G21" s="9">
        <f>'internal_calcs ToDs'!D21</f>
        <v>19.39921245836371</v>
      </c>
      <c r="H21" s="9">
        <f>'internal_calcs ToDs'!E21</f>
        <v>23.494191120112852</v>
      </c>
      <c r="I21" s="9">
        <f ca="1">'internal_calcs FTTM'!AA21</f>
        <v>19.761827984830287</v>
      </c>
      <c r="J21" s="9">
        <f>'internal_calcs TEs'!B21</f>
        <v>0.76182798483028602</v>
      </c>
      <c r="K21" s="9">
        <f>'internal_calcs TEs'!C21</f>
        <v>2.2993054751879725</v>
      </c>
      <c r="L21" s="9">
        <f>'internal_calcs TEs'!D21</f>
        <v>0.39921245836371</v>
      </c>
      <c r="M21" s="9">
        <f>'internal_calcs TEs'!E21</f>
        <v>4.4941911201128519</v>
      </c>
      <c r="N21" s="9">
        <f t="shared" ca="1" si="0"/>
        <v>0.76182798483028691</v>
      </c>
      <c r="O21" s="9">
        <f t="shared" ca="1" si="2"/>
        <v>0.76182798483028691</v>
      </c>
      <c r="P21" s="3">
        <f t="shared" ca="1" si="1"/>
        <v>1</v>
      </c>
    </row>
    <row r="22" spans="1:16" x14ac:dyDescent="0.3">
      <c r="A22" s="1">
        <f>'internal_calcs FTTM'!A22</f>
        <v>20</v>
      </c>
      <c r="B22" s="3" t="str">
        <f>'internal_calcs FTTM'!T22</f>
        <v>TRUSTED</v>
      </c>
      <c r="C22" s="3">
        <f ca="1">'internal_calcs FTTM'!AB22</f>
        <v>1</v>
      </c>
      <c r="D22" s="3">
        <f ca="1">'internal_calcs FTTM'!AC22</f>
        <v>111</v>
      </c>
      <c r="E22" s="9">
        <f>'internal_calcs ToDs'!B22</f>
        <v>20.783173961573329</v>
      </c>
      <c r="F22" s="9">
        <f>'internal_calcs ToDs'!C22</f>
        <v>22.392212203691159</v>
      </c>
      <c r="G22" s="9">
        <f>'internal_calcs ToDs'!D22</f>
        <v>20.468364927133713</v>
      </c>
      <c r="H22" s="9">
        <f>'internal_calcs ToDs'!E22</f>
        <v>24.48135208367313</v>
      </c>
      <c r="I22" s="9">
        <f ca="1">'internal_calcs FTTM'!AA22</f>
        <v>20.783173961573329</v>
      </c>
      <c r="J22" s="9">
        <f>'internal_calcs TEs'!B22</f>
        <v>0.78317396157333019</v>
      </c>
      <c r="K22" s="9">
        <f>'internal_calcs TEs'!C22</f>
        <v>2.3922122036911597</v>
      </c>
      <c r="L22" s="9">
        <f>'internal_calcs TEs'!D22</f>
        <v>0.46836492713371181</v>
      </c>
      <c r="M22" s="9">
        <f>'internal_calcs TEs'!E22</f>
        <v>4.4813520836731318</v>
      </c>
      <c r="N22" s="9">
        <f t="shared" ca="1" si="0"/>
        <v>0.78317396157332908</v>
      </c>
      <c r="O22" s="9">
        <f t="shared" ca="1" si="2"/>
        <v>0.78317396157332908</v>
      </c>
      <c r="P22" s="3">
        <f t="shared" ca="1" si="1"/>
        <v>1</v>
      </c>
    </row>
    <row r="23" spans="1:16" x14ac:dyDescent="0.3">
      <c r="A23" s="1">
        <f>'internal_calcs FTTM'!A23</f>
        <v>21</v>
      </c>
      <c r="B23" s="3" t="str">
        <f>'internal_calcs FTTM'!T23</f>
        <v>TRUSTED</v>
      </c>
      <c r="C23" s="3">
        <f ca="1">'internal_calcs FTTM'!AB23</f>
        <v>1</v>
      </c>
      <c r="D23" s="3">
        <f ca="1">'internal_calcs FTTM'!AC23</f>
        <v>111</v>
      </c>
      <c r="E23" s="9">
        <f>'internal_calcs ToDs'!B23</f>
        <v>21.803583133852737</v>
      </c>
      <c r="F23" s="9">
        <f>'internal_calcs ToDs'!C23</f>
        <v>23.47962450666779</v>
      </c>
      <c r="G23" s="9">
        <f>'internal_calcs ToDs'!D23</f>
        <v>21.498589806473078</v>
      </c>
      <c r="H23" s="9">
        <f>'internal_calcs ToDs'!E23</f>
        <v>25.378830517829705</v>
      </c>
      <c r="I23" s="9">
        <f ca="1">'internal_calcs FTTM'!AA23</f>
        <v>21.803583133852737</v>
      </c>
      <c r="J23" s="9">
        <f>'internal_calcs TEs'!B23</f>
        <v>0.80358313385273772</v>
      </c>
      <c r="K23" s="9">
        <f>'internal_calcs TEs'!C23</f>
        <v>2.4796245066677898</v>
      </c>
      <c r="L23" s="9">
        <f>'internal_calcs TEs'!D23</f>
        <v>0.49858980647307716</v>
      </c>
      <c r="M23" s="9">
        <f>'internal_calcs TEs'!E23</f>
        <v>4.3788305178297051</v>
      </c>
      <c r="N23" s="9">
        <f t="shared" ca="1" si="0"/>
        <v>0.80358313385273661</v>
      </c>
      <c r="O23" s="9">
        <f t="shared" ca="1" si="2"/>
        <v>0.80358313385273661</v>
      </c>
      <c r="P23" s="3">
        <f t="shared" ca="1" si="1"/>
        <v>1</v>
      </c>
    </row>
    <row r="24" spans="1:16" x14ac:dyDescent="0.3">
      <c r="A24" s="1">
        <f>'internal_calcs FTTM'!A24</f>
        <v>22</v>
      </c>
      <c r="B24" s="3" t="str">
        <f>'internal_calcs FTTM'!T24</f>
        <v>TRUSTED</v>
      </c>
      <c r="C24" s="3">
        <f ca="1">'internal_calcs FTTM'!AB24</f>
        <v>1</v>
      </c>
      <c r="D24" s="3">
        <f ca="1">'internal_calcs FTTM'!AC24</f>
        <v>111</v>
      </c>
      <c r="E24" s="9">
        <f>'internal_calcs ToDs'!B24</f>
        <v>22.823042610797952</v>
      </c>
      <c r="F24" s="9">
        <f>'internal_calcs ToDs'!C24</f>
        <v>24.561197407692582</v>
      </c>
      <c r="G24" s="9">
        <f>'internal_calcs ToDs'!D24</f>
        <v>22.489410431979156</v>
      </c>
      <c r="H24" s="9">
        <f>'internal_calcs ToDs'!E24</f>
        <v>26.190331819089366</v>
      </c>
      <c r="I24" s="9">
        <f ca="1">'internal_calcs FTTM'!AA24</f>
        <v>22.823042610797952</v>
      </c>
      <c r="J24" s="9">
        <f>'internal_calcs TEs'!B24</f>
        <v>0.82304261079795116</v>
      </c>
      <c r="K24" s="9">
        <f>'internal_calcs TEs'!C24</f>
        <v>2.561197407692581</v>
      </c>
      <c r="L24" s="9">
        <f>'internal_calcs TEs'!D24</f>
        <v>0.4894104319791559</v>
      </c>
      <c r="M24" s="9">
        <f>'internal_calcs TEs'!E24</f>
        <v>4.1903318190893648</v>
      </c>
      <c r="N24" s="9">
        <f t="shared" ca="1" si="0"/>
        <v>0.82304261079795182</v>
      </c>
      <c r="O24" s="9">
        <f t="shared" ca="1" si="2"/>
        <v>0.82304261079795182</v>
      </c>
      <c r="P24" s="3">
        <f t="shared" ca="1" si="1"/>
        <v>1</v>
      </c>
    </row>
    <row r="25" spans="1:16" x14ac:dyDescent="0.3">
      <c r="A25" s="1">
        <f>'internal_calcs FTTM'!A25</f>
        <v>23</v>
      </c>
      <c r="B25" s="3" t="str">
        <f>'internal_calcs FTTM'!T25</f>
        <v>TRUSTED</v>
      </c>
      <c r="C25" s="3">
        <f ca="1">'internal_calcs FTTM'!AB25</f>
        <v>1</v>
      </c>
      <c r="D25" s="3">
        <f ca="1">'internal_calcs FTTM'!AC25</f>
        <v>111</v>
      </c>
      <c r="E25" s="9">
        <f>'internal_calcs ToDs'!B25</f>
        <v>23.841540101386201</v>
      </c>
      <c r="F25" s="9">
        <f>'internal_calcs ToDs'!C25</f>
        <v>25.636608975792466</v>
      </c>
      <c r="G25" s="9">
        <f>'internal_calcs ToDs'!D25</f>
        <v>23.440971567871241</v>
      </c>
      <c r="H25" s="9">
        <f>'internal_calcs ToDs'!E25</f>
        <v>26.92266882155338</v>
      </c>
      <c r="I25" s="9">
        <f ca="1">'internal_calcs FTTM'!AA25</f>
        <v>23.841540101386201</v>
      </c>
      <c r="J25" s="9">
        <f>'internal_calcs TEs'!B25</f>
        <v>0.84154010138620228</v>
      </c>
      <c r="K25" s="9">
        <f>'internal_calcs TEs'!C25</f>
        <v>2.6366089757924653</v>
      </c>
      <c r="L25" s="9">
        <f>'internal_calcs TEs'!D25</f>
        <v>0.44097156787124003</v>
      </c>
      <c r="M25" s="9">
        <f>'internal_calcs TEs'!E25</f>
        <v>3.922668821553378</v>
      </c>
      <c r="N25" s="9">
        <f t="shared" ca="1" si="0"/>
        <v>0.84154010138620094</v>
      </c>
      <c r="O25" s="9">
        <f t="shared" ca="1" si="2"/>
        <v>0.84154010138620094</v>
      </c>
      <c r="P25" s="3">
        <f t="shared" ca="1" si="1"/>
        <v>1</v>
      </c>
    </row>
    <row r="26" spans="1:16" x14ac:dyDescent="0.3">
      <c r="A26" s="1">
        <f>'internal_calcs FTTM'!A26</f>
        <v>24</v>
      </c>
      <c r="B26" s="3" t="str">
        <f>'internal_calcs FTTM'!T26</f>
        <v>TRUSTED</v>
      </c>
      <c r="C26" s="3">
        <f ca="1">'internal_calcs FTTM'!AB26</f>
        <v>1</v>
      </c>
      <c r="D26" s="3">
        <f ca="1">'internal_calcs FTTM'!AC26</f>
        <v>111</v>
      </c>
      <c r="E26" s="9">
        <f>'internal_calcs ToDs'!B26</f>
        <v>24.859063922205969</v>
      </c>
      <c r="F26" s="9">
        <f>'internal_calcs ToDs'!C26</f>
        <v>26.705561595960422</v>
      </c>
      <c r="G26" s="9">
        <f>'internal_calcs ToDs'!D26</f>
        <v>24.354037123972244</v>
      </c>
      <c r="H26" s="9">
        <f>'internal_calcs ToDs'!E26</f>
        <v>27.58551556334152</v>
      </c>
      <c r="I26" s="9">
        <f ca="1">'internal_calcs FTTM'!AA26</f>
        <v>24.859063922205969</v>
      </c>
      <c r="J26" s="9">
        <f>'internal_calcs TEs'!B26</f>
        <v>0.85906392220597105</v>
      </c>
      <c r="K26" s="9">
        <f>'internal_calcs TEs'!C26</f>
        <v>2.7055615959604209</v>
      </c>
      <c r="L26" s="9">
        <f>'internal_calcs TEs'!D26</f>
        <v>0.35403712397224352</v>
      </c>
      <c r="M26" s="9">
        <f>'internal_calcs TEs'!E26</f>
        <v>3.5855155633415201</v>
      </c>
      <c r="N26" s="9">
        <f t="shared" ca="1" si="0"/>
        <v>0.85906392220596928</v>
      </c>
      <c r="O26" s="9">
        <f t="shared" ca="1" si="2"/>
        <v>0.85906392220596928</v>
      </c>
      <c r="P26" s="3">
        <f t="shared" ca="1" si="1"/>
        <v>1</v>
      </c>
    </row>
    <row r="27" spans="1:16" x14ac:dyDescent="0.3">
      <c r="A27" s="1">
        <f>'internal_calcs FTTM'!A27</f>
        <v>25</v>
      </c>
      <c r="B27" s="3" t="str">
        <f>'internal_calcs FTTM'!T27</f>
        <v>TRUSTED</v>
      </c>
      <c r="C27" s="3">
        <f ca="1">'internal_calcs FTTM'!AB27</f>
        <v>1</v>
      </c>
      <c r="D27" s="3">
        <f ca="1">'internal_calcs FTTM'!AC27</f>
        <v>111</v>
      </c>
      <c r="E27" s="9">
        <f>'internal_calcs ToDs'!B27</f>
        <v>25.875603004836396</v>
      </c>
      <c r="F27" s="9">
        <f>'internal_calcs ToDs'!C27</f>
        <v>27.767783143706207</v>
      </c>
      <c r="G27" s="9">
        <f>'internal_calcs ToDs'!D27</f>
        <v>25.229978108394587</v>
      </c>
      <c r="H27" s="9">
        <f>'internal_calcs ToDs'!E27</f>
        <v>28.191057641650207</v>
      </c>
      <c r="I27" s="9">
        <f ca="1">'internal_calcs FTTM'!AA27</f>
        <v>25.875603004836396</v>
      </c>
      <c r="J27" s="9">
        <f>'internal_calcs TEs'!B27</f>
        <v>0.87560300483639675</v>
      </c>
      <c r="K27" s="9">
        <f>'internal_calcs TEs'!C27</f>
        <v>2.7677831437062075</v>
      </c>
      <c r="L27" s="9">
        <f>'internal_calcs TEs'!D27</f>
        <v>0.22997810839458577</v>
      </c>
      <c r="M27" s="9">
        <f>'internal_calcs TEs'!E27</f>
        <v>3.1910576416502074</v>
      </c>
      <c r="N27" s="9">
        <f t="shared" ca="1" si="0"/>
        <v>0.87560300483639608</v>
      </c>
      <c r="O27" s="9">
        <f t="shared" ca="1" si="2"/>
        <v>0.87560300483639608</v>
      </c>
      <c r="P27" s="3">
        <f t="shared" ca="1" si="1"/>
        <v>1</v>
      </c>
    </row>
    <row r="28" spans="1:16" x14ac:dyDescent="0.3">
      <c r="A28" s="1">
        <f>'internal_calcs FTTM'!A28</f>
        <v>26</v>
      </c>
      <c r="B28" s="3" t="str">
        <f>'internal_calcs FTTM'!T28</f>
        <v>TRUSTED</v>
      </c>
      <c r="C28" s="3">
        <f ca="1">'internal_calcs FTTM'!AB28</f>
        <v>1</v>
      </c>
      <c r="D28" s="3">
        <f ca="1">'internal_calcs FTTM'!AC28</f>
        <v>111</v>
      </c>
      <c r="E28" s="9">
        <f>'internal_calcs ToDs'!B28</f>
        <v>26.891146902838475</v>
      </c>
      <c r="F28" s="9">
        <f>'internal_calcs ToDs'!C28</f>
        <v>28.823028059006969</v>
      </c>
      <c r="G28" s="9">
        <f>'internal_calcs ToDs'!D28</f>
        <v>26.070751005923192</v>
      </c>
      <c r="H28" s="9">
        <f>'internal_calcs ToDs'!E28</f>
        <v>28.753551793518994</v>
      </c>
      <c r="I28" s="9">
        <f ca="1">'internal_calcs FTTM'!AA28</f>
        <v>26.891146902838475</v>
      </c>
      <c r="J28" s="9">
        <f>'internal_calcs TEs'!B28</f>
        <v>0.89114690283847575</v>
      </c>
      <c r="K28" s="9">
        <f>'internal_calcs TEs'!C28</f>
        <v>2.8230280590069681</v>
      </c>
      <c r="L28" s="9">
        <f>'internal_calcs TEs'!D28</f>
        <v>7.0751005923190391E-2</v>
      </c>
      <c r="M28" s="9">
        <f>'internal_calcs TEs'!E28</f>
        <v>2.7535517935189944</v>
      </c>
      <c r="N28" s="9">
        <f t="shared" ca="1" si="0"/>
        <v>0.89114690283847509</v>
      </c>
      <c r="O28" s="9">
        <f t="shared" ca="1" si="2"/>
        <v>0.89114690283847509</v>
      </c>
      <c r="P28" s="3">
        <f t="shared" ca="1" si="1"/>
        <v>1</v>
      </c>
    </row>
    <row r="29" spans="1:16" x14ac:dyDescent="0.3">
      <c r="A29" s="1">
        <f>'internal_calcs FTTM'!A29</f>
        <v>27</v>
      </c>
      <c r="B29" s="3" t="str">
        <f>'internal_calcs FTTM'!T29</f>
        <v>TRUSTED</v>
      </c>
      <c r="C29" s="3">
        <f ca="1">'internal_calcs FTTM'!AB29</f>
        <v>1</v>
      </c>
      <c r="D29" s="3">
        <f ca="1">'internal_calcs FTTM'!AC29</f>
        <v>111</v>
      </c>
      <c r="E29" s="9">
        <f>'internal_calcs ToDs'!B29</f>
        <v>27.905685798353034</v>
      </c>
      <c r="F29" s="9">
        <f>'internal_calcs ToDs'!C29</f>
        <v>29.87107831542113</v>
      </c>
      <c r="G29" s="9">
        <f>'internal_calcs ToDs'!D29</f>
        <v>26.878866923081691</v>
      </c>
      <c r="H29" s="9">
        <f>'internal_calcs ToDs'!E29</f>
        <v>29.288810620210224</v>
      </c>
      <c r="I29" s="9">
        <f ca="1">'internal_calcs FTTM'!AA29</f>
        <v>27.905685798353034</v>
      </c>
      <c r="J29" s="9">
        <f>'internal_calcs TEs'!B29</f>
        <v>0.90568579835303287</v>
      </c>
      <c r="K29" s="9">
        <f>'internal_calcs TEs'!C29</f>
        <v>2.8710783154211317</v>
      </c>
      <c r="L29" s="9">
        <f>'internal_calcs TEs'!D29</f>
        <v>-0.1211330769183081</v>
      </c>
      <c r="M29" s="9">
        <f>'internal_calcs TEs'!E29</f>
        <v>2.288810620210223</v>
      </c>
      <c r="N29" s="9">
        <f t="shared" ca="1" si="0"/>
        <v>0.90568579835303353</v>
      </c>
      <c r="O29" s="9">
        <f t="shared" ca="1" si="2"/>
        <v>0.90568579835303353</v>
      </c>
      <c r="P29" s="3">
        <f t="shared" ca="1" si="1"/>
        <v>1</v>
      </c>
    </row>
    <row r="30" spans="1:16" x14ac:dyDescent="0.3">
      <c r="A30" s="1">
        <f>'internal_calcs FTTM'!A30</f>
        <v>28</v>
      </c>
      <c r="B30" s="3" t="str">
        <f>'internal_calcs FTTM'!T30</f>
        <v>TRUSTED</v>
      </c>
      <c r="C30" s="3">
        <f ca="1">'internal_calcs FTTM'!AB30</f>
        <v>1</v>
      </c>
      <c r="D30" s="3">
        <f ca="1">'internal_calcs FTTM'!AC30</f>
        <v>111</v>
      </c>
      <c r="E30" s="9">
        <f>'internal_calcs ToDs'!B30</f>
        <v>28.919210508302044</v>
      </c>
      <c r="F30" s="9">
        <f>'internal_calcs ToDs'!C30</f>
        <v>30.911744280538706</v>
      </c>
      <c r="G30" s="9">
        <f>'internal_calcs ToDs'!D30</f>
        <v>27.657351986482496</v>
      </c>
      <c r="H30" s="9">
        <f>'internal_calcs ToDs'!E30</f>
        <v>29.813631078598046</v>
      </c>
      <c r="I30" s="9">
        <f ca="1">'internal_calcs FTTM'!AA30</f>
        <v>28.919210508302044</v>
      </c>
      <c r="J30" s="9">
        <f>'internal_calcs TEs'!B30</f>
        <v>0.91921050830204298</v>
      </c>
      <c r="K30" s="9">
        <f>'internal_calcs TEs'!C30</f>
        <v>2.9117442805387048</v>
      </c>
      <c r="L30" s="9">
        <f>'internal_calcs TEs'!D30</f>
        <v>-0.34264801351750407</v>
      </c>
      <c r="M30" s="9">
        <f>'internal_calcs TEs'!E30</f>
        <v>1.8136310785980454</v>
      </c>
      <c r="N30" s="9">
        <f t="shared" ca="1" si="0"/>
        <v>0.91921050830204365</v>
      </c>
      <c r="O30" s="9">
        <f t="shared" ca="1" si="2"/>
        <v>0.91921050830204365</v>
      </c>
      <c r="P30" s="3">
        <f t="shared" ca="1" si="1"/>
        <v>1</v>
      </c>
    </row>
    <row r="31" spans="1:16" x14ac:dyDescent="0.3">
      <c r="A31" s="1">
        <f>'internal_calcs FTTM'!A31</f>
        <v>29</v>
      </c>
      <c r="B31" s="3" t="str">
        <f>'internal_calcs FTTM'!T31</f>
        <v>TRUSTED</v>
      </c>
      <c r="C31" s="3">
        <f ca="1">'internal_calcs FTTM'!AB31</f>
        <v>1</v>
      </c>
      <c r="D31" s="3">
        <f ca="1">'internal_calcs FTTM'!AC31</f>
        <v>111</v>
      </c>
      <c r="E31" s="9">
        <f>'internal_calcs ToDs'!B31</f>
        <v>29.931712490188822</v>
      </c>
      <c r="F31" s="9">
        <f>'internal_calcs ToDs'!C31</f>
        <v>31.94486546437388</v>
      </c>
      <c r="G31" s="9">
        <f>'internal_calcs ToDs'!D31</f>
        <v>28.409699619002382</v>
      </c>
      <c r="H31" s="9">
        <f>'internal_calcs ToDs'!E31</f>
        <v>30.3451873953851</v>
      </c>
      <c r="I31" s="9">
        <f ca="1">'internal_calcs FTTM'!AA31</f>
        <v>29.931712490188822</v>
      </c>
      <c r="J31" s="9">
        <f>'internal_calcs TEs'!B31</f>
        <v>0.9317124901888223</v>
      </c>
      <c r="K31" s="9">
        <f>'internal_calcs TEs'!C31</f>
        <v>2.9448654643738807</v>
      </c>
      <c r="L31" s="9">
        <f>'internal_calcs TEs'!D31</f>
        <v>-0.59030038099761839</v>
      </c>
      <c r="M31" s="9">
        <f>'internal_calcs TEs'!E31</f>
        <v>1.3451873953851012</v>
      </c>
      <c r="N31" s="9">
        <f t="shared" ca="1" si="0"/>
        <v>0.93171249018882207</v>
      </c>
      <c r="O31" s="9">
        <f t="shared" ca="1" si="2"/>
        <v>0.93171249018882207</v>
      </c>
      <c r="P31" s="3">
        <f t="shared" ca="1" si="1"/>
        <v>1</v>
      </c>
    </row>
    <row r="32" spans="1:16" x14ac:dyDescent="0.3">
      <c r="A32" s="1">
        <f>'internal_calcs FTTM'!A32</f>
        <v>30</v>
      </c>
      <c r="B32" s="3" t="str">
        <f>'internal_calcs FTTM'!T32</f>
        <v>TRUSTED</v>
      </c>
      <c r="C32" s="3">
        <f ca="1">'internal_calcs FTTM'!AB32</f>
        <v>1</v>
      </c>
      <c r="D32" s="3">
        <f ca="1">'internal_calcs FTTM'!AC32</f>
        <v>111</v>
      </c>
      <c r="E32" s="9">
        <f>'internal_calcs ToDs'!B32</f>
        <v>30.943183847493625</v>
      </c>
      <c r="F32" s="9">
        <f>'internal_calcs ToDs'!C32</f>
        <v>32.97031115274573</v>
      </c>
      <c r="G32" s="9">
        <f>'internal_calcs ToDs'!D32</f>
        <v>29.139815446416865</v>
      </c>
      <c r="H32" s="9">
        <f>'internal_calcs ToDs'!E32</f>
        <v>30.900410345800271</v>
      </c>
      <c r="I32" s="9">
        <f ca="1">'internal_calcs FTTM'!AA32</f>
        <v>30.943183847493625</v>
      </c>
      <c r="J32" s="9">
        <f>'internal_calcs TEs'!B32</f>
        <v>0.9431838474936256</v>
      </c>
      <c r="K32" s="9">
        <f>'internal_calcs TEs'!C32</f>
        <v>2.9703111527457318</v>
      </c>
      <c r="L32" s="9">
        <f>'internal_calcs TEs'!D32</f>
        <v>-0.86018455358313628</v>
      </c>
      <c r="M32" s="9">
        <f>'internal_calcs TEs'!E32</f>
        <v>0.90041034580027057</v>
      </c>
      <c r="N32" s="9">
        <f t="shared" ca="1" si="0"/>
        <v>0.94318384749362494</v>
      </c>
      <c r="O32" s="9">
        <f t="shared" ca="1" si="2"/>
        <v>0.94318384749362494</v>
      </c>
      <c r="P32" s="3">
        <f t="shared" ca="1" si="1"/>
        <v>1</v>
      </c>
    </row>
    <row r="33" spans="1:16" x14ac:dyDescent="0.3">
      <c r="A33" s="1">
        <f>'internal_calcs FTTM'!A33</f>
        <v>31</v>
      </c>
      <c r="B33" s="3" t="str">
        <f>'internal_calcs FTTM'!T33</f>
        <v>TRUSTED</v>
      </c>
      <c r="C33" s="3">
        <f ca="1">'internal_calcs FTTM'!AB33</f>
        <v>1</v>
      </c>
      <c r="D33" s="3">
        <f ca="1">'internal_calcs FTTM'!AC33</f>
        <v>111</v>
      </c>
      <c r="E33" s="9">
        <f>'internal_calcs ToDs'!B33</f>
        <v>31.953617334661363</v>
      </c>
      <c r="F33" s="9">
        <f>'internal_calcs ToDs'!C33</f>
        <v>33.987980923147191</v>
      </c>
      <c r="G33" s="9">
        <f>'internal_calcs ToDs'!D33</f>
        <v>29.851955703348608</v>
      </c>
      <c r="H33" s="9">
        <f>'internal_calcs ToDs'!E33</f>
        <v>31.495375331271369</v>
      </c>
      <c r="I33" s="9">
        <f ca="1">'internal_calcs FTTM'!AA33</f>
        <v>31.953617334661363</v>
      </c>
      <c r="J33" s="9">
        <f>'internal_calcs TEs'!B33</f>
        <v>0.95361733466136167</v>
      </c>
      <c r="K33" s="9">
        <f>'internal_calcs TEs'!C33</f>
        <v>2.9879809231471901</v>
      </c>
      <c r="L33" s="9">
        <f>'internal_calcs TEs'!D33</f>
        <v>-1.1480442966513933</v>
      </c>
      <c r="M33" s="9">
        <f>'internal_calcs TEs'!E33</f>
        <v>0.49537533127136912</v>
      </c>
      <c r="N33" s="9">
        <f t="shared" ca="1" si="0"/>
        <v>0.953617334661363</v>
      </c>
      <c r="O33" s="9">
        <f t="shared" ca="1" si="2"/>
        <v>0.953617334661363</v>
      </c>
      <c r="P33" s="3">
        <f t="shared" ca="1" si="1"/>
        <v>1</v>
      </c>
    </row>
    <row r="34" spans="1:16" x14ac:dyDescent="0.3">
      <c r="A34" s="1">
        <f>'internal_calcs FTTM'!A34</f>
        <v>32</v>
      </c>
      <c r="B34" s="3" t="str">
        <f>'internal_calcs FTTM'!T34</f>
        <v>TRUSTED</v>
      </c>
      <c r="C34" s="3">
        <f ca="1">'internal_calcs FTTM'!AB34</f>
        <v>1</v>
      </c>
      <c r="D34" s="3">
        <f ca="1">'internal_calcs FTTM'!AC34</f>
        <v>111</v>
      </c>
      <c r="E34" s="9">
        <f>'internal_calcs ToDs'!B34</f>
        <v>32.963006361677884</v>
      </c>
      <c r="F34" s="9">
        <f>'internal_calcs ToDs'!C34</f>
        <v>34.997805041067082</v>
      </c>
      <c r="G34" s="9">
        <f>'internal_calcs ToDs'!D34</f>
        <v>30.55066010990501</v>
      </c>
      <c r="H34" s="9">
        <f>'internal_calcs ToDs'!E34</f>
        <v>32.144721372531436</v>
      </c>
      <c r="I34" s="9">
        <f ca="1">'internal_calcs FTTM'!AA34</f>
        <v>32.963006361677884</v>
      </c>
      <c r="J34" s="9">
        <f>'internal_calcs TEs'!B34</f>
        <v>0.96300636167788234</v>
      </c>
      <c r="K34" s="9">
        <f>'internal_calcs TEs'!C34</f>
        <v>2.9978050410670853</v>
      </c>
      <c r="L34" s="9">
        <f>'internal_calcs TEs'!D34</f>
        <v>-1.449339890094989</v>
      </c>
      <c r="M34" s="9">
        <f>'internal_calcs TEs'!E34</f>
        <v>0.14472137253143491</v>
      </c>
      <c r="N34" s="9">
        <f t="shared" ca="1" si="0"/>
        <v>0.96300636167788412</v>
      </c>
      <c r="O34" s="9">
        <f t="shared" ca="1" si="2"/>
        <v>0.96300636167788412</v>
      </c>
      <c r="P34" s="3">
        <f t="shared" ca="1" si="1"/>
        <v>1</v>
      </c>
    </row>
    <row r="35" spans="1:16" x14ac:dyDescent="0.3">
      <c r="A35" s="1">
        <f>'internal_calcs FTTM'!A35</f>
        <v>33</v>
      </c>
      <c r="B35" s="3" t="str">
        <f>'internal_calcs FTTM'!T35</f>
        <v>TRUSTED</v>
      </c>
      <c r="C35" s="3">
        <f ca="1">'internal_calcs FTTM'!AB35</f>
        <v>1</v>
      </c>
      <c r="D35" s="3">
        <f ca="1">'internal_calcs FTTM'!AC35</f>
        <v>111</v>
      </c>
      <c r="E35" s="9">
        <f>'internal_calcs ToDs'!B35</f>
        <v>33.971344998232489</v>
      </c>
      <c r="F35" s="9">
        <f>'internal_calcs ToDs'!C35</f>
        <v>35.999744735200203</v>
      </c>
      <c r="G35" s="9">
        <f>'internal_calcs ToDs'!D35</f>
        <v>31.240680277579674</v>
      </c>
      <c r="H35" s="9">
        <f>'internal_calcs ToDs'!E35</f>
        <v>32.861122017269714</v>
      </c>
      <c r="I35" s="9">
        <f ca="1">'internal_calcs FTTM'!AA35</f>
        <v>33.971344998232489</v>
      </c>
      <c r="J35" s="9">
        <f>'internal_calcs TEs'!B35</f>
        <v>0.97134499823248577</v>
      </c>
      <c r="K35" s="9">
        <f>'internal_calcs TEs'!C35</f>
        <v>2.9997447352002</v>
      </c>
      <c r="L35" s="9">
        <f>'internal_calcs TEs'!D35</f>
        <v>-1.7593197224203263</v>
      </c>
      <c r="M35" s="9">
        <f>'internal_calcs TEs'!E35</f>
        <v>-0.1388779827302824</v>
      </c>
      <c r="N35" s="9">
        <f t="shared" ca="1" si="0"/>
        <v>0.97134499823248888</v>
      </c>
      <c r="O35" s="9">
        <f t="shared" ca="1" si="2"/>
        <v>0.97134499823248888</v>
      </c>
      <c r="P35" s="3">
        <f t="shared" ca="1" si="1"/>
        <v>1</v>
      </c>
    </row>
    <row r="36" spans="1:16" x14ac:dyDescent="0.3">
      <c r="A36" s="1">
        <f>'internal_calcs FTTM'!A36</f>
        <v>34</v>
      </c>
      <c r="B36" s="3" t="str">
        <f>'internal_calcs FTTM'!T36</f>
        <v>TRUSTED</v>
      </c>
      <c r="C36" s="3">
        <f ca="1">'internal_calcs FTTM'!AB36</f>
        <v>1</v>
      </c>
      <c r="D36" s="3">
        <f ca="1">'internal_calcs FTTM'!AC36</f>
        <v>111</v>
      </c>
      <c r="E36" s="9">
        <f>'internal_calcs ToDs'!B36</f>
        <v>34.978627977463582</v>
      </c>
      <c r="F36" s="9">
        <f>'internal_calcs ToDs'!C36</f>
        <v>36.993792350459934</v>
      </c>
      <c r="G36" s="9">
        <f>'internal_calcs ToDs'!D36</f>
        <v>31.926904773501477</v>
      </c>
      <c r="H36" s="9">
        <f>'internal_calcs ToDs'!E36</f>
        <v>33.654827285095955</v>
      </c>
      <c r="I36" s="9">
        <f ca="1">'internal_calcs FTTM'!AA36</f>
        <v>34.978627977463582</v>
      </c>
      <c r="J36" s="9">
        <f>'internal_calcs TEs'!B36</f>
        <v>0.97862797746358332</v>
      </c>
      <c r="K36" s="9">
        <f>'internal_calcs TEs'!C36</f>
        <v>2.9937923504599349</v>
      </c>
      <c r="L36" s="9">
        <f>'internal_calcs TEs'!D36</f>
        <v>-2.0730952264985238</v>
      </c>
      <c r="M36" s="9">
        <f>'internal_calcs TEs'!E36</f>
        <v>-0.34517271490404333</v>
      </c>
      <c r="N36" s="9">
        <f t="shared" ca="1" si="0"/>
        <v>0.97862797746358154</v>
      </c>
      <c r="O36" s="9">
        <f t="shared" ca="1" si="2"/>
        <v>0.97862797746358154</v>
      </c>
      <c r="P36" s="3">
        <f t="shared" ca="1" si="1"/>
        <v>1</v>
      </c>
    </row>
    <row r="37" spans="1:16" x14ac:dyDescent="0.3">
      <c r="A37" s="1">
        <f>'internal_calcs FTTM'!A37</f>
        <v>35</v>
      </c>
      <c r="B37" s="3" t="str">
        <f>'internal_calcs FTTM'!T37</f>
        <v>TRUSTED</v>
      </c>
      <c r="C37" s="3">
        <f ca="1">'internal_calcs FTTM'!AB37</f>
        <v>1</v>
      </c>
      <c r="D37" s="3">
        <f ca="1">'internal_calcs FTTM'!AC37</f>
        <v>111</v>
      </c>
      <c r="E37" s="9">
        <f>'internal_calcs ToDs'!B37</f>
        <v>35.984850699285424</v>
      </c>
      <c r="F37" s="9">
        <f>'internal_calcs ToDs'!C37</f>
        <v>37.979971378189497</v>
      </c>
      <c r="G37" s="9">
        <f>'internal_calcs ToDs'!D37</f>
        <v>32.61428202481013</v>
      </c>
      <c r="H37" s="9">
        <f>'internal_calcs ToDs'!E37</f>
        <v>34.533293205126839</v>
      </c>
      <c r="I37" s="9">
        <f ca="1">'internal_calcs FTTM'!AA37</f>
        <v>35.984850699285424</v>
      </c>
      <c r="J37" s="9">
        <f>'internal_calcs TEs'!B37</f>
        <v>0.98485069928542646</v>
      </c>
      <c r="K37" s="9">
        <f>'internal_calcs TEs'!C37</f>
        <v>2.9799713781894956</v>
      </c>
      <c r="L37" s="9">
        <f>'internal_calcs TEs'!D37</f>
        <v>-2.3857179751898681</v>
      </c>
      <c r="M37" s="9">
        <f>'internal_calcs TEs'!E37</f>
        <v>-0.46670679487316491</v>
      </c>
      <c r="N37" s="9">
        <f t="shared" ca="1" si="0"/>
        <v>0.98485069928542401</v>
      </c>
      <c r="O37" s="9">
        <f t="shared" ca="1" si="2"/>
        <v>0.98485069928542401</v>
      </c>
      <c r="P37" s="3">
        <f t="shared" ca="1" si="1"/>
        <v>1</v>
      </c>
    </row>
    <row r="38" spans="1:16" x14ac:dyDescent="0.3">
      <c r="A38" s="1">
        <f>'internal_calcs FTTM'!A38</f>
        <v>36</v>
      </c>
      <c r="B38" s="3" t="str">
        <f>'internal_calcs FTTM'!T38</f>
        <v>TRUSTED</v>
      </c>
      <c r="C38" s="3">
        <f ca="1">'internal_calcs FTTM'!AB38</f>
        <v>1</v>
      </c>
      <c r="D38" s="3">
        <f ca="1">'internal_calcs FTTM'!AC38</f>
        <v>111</v>
      </c>
      <c r="E38" s="9">
        <f>'internal_calcs ToDs'!B38</f>
        <v>36.99000923329352</v>
      </c>
      <c r="F38" s="9">
        <f>'internal_calcs ToDs'!C38</f>
        <v>38.958336363452226</v>
      </c>
      <c r="G38" s="9">
        <f>'internal_calcs ToDs'!D38</f>
        <v>33.30774227900428</v>
      </c>
      <c r="H38" s="9">
        <f>'internal_calcs ToDs'!E38</f>
        <v>35.50091233566625</v>
      </c>
      <c r="I38" s="9">
        <f ca="1">'internal_calcs FTTM'!AA38</f>
        <v>36.99000923329352</v>
      </c>
      <c r="J38" s="9">
        <f>'internal_calcs TEs'!B38</f>
        <v>0.99000923329352086</v>
      </c>
      <c r="K38" s="9">
        <f>'internal_calcs TEs'!C38</f>
        <v>2.9583363634522275</v>
      </c>
      <c r="L38" s="9">
        <f>'internal_calcs TEs'!D38</f>
        <v>-2.6922577209957175</v>
      </c>
      <c r="M38" s="9">
        <f>'internal_calcs TEs'!E38</f>
        <v>-0.49908766433374785</v>
      </c>
      <c r="N38" s="9">
        <f t="shared" ca="1" si="0"/>
        <v>0.9900092332935202</v>
      </c>
      <c r="O38" s="9">
        <f t="shared" ca="1" si="2"/>
        <v>0.9900092332935202</v>
      </c>
      <c r="P38" s="3">
        <f t="shared" ca="1" si="1"/>
        <v>1</v>
      </c>
    </row>
    <row r="39" spans="1:16" x14ac:dyDescent="0.3">
      <c r="A39" s="1">
        <f>'internal_calcs FTTM'!A39</f>
        <v>37</v>
      </c>
      <c r="B39" s="3" t="str">
        <f>'internal_calcs FTTM'!T39</f>
        <v>TRUSTED</v>
      </c>
      <c r="C39" s="3">
        <f ca="1">'internal_calcs FTTM'!AB39</f>
        <v>1</v>
      </c>
      <c r="D39" s="3">
        <f ca="1">'internal_calcs FTTM'!AC39</f>
        <v>111</v>
      </c>
      <c r="E39" s="9">
        <f>'internal_calcs ToDs'!B39</f>
        <v>37.994100321247224</v>
      </c>
      <c r="F39" s="9">
        <f>'internal_calcs ToDs'!C39</f>
        <v>39.9289726897672</v>
      </c>
      <c r="G39" s="9">
        <f>'internal_calcs ToDs'!D39</f>
        <v>34.012119850993251</v>
      </c>
      <c r="H39" s="9">
        <f>'internal_calcs ToDs'!E39</f>
        <v>36.558855005704082</v>
      </c>
      <c r="I39" s="9">
        <f ca="1">'internal_calcs FTTM'!AA39</f>
        <v>37.994100321247224</v>
      </c>
      <c r="J39" s="9">
        <f>'internal_calcs TEs'!B39</f>
        <v>0.99410032124722214</v>
      </c>
      <c r="K39" s="9">
        <f>'internal_calcs TEs'!C39</f>
        <v>2.9289726897672006</v>
      </c>
      <c r="L39" s="9">
        <f>'internal_calcs TEs'!D39</f>
        <v>-2.9878801490067461</v>
      </c>
      <c r="M39" s="9">
        <f>'internal_calcs TEs'!E39</f>
        <v>-0.44114499429591669</v>
      </c>
      <c r="N39" s="9">
        <f t="shared" ca="1" si="0"/>
        <v>0.99410032124722392</v>
      </c>
      <c r="O39" s="9">
        <f t="shared" ca="1" si="2"/>
        <v>0.99410032124722392</v>
      </c>
      <c r="P39" s="3">
        <f t="shared" ca="1" si="1"/>
        <v>1</v>
      </c>
    </row>
    <row r="40" spans="1:16" x14ac:dyDescent="0.3">
      <c r="A40" s="1">
        <f>'internal_calcs FTTM'!A40</f>
        <v>38</v>
      </c>
      <c r="B40" s="3" t="str">
        <f>'internal_calcs FTTM'!T40</f>
        <v>TRUSTED</v>
      </c>
      <c r="C40" s="3">
        <f ca="1">'internal_calcs FTTM'!AB40</f>
        <v>1</v>
      </c>
      <c r="D40" s="3">
        <f ca="1">'internal_calcs FTTM'!AC40</f>
        <v>111</v>
      </c>
      <c r="E40" s="9">
        <f>'internal_calcs ToDs'!B40</f>
        <v>38.997121379127691</v>
      </c>
      <c r="F40" s="9">
        <f>'internal_calcs ToDs'!C40</f>
        <v>40.891996242139463</v>
      </c>
      <c r="G40" s="9">
        <f>'internal_calcs ToDs'!D40</f>
        <v>34.732076883063058</v>
      </c>
      <c r="H40" s="9">
        <f>'internal_calcs ToDs'!E40</f>
        <v>37.705027016177077</v>
      </c>
      <c r="I40" s="9">
        <f ca="1">'internal_calcs FTTM'!AA40</f>
        <v>38.997121379127691</v>
      </c>
      <c r="J40" s="9">
        <f>'internal_calcs TEs'!B40</f>
        <v>0.9971213791276925</v>
      </c>
      <c r="K40" s="9">
        <f>'internal_calcs TEs'!C40</f>
        <v>2.8919962421394643</v>
      </c>
      <c r="L40" s="9">
        <f>'internal_calcs TEs'!D40</f>
        <v>-3.2679231169369398</v>
      </c>
      <c r="M40" s="9">
        <f>'internal_calcs TEs'!E40</f>
        <v>-0.29497298382292492</v>
      </c>
      <c r="N40" s="9">
        <f t="shared" ca="1" si="0"/>
        <v>0.99712137912769094</v>
      </c>
      <c r="O40" s="9">
        <f t="shared" ca="1" si="2"/>
        <v>0.99712137912769094</v>
      </c>
      <c r="P40" s="3">
        <f t="shared" ca="1" si="1"/>
        <v>1</v>
      </c>
    </row>
    <row r="41" spans="1:16" x14ac:dyDescent="0.3">
      <c r="A41" s="1">
        <f>'internal_calcs FTTM'!A41</f>
        <v>39</v>
      </c>
      <c r="B41" s="3" t="str">
        <f>'internal_calcs FTTM'!T41</f>
        <v>TRUSTED</v>
      </c>
      <c r="C41" s="3">
        <f ca="1">'internal_calcs FTTM'!AB41</f>
        <v>1</v>
      </c>
      <c r="D41" s="3">
        <f ca="1">'internal_calcs FTTM'!AC41</f>
        <v>111</v>
      </c>
      <c r="E41" s="9">
        <f>'internal_calcs ToDs'!B41</f>
        <v>39.999070498770017</v>
      </c>
      <c r="F41" s="9">
        <f>'internal_calcs ToDs'!C41</f>
        <v>41.847552949714782</v>
      </c>
      <c r="G41" s="9">
        <f>'internal_calcs ToDs'!D41</f>
        <v>35.472029820107522</v>
      </c>
      <c r="H41" s="9">
        <f>'internal_calcs ToDs'!E41</f>
        <v>38.934145329779106</v>
      </c>
      <c r="I41" s="9">
        <f ca="1">'internal_calcs FTTM'!AA41</f>
        <v>39.999070498770017</v>
      </c>
      <c r="J41" s="9">
        <f>'internal_calcs TEs'!B41</f>
        <v>0.99907049877002008</v>
      </c>
      <c r="K41" s="9">
        <f>'internal_calcs TEs'!C41</f>
        <v>2.8475529497147845</v>
      </c>
      <c r="L41" s="9">
        <f>'internal_calcs TEs'!D41</f>
        <v>-3.5279701798924799</v>
      </c>
      <c r="M41" s="9">
        <f>'internal_calcs TEs'!E41</f>
        <v>-6.5854670220895972E-2</v>
      </c>
      <c r="N41" s="9">
        <f t="shared" ca="1" si="0"/>
        <v>0.99907049877001697</v>
      </c>
      <c r="O41" s="9">
        <f t="shared" ca="1" si="2"/>
        <v>0.99907049877001697</v>
      </c>
      <c r="P41" s="3">
        <f t="shared" ca="1" si="1"/>
        <v>1</v>
      </c>
    </row>
    <row r="42" spans="1:16" x14ac:dyDescent="0.3">
      <c r="A42" s="1">
        <f>'internal_calcs FTTM'!A42</f>
        <v>40</v>
      </c>
      <c r="B42" s="3" t="str">
        <f>'internal_calcs FTTM'!T42</f>
        <v>TRUSTED</v>
      </c>
      <c r="C42" s="3">
        <f ca="1">'internal_calcs FTTM'!AB42</f>
        <v>1</v>
      </c>
      <c r="D42" s="3">
        <f ca="1">'internal_calcs FTTM'!AC42</f>
        <v>111</v>
      </c>
      <c r="E42" s="9">
        <f>'internal_calcs ToDs'!B42</f>
        <v>40.999946449068474</v>
      </c>
      <c r="F42" s="9">
        <f>'internal_calcs ToDs'!C42</f>
        <v>42.795818209864315</v>
      </c>
      <c r="G42" s="9">
        <f>'internal_calcs ToDs'!D42</f>
        <v>36.236079759654032</v>
      </c>
      <c r="H42" s="9">
        <f>'internal_calcs ToDs'!E42</f>
        <v>40.237929013694917</v>
      </c>
      <c r="I42" s="9">
        <f ca="1">'internal_calcs FTTM'!AA42</f>
        <v>40.999946449068474</v>
      </c>
      <c r="J42" s="9">
        <f>'internal_calcs TEs'!B42</f>
        <v>0.99994644906847152</v>
      </c>
      <c r="K42" s="9">
        <f>'internal_calcs TEs'!C42</f>
        <v>2.7958182098643145</v>
      </c>
      <c r="L42" s="9">
        <f>'internal_calcs TEs'!D42</f>
        <v>-3.7639202403459708</v>
      </c>
      <c r="M42" s="9">
        <f>'internal_calcs TEs'!E42</f>
        <v>0.23792901369491681</v>
      </c>
      <c r="N42" s="9">
        <f t="shared" ca="1" si="0"/>
        <v>0.99994644906847441</v>
      </c>
      <c r="O42" s="9">
        <f t="shared" ca="1" si="2"/>
        <v>0.99994644906847441</v>
      </c>
      <c r="P42" s="3">
        <f t="shared" ca="1" si="1"/>
        <v>1</v>
      </c>
    </row>
    <row r="43" spans="1:16" x14ac:dyDescent="0.3">
      <c r="A43" s="1">
        <f>'internal_calcs FTTM'!A43</f>
        <v>41</v>
      </c>
      <c r="B43" s="3" t="str">
        <f>'internal_calcs FTTM'!T43</f>
        <v>TRUSTED</v>
      </c>
      <c r="C43" s="3">
        <f ca="1">'internal_calcs FTTM'!AB43</f>
        <v>1</v>
      </c>
      <c r="D43" s="3">
        <f ca="1">'internal_calcs FTTM'!AC43</f>
        <v>111</v>
      </c>
      <c r="E43" s="9">
        <f>'internal_calcs ToDs'!B43</f>
        <v>41.999748676754059</v>
      </c>
      <c r="F43" s="9">
        <f>'internal_calcs ToDs'!C43</f>
        <v>43.736996195970818</v>
      </c>
      <c r="G43" s="9">
        <f>'internal_calcs ToDs'!D43</f>
        <v>37.027947775105758</v>
      </c>
      <c r="H43" s="9">
        <f>'internal_calcs ToDs'!E43</f>
        <v>41.605398534086774</v>
      </c>
      <c r="I43" s="9">
        <f ca="1">'internal_calcs FTTM'!AA43</f>
        <v>41.999748676754059</v>
      </c>
      <c r="J43" s="9">
        <f>'internal_calcs TEs'!B43</f>
        <v>0.99974867675405799</v>
      </c>
      <c r="K43" s="9">
        <f>'internal_calcs TEs'!C43</f>
        <v>2.7369961959708151</v>
      </c>
      <c r="L43" s="9">
        <f>'internal_calcs TEs'!D43</f>
        <v>-3.9720522248942398</v>
      </c>
      <c r="M43" s="9">
        <f>'internal_calcs TEs'!E43</f>
        <v>0.60539853408677269</v>
      </c>
      <c r="N43" s="9">
        <f t="shared" ca="1" si="0"/>
        <v>0.99974867675405932</v>
      </c>
      <c r="O43" s="9">
        <f t="shared" ca="1" si="2"/>
        <v>0.99974867675405932</v>
      </c>
      <c r="P43" s="3">
        <f t="shared" ca="1" si="1"/>
        <v>1</v>
      </c>
    </row>
    <row r="44" spans="1:16" x14ac:dyDescent="0.3">
      <c r="A44" s="1">
        <f>'internal_calcs FTTM'!A44</f>
        <v>42</v>
      </c>
      <c r="B44" s="3" t="str">
        <f>'internal_calcs FTTM'!T44</f>
        <v>TRUSTED</v>
      </c>
      <c r="C44" s="3">
        <f ca="1">'internal_calcs FTTM'!AB44</f>
        <v>1</v>
      </c>
      <c r="D44" s="3">
        <f ca="1">'internal_calcs FTTM'!AC44</f>
        <v>111</v>
      </c>
      <c r="E44" s="9">
        <f>'internal_calcs ToDs'!B44</f>
        <v>42.998477306744014</v>
      </c>
      <c r="F44" s="9">
        <f>'internal_calcs ToDs'!C44</f>
        <v>44.671319051649903</v>
      </c>
      <c r="G44" s="9">
        <f>'internal_calcs ToDs'!D44</f>
        <v>37.850916232190876</v>
      </c>
      <c r="H44" s="9">
        <f>'internal_calcs ToDs'!E44</f>
        <v>43.023272585055643</v>
      </c>
      <c r="I44" s="9">
        <f ca="1">'internal_calcs FTTM'!AA44</f>
        <v>42.998477306744014</v>
      </c>
      <c r="J44" s="9">
        <f>'internal_calcs TEs'!B44</f>
        <v>0.99847730674401203</v>
      </c>
      <c r="K44" s="9">
        <f>'internal_calcs TEs'!C44</f>
        <v>2.6713190516499017</v>
      </c>
      <c r="L44" s="9">
        <f>'internal_calcs TEs'!D44</f>
        <v>-4.1490837678091266</v>
      </c>
      <c r="M44" s="9">
        <f>'internal_calcs TEs'!E44</f>
        <v>1.0232725850556428</v>
      </c>
      <c r="N44" s="9">
        <f t="shared" ca="1" si="0"/>
        <v>0.99847730674401447</v>
      </c>
      <c r="O44" s="9">
        <f t="shared" ca="1" si="2"/>
        <v>0.99847730674401447</v>
      </c>
      <c r="P44" s="3">
        <f t="shared" ca="1" si="1"/>
        <v>1</v>
      </c>
    </row>
    <row r="45" spans="1:16" x14ac:dyDescent="0.3">
      <c r="A45" s="1">
        <f>'internal_calcs FTTM'!A45</f>
        <v>43</v>
      </c>
      <c r="B45" s="3" t="str">
        <f>'internal_calcs FTTM'!T45</f>
        <v>TRUSTED</v>
      </c>
      <c r="C45" s="3">
        <f ca="1">'internal_calcs FTTM'!AB45</f>
        <v>1</v>
      </c>
      <c r="D45" s="3">
        <f ca="1">'internal_calcs FTTM'!AC45</f>
        <v>111</v>
      </c>
      <c r="E45" s="9">
        <f>'internal_calcs ToDs'!B45</f>
        <v>43.996133142062888</v>
      </c>
      <c r="F45" s="9">
        <f>'internal_calcs ToDs'!C45</f>
        <v>45.599045974585039</v>
      </c>
      <c r="G45" s="9">
        <f>'internal_calcs ToDs'!D45</f>
        <v>38.707777024094753</v>
      </c>
      <c r="H45" s="9">
        <f>'internal_calcs ToDs'!E45</f>
        <v>44.476448109638802</v>
      </c>
      <c r="I45" s="9">
        <f ca="1">'internal_calcs FTTM'!AA45</f>
        <v>43.996133142062888</v>
      </c>
      <c r="J45" s="9">
        <f>'internal_calcs TEs'!B45</f>
        <v>0.9961331420628885</v>
      </c>
      <c r="K45" s="9">
        <f>'internal_calcs TEs'!C45</f>
        <v>2.5990459745850392</v>
      </c>
      <c r="L45" s="9">
        <f>'internal_calcs TEs'!D45</f>
        <v>-4.2922229759052453</v>
      </c>
      <c r="M45" s="9">
        <f>'internal_calcs TEs'!E45</f>
        <v>1.4764481096388029</v>
      </c>
      <c r="N45" s="9">
        <f t="shared" ca="1" si="0"/>
        <v>0.99613314206288806</v>
      </c>
      <c r="O45" s="9">
        <f t="shared" ca="1" si="2"/>
        <v>0.99613314206288806</v>
      </c>
      <c r="P45" s="3">
        <f t="shared" ca="1" si="1"/>
        <v>1</v>
      </c>
    </row>
    <row r="46" spans="1:16" x14ac:dyDescent="0.3">
      <c r="A46" s="1">
        <f>'internal_calcs FTTM'!A46</f>
        <v>44</v>
      </c>
      <c r="B46" s="3" t="str">
        <f>'internal_calcs FTTM'!T46</f>
        <v>TRUSTED</v>
      </c>
      <c r="C46" s="3">
        <f ca="1">'internal_calcs FTTM'!AB46</f>
        <v>1</v>
      </c>
      <c r="D46" s="3">
        <f ca="1">'internal_calcs FTTM'!AC46</f>
        <v>111</v>
      </c>
      <c r="E46" s="9">
        <f>'internal_calcs ToDs'!B46</f>
        <v>44.992717663335334</v>
      </c>
      <c r="F46" s="9">
        <f>'internal_calcs ToDs'!C46</f>
        <v>46.520462193593232</v>
      </c>
      <c r="G46" s="9">
        <f>'internal_calcs ToDs'!D46</f>
        <v>39.600787541636294</v>
      </c>
      <c r="H46" s="9">
        <f>'internal_calcs ToDs'!E46</f>
        <v>45.948546163641034</v>
      </c>
      <c r="I46" s="9">
        <f ca="1">'internal_calcs FTTM'!AA46</f>
        <v>44.992717663335334</v>
      </c>
      <c r="J46" s="9">
        <f>'internal_calcs TEs'!B46</f>
        <v>0.99271766333533296</v>
      </c>
      <c r="K46" s="9">
        <f>'internal_calcs TEs'!C46</f>
        <v>2.5204621935932359</v>
      </c>
      <c r="L46" s="9">
        <f>'internal_calcs TEs'!D46</f>
        <v>-4.3992124583637029</v>
      </c>
      <c r="M46" s="9">
        <f>'internal_calcs TEs'!E46</f>
        <v>1.9485461636410351</v>
      </c>
      <c r="N46" s="9">
        <f t="shared" ca="1" si="0"/>
        <v>0.99271766333533407</v>
      </c>
      <c r="O46" s="9">
        <f t="shared" ca="1" si="2"/>
        <v>0.99271766333533407</v>
      </c>
      <c r="P46" s="3">
        <f t="shared" ca="1" si="1"/>
        <v>1</v>
      </c>
    </row>
    <row r="47" spans="1:16" x14ac:dyDescent="0.3">
      <c r="A47" s="1">
        <f>'internal_calcs FTTM'!A47</f>
        <v>45</v>
      </c>
      <c r="B47" s="3" t="str">
        <f>'internal_calcs FTTM'!T47</f>
        <v>TRUSTED</v>
      </c>
      <c r="C47" s="3">
        <f ca="1">'internal_calcs FTTM'!AB47</f>
        <v>1</v>
      </c>
      <c r="D47" s="3">
        <f ca="1">'internal_calcs FTTM'!AC47</f>
        <v>111</v>
      </c>
      <c r="E47" s="9">
        <f>'internal_calcs ToDs'!B47</f>
        <v>45.988233027850917</v>
      </c>
      <c r="F47" s="9">
        <f>'internal_calcs ToDs'!C47</f>
        <v>47.43587784295643</v>
      </c>
      <c r="G47" s="9">
        <f>'internal_calcs ToDs'!D47</f>
        <v>40.531635072866294</v>
      </c>
      <c r="H47" s="9">
        <f>'internal_calcs ToDs'!E47</f>
        <v>47.422503893350665</v>
      </c>
      <c r="I47" s="9">
        <f ca="1">'internal_calcs FTTM'!AA47</f>
        <v>45.988233027850917</v>
      </c>
      <c r="J47" s="9">
        <f>'internal_calcs TEs'!B47</f>
        <v>0.98823302785091882</v>
      </c>
      <c r="K47" s="9">
        <f>'internal_calcs TEs'!C47</f>
        <v>2.4358778429564261</v>
      </c>
      <c r="L47" s="9">
        <f>'internal_calcs TEs'!D47</f>
        <v>-4.4683649271337078</v>
      </c>
      <c r="M47" s="9">
        <f>'internal_calcs TEs'!E47</f>
        <v>2.4225038933506644</v>
      </c>
      <c r="N47" s="9">
        <f t="shared" ca="1" si="0"/>
        <v>0.98823302785091727</v>
      </c>
      <c r="O47" s="9">
        <f t="shared" ca="1" si="2"/>
        <v>0.98823302785091727</v>
      </c>
      <c r="P47" s="3">
        <f t="shared" ca="1" si="1"/>
        <v>1</v>
      </c>
    </row>
    <row r="48" spans="1:16" x14ac:dyDescent="0.3">
      <c r="A48" s="1">
        <f>'internal_calcs FTTM'!A48</f>
        <v>46</v>
      </c>
      <c r="B48" s="3" t="str">
        <f>'internal_calcs FTTM'!T48</f>
        <v>TRUSTED</v>
      </c>
      <c r="C48" s="3">
        <f ca="1">'internal_calcs FTTM'!AB48</f>
        <v>1</v>
      </c>
      <c r="D48" s="3">
        <f ca="1">'internal_calcs FTTM'!AC48</f>
        <v>111</v>
      </c>
      <c r="E48" s="9">
        <f>'internal_calcs ToDs'!B48</f>
        <v>46.982682068201541</v>
      </c>
      <c r="F48" s="9">
        <f>'internal_calcs ToDs'!C48</f>
        <v>48.345626738463658</v>
      </c>
      <c r="G48" s="9">
        <f>'internal_calcs ToDs'!D48</f>
        <v>41.501410193526922</v>
      </c>
      <c r="H48" s="9">
        <f>'internal_calcs ToDs'!E48</f>
        <v>48.881191231531716</v>
      </c>
      <c r="I48" s="9">
        <f ca="1">'internal_calcs FTTM'!AA48</f>
        <v>46.982682068201541</v>
      </c>
      <c r="J48" s="9">
        <f>'internal_calcs TEs'!B48</f>
        <v>0.98268206820153869</v>
      </c>
      <c r="K48" s="9">
        <f>'internal_calcs TEs'!C48</f>
        <v>2.3456267384636602</v>
      </c>
      <c r="L48" s="9">
        <f>'internal_calcs TEs'!D48</f>
        <v>-4.4985898064730758</v>
      </c>
      <c r="M48" s="9">
        <f>'internal_calcs TEs'!E48</f>
        <v>2.8811912315317185</v>
      </c>
      <c r="N48" s="9">
        <f t="shared" ca="1" si="0"/>
        <v>0.98268206820154091</v>
      </c>
      <c r="O48" s="9">
        <f t="shared" ca="1" si="2"/>
        <v>0.98268206820154091</v>
      </c>
      <c r="P48" s="3">
        <f t="shared" ca="1" si="1"/>
        <v>1</v>
      </c>
    </row>
    <row r="49" spans="1:16" x14ac:dyDescent="0.3">
      <c r="A49" s="1">
        <f>'internal_calcs FTTM'!A49</f>
        <v>47</v>
      </c>
      <c r="B49" s="3" t="str">
        <f>'internal_calcs FTTM'!T49</f>
        <v>TRUSTED</v>
      </c>
      <c r="C49" s="3">
        <f ca="1">'internal_calcs FTTM'!AB49</f>
        <v>1</v>
      </c>
      <c r="D49" s="3">
        <f ca="1">'internal_calcs FTTM'!AC49</f>
        <v>111</v>
      </c>
      <c r="E49" s="9">
        <f>'internal_calcs ToDs'!B49</f>
        <v>47.976068290492286</v>
      </c>
      <c r="F49" s="9">
        <f>'internal_calcs ToDs'!C49</f>
        <v>49.250065059992565</v>
      </c>
      <c r="G49" s="9">
        <f>'internal_calcs ToDs'!D49</f>
        <v>42.510589568020841</v>
      </c>
      <c r="H49" s="9">
        <f>'internal_calcs ToDs'!E49</f>
        <v>50.308030022683596</v>
      </c>
      <c r="I49" s="9">
        <f ca="1">'internal_calcs FTTM'!AA49</f>
        <v>47.976068290492286</v>
      </c>
      <c r="J49" s="9">
        <f>'internal_calcs TEs'!B49</f>
        <v>0.97606829049228394</v>
      </c>
      <c r="K49" s="9">
        <f>'internal_calcs TEs'!C49</f>
        <v>2.2500650599925622</v>
      </c>
      <c r="L49" s="9">
        <f>'internal_calcs TEs'!D49</f>
        <v>-4.4894104319791577</v>
      </c>
      <c r="M49" s="9">
        <f>'internal_calcs TEs'!E49</f>
        <v>3.308030022683595</v>
      </c>
      <c r="N49" s="9">
        <f t="shared" ca="1" si="0"/>
        <v>0.97606829049228594</v>
      </c>
      <c r="O49" s="9">
        <f t="shared" ca="1" si="2"/>
        <v>0.97606829049228594</v>
      </c>
      <c r="P49" s="3">
        <f t="shared" ca="1" si="1"/>
        <v>1</v>
      </c>
    </row>
    <row r="50" spans="1:16" x14ac:dyDescent="0.3">
      <c r="A50" s="1">
        <f>'internal_calcs FTTM'!A50</f>
        <v>48</v>
      </c>
      <c r="B50" s="3" t="str">
        <f>'internal_calcs FTTM'!T50</f>
        <v>TRUSTED</v>
      </c>
      <c r="C50" s="3">
        <f ca="1">'internal_calcs FTTM'!AB50</f>
        <v>1</v>
      </c>
      <c r="D50" s="3">
        <f ca="1">'internal_calcs FTTM'!AC50</f>
        <v>111</v>
      </c>
      <c r="E50" s="9">
        <f>'internal_calcs ToDs'!B50</f>
        <v>48.968395872126926</v>
      </c>
      <c r="F50" s="9">
        <f>'internal_calcs ToDs'!C50</f>
        <v>50.149569945829896</v>
      </c>
      <c r="G50" s="9">
        <f>'internal_calcs ToDs'!D50</f>
        <v>43.559028432128784</v>
      </c>
      <c r="H50" s="9">
        <f>'internal_calcs ToDs'!E50</f>
        <v>51.687593200776945</v>
      </c>
      <c r="I50" s="9">
        <f ca="1">'internal_calcs FTTM'!AA50</f>
        <v>48.968395872126926</v>
      </c>
      <c r="J50" s="9">
        <f>'internal_calcs TEs'!B50</f>
        <v>0.96839587212692946</v>
      </c>
      <c r="K50" s="9">
        <f>'internal_calcs TEs'!C50</f>
        <v>2.1495699458298936</v>
      </c>
      <c r="L50" s="9">
        <f>'internal_calcs TEs'!D50</f>
        <v>-4.4409715678712161</v>
      </c>
      <c r="M50" s="9">
        <f>'internal_calcs TEs'!E50</f>
        <v>3.6875932007769414</v>
      </c>
      <c r="N50" s="9">
        <f t="shared" ca="1" si="0"/>
        <v>0.96839587212692635</v>
      </c>
      <c r="O50" s="9">
        <f t="shared" ca="1" si="2"/>
        <v>0.96839587212692635</v>
      </c>
      <c r="P50" s="3">
        <f t="shared" ca="1" si="1"/>
        <v>1</v>
      </c>
    </row>
    <row r="51" spans="1:16" x14ac:dyDescent="0.3">
      <c r="A51" s="1">
        <f>'internal_calcs FTTM'!A51</f>
        <v>49</v>
      </c>
      <c r="B51" s="3" t="str">
        <f>'internal_calcs FTTM'!T51</f>
        <v>TRUSTED</v>
      </c>
      <c r="C51" s="3">
        <f ca="1">'internal_calcs FTTM'!AB51</f>
        <v>1</v>
      </c>
      <c r="D51" s="3">
        <f ca="1">'internal_calcs FTTM'!AC51</f>
        <v>111</v>
      </c>
      <c r="E51" s="9">
        <f>'internal_calcs ToDs'!B51</f>
        <v>49.959669659169329</v>
      </c>
      <c r="F51" s="9">
        <f>'internal_calcs ToDs'!C51</f>
        <v>51.044538004279765</v>
      </c>
      <c r="G51" s="9">
        <f>'internal_calcs ToDs'!D51</f>
        <v>44.645962876027745</v>
      </c>
      <c r="H51" s="9">
        <f>'internal_calcs ToDs'!E51</f>
        <v>53.006162363612802</v>
      </c>
      <c r="I51" s="9">
        <f ca="1">'internal_calcs FTTM'!AA51</f>
        <v>49.959669659169329</v>
      </c>
      <c r="J51" s="9">
        <f>'internal_calcs TEs'!B51</f>
        <v>0.95966965916932634</v>
      </c>
      <c r="K51" s="9">
        <f>'internal_calcs TEs'!C51</f>
        <v>2.044538004279767</v>
      </c>
      <c r="L51" s="9">
        <f>'internal_calcs TEs'!D51</f>
        <v>-4.3540371239722528</v>
      </c>
      <c r="M51" s="9">
        <f>'internal_calcs TEs'!E51</f>
        <v>4.0061623636128054</v>
      </c>
      <c r="N51" s="9">
        <f t="shared" ca="1" si="0"/>
        <v>0.95966965916932878</v>
      </c>
      <c r="O51" s="9">
        <f t="shared" ca="1" si="2"/>
        <v>0.95966965916932878</v>
      </c>
      <c r="P51" s="3">
        <f t="shared" ca="1" si="1"/>
        <v>1</v>
      </c>
    </row>
    <row r="52" spans="1:16" x14ac:dyDescent="0.3">
      <c r="A52" s="1">
        <f>'internal_calcs FTTM'!A52</f>
        <v>50</v>
      </c>
      <c r="B52" s="3" t="str">
        <f>'internal_calcs FTTM'!T52</f>
        <v>TRUSTED</v>
      </c>
      <c r="C52" s="3">
        <f ca="1">'internal_calcs FTTM'!AB52</f>
        <v>1</v>
      </c>
      <c r="D52" s="3">
        <f ca="1">'internal_calcs FTTM'!AC52</f>
        <v>111</v>
      </c>
      <c r="E52" s="9">
        <f>'internal_calcs ToDs'!B52</f>
        <v>50.949895163282626</v>
      </c>
      <c r="F52" s="9">
        <f>'internal_calcs ToDs'!C52</f>
        <v>51.935383748430773</v>
      </c>
      <c r="G52" s="9">
        <f>'internal_calcs ToDs'!D52</f>
        <v>45.770021891605403</v>
      </c>
      <c r="H52" s="9">
        <f>'internal_calcs ToDs'!E52</f>
        <v>54.252223591622815</v>
      </c>
      <c r="I52" s="9">
        <f ca="1">'internal_calcs FTTM'!AA52</f>
        <v>50.949895163282626</v>
      </c>
      <c r="J52" s="9">
        <f>'internal_calcs TEs'!B52</f>
        <v>0.94989516328262713</v>
      </c>
      <c r="K52" s="9">
        <f>'internal_calcs TEs'!C52</f>
        <v>1.9353837484307734</v>
      </c>
      <c r="L52" s="9">
        <f>'internal_calcs TEs'!D52</f>
        <v>-4.2299781083945982</v>
      </c>
      <c r="M52" s="9">
        <f>'internal_calcs TEs'!E52</f>
        <v>4.2522235916228128</v>
      </c>
      <c r="N52" s="9">
        <f t="shared" ca="1" si="0"/>
        <v>0.94989516328262624</v>
      </c>
      <c r="O52" s="9">
        <f t="shared" ca="1" si="2"/>
        <v>0.94989516328262624</v>
      </c>
      <c r="P52" s="3">
        <f t="shared" ca="1" si="1"/>
        <v>1</v>
      </c>
    </row>
    <row r="53" spans="1:16" x14ac:dyDescent="0.3">
      <c r="A53" s="1">
        <f>'internal_calcs FTTM'!A53</f>
        <v>51</v>
      </c>
      <c r="B53" s="3" t="str">
        <f>'internal_calcs FTTM'!T53</f>
        <v>TRUSTED</v>
      </c>
      <c r="C53" s="3">
        <f ca="1">'internal_calcs FTTM'!AB53</f>
        <v>1</v>
      </c>
      <c r="D53" s="3">
        <f ca="1">'internal_calcs FTTM'!AC53</f>
        <v>111</v>
      </c>
      <c r="E53" s="9">
        <f>'internal_calcs ToDs'!B53</f>
        <v>51.939078558247935</v>
      </c>
      <c r="F53" s="9">
        <f>'internal_calcs ToDs'!C53</f>
        <v>52.822537960262913</v>
      </c>
      <c r="G53" s="9">
        <f>'internal_calcs ToDs'!D53</f>
        <v>46.929248994076794</v>
      </c>
      <c r="H53" s="9">
        <f>'internal_calcs ToDs'!E53</f>
        <v>55.416883590920122</v>
      </c>
      <c r="I53" s="9">
        <f ca="1">'internal_calcs FTTM'!AA53</f>
        <v>51.939078558247935</v>
      </c>
      <c r="J53" s="9">
        <f>'internal_calcs TEs'!B53</f>
        <v>0.9390785582479344</v>
      </c>
      <c r="K53" s="9">
        <f>'internal_calcs TEs'!C53</f>
        <v>1.8225379602629121</v>
      </c>
      <c r="L53" s="9">
        <f>'internal_calcs TEs'!D53</f>
        <v>-4.0707510059232055</v>
      </c>
      <c r="M53" s="9">
        <f>'internal_calcs TEs'!E53</f>
        <v>4.4168835909201185</v>
      </c>
      <c r="N53" s="9">
        <f t="shared" ca="1" si="0"/>
        <v>0.93907855824793529</v>
      </c>
      <c r="O53" s="9">
        <f t="shared" ca="1" si="2"/>
        <v>0.93907855824793529</v>
      </c>
      <c r="P53" s="3">
        <f t="shared" ca="1" si="1"/>
        <v>1</v>
      </c>
    </row>
    <row r="54" spans="1:16" x14ac:dyDescent="0.3">
      <c r="A54" s="1">
        <f>'internal_calcs FTTM'!A54</f>
        <v>52</v>
      </c>
      <c r="B54" s="3" t="str">
        <f>'internal_calcs FTTM'!T54</f>
        <v>TRUSTED</v>
      </c>
      <c r="C54" s="3">
        <f ca="1">'internal_calcs FTTM'!AB54</f>
        <v>1</v>
      </c>
      <c r="D54" s="3">
        <f ca="1">'internal_calcs FTTM'!AC54</f>
        <v>111</v>
      </c>
      <c r="E54" s="9">
        <f>'internal_calcs ToDs'!B54</f>
        <v>52.927226676064855</v>
      </c>
      <c r="F54" s="9">
        <f>'internal_calcs ToDs'!C54</f>
        <v>53.706445990547536</v>
      </c>
      <c r="G54" s="9">
        <f>'internal_calcs ToDs'!D54</f>
        <v>48.121133076918291</v>
      </c>
      <c r="H54" s="9">
        <f>'internal_calcs ToDs'!E54</f>
        <v>56.494191120112866</v>
      </c>
      <c r="I54" s="9">
        <f ca="1">'internal_calcs FTTM'!AA54</f>
        <v>52.927226676064855</v>
      </c>
      <c r="J54" s="9">
        <f>'internal_calcs TEs'!B54</f>
        <v>0.92722667606485265</v>
      </c>
      <c r="K54" s="9">
        <f>'internal_calcs TEs'!C54</f>
        <v>1.7064459905475324</v>
      </c>
      <c r="L54" s="9">
        <f>'internal_calcs TEs'!D54</f>
        <v>-3.8788669230817097</v>
      </c>
      <c r="M54" s="9">
        <f>'internal_calcs TEs'!E54</f>
        <v>4.494191120112867</v>
      </c>
      <c r="N54" s="9">
        <f t="shared" ca="1" si="0"/>
        <v>0.92722667606485487</v>
      </c>
      <c r="O54" s="9">
        <f t="shared" ca="1" si="2"/>
        <v>0.92722667606485487</v>
      </c>
      <c r="P54" s="3">
        <f t="shared" ca="1" si="1"/>
        <v>1</v>
      </c>
    </row>
    <row r="55" spans="1:16" x14ac:dyDescent="0.3">
      <c r="A55" s="1">
        <f>'internal_calcs FTTM'!A55</f>
        <v>53</v>
      </c>
      <c r="B55" s="3" t="str">
        <f>'internal_calcs FTTM'!T55</f>
        <v>TRUSTED</v>
      </c>
      <c r="C55" s="3">
        <f ca="1">'internal_calcs FTTM'!AB55</f>
        <v>1</v>
      </c>
      <c r="D55" s="3">
        <f ca="1">'internal_calcs FTTM'!AC55</f>
        <v>111</v>
      </c>
      <c r="E55" s="9">
        <f>'internal_calcs ToDs'!B55</f>
        <v>53.914347002636141</v>
      </c>
      <c r="F55" s="9">
        <f>'internal_calcs ToDs'!C55</f>
        <v>54.587566001252142</v>
      </c>
      <c r="G55" s="9">
        <f>'internal_calcs ToDs'!D55</f>
        <v>49.342648013517483</v>
      </c>
      <c r="H55" s="9">
        <f>'internal_calcs ToDs'!E55</f>
        <v>57.481352083673137</v>
      </c>
      <c r="I55" s="9">
        <f ca="1">'internal_calcs FTTM'!AA55</f>
        <v>53.914347002636141</v>
      </c>
      <c r="J55" s="9">
        <f>'internal_calcs TEs'!B55</f>
        <v>0.91434700263614155</v>
      </c>
      <c r="K55" s="9">
        <f>'internal_calcs TEs'!C55</f>
        <v>1.587566001252144</v>
      </c>
      <c r="L55" s="9">
        <f>'internal_calcs TEs'!D55</f>
        <v>-3.6573519864825164</v>
      </c>
      <c r="M55" s="9">
        <f>'internal_calcs TEs'!E55</f>
        <v>4.4813520836731389</v>
      </c>
      <c r="N55" s="9">
        <f t="shared" ca="1" si="0"/>
        <v>0.91434700263614133</v>
      </c>
      <c r="O55" s="9">
        <f t="shared" ca="1" si="2"/>
        <v>0.91434700263614133</v>
      </c>
      <c r="P55" s="3">
        <f t="shared" ca="1" si="1"/>
        <v>1</v>
      </c>
    </row>
    <row r="56" spans="1:16" x14ac:dyDescent="0.3">
      <c r="A56" s="1">
        <f>'internal_calcs FTTM'!A56</f>
        <v>54</v>
      </c>
      <c r="B56" s="3" t="str">
        <f>'internal_calcs FTTM'!T56</f>
        <v>TRUSTED</v>
      </c>
      <c r="C56" s="3">
        <f ca="1">'internal_calcs FTTM'!AB56</f>
        <v>1</v>
      </c>
      <c r="D56" s="3">
        <f ca="1">'internal_calcs FTTM'!AC56</f>
        <v>111</v>
      </c>
      <c r="E56" s="9">
        <f>'internal_calcs ToDs'!B56</f>
        <v>54.900447673039622</v>
      </c>
      <c r="F56" s="9">
        <f>'internal_calcs ToDs'!C56</f>
        <v>55.466367157383189</v>
      </c>
      <c r="G56" s="9">
        <f>'internal_calcs ToDs'!D56</f>
        <v>50.590300380997597</v>
      </c>
      <c r="H56" s="9">
        <f>'internal_calcs ToDs'!E56</f>
        <v>58.378830517829719</v>
      </c>
      <c r="I56" s="9">
        <f ca="1">'internal_calcs FTTM'!AA56</f>
        <v>54.900447673039622</v>
      </c>
      <c r="J56" s="9">
        <f>'internal_calcs TEs'!B56</f>
        <v>0.90044767303961937</v>
      </c>
      <c r="K56" s="9">
        <f>'internal_calcs TEs'!C56</f>
        <v>1.4663671573831873</v>
      </c>
      <c r="L56" s="9">
        <f>'internal_calcs TEs'!D56</f>
        <v>-3.4096996190024038</v>
      </c>
      <c r="M56" s="9">
        <f>'internal_calcs TEs'!E56</f>
        <v>4.3788305178297211</v>
      </c>
      <c r="N56" s="9">
        <f t="shared" ca="1" si="0"/>
        <v>0.90044767303962203</v>
      </c>
      <c r="O56" s="9">
        <f t="shared" ca="1" si="2"/>
        <v>0.90044767303962203</v>
      </c>
      <c r="P56" s="3">
        <f t="shared" ca="1" si="1"/>
        <v>1</v>
      </c>
    </row>
    <row r="57" spans="1:16" x14ac:dyDescent="0.3">
      <c r="A57" s="1">
        <f>'internal_calcs FTTM'!A57</f>
        <v>55</v>
      </c>
      <c r="B57" s="3" t="str">
        <f>'internal_calcs FTTM'!T57</f>
        <v>TRUSTED</v>
      </c>
      <c r="C57" s="3">
        <f ca="1">'internal_calcs FTTM'!AB57</f>
        <v>1</v>
      </c>
      <c r="D57" s="3">
        <f ca="1">'internal_calcs FTTM'!AC57</f>
        <v>111</v>
      </c>
      <c r="E57" s="9">
        <f>'internal_calcs ToDs'!B57</f>
        <v>55.885537466389771</v>
      </c>
      <c r="F57" s="9">
        <f>'internal_calcs ToDs'!C57</f>
        <v>56.343327775406927</v>
      </c>
      <c r="G57" s="9">
        <f>'internal_calcs ToDs'!D57</f>
        <v>51.86018455358311</v>
      </c>
      <c r="H57" s="9">
        <f>'internal_calcs ToDs'!E57</f>
        <v>59.190331819089394</v>
      </c>
      <c r="I57" s="9">
        <f ca="1">'internal_calcs FTTM'!AA57</f>
        <v>55.885537466389771</v>
      </c>
      <c r="J57" s="9">
        <f>'internal_calcs TEs'!B57</f>
        <v>0.88553746638976905</v>
      </c>
      <c r="K57" s="9">
        <f>'internal_calcs TEs'!C57</f>
        <v>1.3433277754069282</v>
      </c>
      <c r="L57" s="9">
        <f>'internal_calcs TEs'!D57</f>
        <v>-3.1398154464168879</v>
      </c>
      <c r="M57" s="9">
        <f>'internal_calcs TEs'!E57</f>
        <v>4.1903318190893906</v>
      </c>
      <c r="N57" s="9">
        <f t="shared" ca="1" si="0"/>
        <v>0.8855374663897706</v>
      </c>
      <c r="O57" s="9">
        <f t="shared" ca="1" si="2"/>
        <v>0.8855374663897706</v>
      </c>
      <c r="P57" s="3">
        <f t="shared" ca="1" si="1"/>
        <v>1</v>
      </c>
    </row>
    <row r="58" spans="1:16" x14ac:dyDescent="0.3">
      <c r="A58" s="1">
        <f>'internal_calcs FTTM'!A58</f>
        <v>56</v>
      </c>
      <c r="B58" s="3" t="str">
        <f>'internal_calcs FTTM'!T58</f>
        <v>TRUSTED</v>
      </c>
      <c r="C58" s="3">
        <f ca="1">'internal_calcs FTTM'!AB58</f>
        <v>1</v>
      </c>
      <c r="D58" s="3">
        <f ca="1">'internal_calcs FTTM'!AC58</f>
        <v>111</v>
      </c>
      <c r="E58" s="9">
        <f>'internal_calcs ToDs'!B58</f>
        <v>56.869625800292688</v>
      </c>
      <c r="F58" s="9">
        <f>'internal_calcs ToDs'!C58</f>
        <v>57.218933435552678</v>
      </c>
      <c r="G58" s="9">
        <f>'internal_calcs ToDs'!D58</f>
        <v>53.148044296651371</v>
      </c>
      <c r="H58" s="9">
        <f>'internal_calcs ToDs'!E58</f>
        <v>59.922668821553415</v>
      </c>
      <c r="I58" s="9">
        <f ca="1">'internal_calcs FTTM'!AA58</f>
        <v>56.869625800292688</v>
      </c>
      <c r="J58" s="9">
        <f>'internal_calcs TEs'!B58</f>
        <v>0.86962580029268732</v>
      </c>
      <c r="K58" s="9">
        <f>'internal_calcs TEs'!C58</f>
        <v>1.2189334355526795</v>
      </c>
      <c r="L58" s="9">
        <f>'internal_calcs TEs'!D58</f>
        <v>-2.851955703348632</v>
      </c>
      <c r="M58" s="9">
        <f>'internal_calcs TEs'!E58</f>
        <v>3.9226688215534127</v>
      </c>
      <c r="N58" s="9">
        <f t="shared" ca="1" si="0"/>
        <v>0.86962580029268821</v>
      </c>
      <c r="O58" s="9">
        <f t="shared" ca="1" si="2"/>
        <v>0.86962580029268821</v>
      </c>
      <c r="P58" s="3">
        <f t="shared" ca="1" si="1"/>
        <v>1</v>
      </c>
    </row>
    <row r="59" spans="1:16" x14ac:dyDescent="0.3">
      <c r="A59" s="1">
        <f>'internal_calcs FTTM'!A59</f>
        <v>57</v>
      </c>
      <c r="B59" s="3" t="str">
        <f>'internal_calcs FTTM'!T59</f>
        <v>TRUSTED</v>
      </c>
      <c r="C59" s="3">
        <f ca="1">'internal_calcs FTTM'!AB59</f>
        <v>1</v>
      </c>
      <c r="D59" s="3">
        <f ca="1">'internal_calcs FTTM'!AC59</f>
        <v>111</v>
      </c>
      <c r="E59" s="9">
        <f>'internal_calcs ToDs'!B59</f>
        <v>57.85272272489776</v>
      </c>
      <c r="F59" s="9">
        <f>'internal_calcs ToDs'!C59</f>
        <v>58.093675065449247</v>
      </c>
      <c r="G59" s="9">
        <f>'internal_calcs ToDs'!D59</f>
        <v>54.449339890095104</v>
      </c>
      <c r="H59" s="9">
        <f>'internal_calcs ToDs'!E59</f>
        <v>60.585515563341559</v>
      </c>
      <c r="I59" s="9">
        <f ca="1">'internal_calcs FTTM'!AA59</f>
        <v>57.85272272489776</v>
      </c>
      <c r="J59" s="9">
        <f>'internal_calcs TEs'!B59</f>
        <v>0.85272272489776113</v>
      </c>
      <c r="K59" s="9">
        <f>'internal_calcs TEs'!C59</f>
        <v>1.0936750654492506</v>
      </c>
      <c r="L59" s="9">
        <f>'internal_calcs TEs'!D59</f>
        <v>-2.5506601099048987</v>
      </c>
      <c r="M59" s="9">
        <f>'internal_calcs TEs'!E59</f>
        <v>3.5855155633415619</v>
      </c>
      <c r="N59" s="9">
        <f t="shared" ca="1" si="0"/>
        <v>0.85272272489775958</v>
      </c>
      <c r="O59" s="9">
        <f t="shared" ca="1" si="2"/>
        <v>0.85272272489775958</v>
      </c>
      <c r="P59" s="3">
        <f t="shared" ca="1" si="1"/>
        <v>1</v>
      </c>
    </row>
    <row r="60" spans="1:16" x14ac:dyDescent="0.3">
      <c r="A60" s="1">
        <f>'internal_calcs FTTM'!A60</f>
        <v>58</v>
      </c>
      <c r="B60" s="3" t="str">
        <f>'internal_calcs FTTM'!T60</f>
        <v>TRUSTED</v>
      </c>
      <c r="C60" s="3">
        <f ca="1">'internal_calcs FTTM'!AB60</f>
        <v>1</v>
      </c>
      <c r="D60" s="3">
        <f ca="1">'internal_calcs FTTM'!AC60</f>
        <v>111</v>
      </c>
      <c r="E60" s="9">
        <f>'internal_calcs ToDs'!B60</f>
        <v>58.834838916549622</v>
      </c>
      <c r="F60" s="9">
        <f>'internal_calcs ToDs'!C60</f>
        <v>58.968047002658786</v>
      </c>
      <c r="G60" s="9">
        <f>'internal_calcs ToDs'!D60</f>
        <v>55.759319722420301</v>
      </c>
      <c r="H60" s="9">
        <f>'internal_calcs ToDs'!E60</f>
        <v>61.191057641650254</v>
      </c>
      <c r="I60" s="9">
        <f ca="1">'internal_calcs FTTM'!AA60</f>
        <v>58.834838916549622</v>
      </c>
      <c r="J60" s="9">
        <f>'internal_calcs TEs'!B60</f>
        <v>0.83483891654962439</v>
      </c>
      <c r="K60" s="9">
        <f>'internal_calcs TEs'!C60</f>
        <v>0.96804700265878652</v>
      </c>
      <c r="L60" s="9">
        <f>'internal_calcs TEs'!D60</f>
        <v>-2.2406802775797008</v>
      </c>
      <c r="M60" s="9">
        <f>'internal_calcs TEs'!E60</f>
        <v>3.1910576416502554</v>
      </c>
      <c r="N60" s="9">
        <f t="shared" ca="1" si="0"/>
        <v>0.8348389165496215</v>
      </c>
      <c r="O60" s="9">
        <f t="shared" ca="1" si="2"/>
        <v>0.8348389165496215</v>
      </c>
      <c r="P60" s="3">
        <f t="shared" ca="1" si="1"/>
        <v>1</v>
      </c>
    </row>
    <row r="61" spans="1:16" x14ac:dyDescent="0.3">
      <c r="A61" s="1">
        <f>'internal_calcs FTTM'!A61</f>
        <v>59</v>
      </c>
      <c r="B61" s="3" t="str">
        <f>'internal_calcs FTTM'!T61</f>
        <v>TRUSTED</v>
      </c>
      <c r="C61" s="3">
        <f ca="1">'internal_calcs FTTM'!AB61</f>
        <v>1</v>
      </c>
      <c r="D61" s="3">
        <f ca="1">'internal_calcs FTTM'!AC61</f>
        <v>111</v>
      </c>
      <c r="E61" s="9">
        <f>'internal_calcs ToDs'!B61</f>
        <v>59.815985671044977</v>
      </c>
      <c r="F61" s="9">
        <f>'internal_calcs ToDs'!C61</f>
        <v>59.842545043750889</v>
      </c>
      <c r="G61" s="9">
        <f>'internal_calcs ToDs'!D61</f>
        <v>57.073095226498495</v>
      </c>
      <c r="H61" s="9">
        <f>'internal_calcs ToDs'!E61</f>
        <v>61.753551793519044</v>
      </c>
      <c r="I61" s="9">
        <f ca="1">'internal_calcs FTTM'!AA61</f>
        <v>59.815985671044977</v>
      </c>
      <c r="J61" s="9">
        <f>'internal_calcs TEs'!B61</f>
        <v>0.81598567104497732</v>
      </c>
      <c r="K61" s="9">
        <f>'internal_calcs TEs'!C61</f>
        <v>0.84254504375089212</v>
      </c>
      <c r="L61" s="9">
        <f>'internal_calcs TEs'!D61</f>
        <v>-1.926904773501503</v>
      </c>
      <c r="M61" s="9">
        <f>'internal_calcs TEs'!E61</f>
        <v>2.7535517935190459</v>
      </c>
      <c r="N61" s="9">
        <f t="shared" ca="1" si="0"/>
        <v>0.81598567104497732</v>
      </c>
      <c r="O61" s="9">
        <f t="shared" ca="1" si="2"/>
        <v>0.81598567104497732</v>
      </c>
      <c r="P61" s="3">
        <f t="shared" ca="1" si="1"/>
        <v>1</v>
      </c>
    </row>
    <row r="62" spans="1:16" x14ac:dyDescent="0.3">
      <c r="A62" s="1">
        <f>'internal_calcs FTTM'!A62</f>
        <v>60</v>
      </c>
      <c r="B62" s="3" t="str">
        <f>'internal_calcs FTTM'!T62</f>
        <v>TRUSTED</v>
      </c>
      <c r="C62" s="3">
        <f ca="1">'internal_calcs FTTM'!AB62</f>
        <v>1</v>
      </c>
      <c r="D62" s="3">
        <f ca="1">'internal_calcs FTTM'!AC62</f>
        <v>111</v>
      </c>
      <c r="E62" s="9">
        <f>'internal_calcs ToDs'!B62</f>
        <v>60.796174896497767</v>
      </c>
      <c r="F62" s="9">
        <f>'internal_calcs ToDs'!C62</f>
        <v>60.717664487620986</v>
      </c>
      <c r="G62" s="9">
        <f>'internal_calcs ToDs'!D62</f>
        <v>58.385717975189841</v>
      </c>
      <c r="H62" s="9">
        <f>'internal_calcs ToDs'!E62</f>
        <v>62.288810620210278</v>
      </c>
      <c r="I62" s="9">
        <f ca="1">'internal_calcs FTTM'!AA62</f>
        <v>60.796174896497767</v>
      </c>
      <c r="J62" s="9">
        <f>'internal_calcs TEs'!B62</f>
        <v>0.79617489649776974</v>
      </c>
      <c r="K62" s="9">
        <f>'internal_calcs TEs'!C62</f>
        <v>0.71766448762098534</v>
      </c>
      <c r="L62" s="9">
        <f>'internal_calcs TEs'!D62</f>
        <v>-1.6142820248101586</v>
      </c>
      <c r="M62" s="9">
        <f>'internal_calcs TEs'!E62</f>
        <v>2.2888106202102767</v>
      </c>
      <c r="N62" s="9">
        <f t="shared" ca="1" si="0"/>
        <v>0.79617489649776729</v>
      </c>
      <c r="O62" s="9">
        <f t="shared" ca="1" si="2"/>
        <v>0.79617489649776729</v>
      </c>
      <c r="P62" s="3">
        <f t="shared" ca="1" si="1"/>
        <v>1</v>
      </c>
    </row>
    <row r="63" spans="1:16" x14ac:dyDescent="0.3">
      <c r="A63" s="1">
        <f>'internal_calcs FTTM'!A63</f>
        <v>61</v>
      </c>
      <c r="B63" s="3" t="str">
        <f>'internal_calcs FTTM'!T63</f>
        <v>TRUSTED</v>
      </c>
      <c r="C63" s="3">
        <f ca="1">'internal_calcs FTTM'!AB63</f>
        <v>2</v>
      </c>
      <c r="D63" s="3">
        <f ca="1">'internal_calcs FTTM'!AC63</f>
        <v>222</v>
      </c>
      <c r="E63" s="9">
        <f>'internal_calcs ToDs'!B63</f>
        <v>61.775419105817868</v>
      </c>
      <c r="F63" s="9">
        <f>'internal_calcs ToDs'!C63</f>
        <v>61.59389818077139</v>
      </c>
      <c r="G63" s="9">
        <f>'internal_calcs ToDs'!D63</f>
        <v>59.692257720995691</v>
      </c>
      <c r="H63" s="9">
        <f>'internal_calcs ToDs'!E63</f>
        <v>62.8136310785981</v>
      </c>
      <c r="I63" s="9">
        <f ca="1">'internal_calcs FTTM'!AA63</f>
        <v>61.59389818077139</v>
      </c>
      <c r="J63" s="9">
        <f>'internal_calcs TEs'!B63</f>
        <v>0.77541910581786633</v>
      </c>
      <c r="K63" s="9">
        <f>'internal_calcs TEs'!C63</f>
        <v>0.59389818077138889</v>
      </c>
      <c r="L63" s="9">
        <f>'internal_calcs TEs'!D63</f>
        <v>-1.3077422790043083</v>
      </c>
      <c r="M63" s="9">
        <f>'internal_calcs TEs'!E63</f>
        <v>1.8136310785980991</v>
      </c>
      <c r="N63" s="9">
        <f t="shared" ca="1" si="0"/>
        <v>0.59389818077139012</v>
      </c>
      <c r="O63" s="9">
        <f t="shared" ca="1" si="2"/>
        <v>0.59389818077139012</v>
      </c>
      <c r="P63" s="3">
        <f t="shared" ca="1" si="1"/>
        <v>2</v>
      </c>
    </row>
    <row r="64" spans="1:16" x14ac:dyDescent="0.3">
      <c r="A64" s="1">
        <f>'internal_calcs FTTM'!A64</f>
        <v>62</v>
      </c>
      <c r="B64" s="3" t="str">
        <f>'internal_calcs FTTM'!T64</f>
        <v>TRUSTED</v>
      </c>
      <c r="C64" s="3">
        <f ca="1">'internal_calcs FTTM'!AB64</f>
        <v>2</v>
      </c>
      <c r="D64" s="3">
        <f ca="1">'internal_calcs FTTM'!AC64</f>
        <v>222</v>
      </c>
      <c r="E64" s="9">
        <f>'internal_calcs ToDs'!B64</f>
        <v>62.753731408807433</v>
      </c>
      <c r="F64" s="9">
        <f>'internal_calcs ToDs'!C64</f>
        <v>62.47173457227224</v>
      </c>
      <c r="G64" s="9">
        <f>'internal_calcs ToDs'!D64</f>
        <v>60.98788014900672</v>
      </c>
      <c r="H64" s="9">
        <f>'internal_calcs ToDs'!E64</f>
        <v>63.345187395385153</v>
      </c>
      <c r="I64" s="9">
        <f ca="1">'internal_calcs FTTM'!AA64</f>
        <v>62.47173457227224</v>
      </c>
      <c r="J64" s="9">
        <f>'internal_calcs TEs'!B64</f>
        <v>0.75373140880743361</v>
      </c>
      <c r="K64" s="9">
        <f>'internal_calcs TEs'!C64</f>
        <v>0.47173457227223825</v>
      </c>
      <c r="L64" s="9">
        <f>'internal_calcs TEs'!D64</f>
        <v>-1.0121198509932787</v>
      </c>
      <c r="M64" s="9">
        <f>'internal_calcs TEs'!E64</f>
        <v>1.3451873953851532</v>
      </c>
      <c r="N64" s="9">
        <f t="shared" ca="1" si="0"/>
        <v>0.47173457227223992</v>
      </c>
      <c r="O64" s="9">
        <f t="shared" ca="1" si="2"/>
        <v>0.47173457227223992</v>
      </c>
      <c r="P64" s="3">
        <f t="shared" ca="1" si="1"/>
        <v>2</v>
      </c>
    </row>
    <row r="65" spans="1:16" x14ac:dyDescent="0.3">
      <c r="A65" s="1">
        <f>'internal_calcs FTTM'!A65</f>
        <v>63</v>
      </c>
      <c r="B65" s="3" t="str">
        <f>'internal_calcs FTTM'!T65</f>
        <v>TRUSTED</v>
      </c>
      <c r="C65" s="3">
        <f ca="1">'internal_calcs FTTM'!AB65</f>
        <v>2</v>
      </c>
      <c r="D65" s="3">
        <f ca="1">'internal_calcs FTTM'!AC65</f>
        <v>222</v>
      </c>
      <c r="E65" s="9">
        <f>'internal_calcs ToDs'!B65</f>
        <v>63.73112550388079</v>
      </c>
      <c r="F65" s="9">
        <f>'internal_calcs ToDs'!C65</f>
        <v>63.351655786074808</v>
      </c>
      <c r="G65" s="9">
        <f>'internal_calcs ToDs'!D65</f>
        <v>62.267923116936913</v>
      </c>
      <c r="H65" s="9">
        <f>'internal_calcs ToDs'!E65</f>
        <v>63.900410345800317</v>
      </c>
      <c r="I65" s="9">
        <f ca="1">'internal_calcs FTTM'!AA65</f>
        <v>63.351655786074808</v>
      </c>
      <c r="J65" s="9">
        <f>'internal_calcs TEs'!B65</f>
        <v>0.73112550388079045</v>
      </c>
      <c r="K65" s="9">
        <f>'internal_calcs TEs'!C65</f>
        <v>0.35165578607481029</v>
      </c>
      <c r="L65" s="9">
        <f>'internal_calcs TEs'!D65</f>
        <v>-0.73207688306308327</v>
      </c>
      <c r="M65" s="9">
        <f>'internal_calcs TEs'!E65</f>
        <v>0.90041034580031898</v>
      </c>
      <c r="N65" s="9">
        <f t="shared" ca="1" si="0"/>
        <v>0.35165578607480796</v>
      </c>
      <c r="O65" s="9">
        <f t="shared" ca="1" si="2"/>
        <v>0.35165578607480796</v>
      </c>
      <c r="P65" s="3">
        <f t="shared" ca="1" si="1"/>
        <v>2</v>
      </c>
    </row>
    <row r="66" spans="1:16" x14ac:dyDescent="0.3">
      <c r="A66" s="1">
        <f>'internal_calcs FTTM'!A66</f>
        <v>64</v>
      </c>
      <c r="B66" s="3" t="str">
        <f>'internal_calcs FTTM'!T66</f>
        <v>TRUSTED</v>
      </c>
      <c r="C66" s="3">
        <f ca="1">'internal_calcs FTTM'!AB66</f>
        <v>2</v>
      </c>
      <c r="D66" s="3">
        <f ca="1">'internal_calcs FTTM'!AC66</f>
        <v>222</v>
      </c>
      <c r="E66" s="9">
        <f>'internal_calcs ToDs'!B66</f>
        <v>64.707615669412007</v>
      </c>
      <c r="F66" s="9">
        <f>'internal_calcs ToDs'!C66</f>
        <v>64.234135718289451</v>
      </c>
      <c r="G66" s="9">
        <f>'internal_calcs ToDs'!D66</f>
        <v>63.527970179892456</v>
      </c>
      <c r="H66" s="9">
        <f>'internal_calcs ToDs'!E66</f>
        <v>64.495375331271418</v>
      </c>
      <c r="I66" s="9">
        <f ca="1">'internal_calcs FTTM'!AA66</f>
        <v>64.234135718289451</v>
      </c>
      <c r="J66" s="9">
        <f>'internal_calcs TEs'!B66</f>
        <v>0.70761566941200971</v>
      </c>
      <c r="K66" s="9">
        <f>'internal_calcs TEs'!C66</f>
        <v>0.23413571828944657</v>
      </c>
      <c r="L66" s="9">
        <f>'internal_calcs TEs'!D66</f>
        <v>-0.47202982010754146</v>
      </c>
      <c r="M66" s="9">
        <f>'internal_calcs TEs'!E66</f>
        <v>0.4953753312714122</v>
      </c>
      <c r="N66" s="9">
        <f t="shared" ref="N66:N129" ca="1" si="3">I66-A66</f>
        <v>0.23413571828945123</v>
      </c>
      <c r="O66" s="9">
        <f t="shared" ca="1" si="2"/>
        <v>0.23413571828945123</v>
      </c>
      <c r="P66" s="3">
        <f t="shared" ca="1" si="1"/>
        <v>2</v>
      </c>
    </row>
    <row r="67" spans="1:16" x14ac:dyDescent="0.3">
      <c r="A67" s="1">
        <f>'internal_calcs FTTM'!A67</f>
        <v>65</v>
      </c>
      <c r="B67" s="3" t="str">
        <f>'internal_calcs FTTM'!T67</f>
        <v>TRUSTED</v>
      </c>
      <c r="C67" s="3">
        <f ca="1">'internal_calcs FTTM'!AB67</f>
        <v>2</v>
      </c>
      <c r="D67" s="3">
        <f ca="1">'internal_calcs FTTM'!AC67</f>
        <v>222</v>
      </c>
      <c r="E67" s="9">
        <f>'internal_calcs ToDs'!B67</f>
        <v>65.68321675471644</v>
      </c>
      <c r="F67" s="9">
        <f>'internal_calcs ToDs'!C67</f>
        <v>65.119638166933882</v>
      </c>
      <c r="G67" s="9">
        <f>'internal_calcs ToDs'!D67</f>
        <v>64.763920240345954</v>
      </c>
      <c r="H67" s="9">
        <f>'internal_calcs ToDs'!E67</f>
        <v>65.144721372531478</v>
      </c>
      <c r="I67" s="9">
        <f ca="1">'internal_calcs FTTM'!AA67</f>
        <v>65.119638166933882</v>
      </c>
      <c r="J67" s="9">
        <f>'internal_calcs TEs'!B67</f>
        <v>0.68321675471643784</v>
      </c>
      <c r="K67" s="9">
        <f>'internal_calcs TEs'!C67</f>
        <v>0.11963816693388385</v>
      </c>
      <c r="L67" s="9">
        <f>'internal_calcs TEs'!D67</f>
        <v>-0.23607975965404826</v>
      </c>
      <c r="M67" s="9">
        <f>'internal_calcs TEs'!E67</f>
        <v>0.1447213725314711</v>
      </c>
      <c r="N67" s="9">
        <f t="shared" ca="1" si="3"/>
        <v>0.11963816693388196</v>
      </c>
      <c r="O67" s="9">
        <f t="shared" ca="1" si="2"/>
        <v>0.11963816693388196</v>
      </c>
      <c r="P67" s="3">
        <f t="shared" ref="P67:P130" ca="1" si="4">IF(C67=511,0,C67)</f>
        <v>2</v>
      </c>
    </row>
    <row r="68" spans="1:16" x14ac:dyDescent="0.3">
      <c r="A68" s="1">
        <f>'internal_calcs FTTM'!A68</f>
        <v>66</v>
      </c>
      <c r="B68" s="3" t="str">
        <f>'internal_calcs FTTM'!T68</f>
        <v>TRUSTED</v>
      </c>
      <c r="C68" s="3">
        <f ca="1">'internal_calcs FTTM'!AB68</f>
        <v>2</v>
      </c>
      <c r="D68" s="3">
        <f ca="1">'internal_calcs FTTM'!AC68</f>
        <v>222</v>
      </c>
      <c r="E68" s="9">
        <f>'internal_calcs ToDs'!B68</f>
        <v>66.657944170671612</v>
      </c>
      <c r="F68" s="9">
        <f>'internal_calcs ToDs'!C68</f>
        <v>66.008615001534167</v>
      </c>
      <c r="G68" s="9">
        <f>'internal_calcs ToDs'!D68</f>
        <v>65.972052224894313</v>
      </c>
      <c r="H68" s="9">
        <f>'internal_calcs ToDs'!E68</f>
        <v>65.86112201726975</v>
      </c>
      <c r="I68" s="9">
        <f ca="1">'internal_calcs FTTM'!AA68</f>
        <v>66.008615001534167</v>
      </c>
      <c r="J68" s="9">
        <f>'internal_calcs TEs'!B68</f>
        <v>0.65794417067160604</v>
      </c>
      <c r="K68" s="9">
        <f>'internal_calcs TEs'!C68</f>
        <v>8.6150015341690533E-3</v>
      </c>
      <c r="L68" s="9">
        <f>'internal_calcs TEs'!D68</f>
        <v>-2.7947775105689576E-2</v>
      </c>
      <c r="M68" s="9">
        <f>'internal_calcs TEs'!E68</f>
        <v>-0.13887798273025487</v>
      </c>
      <c r="N68" s="9">
        <f t="shared" ca="1" si="3"/>
        <v>8.615001534167277E-3</v>
      </c>
      <c r="O68" s="9">
        <f t="shared" ref="O68:O131" ca="1" si="5">IF(B68="TRUSTED",N68,"")</f>
        <v>8.615001534167277E-3</v>
      </c>
      <c r="P68" s="3">
        <f t="shared" ca="1" si="4"/>
        <v>2</v>
      </c>
    </row>
    <row r="69" spans="1:16" x14ac:dyDescent="0.3">
      <c r="A69" s="1">
        <f>'internal_calcs FTTM'!A69</f>
        <v>67</v>
      </c>
      <c r="B69" s="3" t="str">
        <f>'internal_calcs FTTM'!T69</f>
        <v>TRUSTED</v>
      </c>
      <c r="C69" s="3">
        <f ca="1">'internal_calcs FTTM'!AB69</f>
        <v>3</v>
      </c>
      <c r="D69" s="3">
        <f ca="1">'internal_calcs FTTM'!AC69</f>
        <v>333</v>
      </c>
      <c r="E69" s="9">
        <f>'internal_calcs ToDs'!B69</f>
        <v>67.631813879983156</v>
      </c>
      <c r="F69" s="9">
        <f>'internal_calcs ToDs'!C69</f>
        <v>66.901504379802873</v>
      </c>
      <c r="G69" s="9">
        <f>'internal_calcs ToDs'!D69</f>
        <v>67.149083767809117</v>
      </c>
      <c r="H69" s="9">
        <f>'internal_calcs ToDs'!E69</f>
        <v>66.654827285095976</v>
      </c>
      <c r="I69" s="9">
        <f ca="1">'internal_calcs FTTM'!AA69</f>
        <v>67.149083767809117</v>
      </c>
      <c r="J69" s="9">
        <f>'internal_calcs TEs'!B69</f>
        <v>0.63181387998316074</v>
      </c>
      <c r="K69" s="9">
        <f>'internal_calcs TEs'!C69</f>
        <v>-9.8495620197123435E-2</v>
      </c>
      <c r="L69" s="9">
        <f>'internal_calcs TEs'!D69</f>
        <v>0.14908376780911281</v>
      </c>
      <c r="M69" s="9">
        <f>'internal_calcs TEs'!E69</f>
        <v>-0.34517271490402512</v>
      </c>
      <c r="N69" s="9">
        <f t="shared" ca="1" si="3"/>
        <v>0.14908376780911681</v>
      </c>
      <c r="O69" s="9">
        <f t="shared" ca="1" si="5"/>
        <v>0.14908376780911681</v>
      </c>
      <c r="P69" s="3">
        <f t="shared" ca="1" si="4"/>
        <v>3</v>
      </c>
    </row>
    <row r="70" spans="1:16" x14ac:dyDescent="0.3">
      <c r="A70" s="1">
        <f>'internal_calcs FTTM'!A70</f>
        <v>68</v>
      </c>
      <c r="B70" s="3" t="str">
        <f>'internal_calcs FTTM'!T70</f>
        <v>TRUSTED</v>
      </c>
      <c r="C70" s="3">
        <f ca="1">'internal_calcs FTTM'!AB70</f>
        <v>3</v>
      </c>
      <c r="D70" s="3">
        <f ca="1">'internal_calcs FTTM'!AC70</f>
        <v>333</v>
      </c>
      <c r="E70" s="9">
        <f>'internal_calcs ToDs'!B70</f>
        <v>68.604842387102821</v>
      </c>
      <c r="F70" s="9">
        <f>'internal_calcs ToDs'!C70</f>
        <v>67.798729018429583</v>
      </c>
      <c r="G70" s="9">
        <f>'internal_calcs ToDs'!D70</f>
        <v>68.292222975905233</v>
      </c>
      <c r="H70" s="9">
        <f>'internal_calcs ToDs'!E70</f>
        <v>67.533293205126839</v>
      </c>
      <c r="I70" s="9">
        <f ca="1">'internal_calcs FTTM'!AA70</f>
        <v>68.292222975905233</v>
      </c>
      <c r="J70" s="9">
        <f>'internal_calcs TEs'!B70</f>
        <v>0.60484238710281724</v>
      </c>
      <c r="K70" s="9">
        <f>'internal_calcs TEs'!C70</f>
        <v>-0.20127098157041301</v>
      </c>
      <c r="L70" s="9">
        <f>'internal_calcs TEs'!D70</f>
        <v>0.29222297590523505</v>
      </c>
      <c r="M70" s="9">
        <f>'internal_calcs TEs'!E70</f>
        <v>-0.46670679487315647</v>
      </c>
      <c r="N70" s="9">
        <f t="shared" ca="1" si="3"/>
        <v>0.29222297590523283</v>
      </c>
      <c r="O70" s="9">
        <f t="shared" ca="1" si="5"/>
        <v>0.29222297590523283</v>
      </c>
      <c r="P70" s="3">
        <f t="shared" ca="1" si="4"/>
        <v>3</v>
      </c>
    </row>
    <row r="71" spans="1:16" x14ac:dyDescent="0.3">
      <c r="A71" s="1">
        <f>'internal_calcs FTTM'!A71</f>
        <v>69</v>
      </c>
      <c r="B71" s="3" t="str">
        <f>'internal_calcs FTTM'!T71</f>
        <v>TRUSTED</v>
      </c>
      <c r="C71" s="3">
        <f ca="1">'internal_calcs FTTM'!AB71</f>
        <v>3</v>
      </c>
      <c r="D71" s="3">
        <f ca="1">'internal_calcs FTTM'!AC71</f>
        <v>333</v>
      </c>
      <c r="E71" s="9">
        <f>'internal_calcs ToDs'!B71</f>
        <v>69.577046727803577</v>
      </c>
      <c r="F71" s="9">
        <f>'internal_calcs ToDs'!C71</f>
        <v>68.70069452481205</v>
      </c>
      <c r="G71" s="9">
        <f>'internal_calcs ToDs'!D71</f>
        <v>69.399212458363692</v>
      </c>
      <c r="H71" s="9">
        <f>'internal_calcs ToDs'!E71</f>
        <v>68.500912335666257</v>
      </c>
      <c r="I71" s="9">
        <f ca="1">'internal_calcs FTTM'!AA71</f>
        <v>69.399212458363692</v>
      </c>
      <c r="J71" s="9">
        <f>'internal_calcs TEs'!B71</f>
        <v>0.57704672780357003</v>
      </c>
      <c r="K71" s="9">
        <f>'internal_calcs TEs'!C71</f>
        <v>-0.29930547518795603</v>
      </c>
      <c r="L71" s="9">
        <f>'internal_calcs TEs'!D71</f>
        <v>0.3992124583636949</v>
      </c>
      <c r="M71" s="9">
        <f>'internal_calcs TEs'!E71</f>
        <v>-0.49908766433374918</v>
      </c>
      <c r="N71" s="9">
        <f t="shared" ca="1" si="3"/>
        <v>0.39921245836369224</v>
      </c>
      <c r="O71" s="9">
        <f t="shared" ca="1" si="5"/>
        <v>0.39921245836369224</v>
      </c>
      <c r="P71" s="3">
        <f t="shared" ca="1" si="4"/>
        <v>3</v>
      </c>
    </row>
    <row r="72" spans="1:16" x14ac:dyDescent="0.3">
      <c r="A72" s="1">
        <f>'internal_calcs FTTM'!A72</f>
        <v>70</v>
      </c>
      <c r="B72" s="3" t="str">
        <f>'internal_calcs FTTM'!T72</f>
        <v>TRUSTED</v>
      </c>
      <c r="C72" s="3">
        <f ca="1">'internal_calcs FTTM'!AB72</f>
        <v>3</v>
      </c>
      <c r="D72" s="3">
        <f ca="1">'internal_calcs FTTM'!AC72</f>
        <v>333</v>
      </c>
      <c r="E72" s="9">
        <f>'internal_calcs ToDs'!B72</f>
        <v>70.548444458419652</v>
      </c>
      <c r="F72" s="9">
        <f>'internal_calcs ToDs'!C72</f>
        <v>69.607787796308699</v>
      </c>
      <c r="G72" s="9">
        <f>'internal_calcs ToDs'!D72</f>
        <v>70.468364927133706</v>
      </c>
      <c r="H72" s="9">
        <f>'internal_calcs ToDs'!E72</f>
        <v>69.558855005704075</v>
      </c>
      <c r="I72" s="9">
        <f ca="1">'internal_calcs FTTM'!AA72</f>
        <v>70.468364927133706</v>
      </c>
      <c r="J72" s="9">
        <f>'internal_calcs TEs'!B72</f>
        <v>0.5484444584196535</v>
      </c>
      <c r="K72" s="9">
        <f>'internal_calcs TEs'!C72</f>
        <v>-0.39221220369130738</v>
      </c>
      <c r="L72" s="9">
        <f>'internal_calcs TEs'!D72</f>
        <v>0.46836492713370337</v>
      </c>
      <c r="M72" s="9">
        <f>'internal_calcs TEs'!E72</f>
        <v>-0.44114499429592824</v>
      </c>
      <c r="N72" s="9">
        <f t="shared" ca="1" si="3"/>
        <v>0.46836492713370603</v>
      </c>
      <c r="O72" s="9">
        <f t="shared" ca="1" si="5"/>
        <v>0.46836492713370603</v>
      </c>
      <c r="P72" s="3">
        <f t="shared" ca="1" si="4"/>
        <v>3</v>
      </c>
    </row>
    <row r="73" spans="1:16" x14ac:dyDescent="0.3">
      <c r="A73" s="1">
        <f>'internal_calcs FTTM'!A73</f>
        <v>71</v>
      </c>
      <c r="B73" s="3" t="str">
        <f>'internal_calcs FTTM'!T73</f>
        <v>TRUSTED</v>
      </c>
      <c r="C73" s="3">
        <f ca="1">'internal_calcs FTTM'!AB73</f>
        <v>3</v>
      </c>
      <c r="D73" s="3">
        <f ca="1">'internal_calcs FTTM'!AC73</f>
        <v>333</v>
      </c>
      <c r="E73" s="9">
        <f>'internal_calcs ToDs'!B73</f>
        <v>71.519053644757321</v>
      </c>
      <c r="F73" s="9">
        <f>'internal_calcs ToDs'!C73</f>
        <v>70.520375493332224</v>
      </c>
      <c r="G73" s="9">
        <f>'internal_calcs ToDs'!D73</f>
        <v>71.498589806473078</v>
      </c>
      <c r="H73" s="9">
        <f>'internal_calcs ToDs'!E73</f>
        <v>70.705027016177056</v>
      </c>
      <c r="I73" s="9">
        <f ca="1">'internal_calcs FTTM'!AA73</f>
        <v>71.498589806473078</v>
      </c>
      <c r="J73" s="9">
        <f>'internal_calcs TEs'!B73</f>
        <v>0.51905364475732507</v>
      </c>
      <c r="K73" s="9">
        <f>'internal_calcs TEs'!C73</f>
        <v>-0.47962450666777512</v>
      </c>
      <c r="L73" s="9">
        <f>'internal_calcs TEs'!D73</f>
        <v>0.49858980647307538</v>
      </c>
      <c r="M73" s="9">
        <f>'internal_calcs TEs'!E73</f>
        <v>-0.29497298382294623</v>
      </c>
      <c r="N73" s="9">
        <f t="shared" ca="1" si="3"/>
        <v>0.4985898064730776</v>
      </c>
      <c r="O73" s="9">
        <f t="shared" ca="1" si="5"/>
        <v>0.4985898064730776</v>
      </c>
      <c r="P73" s="3">
        <f t="shared" ca="1" si="4"/>
        <v>3</v>
      </c>
    </row>
    <row r="74" spans="1:16" x14ac:dyDescent="0.3">
      <c r="A74" s="1">
        <f>'internal_calcs FTTM'!A74</f>
        <v>72</v>
      </c>
      <c r="B74" s="3" t="str">
        <f>'internal_calcs FTTM'!T74</f>
        <v>TRUSTED</v>
      </c>
      <c r="C74" s="3">
        <f ca="1">'internal_calcs FTTM'!AB74</f>
        <v>1</v>
      </c>
      <c r="D74" s="3">
        <f ca="1">'internal_calcs FTTM'!AC74</f>
        <v>111</v>
      </c>
      <c r="E74" s="9">
        <f>'internal_calcs ToDs'!B74</f>
        <v>72.488892850684508</v>
      </c>
      <c r="F74" s="9">
        <f>'internal_calcs ToDs'!C74</f>
        <v>71.438802592307439</v>
      </c>
      <c r="G74" s="9">
        <f>'internal_calcs ToDs'!D74</f>
        <v>72.489410431979167</v>
      </c>
      <c r="H74" s="9">
        <f>'internal_calcs ToDs'!E74</f>
        <v>71.934145329779071</v>
      </c>
      <c r="I74" s="9">
        <f ca="1">'internal_calcs FTTM'!AA74</f>
        <v>72.488892850684508</v>
      </c>
      <c r="J74" s="9">
        <f>'internal_calcs TEs'!B74</f>
        <v>0.48889285068450294</v>
      </c>
      <c r="K74" s="9">
        <f>'internal_calcs TEs'!C74</f>
        <v>-0.56119740769256743</v>
      </c>
      <c r="L74" s="9">
        <f>'internal_calcs TEs'!D74</f>
        <v>0.48941043197916079</v>
      </c>
      <c r="M74" s="9">
        <f>'internal_calcs TEs'!E74</f>
        <v>-6.585467022092617E-2</v>
      </c>
      <c r="N74" s="9">
        <f t="shared" ca="1" si="3"/>
        <v>0.48889285068450761</v>
      </c>
      <c r="O74" s="9">
        <f t="shared" ca="1" si="5"/>
        <v>0.48889285068450761</v>
      </c>
      <c r="P74" s="3">
        <f t="shared" ca="1" si="4"/>
        <v>1</v>
      </c>
    </row>
    <row r="75" spans="1:16" x14ac:dyDescent="0.3">
      <c r="A75" s="1">
        <f>'internal_calcs FTTM'!A75</f>
        <v>73</v>
      </c>
      <c r="B75" s="3" t="str">
        <f>'internal_calcs FTTM'!T75</f>
        <v>TRUSTED</v>
      </c>
      <c r="C75" s="3">
        <f ca="1">'internal_calcs FTTM'!AB75</f>
        <v>3</v>
      </c>
      <c r="D75" s="3">
        <f ca="1">'internal_calcs FTTM'!AC75</f>
        <v>333</v>
      </c>
      <c r="E75" s="9">
        <f>'internal_calcs ToDs'!B75</f>
        <v>73.457981126405173</v>
      </c>
      <c r="F75" s="9">
        <f>'internal_calcs ToDs'!C75</f>
        <v>72.363391024207544</v>
      </c>
      <c r="G75" s="9">
        <f>'internal_calcs ToDs'!D75</f>
        <v>73.440971567871216</v>
      </c>
      <c r="H75" s="9">
        <f>'internal_calcs ToDs'!E75</f>
        <v>73.237929013694881</v>
      </c>
      <c r="I75" s="9">
        <f ca="1">'internal_calcs FTTM'!AA75</f>
        <v>73.440971567871216</v>
      </c>
      <c r="J75" s="9">
        <f>'internal_calcs TEs'!B75</f>
        <v>0.45798112640517119</v>
      </c>
      <c r="K75" s="9">
        <f>'internal_calcs TEs'!C75</f>
        <v>-0.63660897579245268</v>
      </c>
      <c r="L75" s="9">
        <f>'internal_calcs TEs'!D75</f>
        <v>0.44097156787122138</v>
      </c>
      <c r="M75" s="9">
        <f>'internal_calcs TEs'!E75</f>
        <v>0.2379290136948784</v>
      </c>
      <c r="N75" s="9">
        <f t="shared" ca="1" si="3"/>
        <v>0.44097156787121605</v>
      </c>
      <c r="O75" s="9">
        <f t="shared" ca="1" si="5"/>
        <v>0.44097156787121605</v>
      </c>
      <c r="P75" s="3">
        <f t="shared" ca="1" si="4"/>
        <v>3</v>
      </c>
    </row>
    <row r="76" spans="1:16" x14ac:dyDescent="0.3">
      <c r="A76" s="1">
        <f>'internal_calcs FTTM'!A76</f>
        <v>74</v>
      </c>
      <c r="B76" s="3" t="str">
        <f>'internal_calcs FTTM'!T76</f>
        <v>TRUSTED</v>
      </c>
      <c r="C76" s="3">
        <f ca="1">'internal_calcs FTTM'!AB76</f>
        <v>3</v>
      </c>
      <c r="D76" s="3">
        <f ca="1">'internal_calcs FTTM'!AC76</f>
        <v>333</v>
      </c>
      <c r="E76" s="9">
        <f>'internal_calcs ToDs'!B76</f>
        <v>74.426337996426923</v>
      </c>
      <c r="F76" s="9">
        <f>'internal_calcs ToDs'!C76</f>
        <v>73.294438404039596</v>
      </c>
      <c r="G76" s="9">
        <f>'internal_calcs ToDs'!D76</f>
        <v>74.354037123972219</v>
      </c>
      <c r="H76" s="9">
        <f>'internal_calcs ToDs'!E76</f>
        <v>74.605398534086731</v>
      </c>
      <c r="I76" s="9">
        <f ca="1">'internal_calcs FTTM'!AA76</f>
        <v>74.354037123972219</v>
      </c>
      <c r="J76" s="9">
        <f>'internal_calcs TEs'!B76</f>
        <v>0.42633799642692871</v>
      </c>
      <c r="K76" s="9">
        <f>'internal_calcs TEs'!C76</f>
        <v>-0.70556159596040957</v>
      </c>
      <c r="L76" s="9">
        <f>'internal_calcs TEs'!D76</f>
        <v>0.35403712397221376</v>
      </c>
      <c r="M76" s="9">
        <f>'internal_calcs TEs'!E76</f>
        <v>0.60539853408672806</v>
      </c>
      <c r="N76" s="9">
        <f t="shared" ca="1" si="3"/>
        <v>0.35403712397221909</v>
      </c>
      <c r="O76" s="9">
        <f t="shared" ca="1" si="5"/>
        <v>0.35403712397221909</v>
      </c>
      <c r="P76" s="3">
        <f t="shared" ca="1" si="4"/>
        <v>3</v>
      </c>
    </row>
    <row r="77" spans="1:16" x14ac:dyDescent="0.3">
      <c r="A77" s="1">
        <f>'internal_calcs FTTM'!A77</f>
        <v>75</v>
      </c>
      <c r="B77" s="3" t="str">
        <f>'internal_calcs FTTM'!T77</f>
        <v>TRUSTED</v>
      </c>
      <c r="C77" s="3">
        <f ca="1">'internal_calcs FTTM'!AB77</f>
        <v>3</v>
      </c>
      <c r="D77" s="3">
        <f ca="1">'internal_calcs FTTM'!AC77</f>
        <v>333</v>
      </c>
      <c r="E77" s="9">
        <f>'internal_calcs ToDs'!B77</f>
        <v>75.393983447228962</v>
      </c>
      <c r="F77" s="9">
        <f>'internal_calcs ToDs'!C77</f>
        <v>74.232216856293803</v>
      </c>
      <c r="G77" s="9">
        <f>'internal_calcs ToDs'!D77</f>
        <v>75.229978108394548</v>
      </c>
      <c r="H77" s="9">
        <f>'internal_calcs ToDs'!E77</f>
        <v>76.023272585055594</v>
      </c>
      <c r="I77" s="9">
        <f ca="1">'internal_calcs FTTM'!AA77</f>
        <v>75.229978108394548</v>
      </c>
      <c r="J77" s="9">
        <f>'internal_calcs TEs'!B77</f>
        <v>0.39398344722896339</v>
      </c>
      <c r="K77" s="9">
        <f>'internal_calcs TEs'!C77</f>
        <v>-0.76778314370619727</v>
      </c>
      <c r="L77" s="9">
        <f>'internal_calcs TEs'!D77</f>
        <v>0.2299781083945458</v>
      </c>
      <c r="M77" s="9">
        <f>'internal_calcs TEs'!E77</f>
        <v>1.023272585055593</v>
      </c>
      <c r="N77" s="9">
        <f t="shared" ca="1" si="3"/>
        <v>0.22997810839454758</v>
      </c>
      <c r="O77" s="9">
        <f t="shared" ca="1" si="5"/>
        <v>0.22997810839454758</v>
      </c>
      <c r="P77" s="3">
        <f t="shared" ca="1" si="4"/>
        <v>3</v>
      </c>
    </row>
    <row r="78" spans="1:16" x14ac:dyDescent="0.3">
      <c r="A78" s="1">
        <f>'internal_calcs FTTM'!A78</f>
        <v>76</v>
      </c>
      <c r="B78" s="3" t="str">
        <f>'internal_calcs FTTM'!T78</f>
        <v>TRUSTED</v>
      </c>
      <c r="C78" s="3">
        <f ca="1">'internal_calcs FTTM'!AB78</f>
        <v>3</v>
      </c>
      <c r="D78" s="3">
        <f ca="1">'internal_calcs FTTM'!AC78</f>
        <v>333</v>
      </c>
      <c r="E78" s="9">
        <f>'internal_calcs ToDs'!B78</f>
        <v>76.360937914637873</v>
      </c>
      <c r="F78" s="9">
        <f>'internal_calcs ToDs'!C78</f>
        <v>75.176971940993042</v>
      </c>
      <c r="G78" s="9">
        <f>'internal_calcs ToDs'!D78</f>
        <v>76.070751005923228</v>
      </c>
      <c r="H78" s="9">
        <f>'internal_calcs ToDs'!E78</f>
        <v>77.476448109638753</v>
      </c>
      <c r="I78" s="9">
        <f ca="1">'internal_calcs FTTM'!AA78</f>
        <v>76.070751005923228</v>
      </c>
      <c r="J78" s="9">
        <f>'internal_calcs TEs'!B78</f>
        <v>0.36093791463787017</v>
      </c>
      <c r="K78" s="9">
        <f>'internal_calcs TEs'!C78</f>
        <v>-0.82302805900695941</v>
      </c>
      <c r="L78" s="9">
        <f>'internal_calcs TEs'!D78</f>
        <v>7.0751005923220589E-2</v>
      </c>
      <c r="M78" s="9">
        <f>'internal_calcs TEs'!E78</f>
        <v>1.4764481096387503</v>
      </c>
      <c r="N78" s="9">
        <f t="shared" ca="1" si="3"/>
        <v>7.0751005923227694E-2</v>
      </c>
      <c r="O78" s="9">
        <f t="shared" ca="1" si="5"/>
        <v>7.0751005923227694E-2</v>
      </c>
      <c r="P78" s="3">
        <f t="shared" ca="1" si="4"/>
        <v>3</v>
      </c>
    </row>
    <row r="79" spans="1:16" x14ac:dyDescent="0.3">
      <c r="A79" s="1">
        <f>'internal_calcs FTTM'!A79</f>
        <v>77</v>
      </c>
      <c r="B79" s="3" t="str">
        <f>'internal_calcs FTTM'!T79</f>
        <v>TRUSTED</v>
      </c>
      <c r="C79" s="3">
        <f ca="1">'internal_calcs FTTM'!AB79</f>
        <v>3</v>
      </c>
      <c r="D79" s="3">
        <f ca="1">'internal_calcs FTTM'!AC79</f>
        <v>333</v>
      </c>
      <c r="E79" s="9">
        <f>'internal_calcs ToDs'!B79</f>
        <v>77.327222270920387</v>
      </c>
      <c r="F79" s="9">
        <f>'internal_calcs ToDs'!C79</f>
        <v>76.12892168457887</v>
      </c>
      <c r="G79" s="9">
        <f>'internal_calcs ToDs'!D79</f>
        <v>76.878866923081731</v>
      </c>
      <c r="H79" s="9">
        <f>'internal_calcs ToDs'!E79</f>
        <v>78.948546163640984</v>
      </c>
      <c r="I79" s="9">
        <f ca="1">'internal_calcs FTTM'!AA79</f>
        <v>76.878866923081731</v>
      </c>
      <c r="J79" s="9">
        <f>'internal_calcs TEs'!B79</f>
        <v>0.32722227092038447</v>
      </c>
      <c r="K79" s="9">
        <f>'internal_calcs TEs'!C79</f>
        <v>-0.87107831542112413</v>
      </c>
      <c r="L79" s="9">
        <f>'internal_calcs TEs'!D79</f>
        <v>-0.12113307691827258</v>
      </c>
      <c r="M79" s="9">
        <f>'internal_calcs TEs'!E79</f>
        <v>1.9485461636409811</v>
      </c>
      <c r="N79" s="9">
        <f t="shared" ca="1" si="3"/>
        <v>-0.12113307691826947</v>
      </c>
      <c r="O79" s="9">
        <f t="shared" ca="1" si="5"/>
        <v>-0.12113307691826947</v>
      </c>
      <c r="P79" s="3">
        <f t="shared" ca="1" si="4"/>
        <v>3</v>
      </c>
    </row>
    <row r="80" spans="1:16" x14ac:dyDescent="0.3">
      <c r="A80" s="1">
        <f>'internal_calcs FTTM'!A80</f>
        <v>78</v>
      </c>
      <c r="B80" s="3" t="str">
        <f>'internal_calcs FTTM'!T80</f>
        <v>TRUSTED</v>
      </c>
      <c r="C80" s="3">
        <f ca="1">'internal_calcs FTTM'!AB80</f>
        <v>3</v>
      </c>
      <c r="D80" s="3">
        <f ca="1">'internal_calcs FTTM'!AC80</f>
        <v>333</v>
      </c>
      <c r="E80" s="9">
        <f>'internal_calcs ToDs'!B80</f>
        <v>78.292857811599717</v>
      </c>
      <c r="F80" s="9">
        <f>'internal_calcs ToDs'!C80</f>
        <v>77.088255719461301</v>
      </c>
      <c r="G80" s="9">
        <f>'internal_calcs ToDs'!D80</f>
        <v>77.657351986482539</v>
      </c>
      <c r="H80" s="9">
        <f>'internal_calcs ToDs'!E80</f>
        <v>80.422503893350608</v>
      </c>
      <c r="I80" s="9">
        <f ca="1">'internal_calcs FTTM'!AA80</f>
        <v>77.657351986482539</v>
      </c>
      <c r="J80" s="9">
        <f>'internal_calcs TEs'!B80</f>
        <v>0.29285781159971891</v>
      </c>
      <c r="K80" s="9">
        <f>'internal_calcs TEs'!C80</f>
        <v>-0.91174428053869838</v>
      </c>
      <c r="L80" s="9">
        <f>'internal_calcs TEs'!D80</f>
        <v>-0.34264801351746366</v>
      </c>
      <c r="M80" s="9">
        <f>'internal_calcs TEs'!E80</f>
        <v>2.4225038933506111</v>
      </c>
      <c r="N80" s="9">
        <f t="shared" ca="1" si="3"/>
        <v>-0.34264801351746144</v>
      </c>
      <c r="O80" s="9">
        <f t="shared" ca="1" si="5"/>
        <v>-0.34264801351746144</v>
      </c>
      <c r="P80" s="3">
        <f t="shared" ca="1" si="4"/>
        <v>3</v>
      </c>
    </row>
    <row r="81" spans="1:16" x14ac:dyDescent="0.3">
      <c r="A81" s="1">
        <f>'internal_calcs FTTM'!A81</f>
        <v>79</v>
      </c>
      <c r="B81" s="3" t="str">
        <f>'internal_calcs FTTM'!T81</f>
        <v>TRUSTED</v>
      </c>
      <c r="C81" s="3">
        <f ca="1">'internal_calcs FTTM'!AB81</f>
        <v>3</v>
      </c>
      <c r="D81" s="3">
        <f ca="1">'internal_calcs FTTM'!AC81</f>
        <v>333</v>
      </c>
      <c r="E81" s="9">
        <f>'internal_calcs ToDs'!B81</f>
        <v>79.257866242005008</v>
      </c>
      <c r="F81" s="9">
        <f>'internal_calcs ToDs'!C81</f>
        <v>78.055134535626067</v>
      </c>
      <c r="G81" s="9">
        <f>'internal_calcs ToDs'!D81</f>
        <v>78.409699619002424</v>
      </c>
      <c r="H81" s="9">
        <f>'internal_calcs ToDs'!E81</f>
        <v>81.881191231531673</v>
      </c>
      <c r="I81" s="9">
        <f ca="1">'internal_calcs FTTM'!AA81</f>
        <v>78.409699619002424</v>
      </c>
      <c r="J81" s="9">
        <f>'internal_calcs TEs'!B81</f>
        <v>0.25786624200500752</v>
      </c>
      <c r="K81" s="9">
        <f>'internal_calcs TEs'!C81</f>
        <v>-0.94486546437392915</v>
      </c>
      <c r="L81" s="9">
        <f>'internal_calcs TEs'!D81</f>
        <v>-0.59030038099757398</v>
      </c>
      <c r="M81" s="9">
        <f>'internal_calcs TEs'!E81</f>
        <v>2.8811912315316679</v>
      </c>
      <c r="N81" s="9">
        <f t="shared" ca="1" si="3"/>
        <v>-0.59030038099757576</v>
      </c>
      <c r="O81" s="9">
        <f t="shared" ca="1" si="5"/>
        <v>-0.59030038099757576</v>
      </c>
      <c r="P81" s="3">
        <f t="shared" ca="1" si="4"/>
        <v>3</v>
      </c>
    </row>
    <row r="82" spans="1:16" x14ac:dyDescent="0.3">
      <c r="A82" s="1">
        <f>'internal_calcs FTTM'!A82</f>
        <v>80</v>
      </c>
      <c r="B82" s="3" t="str">
        <f>'internal_calcs FTTM'!T82</f>
        <v>TRUSTED</v>
      </c>
      <c r="C82" s="3">
        <f ca="1">'internal_calcs FTTM'!AB82</f>
        <v>3</v>
      </c>
      <c r="D82" s="3">
        <f ca="1">'internal_calcs FTTM'!AC82</f>
        <v>333</v>
      </c>
      <c r="E82" s="9">
        <f>'internal_calcs ToDs'!B82</f>
        <v>80.222269663561434</v>
      </c>
      <c r="F82" s="9">
        <f>'internal_calcs ToDs'!C82</f>
        <v>79.029688847254278</v>
      </c>
      <c r="G82" s="9">
        <f>'internal_calcs ToDs'!D82</f>
        <v>79.139815446416918</v>
      </c>
      <c r="H82" s="9">
        <f>'internal_calcs ToDs'!E82</f>
        <v>83.308030022683553</v>
      </c>
      <c r="I82" s="9">
        <f ca="1">'internal_calcs FTTM'!AA82</f>
        <v>79.139815446416918</v>
      </c>
      <c r="J82" s="9">
        <f>'internal_calcs TEs'!B82</f>
        <v>0.22226966356143629</v>
      </c>
      <c r="K82" s="9">
        <f>'internal_calcs TEs'!C82</f>
        <v>-0.97031115274572799</v>
      </c>
      <c r="L82" s="9">
        <f>'internal_calcs TEs'!D82</f>
        <v>-0.86018455358308832</v>
      </c>
      <c r="M82" s="9">
        <f>'internal_calcs TEs'!E82</f>
        <v>3.3080300226835488</v>
      </c>
      <c r="N82" s="9">
        <f t="shared" ca="1" si="3"/>
        <v>-0.86018455358308188</v>
      </c>
      <c r="O82" s="9">
        <f t="shared" ca="1" si="5"/>
        <v>-0.86018455358308188</v>
      </c>
      <c r="P82" s="3">
        <f t="shared" ca="1" si="4"/>
        <v>3</v>
      </c>
    </row>
    <row r="83" spans="1:16" x14ac:dyDescent="0.3">
      <c r="A83" s="1">
        <f>'internal_calcs FTTM'!A83</f>
        <v>81</v>
      </c>
      <c r="B83" s="3" t="str">
        <f>'internal_calcs FTTM'!T83</f>
        <v>TRUSTED</v>
      </c>
      <c r="C83" s="3">
        <f ca="1">'internal_calcs FTTM'!AB83</f>
        <v>2</v>
      </c>
      <c r="D83" s="3">
        <f ca="1">'internal_calcs FTTM'!AC83</f>
        <v>222</v>
      </c>
      <c r="E83" s="9">
        <f>'internal_calcs ToDs'!B83</f>
        <v>81.186090559830987</v>
      </c>
      <c r="F83" s="9">
        <f>'internal_calcs ToDs'!C83</f>
        <v>80.012019076852809</v>
      </c>
      <c r="G83" s="9">
        <f>'internal_calcs ToDs'!D83</f>
        <v>79.851955703348651</v>
      </c>
      <c r="H83" s="9">
        <f>'internal_calcs ToDs'!E83</f>
        <v>84.687593200776902</v>
      </c>
      <c r="I83" s="9">
        <f ca="1">'internal_calcs FTTM'!AA83</f>
        <v>80.012019076852809</v>
      </c>
      <c r="J83" s="9">
        <f>'internal_calcs TEs'!B83</f>
        <v>0.18609055983098444</v>
      </c>
      <c r="K83" s="9">
        <f>'internal_calcs TEs'!C83</f>
        <v>-0.98798092314718788</v>
      </c>
      <c r="L83" s="9">
        <f>'internal_calcs TEs'!D83</f>
        <v>-1.1480442966513427</v>
      </c>
      <c r="M83" s="9">
        <f>'internal_calcs TEs'!E83</f>
        <v>3.6875932007769014</v>
      </c>
      <c r="N83" s="9">
        <f t="shared" ca="1" si="3"/>
        <v>-0.98798092314719099</v>
      </c>
      <c r="O83" s="9">
        <f t="shared" ca="1" si="5"/>
        <v>-0.98798092314719099</v>
      </c>
      <c r="P83" s="3">
        <f t="shared" ca="1" si="4"/>
        <v>2</v>
      </c>
    </row>
    <row r="84" spans="1:16" x14ac:dyDescent="0.3">
      <c r="A84" s="1">
        <f>'internal_calcs FTTM'!A84</f>
        <v>82</v>
      </c>
      <c r="B84" s="3" t="str">
        <f>'internal_calcs FTTM'!T84</f>
        <v>TRUSTED</v>
      </c>
      <c r="C84" s="3">
        <f ca="1">'internal_calcs FTTM'!AB84</f>
        <v>2</v>
      </c>
      <c r="D84" s="3">
        <f ca="1">'internal_calcs FTTM'!AC84</f>
        <v>222</v>
      </c>
      <c r="E84" s="9">
        <f>'internal_calcs ToDs'!B84</f>
        <v>82.149351782311015</v>
      </c>
      <c r="F84" s="9">
        <f>'internal_calcs ToDs'!C84</f>
        <v>81.002194958932918</v>
      </c>
      <c r="G84" s="9">
        <f>'internal_calcs ToDs'!D84</f>
        <v>80.550660109904925</v>
      </c>
      <c r="H84" s="9">
        <f>'internal_calcs ToDs'!E84</f>
        <v>86.006162363612773</v>
      </c>
      <c r="I84" s="9">
        <f ca="1">'internal_calcs FTTM'!AA84</f>
        <v>81.002194958932918</v>
      </c>
      <c r="J84" s="9">
        <f>'internal_calcs TEs'!B84</f>
        <v>0.14935178231100954</v>
      </c>
      <c r="K84" s="9">
        <f>'internal_calcs TEs'!C84</f>
        <v>-0.99780504106708445</v>
      </c>
      <c r="L84" s="9">
        <f>'internal_calcs TEs'!D84</f>
        <v>-1.4493398900950751</v>
      </c>
      <c r="M84" s="9">
        <f>'internal_calcs TEs'!E84</f>
        <v>4.0061623636127734</v>
      </c>
      <c r="N84" s="9">
        <f t="shared" ca="1" si="3"/>
        <v>-0.99780504106708179</v>
      </c>
      <c r="O84" s="9">
        <f t="shared" ca="1" si="5"/>
        <v>-0.99780504106708179</v>
      </c>
      <c r="P84" s="3">
        <f t="shared" ca="1" si="4"/>
        <v>2</v>
      </c>
    </row>
    <row r="85" spans="1:16" x14ac:dyDescent="0.3">
      <c r="A85" s="1">
        <f>'internal_calcs FTTM'!A85</f>
        <v>83</v>
      </c>
      <c r="B85" s="3" t="str">
        <f>'internal_calcs FTTM'!T85</f>
        <v>TRUSTED</v>
      </c>
      <c r="C85" s="3">
        <f ca="1">'internal_calcs FTTM'!AB85</f>
        <v>2</v>
      </c>
      <c r="D85" s="3">
        <f ca="1">'internal_calcs FTTM'!AC85</f>
        <v>222</v>
      </c>
      <c r="E85" s="9">
        <f>'internal_calcs ToDs'!B85</f>
        <v>83.112076536000828</v>
      </c>
      <c r="F85" s="9">
        <f>'internal_calcs ToDs'!C85</f>
        <v>82.000255264799804</v>
      </c>
      <c r="G85" s="9">
        <f>'internal_calcs ToDs'!D85</f>
        <v>81.240680277579585</v>
      </c>
      <c r="H85" s="9">
        <f>'internal_calcs ToDs'!E85</f>
        <v>87.252223591622794</v>
      </c>
      <c r="I85" s="9">
        <f ca="1">'internal_calcs FTTM'!AA85</f>
        <v>82.000255264799804</v>
      </c>
      <c r="J85" s="9">
        <f>'internal_calcs TEs'!B85</f>
        <v>0.11207653600082979</v>
      </c>
      <c r="K85" s="9">
        <f>'internal_calcs TEs'!C85</f>
        <v>-0.99974473520020068</v>
      </c>
      <c r="L85" s="9">
        <f>'internal_calcs TEs'!D85</f>
        <v>-1.759319722420414</v>
      </c>
      <c r="M85" s="9">
        <f>'internal_calcs TEs'!E85</f>
        <v>4.2522235916227888</v>
      </c>
      <c r="N85" s="9">
        <f t="shared" ca="1" si="3"/>
        <v>-0.99974473520019558</v>
      </c>
      <c r="O85" s="9">
        <f t="shared" ca="1" si="5"/>
        <v>-0.99974473520019558</v>
      </c>
      <c r="P85" s="3">
        <f t="shared" ca="1" si="4"/>
        <v>2</v>
      </c>
    </row>
    <row r="86" spans="1:16" x14ac:dyDescent="0.3">
      <c r="A86" s="1">
        <f>'internal_calcs FTTM'!A86</f>
        <v>84</v>
      </c>
      <c r="B86" s="3" t="str">
        <f>'internal_calcs FTTM'!T86</f>
        <v>TRUSTED</v>
      </c>
      <c r="C86" s="3">
        <f ca="1">'internal_calcs FTTM'!AB86</f>
        <v>1</v>
      </c>
      <c r="D86" s="3">
        <f ca="1">'internal_calcs FTTM'!AC86</f>
        <v>111</v>
      </c>
      <c r="E86" s="9">
        <f>'internal_calcs ToDs'!B86</f>
        <v>84.07428836474503</v>
      </c>
      <c r="F86" s="9">
        <f>'internal_calcs ToDs'!C86</f>
        <v>83.006207649540059</v>
      </c>
      <c r="G86" s="9">
        <f>'internal_calcs ToDs'!D86</f>
        <v>81.926904773501391</v>
      </c>
      <c r="H86" s="9">
        <f>'internal_calcs ToDs'!E86</f>
        <v>88.416883590920108</v>
      </c>
      <c r="I86" s="9">
        <f ca="1">'internal_calcs FTTM'!AA86</f>
        <v>84.07428836474503</v>
      </c>
      <c r="J86" s="9">
        <f>'internal_calcs TEs'!B86</f>
        <v>7.4288364745036195E-2</v>
      </c>
      <c r="K86" s="9">
        <f>'internal_calcs TEs'!C86</f>
        <v>-0.99379235045993664</v>
      </c>
      <c r="L86" s="9">
        <f>'internal_calcs TEs'!D86</f>
        <v>-2.0730952264986122</v>
      </c>
      <c r="M86" s="9">
        <f>'internal_calcs TEs'!E86</f>
        <v>4.4168835909201052</v>
      </c>
      <c r="N86" s="9">
        <f t="shared" ca="1" si="3"/>
        <v>7.4288364745029867E-2</v>
      </c>
      <c r="O86" s="9">
        <f t="shared" ca="1" si="5"/>
        <v>7.4288364745029867E-2</v>
      </c>
      <c r="P86" s="3">
        <f t="shared" ca="1" si="4"/>
        <v>1</v>
      </c>
    </row>
    <row r="87" spans="1:16" x14ac:dyDescent="0.3">
      <c r="A87" s="1">
        <f>'internal_calcs FTTM'!A87</f>
        <v>85</v>
      </c>
      <c r="B87" s="3" t="str">
        <f>'internal_calcs FTTM'!T87</f>
        <v>TRUSTED</v>
      </c>
      <c r="C87" s="3">
        <f ca="1">'internal_calcs FTTM'!AB87</f>
        <v>1</v>
      </c>
      <c r="D87" s="3">
        <f ca="1">'internal_calcs FTTM'!AC87</f>
        <v>111</v>
      </c>
      <c r="E87" s="9">
        <f>'internal_calcs ToDs'!B87</f>
        <v>85.036011136362347</v>
      </c>
      <c r="F87" s="9">
        <f>'internal_calcs ToDs'!C87</f>
        <v>84.020028621810496</v>
      </c>
      <c r="G87" s="9">
        <f>'internal_calcs ToDs'!D87</f>
        <v>82.61428202481018</v>
      </c>
      <c r="H87" s="9">
        <f>'internal_calcs ToDs'!E87</f>
        <v>89.494191120112859</v>
      </c>
      <c r="I87" s="9">
        <f ca="1">'internal_calcs FTTM'!AA87</f>
        <v>85.036011136362347</v>
      </c>
      <c r="J87" s="9">
        <f>'internal_calcs TEs'!B87</f>
        <v>3.601113636235187E-2</v>
      </c>
      <c r="K87" s="9">
        <f>'internal_calcs TEs'!C87</f>
        <v>-0.97997137818949831</v>
      </c>
      <c r="L87" s="9">
        <f>'internal_calcs TEs'!D87</f>
        <v>-2.3857179751898148</v>
      </c>
      <c r="M87" s="9">
        <f>'internal_calcs TEs'!E87</f>
        <v>4.4941911201128635</v>
      </c>
      <c r="N87" s="9">
        <f t="shared" ca="1" si="3"/>
        <v>3.6011136362347429E-2</v>
      </c>
      <c r="O87" s="9">
        <f t="shared" ca="1" si="5"/>
        <v>3.6011136362347429E-2</v>
      </c>
      <c r="P87" s="3">
        <f t="shared" ca="1" si="4"/>
        <v>1</v>
      </c>
    </row>
    <row r="88" spans="1:16" x14ac:dyDescent="0.3">
      <c r="A88" s="1">
        <f>'internal_calcs FTTM'!A88</f>
        <v>86</v>
      </c>
      <c r="B88" s="3" t="str">
        <f>'internal_calcs FTTM'!T88</f>
        <v>TRUSTED</v>
      </c>
      <c r="C88" s="3">
        <f ca="1">'internal_calcs FTTM'!AB88</f>
        <v>1</v>
      </c>
      <c r="D88" s="3">
        <f ca="1">'internal_calcs FTTM'!AC88</f>
        <v>111</v>
      </c>
      <c r="E88" s="9">
        <f>'internal_calcs ToDs'!B88</f>
        <v>85.997269027570724</v>
      </c>
      <c r="F88" s="9">
        <f>'internal_calcs ToDs'!C88</f>
        <v>85.041663636547767</v>
      </c>
      <c r="G88" s="9">
        <f>'internal_calcs ToDs'!D88</f>
        <v>83.30774227900433</v>
      </c>
      <c r="H88" s="9">
        <f>'internal_calcs ToDs'!E88</f>
        <v>90.481352083673144</v>
      </c>
      <c r="I88" s="9">
        <f ca="1">'internal_calcs FTTM'!AA88</f>
        <v>85.997269027570724</v>
      </c>
      <c r="J88" s="9">
        <f>'internal_calcs TEs'!B88</f>
        <v>-2.7309724292804427E-3</v>
      </c>
      <c r="K88" s="9">
        <f>'internal_calcs TEs'!C88</f>
        <v>-0.95833636345223172</v>
      </c>
      <c r="L88" s="9">
        <f>'internal_calcs TEs'!D88</f>
        <v>-2.692257720995666</v>
      </c>
      <c r="M88" s="9">
        <f>'internal_calcs TEs'!E88</f>
        <v>4.481352083673146</v>
      </c>
      <c r="N88" s="9">
        <f t="shared" ca="1" si="3"/>
        <v>-2.7309724292763349E-3</v>
      </c>
      <c r="O88" s="9">
        <f t="shared" ca="1" si="5"/>
        <v>-2.7309724292763349E-3</v>
      </c>
      <c r="P88" s="3">
        <f t="shared" ca="1" si="4"/>
        <v>1</v>
      </c>
    </row>
    <row r="89" spans="1:16" x14ac:dyDescent="0.3">
      <c r="A89" s="1">
        <f>'internal_calcs FTTM'!A89</f>
        <v>87</v>
      </c>
      <c r="B89" s="3" t="str">
        <f>'internal_calcs FTTM'!T89</f>
        <v>TRUSTED</v>
      </c>
      <c r="C89" s="3">
        <f ca="1">'internal_calcs FTTM'!AB89</f>
        <v>1</v>
      </c>
      <c r="D89" s="3">
        <f ca="1">'internal_calcs FTTM'!AC89</f>
        <v>111</v>
      </c>
      <c r="E89" s="9">
        <f>'internal_calcs ToDs'!B89</f>
        <v>86.958086508716434</v>
      </c>
      <c r="F89" s="9">
        <f>'internal_calcs ToDs'!C89</f>
        <v>86.071027310232793</v>
      </c>
      <c r="G89" s="9">
        <f>'internal_calcs ToDs'!D89</f>
        <v>84.012119850993301</v>
      </c>
      <c r="H89" s="9">
        <f>'internal_calcs ToDs'!E89</f>
        <v>91.378830517829655</v>
      </c>
      <c r="I89" s="9">
        <f ca="1">'internal_calcs FTTM'!AA89</f>
        <v>86.958086508716434</v>
      </c>
      <c r="J89" s="9">
        <f>'internal_calcs TEs'!B89</f>
        <v>-4.1913491283572801E-2</v>
      </c>
      <c r="K89" s="9">
        <f>'internal_calcs TEs'!C89</f>
        <v>-0.92897268976720659</v>
      </c>
      <c r="L89" s="9">
        <f>'internal_calcs TEs'!D89</f>
        <v>-2.9878801490066964</v>
      </c>
      <c r="M89" s="9">
        <f>'internal_calcs TEs'!E89</f>
        <v>4.37883051782965</v>
      </c>
      <c r="N89" s="9">
        <f t="shared" ca="1" si="3"/>
        <v>-4.1913491283565918E-2</v>
      </c>
      <c r="O89" s="9">
        <f t="shared" ca="1" si="5"/>
        <v>-4.1913491283565918E-2</v>
      </c>
      <c r="P89" s="3">
        <f t="shared" ca="1" si="4"/>
        <v>1</v>
      </c>
    </row>
    <row r="90" spans="1:16" x14ac:dyDescent="0.3">
      <c r="A90" s="1">
        <f>'internal_calcs FTTM'!A90</f>
        <v>88</v>
      </c>
      <c r="B90" s="3" t="str">
        <f>'internal_calcs FTTM'!T90</f>
        <v>TRUSTED</v>
      </c>
      <c r="C90" s="3">
        <f ca="1">'internal_calcs FTTM'!AB90</f>
        <v>1</v>
      </c>
      <c r="D90" s="3">
        <f ca="1">'internal_calcs FTTM'!AC90</f>
        <v>111</v>
      </c>
      <c r="E90" s="9">
        <f>'internal_calcs ToDs'!B90</f>
        <v>87.91848832831829</v>
      </c>
      <c r="F90" s="9">
        <f>'internal_calcs ToDs'!C90</f>
        <v>87.108003757860601</v>
      </c>
      <c r="G90" s="9">
        <f>'internal_calcs ToDs'!D90</f>
        <v>84.732076883063101</v>
      </c>
      <c r="H90" s="9">
        <f>'internal_calcs ToDs'!E90</f>
        <v>92.190331819089423</v>
      </c>
      <c r="I90" s="9">
        <f ca="1">'internal_calcs FTTM'!AA90</f>
        <v>87.91848832831829</v>
      </c>
      <c r="J90" s="9">
        <f>'internal_calcs TEs'!B90</f>
        <v>-8.151167168171225E-2</v>
      </c>
      <c r="K90" s="9">
        <f>'internal_calcs TEs'!C90</f>
        <v>-0.89199624213939743</v>
      </c>
      <c r="L90" s="9">
        <f>'internal_calcs TEs'!D90</f>
        <v>-3.2679231169368936</v>
      </c>
      <c r="M90" s="9">
        <f>'internal_calcs TEs'!E90</f>
        <v>4.1903318190894172</v>
      </c>
      <c r="N90" s="9">
        <f t="shared" ca="1" si="3"/>
        <v>-8.1511671681710141E-2</v>
      </c>
      <c r="O90" s="9">
        <f t="shared" ca="1" si="5"/>
        <v>-8.1511671681710141E-2</v>
      </c>
      <c r="P90" s="3">
        <f t="shared" ca="1" si="4"/>
        <v>1</v>
      </c>
    </row>
    <row r="91" spans="1:16" x14ac:dyDescent="0.3">
      <c r="A91" s="1">
        <f>'internal_calcs FTTM'!A91</f>
        <v>89</v>
      </c>
      <c r="B91" s="3" t="str">
        <f>'internal_calcs FTTM'!T91</f>
        <v>TRUSTED</v>
      </c>
      <c r="C91" s="3">
        <f ca="1">'internal_calcs FTTM'!AB91</f>
        <v>1</v>
      </c>
      <c r="D91" s="3">
        <f ca="1">'internal_calcs FTTM'!AC91</f>
        <v>111</v>
      </c>
      <c r="E91" s="9">
        <f>'internal_calcs ToDs'!B91</f>
        <v>88.878499497435584</v>
      </c>
      <c r="F91" s="9">
        <f>'internal_calcs ToDs'!C91</f>
        <v>88.152447050285204</v>
      </c>
      <c r="G91" s="9">
        <f>'internal_calcs ToDs'!D91</f>
        <v>85.472029820107565</v>
      </c>
      <c r="H91" s="9">
        <f>'internal_calcs ToDs'!E91</f>
        <v>92.922668821553259</v>
      </c>
      <c r="I91" s="9">
        <f ca="1">'internal_calcs FTTM'!AA91</f>
        <v>88.878499497435584</v>
      </c>
      <c r="J91" s="9">
        <f>'internal_calcs TEs'!B91</f>
        <v>-0.1215005025644148</v>
      </c>
      <c r="K91" s="9">
        <f>'internal_calcs TEs'!C91</f>
        <v>-0.84755294971479311</v>
      </c>
      <c r="L91" s="9">
        <f>'internal_calcs TEs'!D91</f>
        <v>-3.5279701798924372</v>
      </c>
      <c r="M91" s="9">
        <f>'internal_calcs TEs'!E91</f>
        <v>3.9226688215532652</v>
      </c>
      <c r="N91" s="9">
        <f t="shared" ca="1" si="3"/>
        <v>-0.12150050256441602</v>
      </c>
      <c r="O91" s="9">
        <f t="shared" ca="1" si="5"/>
        <v>-0.12150050256441602</v>
      </c>
      <c r="P91" s="3">
        <f t="shared" ca="1" si="4"/>
        <v>1</v>
      </c>
    </row>
    <row r="92" spans="1:16" x14ac:dyDescent="0.3">
      <c r="A92" s="1">
        <f>'internal_calcs FTTM'!A92</f>
        <v>90</v>
      </c>
      <c r="B92" s="3" t="str">
        <f>'internal_calcs FTTM'!T92</f>
        <v>TRUSTED</v>
      </c>
      <c r="C92" s="3">
        <f ca="1">'internal_calcs FTTM'!AB92</f>
        <v>1</v>
      </c>
      <c r="D92" s="3">
        <f ca="1">'internal_calcs FTTM'!AC92</f>
        <v>111</v>
      </c>
      <c r="E92" s="9">
        <f>'internal_calcs ToDs'!B92</f>
        <v>89.838145273871092</v>
      </c>
      <c r="F92" s="9">
        <f>'internal_calcs ToDs'!C92</f>
        <v>89.204181790135678</v>
      </c>
      <c r="G92" s="9">
        <f>'internal_calcs ToDs'!D92</f>
        <v>86.236079759654061</v>
      </c>
      <c r="H92" s="9">
        <f>'internal_calcs ToDs'!E92</f>
        <v>93.585515563341602</v>
      </c>
      <c r="I92" s="9">
        <f ca="1">'internal_calcs FTTM'!AA92</f>
        <v>89.838145273871092</v>
      </c>
      <c r="J92" s="9">
        <f>'internal_calcs TEs'!B92</f>
        <v>-0.16185472612890928</v>
      </c>
      <c r="K92" s="9">
        <f>'internal_calcs TEs'!C92</f>
        <v>-0.79581820986432406</v>
      </c>
      <c r="L92" s="9">
        <f>'internal_calcs TEs'!D92</f>
        <v>-3.7639202403459331</v>
      </c>
      <c r="M92" s="9">
        <f>'internal_calcs TEs'!E92</f>
        <v>3.5855155633416036</v>
      </c>
      <c r="N92" s="9">
        <f t="shared" ca="1" si="3"/>
        <v>-0.16185472612890806</v>
      </c>
      <c r="O92" s="9">
        <f t="shared" ca="1" si="5"/>
        <v>-0.16185472612890806</v>
      </c>
      <c r="P92" s="3">
        <f t="shared" ca="1" si="4"/>
        <v>1</v>
      </c>
    </row>
    <row r="93" spans="1:16" x14ac:dyDescent="0.3">
      <c r="A93" s="1">
        <f>'internal_calcs FTTM'!A93</f>
        <v>91</v>
      </c>
      <c r="B93" s="3" t="str">
        <f>'internal_calcs FTTM'!T93</f>
        <v>TRUSTED</v>
      </c>
      <c r="C93" s="3">
        <f ca="1">'internal_calcs FTTM'!AB93</f>
        <v>1</v>
      </c>
      <c r="D93" s="3">
        <f ca="1">'internal_calcs FTTM'!AC93</f>
        <v>111</v>
      </c>
      <c r="E93" s="9">
        <f>'internal_calcs ToDs'!B93</f>
        <v>90.797451146217341</v>
      </c>
      <c r="F93" s="9">
        <f>'internal_calcs ToDs'!C93</f>
        <v>90.263003804029168</v>
      </c>
      <c r="G93" s="9">
        <f>'internal_calcs ToDs'!D93</f>
        <v>87.027947775105702</v>
      </c>
      <c r="H93" s="9">
        <f>'internal_calcs ToDs'!E93</f>
        <v>94.191057641650048</v>
      </c>
      <c r="I93" s="9">
        <f ca="1">'internal_calcs FTTM'!AA93</f>
        <v>90.797451146217341</v>
      </c>
      <c r="J93" s="9">
        <f>'internal_calcs TEs'!B93</f>
        <v>-0.20254885378266385</v>
      </c>
      <c r="K93" s="9">
        <f>'internal_calcs TEs'!C93</f>
        <v>-0.73699619597082555</v>
      </c>
      <c r="L93" s="9">
        <f>'internal_calcs TEs'!D93</f>
        <v>-3.972052224894294</v>
      </c>
      <c r="M93" s="9">
        <f>'internal_calcs TEs'!E93</f>
        <v>3.1910576416500529</v>
      </c>
      <c r="N93" s="9">
        <f t="shared" ca="1" si="3"/>
        <v>-0.20254885378265897</v>
      </c>
      <c r="O93" s="9">
        <f t="shared" ca="1" si="5"/>
        <v>-0.20254885378265897</v>
      </c>
      <c r="P93" s="3">
        <f t="shared" ca="1" si="4"/>
        <v>1</v>
      </c>
    </row>
    <row r="94" spans="1:16" x14ac:dyDescent="0.3">
      <c r="A94" s="1">
        <f>'internal_calcs FTTM'!A94</f>
        <v>92</v>
      </c>
      <c r="B94" s="3" t="str">
        <f>'internal_calcs FTTM'!T94</f>
        <v>TRUSTED</v>
      </c>
      <c r="C94" s="3">
        <f ca="1">'internal_calcs FTTM'!AB94</f>
        <v>1</v>
      </c>
      <c r="D94" s="3">
        <f ca="1">'internal_calcs FTTM'!AC94</f>
        <v>111</v>
      </c>
      <c r="E94" s="9">
        <f>'internal_calcs ToDs'!B94</f>
        <v>91.756442817757559</v>
      </c>
      <c r="F94" s="9">
        <f>'internal_calcs ToDs'!C94</f>
        <v>91.328680948350083</v>
      </c>
      <c r="G94" s="9">
        <f>'internal_calcs ToDs'!D94</f>
        <v>87.850916232190826</v>
      </c>
      <c r="H94" s="9">
        <f>'internal_calcs ToDs'!E94</f>
        <v>94.753551793519094</v>
      </c>
      <c r="I94" s="9">
        <f ca="1">'internal_calcs FTTM'!AA94</f>
        <v>91.756442817757559</v>
      </c>
      <c r="J94" s="9">
        <f>'internal_calcs TEs'!B94</f>
        <v>-0.24355718224243916</v>
      </c>
      <c r="K94" s="9">
        <f>'internal_calcs TEs'!C94</f>
        <v>-0.67131905164991323</v>
      </c>
      <c r="L94" s="9">
        <f>'internal_calcs TEs'!D94</f>
        <v>-4.1490837678091719</v>
      </c>
      <c r="M94" s="9">
        <f>'internal_calcs TEs'!E94</f>
        <v>2.7535517935190974</v>
      </c>
      <c r="N94" s="9">
        <f t="shared" ca="1" si="3"/>
        <v>-0.24355718224244072</v>
      </c>
      <c r="O94" s="9">
        <f t="shared" ca="1" si="5"/>
        <v>-0.24355718224244072</v>
      </c>
      <c r="P94" s="3">
        <f t="shared" ca="1" si="4"/>
        <v>1</v>
      </c>
    </row>
    <row r="95" spans="1:16" x14ac:dyDescent="0.3">
      <c r="A95" s="1">
        <f>'internal_calcs FTTM'!A95</f>
        <v>93</v>
      </c>
      <c r="B95" s="3" t="str">
        <f>'internal_calcs FTTM'!T95</f>
        <v>TRUSTED</v>
      </c>
      <c r="C95" s="3">
        <f ca="1">'internal_calcs FTTM'!AB95</f>
        <v>1</v>
      </c>
      <c r="D95" s="3">
        <f ca="1">'internal_calcs FTTM'!AC95</f>
        <v>111</v>
      </c>
      <c r="E95" s="9">
        <f>'internal_calcs ToDs'!B95</f>
        <v>92.715146190231067</v>
      </c>
      <c r="F95" s="9">
        <f>'internal_calcs ToDs'!C95</f>
        <v>92.400954025414947</v>
      </c>
      <c r="G95" s="9">
        <f>'internal_calcs ToDs'!D95</f>
        <v>88.707777024094725</v>
      </c>
      <c r="H95" s="9">
        <f>'internal_calcs ToDs'!E95</f>
        <v>95.288810620210043</v>
      </c>
      <c r="I95" s="9">
        <f ca="1">'internal_calcs FTTM'!AA95</f>
        <v>92.715146190231067</v>
      </c>
      <c r="J95" s="9">
        <f>'internal_calcs TEs'!B95</f>
        <v>-0.28485380976893815</v>
      </c>
      <c r="K95" s="9">
        <f>'internal_calcs TEs'!C95</f>
        <v>-0.59904597458505204</v>
      </c>
      <c r="L95" s="9">
        <f>'internal_calcs TEs'!D95</f>
        <v>-4.2922229759052808</v>
      </c>
      <c r="M95" s="9">
        <f>'internal_calcs TEs'!E95</f>
        <v>2.2888106202100476</v>
      </c>
      <c r="N95" s="9">
        <f t="shared" ca="1" si="3"/>
        <v>-0.28485380976893282</v>
      </c>
      <c r="O95" s="9">
        <f t="shared" ca="1" si="5"/>
        <v>-0.28485380976893282</v>
      </c>
      <c r="P95" s="3">
        <f t="shared" ca="1" si="4"/>
        <v>1</v>
      </c>
    </row>
    <row r="96" spans="1:16" x14ac:dyDescent="0.3">
      <c r="A96" s="1">
        <f>'internal_calcs FTTM'!A96</f>
        <v>94</v>
      </c>
      <c r="B96" s="3" t="str">
        <f>'internal_calcs FTTM'!T96</f>
        <v>TRUSTED</v>
      </c>
      <c r="C96" s="3">
        <f ca="1">'internal_calcs FTTM'!AB96</f>
        <v>1</v>
      </c>
      <c r="D96" s="3">
        <f ca="1">'internal_calcs FTTM'!AC96</f>
        <v>111</v>
      </c>
      <c r="E96" s="9">
        <f>'internal_calcs ToDs'!B96</f>
        <v>93.673587347472719</v>
      </c>
      <c r="F96" s="9">
        <f>'internal_calcs ToDs'!C96</f>
        <v>93.479537806406753</v>
      </c>
      <c r="G96" s="9">
        <f>'internal_calcs ToDs'!D96</f>
        <v>89.600787541636308</v>
      </c>
      <c r="H96" s="9">
        <f>'internal_calcs ToDs'!E96</f>
        <v>95.813631078598149</v>
      </c>
      <c r="I96" s="9">
        <f ca="1">'internal_calcs FTTM'!AA96</f>
        <v>93.673587347472719</v>
      </c>
      <c r="J96" s="9">
        <f>'internal_calcs TEs'!B96</f>
        <v>-0.3264126525272748</v>
      </c>
      <c r="K96" s="9">
        <f>'internal_calcs TEs'!C96</f>
        <v>-0.52046219359324963</v>
      </c>
      <c r="L96" s="9">
        <f>'internal_calcs TEs'!D96</f>
        <v>-4.3992124583636869</v>
      </c>
      <c r="M96" s="9">
        <f>'internal_calcs TEs'!E96</f>
        <v>1.8136310785981529</v>
      </c>
      <c r="N96" s="9">
        <f t="shared" ca="1" si="3"/>
        <v>-0.32641265252728147</v>
      </c>
      <c r="O96" s="9">
        <f t="shared" ca="1" si="5"/>
        <v>-0.32641265252728147</v>
      </c>
      <c r="P96" s="3">
        <f t="shared" ca="1" si="4"/>
        <v>1</v>
      </c>
    </row>
    <row r="97" spans="1:16" x14ac:dyDescent="0.3">
      <c r="A97" s="1">
        <f>'internal_calcs FTTM'!A97</f>
        <v>95</v>
      </c>
      <c r="B97" s="3" t="str">
        <f>'internal_calcs FTTM'!T97</f>
        <v>TRUSTED</v>
      </c>
      <c r="C97" s="3">
        <f ca="1">'internal_calcs FTTM'!AB97</f>
        <v>1</v>
      </c>
      <c r="D97" s="3">
        <f ca="1">'internal_calcs FTTM'!AC97</f>
        <v>111</v>
      </c>
      <c r="E97" s="9">
        <f>'internal_calcs ToDs'!B97</f>
        <v>94.631792538938484</v>
      </c>
      <c r="F97" s="9">
        <f>'internal_calcs ToDs'!C97</f>
        <v>94.564122157043556</v>
      </c>
      <c r="G97" s="9">
        <f>'internal_calcs ToDs'!D97</f>
        <v>90.531635072866294</v>
      </c>
      <c r="H97" s="9">
        <f>'internal_calcs ToDs'!E97</f>
        <v>96.345187395384926</v>
      </c>
      <c r="I97" s="9">
        <f ca="1">'internal_calcs FTTM'!AA97</f>
        <v>94.631792538938484</v>
      </c>
      <c r="J97" s="9">
        <f>'internal_calcs TEs'!B97</f>
        <v>-0.36820746106152252</v>
      </c>
      <c r="K97" s="9">
        <f>'internal_calcs TEs'!C97</f>
        <v>-0.43587784295644139</v>
      </c>
      <c r="L97" s="9">
        <f>'internal_calcs TEs'!D97</f>
        <v>-4.4683649271336989</v>
      </c>
      <c r="M97" s="9">
        <f>'internal_calcs TEs'!E97</f>
        <v>1.3451873953849307</v>
      </c>
      <c r="N97" s="9">
        <f t="shared" ca="1" si="3"/>
        <v>-0.36820746106151603</v>
      </c>
      <c r="O97" s="9">
        <f t="shared" ca="1" si="5"/>
        <v>-0.36820746106151603</v>
      </c>
      <c r="P97" s="3">
        <f t="shared" ca="1" si="4"/>
        <v>1</v>
      </c>
    </row>
    <row r="98" spans="1:16" x14ac:dyDescent="0.3">
      <c r="A98" s="1">
        <f>'internal_calcs FTTM'!A98</f>
        <v>96</v>
      </c>
      <c r="B98" s="3" t="str">
        <f>'internal_calcs FTTM'!T98</f>
        <v>TRUSTED</v>
      </c>
      <c r="C98" s="3">
        <f ca="1">'internal_calcs FTTM'!AB98</f>
        <v>1</v>
      </c>
      <c r="D98" s="3">
        <f ca="1">'internal_calcs FTTM'!AC98</f>
        <v>111</v>
      </c>
      <c r="E98" s="9">
        <f>'internal_calcs ToDs'!B98</f>
        <v>95.589788163125192</v>
      </c>
      <c r="F98" s="9">
        <f>'internal_calcs ToDs'!C98</f>
        <v>95.654373261536321</v>
      </c>
      <c r="G98" s="9">
        <f>'internal_calcs ToDs'!D98</f>
        <v>91.501410193526922</v>
      </c>
      <c r="H98" s="9">
        <f>'internal_calcs ToDs'!E98</f>
        <v>96.900410345800367</v>
      </c>
      <c r="I98" s="9">
        <f ca="1">'internal_calcs FTTM'!AA98</f>
        <v>95.589788163125192</v>
      </c>
      <c r="J98" s="9">
        <f>'internal_calcs TEs'!B98</f>
        <v>-0.41021183687480628</v>
      </c>
      <c r="K98" s="9">
        <f>'internal_calcs TEs'!C98</f>
        <v>-0.3456267384636762</v>
      </c>
      <c r="L98" s="9">
        <f>'internal_calcs TEs'!D98</f>
        <v>-4.498589806473074</v>
      </c>
      <c r="M98" s="9">
        <f>'internal_calcs TEs'!E98</f>
        <v>0.90041034580036738</v>
      </c>
      <c r="N98" s="9">
        <f t="shared" ca="1" si="3"/>
        <v>-0.410211836874808</v>
      </c>
      <c r="O98" s="9">
        <f t="shared" ca="1" si="5"/>
        <v>-0.410211836874808</v>
      </c>
      <c r="P98" s="3">
        <f t="shared" ca="1" si="4"/>
        <v>1</v>
      </c>
    </row>
    <row r="99" spans="1:16" x14ac:dyDescent="0.3">
      <c r="A99" s="1">
        <f>'internal_calcs FTTM'!A99</f>
        <v>97</v>
      </c>
      <c r="B99" s="3" t="str">
        <f>'internal_calcs FTTM'!T99</f>
        <v>TRUSTED</v>
      </c>
      <c r="C99" s="3">
        <f ca="1">'internal_calcs FTTM'!AB99</f>
        <v>1</v>
      </c>
      <c r="D99" s="3">
        <f ca="1">'internal_calcs FTTM'!AC99</f>
        <v>111</v>
      </c>
      <c r="E99" s="9">
        <f>'internal_calcs ToDs'!B99</f>
        <v>96.547600750897033</v>
      </c>
      <c r="F99" s="9">
        <f>'internal_calcs ToDs'!C99</f>
        <v>96.749934940007591</v>
      </c>
      <c r="G99" s="9">
        <f>'internal_calcs ToDs'!D99</f>
        <v>92.510589568020833</v>
      </c>
      <c r="H99" s="9">
        <f>'internal_calcs ToDs'!E99</f>
        <v>97.495375331271234</v>
      </c>
      <c r="I99" s="9">
        <f ca="1">'internal_calcs FTTM'!AA99</f>
        <v>96.547600750897033</v>
      </c>
      <c r="J99" s="9">
        <f>'internal_calcs TEs'!B99</f>
        <v>-0.45239924910297002</v>
      </c>
      <c r="K99" s="9">
        <f>'internal_calcs TEs'!C99</f>
        <v>-0.25006505999240169</v>
      </c>
      <c r="L99" s="9">
        <f>'internal_calcs TEs'!D99</f>
        <v>-4.489410431979163</v>
      </c>
      <c r="M99" s="9">
        <f>'internal_calcs TEs'!E99</f>
        <v>0.49537533127122835</v>
      </c>
      <c r="N99" s="9">
        <f t="shared" ca="1" si="3"/>
        <v>-0.45239924910296736</v>
      </c>
      <c r="O99" s="9">
        <f t="shared" ca="1" si="5"/>
        <v>-0.45239924910296736</v>
      </c>
      <c r="P99" s="3">
        <f t="shared" ca="1" si="4"/>
        <v>1</v>
      </c>
    </row>
    <row r="100" spans="1:16" x14ac:dyDescent="0.3">
      <c r="A100" s="1">
        <f>'internal_calcs FTTM'!A100</f>
        <v>98</v>
      </c>
      <c r="B100" s="3" t="str">
        <f>'internal_calcs FTTM'!T100</f>
        <v>TRUSTED</v>
      </c>
      <c r="C100" s="3">
        <f ca="1">'internal_calcs FTTM'!AB100</f>
        <v>1</v>
      </c>
      <c r="D100" s="3">
        <f ca="1">'internal_calcs FTTM'!AC100</f>
        <v>111</v>
      </c>
      <c r="E100" s="9">
        <f>'internal_calcs ToDs'!B100</f>
        <v>97.505256948727578</v>
      </c>
      <c r="F100" s="9">
        <f>'internal_calcs ToDs'!C100</f>
        <v>97.85043005417009</v>
      </c>
      <c r="G100" s="9">
        <f>'internal_calcs ToDs'!D100</f>
        <v>93.55902843212877</v>
      </c>
      <c r="H100" s="9">
        <f>'internal_calcs ToDs'!E100</f>
        <v>98.144721372531507</v>
      </c>
      <c r="I100" s="9">
        <f ca="1">'internal_calcs FTTM'!AA100</f>
        <v>97.505256948727578</v>
      </c>
      <c r="J100" s="9">
        <f>'internal_calcs TEs'!B100</f>
        <v>-0.49474305127242174</v>
      </c>
      <c r="K100" s="9">
        <f>'internal_calcs TEs'!C100</f>
        <v>-0.14956994582991134</v>
      </c>
      <c r="L100" s="9">
        <f>'internal_calcs TEs'!D100</f>
        <v>-4.4409715678712267</v>
      </c>
      <c r="M100" s="9">
        <f>'internal_calcs TEs'!E100</f>
        <v>0.14472137253150708</v>
      </c>
      <c r="N100" s="9">
        <f t="shared" ca="1" si="3"/>
        <v>-0.49474305127242246</v>
      </c>
      <c r="O100" s="9">
        <f t="shared" ca="1" si="5"/>
        <v>-0.49474305127242246</v>
      </c>
      <c r="P100" s="3">
        <f t="shared" ca="1" si="4"/>
        <v>1</v>
      </c>
    </row>
    <row r="101" spans="1:16" x14ac:dyDescent="0.3">
      <c r="A101" s="1">
        <f>'internal_calcs FTTM'!A101</f>
        <v>99</v>
      </c>
      <c r="B101" s="3" t="str">
        <f>'internal_calcs FTTM'!T101</f>
        <v>TRUSTED</v>
      </c>
      <c r="C101" s="3">
        <f ca="1">'internal_calcs FTTM'!AB101</f>
        <v>1</v>
      </c>
      <c r="D101" s="3">
        <f ca="1">'internal_calcs FTTM'!AC101</f>
        <v>111</v>
      </c>
      <c r="E101" s="9">
        <f>'internal_calcs ToDs'!B101</f>
        <v>98.46278350186995</v>
      </c>
      <c r="F101" s="9">
        <f>'internal_calcs ToDs'!C101</f>
        <v>98.955461995720214</v>
      </c>
      <c r="G101" s="9">
        <f>'internal_calcs ToDs'!D101</f>
        <v>94.645962876027781</v>
      </c>
      <c r="H101" s="9">
        <f>'internal_calcs ToDs'!E101</f>
        <v>98.861122017269622</v>
      </c>
      <c r="I101" s="9">
        <f ca="1">'internal_calcs FTTM'!AA101</f>
        <v>98.46278350186995</v>
      </c>
      <c r="J101" s="9">
        <f>'internal_calcs TEs'!B101</f>
        <v>-0.53721649813004424</v>
      </c>
      <c r="K101" s="9">
        <f>'internal_calcs TEs'!C101</f>
        <v>-4.4538004279785381E-2</v>
      </c>
      <c r="L101" s="9">
        <f>'internal_calcs TEs'!D101</f>
        <v>-4.3540371239722226</v>
      </c>
      <c r="M101" s="9">
        <f>'internal_calcs TEs'!E101</f>
        <v>-0.13887798273037433</v>
      </c>
      <c r="N101" s="9">
        <f t="shared" ca="1" si="3"/>
        <v>-0.53721649813005001</v>
      </c>
      <c r="O101" s="9">
        <f t="shared" ca="1" si="5"/>
        <v>-0.53721649813005001</v>
      </c>
      <c r="P101" s="3">
        <f t="shared" ca="1" si="4"/>
        <v>1</v>
      </c>
    </row>
    <row r="102" spans="1:16" x14ac:dyDescent="0.3">
      <c r="A102" s="1">
        <f>'internal_calcs FTTM'!A102</f>
        <v>100</v>
      </c>
      <c r="B102" s="3" t="str">
        <f>'internal_calcs FTTM'!T102</f>
        <v>TRUSTED</v>
      </c>
      <c r="C102" s="3">
        <f ca="1">'internal_calcs FTTM'!AB102</f>
        <v>1</v>
      </c>
      <c r="D102" s="3">
        <f ca="1">'internal_calcs FTTM'!AC102</f>
        <v>111</v>
      </c>
      <c r="E102" s="9">
        <f>'internal_calcs ToDs'!B102</f>
        <v>99.420207237463543</v>
      </c>
      <c r="F102" s="9">
        <f>'internal_calcs ToDs'!C102</f>
        <v>100.06461625156921</v>
      </c>
      <c r="G102" s="9">
        <f>'internal_calcs ToDs'!D102</f>
        <v>95.770021891605438</v>
      </c>
      <c r="H102" s="9">
        <f>'internal_calcs ToDs'!E102</f>
        <v>99.65482728509599</v>
      </c>
      <c r="I102" s="9">
        <f ca="1">'internal_calcs FTTM'!AA102</f>
        <v>99.420207237463543</v>
      </c>
      <c r="J102" s="9">
        <f>'internal_calcs TEs'!B102</f>
        <v>-0.57979276253645162</v>
      </c>
      <c r="K102" s="9">
        <f>'internal_calcs TEs'!C102</f>
        <v>6.4616251569207583E-2</v>
      </c>
      <c r="L102" s="9">
        <f>'internal_calcs TEs'!D102</f>
        <v>-4.2299781083945582</v>
      </c>
      <c r="M102" s="9">
        <f>'internal_calcs TEs'!E102</f>
        <v>-0.34517271490400647</v>
      </c>
      <c r="N102" s="9">
        <f t="shared" ca="1" si="3"/>
        <v>-0.57979276253645651</v>
      </c>
      <c r="O102" s="9">
        <f t="shared" ca="1" si="5"/>
        <v>-0.57979276253645651</v>
      </c>
      <c r="P102" s="3">
        <f t="shared" ca="1" si="4"/>
        <v>1</v>
      </c>
    </row>
    <row r="103" spans="1:16" x14ac:dyDescent="0.3">
      <c r="A103" s="1">
        <f>'internal_calcs FTTM'!A103</f>
        <v>101</v>
      </c>
      <c r="B103" s="3" t="str">
        <f>'internal_calcs FTTM'!T103</f>
        <v>TRUSTED</v>
      </c>
      <c r="C103" s="3">
        <f ca="1">'internal_calcs FTTM'!AB103</f>
        <v>1</v>
      </c>
      <c r="D103" s="3">
        <f ca="1">'internal_calcs FTTM'!AC103</f>
        <v>111</v>
      </c>
      <c r="E103" s="9">
        <f>'internal_calcs ToDs'!B103</f>
        <v>100.37755504758951</v>
      </c>
      <c r="F103" s="9">
        <f>'internal_calcs ToDs'!C103</f>
        <v>101.17746203973707</v>
      </c>
      <c r="G103" s="9">
        <f>'internal_calcs ToDs'!D103</f>
        <v>96.929248994076843</v>
      </c>
      <c r="H103" s="9">
        <f>'internal_calcs ToDs'!E103</f>
        <v>100.53329320512681</v>
      </c>
      <c r="I103" s="9">
        <f ca="1">'internal_calcs FTTM'!AA103</f>
        <v>100.37755504758951</v>
      </c>
      <c r="J103" s="9">
        <f>'internal_calcs TEs'!B103</f>
        <v>-0.62244495241049103</v>
      </c>
      <c r="K103" s="9">
        <f>'internal_calcs TEs'!C103</f>
        <v>0.1774620397370682</v>
      </c>
      <c r="L103" s="9">
        <f>'internal_calcs TEs'!D103</f>
        <v>-4.0707510059231558</v>
      </c>
      <c r="M103" s="9">
        <f>'internal_calcs TEs'!E103</f>
        <v>-0.46670679487319378</v>
      </c>
      <c r="N103" s="9">
        <f t="shared" ca="1" si="3"/>
        <v>-0.6224449524104898</v>
      </c>
      <c r="O103" s="9">
        <f t="shared" ca="1" si="5"/>
        <v>-0.6224449524104898</v>
      </c>
      <c r="P103" s="3">
        <f t="shared" ca="1" si="4"/>
        <v>1</v>
      </c>
    </row>
    <row r="104" spans="1:16" x14ac:dyDescent="0.3">
      <c r="A104" s="1">
        <f>'internal_calcs FTTM'!A104</f>
        <v>102</v>
      </c>
      <c r="B104" s="3" t="str">
        <f>'internal_calcs FTTM'!T104</f>
        <v>TRUSTED</v>
      </c>
      <c r="C104" s="3">
        <f ca="1">'internal_calcs FTTM'!AB104</f>
        <v>1</v>
      </c>
      <c r="D104" s="3">
        <f ca="1">'internal_calcs FTTM'!AC104</f>
        <v>111</v>
      </c>
      <c r="E104" s="9">
        <f>'internal_calcs ToDs'!B104</f>
        <v>101.33485387228524</v>
      </c>
      <c r="F104" s="9">
        <f>'internal_calcs ToDs'!C104</f>
        <v>102.29355400945245</v>
      </c>
      <c r="G104" s="9">
        <f>'internal_calcs ToDs'!D104</f>
        <v>98.121133076918355</v>
      </c>
      <c r="H104" s="9">
        <f>'internal_calcs ToDs'!E104</f>
        <v>101.50091233566624</v>
      </c>
      <c r="I104" s="9">
        <f ca="1">'internal_calcs FTTM'!AA104</f>
        <v>101.33485387228524</v>
      </c>
      <c r="J104" s="9">
        <f>'internal_calcs TEs'!B104</f>
        <v>-0.66514612771475978</v>
      </c>
      <c r="K104" s="9">
        <f>'internal_calcs TEs'!C104</f>
        <v>0.29355400945244758</v>
      </c>
      <c r="L104" s="9">
        <f>'internal_calcs TEs'!D104</f>
        <v>-3.8788669230816515</v>
      </c>
      <c r="M104" s="9">
        <f>'internal_calcs TEs'!E104</f>
        <v>-0.49908766433375096</v>
      </c>
      <c r="N104" s="9">
        <f t="shared" ca="1" si="3"/>
        <v>-0.66514612771476322</v>
      </c>
      <c r="O104" s="9">
        <f t="shared" ca="1" si="5"/>
        <v>-0.66514612771476322</v>
      </c>
      <c r="P104" s="3">
        <f t="shared" ca="1" si="4"/>
        <v>1</v>
      </c>
    </row>
    <row r="105" spans="1:16" x14ac:dyDescent="0.3">
      <c r="A105" s="1">
        <f>'internal_calcs FTTM'!A105</f>
        <v>103</v>
      </c>
      <c r="B105" s="3" t="str">
        <f>'internal_calcs FTTM'!T105</f>
        <v>TRUSTED</v>
      </c>
      <c r="C105" s="3">
        <f ca="1">'internal_calcs FTTM'!AB105</f>
        <v>1</v>
      </c>
      <c r="D105" s="3">
        <f ca="1">'internal_calcs FTTM'!AC105</f>
        <v>111</v>
      </c>
      <c r="E105" s="9">
        <f>'internal_calcs ToDs'!B105</f>
        <v>102.2921306825281</v>
      </c>
      <c r="F105" s="9">
        <f>'internal_calcs ToDs'!C105</f>
        <v>103.41243399874783</v>
      </c>
      <c r="G105" s="9">
        <f>'internal_calcs ToDs'!D105</f>
        <v>99.342648013517447</v>
      </c>
      <c r="H105" s="9">
        <f>'internal_calcs ToDs'!E105</f>
        <v>102.55885500570406</v>
      </c>
      <c r="I105" s="9">
        <f ca="1">'internal_calcs FTTM'!AA105</f>
        <v>102.2921306825281</v>
      </c>
      <c r="J105" s="9">
        <f>'internal_calcs TEs'!B105</f>
        <v>-0.70786931747189741</v>
      </c>
      <c r="K105" s="9">
        <f>'internal_calcs TEs'!C105</f>
        <v>0.41243399874783548</v>
      </c>
      <c r="L105" s="9">
        <f>'internal_calcs TEs'!D105</f>
        <v>-3.6573519864825563</v>
      </c>
      <c r="M105" s="9">
        <f>'internal_calcs TEs'!E105</f>
        <v>-0.44114499429593979</v>
      </c>
      <c r="N105" s="9">
        <f t="shared" ca="1" si="3"/>
        <v>-0.70786931747190351</v>
      </c>
      <c r="O105" s="9">
        <f t="shared" ca="1" si="5"/>
        <v>-0.70786931747190351</v>
      </c>
      <c r="P105" s="3">
        <f t="shared" ca="1" si="4"/>
        <v>1</v>
      </c>
    </row>
    <row r="106" spans="1:16" x14ac:dyDescent="0.3">
      <c r="A106" s="1">
        <f>'internal_calcs FTTM'!A106</f>
        <v>104</v>
      </c>
      <c r="B106" s="3" t="str">
        <f>'internal_calcs FTTM'!T106</f>
        <v>TRUSTED</v>
      </c>
      <c r="C106" s="3">
        <f ca="1">'internal_calcs FTTM'!AB106</f>
        <v>1</v>
      </c>
      <c r="D106" s="3">
        <f ca="1">'internal_calcs FTTM'!AC106</f>
        <v>111</v>
      </c>
      <c r="E106" s="9">
        <f>'internal_calcs ToDs'!B106</f>
        <v>103.24941246320054</v>
      </c>
      <c r="F106" s="9">
        <f>'internal_calcs ToDs'!C106</f>
        <v>104.5336328426168</v>
      </c>
      <c r="G106" s="9">
        <f>'internal_calcs ToDs'!D106</f>
        <v>100.59030038099755</v>
      </c>
      <c r="H106" s="9">
        <f>'internal_calcs ToDs'!E106</f>
        <v>103.70502701617703</v>
      </c>
      <c r="I106" s="9">
        <f ca="1">'internal_calcs FTTM'!AA106</f>
        <v>103.24941246320054</v>
      </c>
      <c r="J106" s="9">
        <f>'internal_calcs TEs'!B106</f>
        <v>-0.75058753679945345</v>
      </c>
      <c r="K106" s="9">
        <f>'internal_calcs TEs'!C106</f>
        <v>0.53363284261679167</v>
      </c>
      <c r="L106" s="9">
        <f>'internal_calcs TEs'!D106</f>
        <v>-3.4096996190024482</v>
      </c>
      <c r="M106" s="9">
        <f>'internal_calcs TEs'!E106</f>
        <v>-0.29497298382296755</v>
      </c>
      <c r="N106" s="9">
        <f t="shared" ca="1" si="3"/>
        <v>-0.75058753679945767</v>
      </c>
      <c r="O106" s="9">
        <f t="shared" ca="1" si="5"/>
        <v>-0.75058753679945767</v>
      </c>
      <c r="P106" s="3">
        <f t="shared" ca="1" si="4"/>
        <v>1</v>
      </c>
    </row>
    <row r="107" spans="1:16" x14ac:dyDescent="0.3">
      <c r="A107" s="1">
        <f>'internal_calcs FTTM'!A107</f>
        <v>105</v>
      </c>
      <c r="B107" s="3" t="str">
        <f>'internal_calcs FTTM'!T107</f>
        <v>TRUSTED</v>
      </c>
      <c r="C107" s="3">
        <f ca="1">'internal_calcs FTTM'!AB107</f>
        <v>1</v>
      </c>
      <c r="D107" s="3">
        <f ca="1">'internal_calcs FTTM'!AC107</f>
        <v>111</v>
      </c>
      <c r="E107" s="9">
        <f>'internal_calcs ToDs'!B107</f>
        <v>104.20672619604549</v>
      </c>
      <c r="F107" s="9">
        <f>'internal_calcs ToDs'!C107</f>
        <v>105.65667222459305</v>
      </c>
      <c r="G107" s="9">
        <f>'internal_calcs ToDs'!D107</f>
        <v>101.86018455358307</v>
      </c>
      <c r="H107" s="9">
        <f>'internal_calcs ToDs'!E107</f>
        <v>104.9341453297792</v>
      </c>
      <c r="I107" s="9">
        <f ca="1">'internal_calcs FTTM'!AA107</f>
        <v>104.20672619604549</v>
      </c>
      <c r="J107" s="9">
        <f>'internal_calcs TEs'!B107</f>
        <v>-0.7932738039545042</v>
      </c>
      <c r="K107" s="9">
        <f>'internal_calcs TEs'!C107</f>
        <v>0.65667222459305052</v>
      </c>
      <c r="L107" s="9">
        <f>'internal_calcs TEs'!D107</f>
        <v>-3.1398154464169359</v>
      </c>
      <c r="M107" s="9">
        <f>'internal_calcs TEs'!E107</f>
        <v>-6.5854670220796496E-2</v>
      </c>
      <c r="N107" s="9">
        <f t="shared" ca="1" si="3"/>
        <v>-0.79327380395450575</v>
      </c>
      <c r="O107" s="9">
        <f t="shared" ca="1" si="5"/>
        <v>-0.79327380395450575</v>
      </c>
      <c r="P107" s="3">
        <f t="shared" ca="1" si="4"/>
        <v>1</v>
      </c>
    </row>
    <row r="108" spans="1:16" x14ac:dyDescent="0.3">
      <c r="A108" s="1">
        <f>'internal_calcs FTTM'!A108</f>
        <v>106</v>
      </c>
      <c r="B108" s="3" t="str">
        <f>'internal_calcs FTTM'!T108</f>
        <v>TRUSTED</v>
      </c>
      <c r="C108" s="3">
        <f ca="1">'internal_calcs FTTM'!AB108</f>
        <v>1</v>
      </c>
      <c r="D108" s="3">
        <f ca="1">'internal_calcs FTTM'!AC108</f>
        <v>111</v>
      </c>
      <c r="E108" s="9">
        <f>'internal_calcs ToDs'!B108</f>
        <v>105.1640988426243</v>
      </c>
      <c r="F108" s="9">
        <f>'internal_calcs ToDs'!C108</f>
        <v>106.78106656444753</v>
      </c>
      <c r="G108" s="9">
        <f>'internal_calcs ToDs'!D108</f>
        <v>103.14804429665132</v>
      </c>
      <c r="H108" s="9">
        <f>'internal_calcs ToDs'!E108</f>
        <v>106.23792901369484</v>
      </c>
      <c r="I108" s="9">
        <f ca="1">'internal_calcs FTTM'!AA108</f>
        <v>105.1640988426243</v>
      </c>
      <c r="J108" s="9">
        <f>'internal_calcs TEs'!B108</f>
        <v>-0.83590115737570603</v>
      </c>
      <c r="K108" s="9">
        <f>'internal_calcs TEs'!C108</f>
        <v>0.78106656444752498</v>
      </c>
      <c r="L108" s="9">
        <f>'internal_calcs TEs'!D108</f>
        <v>-2.8519557033486826</v>
      </c>
      <c r="M108" s="9">
        <f>'internal_calcs TEs'!E108</f>
        <v>0.23792901369484043</v>
      </c>
      <c r="N108" s="9">
        <f t="shared" ca="1" si="3"/>
        <v>-0.83590115737570159</v>
      </c>
      <c r="O108" s="9">
        <f t="shared" ca="1" si="5"/>
        <v>-0.83590115737570159</v>
      </c>
      <c r="P108" s="3">
        <f t="shared" ca="1" si="4"/>
        <v>1</v>
      </c>
    </row>
    <row r="109" spans="1:16" x14ac:dyDescent="0.3">
      <c r="A109" s="1">
        <f>'internal_calcs FTTM'!A109</f>
        <v>107</v>
      </c>
      <c r="B109" s="3" t="str">
        <f>'internal_calcs FTTM'!T109</f>
        <v>TRUSTED</v>
      </c>
      <c r="C109" s="3">
        <f ca="1">'internal_calcs FTTM'!AB109</f>
        <v>1</v>
      </c>
      <c r="D109" s="3">
        <f ca="1">'internal_calcs FTTM'!AC109</f>
        <v>111</v>
      </c>
      <c r="E109" s="9">
        <f>'internal_calcs ToDs'!B109</f>
        <v>106.12155732728682</v>
      </c>
      <c r="F109" s="9">
        <f>'internal_calcs ToDs'!C109</f>
        <v>107.90632493455072</v>
      </c>
      <c r="G109" s="9">
        <f>'internal_calcs ToDs'!D109</f>
        <v>104.44933989009505</v>
      </c>
      <c r="H109" s="9">
        <f>'internal_calcs ToDs'!E109</f>
        <v>107.60539853408669</v>
      </c>
      <c r="I109" s="9">
        <f ca="1">'internal_calcs FTTM'!AA109</f>
        <v>106.12155732728682</v>
      </c>
      <c r="J109" s="9">
        <f>'internal_calcs TEs'!B109</f>
        <v>-0.87844267271318188</v>
      </c>
      <c r="K109" s="9">
        <f>'internal_calcs TEs'!C109</f>
        <v>0.90632493455072771</v>
      </c>
      <c r="L109" s="9">
        <f>'internal_calcs TEs'!D109</f>
        <v>-2.5506601099049511</v>
      </c>
      <c r="M109" s="9">
        <f>'internal_calcs TEs'!E109</f>
        <v>0.60539853408668343</v>
      </c>
      <c r="N109" s="9">
        <f t="shared" ca="1" si="3"/>
        <v>-0.87844267271317733</v>
      </c>
      <c r="O109" s="9">
        <f t="shared" ca="1" si="5"/>
        <v>-0.87844267271317733</v>
      </c>
      <c r="P109" s="3">
        <f t="shared" ca="1" si="4"/>
        <v>1</v>
      </c>
    </row>
    <row r="110" spans="1:16" x14ac:dyDescent="0.3">
      <c r="A110" s="1">
        <f>'internal_calcs FTTM'!A110</f>
        <v>108</v>
      </c>
      <c r="B110" s="3" t="str">
        <f>'internal_calcs FTTM'!T110</f>
        <v>TRUSTED</v>
      </c>
      <c r="C110" s="3">
        <f ca="1">'internal_calcs FTTM'!AB110</f>
        <v>1</v>
      </c>
      <c r="D110" s="3">
        <f ca="1">'internal_calcs FTTM'!AC110</f>
        <v>111</v>
      </c>
      <c r="E110" s="9">
        <f>'internal_calcs ToDs'!B110</f>
        <v>107.07912852016607</v>
      </c>
      <c r="F110" s="9">
        <f>'internal_calcs ToDs'!C110</f>
        <v>109.03195299734119</v>
      </c>
      <c r="G110" s="9">
        <f>'internal_calcs ToDs'!D110</f>
        <v>105.75931972242039</v>
      </c>
      <c r="H110" s="9">
        <f>'internal_calcs ToDs'!E110</f>
        <v>109.02327258505554</v>
      </c>
      <c r="I110" s="9">
        <f ca="1">'internal_calcs FTTM'!AA110</f>
        <v>107.07912852016607</v>
      </c>
      <c r="J110" s="9">
        <f>'internal_calcs TEs'!B110</f>
        <v>-0.9208714798339388</v>
      </c>
      <c r="K110" s="9">
        <f>'internal_calcs TEs'!C110</f>
        <v>1.0319529973411918</v>
      </c>
      <c r="L110" s="9">
        <f>'internal_calcs TEs'!D110</f>
        <v>-2.2406802775796129</v>
      </c>
      <c r="M110" s="9">
        <f>'internal_calcs TEs'!E110</f>
        <v>1.0232725850555435</v>
      </c>
      <c r="N110" s="9">
        <f t="shared" ca="1" si="3"/>
        <v>-0.92087147983393436</v>
      </c>
      <c r="O110" s="9">
        <f t="shared" ca="1" si="5"/>
        <v>-0.92087147983393436</v>
      </c>
      <c r="P110" s="3">
        <f t="shared" ca="1" si="4"/>
        <v>1</v>
      </c>
    </row>
    <row r="111" spans="1:16" x14ac:dyDescent="0.3">
      <c r="A111" s="1">
        <f>'internal_calcs FTTM'!A111</f>
        <v>109</v>
      </c>
      <c r="B111" s="3" t="str">
        <f>'internal_calcs FTTM'!T111</f>
        <v>TRUSTED</v>
      </c>
      <c r="C111" s="3">
        <f ca="1">'internal_calcs FTTM'!AB111</f>
        <v>1</v>
      </c>
      <c r="D111" s="3">
        <f ca="1">'internal_calcs FTTM'!AC111</f>
        <v>111</v>
      </c>
      <c r="E111" s="9">
        <f>'internal_calcs ToDs'!B111</f>
        <v>108.03683922020599</v>
      </c>
      <c r="F111" s="9">
        <f>'internal_calcs ToDs'!C111</f>
        <v>110.15745495624908</v>
      </c>
      <c r="G111" s="9">
        <f>'internal_calcs ToDs'!D111</f>
        <v>107.07309522649858</v>
      </c>
      <c r="H111" s="9">
        <f>'internal_calcs ToDs'!E111</f>
        <v>110.4764481096387</v>
      </c>
      <c r="I111" s="9">
        <f ca="1">'internal_calcs FTTM'!AA111</f>
        <v>108.03683922020599</v>
      </c>
      <c r="J111" s="9">
        <f>'internal_calcs TEs'!B111</f>
        <v>-0.96316077979400561</v>
      </c>
      <c r="K111" s="9">
        <f>'internal_calcs TEs'!C111</f>
        <v>1.1574549562490863</v>
      </c>
      <c r="L111" s="9">
        <f>'internal_calcs TEs'!D111</f>
        <v>-1.9269047735014149</v>
      </c>
      <c r="M111" s="9">
        <f>'internal_calcs TEs'!E111</f>
        <v>1.4764481096386977</v>
      </c>
      <c r="N111" s="9">
        <f t="shared" ca="1" si="3"/>
        <v>-0.96316077979400916</v>
      </c>
      <c r="O111" s="9">
        <f t="shared" ca="1" si="5"/>
        <v>-0.96316077979400916</v>
      </c>
      <c r="P111" s="3">
        <f t="shared" ca="1" si="4"/>
        <v>1</v>
      </c>
    </row>
    <row r="112" spans="1:16" x14ac:dyDescent="0.3">
      <c r="A112" s="1">
        <f>'internal_calcs FTTM'!A112</f>
        <v>110</v>
      </c>
      <c r="B112" s="3" t="str">
        <f>'internal_calcs FTTM'!T112</f>
        <v>TRUSTED</v>
      </c>
      <c r="C112" s="3">
        <f ca="1">'internal_calcs FTTM'!AB112</f>
        <v>1</v>
      </c>
      <c r="D112" s="3">
        <f ca="1">'internal_calcs FTTM'!AC112</f>
        <v>111</v>
      </c>
      <c r="E112" s="9">
        <f>'internal_calcs ToDs'!B112</f>
        <v>108.99471613823488</v>
      </c>
      <c r="F112" s="9">
        <f>'internal_calcs ToDs'!C112</f>
        <v>111.28233551237899</v>
      </c>
      <c r="G112" s="9">
        <f>'internal_calcs ToDs'!D112</f>
        <v>108.38571797518993</v>
      </c>
      <c r="H112" s="9">
        <f>'internal_calcs ToDs'!E112</f>
        <v>111.94854616364093</v>
      </c>
      <c r="I112" s="9">
        <f ca="1">'internal_calcs FTTM'!AA112</f>
        <v>108.99471613823488</v>
      </c>
      <c r="J112" s="9">
        <f>'internal_calcs TEs'!B112</f>
        <v>-1.0052838617651243</v>
      </c>
      <c r="K112" s="9">
        <f>'internal_calcs TEs'!C112</f>
        <v>1.2823355123789932</v>
      </c>
      <c r="L112" s="9">
        <f>'internal_calcs TEs'!D112</f>
        <v>-1.6142820248100715</v>
      </c>
      <c r="M112" s="9">
        <f>'internal_calcs TEs'!E112</f>
        <v>1.9485461636409274</v>
      </c>
      <c r="N112" s="9">
        <f t="shared" ca="1" si="3"/>
        <v>-1.0052838617651219</v>
      </c>
      <c r="O112" s="9">
        <f t="shared" ca="1" si="5"/>
        <v>-1.0052838617651219</v>
      </c>
      <c r="P112" s="3">
        <f t="shared" ca="1" si="4"/>
        <v>1</v>
      </c>
    </row>
    <row r="113" spans="1:16" x14ac:dyDescent="0.3">
      <c r="A113" s="1">
        <f>'internal_calcs FTTM'!A113</f>
        <v>111</v>
      </c>
      <c r="B113" s="3" t="str">
        <f>'internal_calcs FTTM'!T113</f>
        <v>TRUSTED</v>
      </c>
      <c r="C113" s="3">
        <f ca="1">'internal_calcs FTTM'!AB113</f>
        <v>1</v>
      </c>
      <c r="D113" s="3">
        <f ca="1">'internal_calcs FTTM'!AC113</f>
        <v>111</v>
      </c>
      <c r="E113" s="9">
        <f>'internal_calcs ToDs'!B113</f>
        <v>109.95278588009421</v>
      </c>
      <c r="F113" s="9">
        <f>'internal_calcs ToDs'!C113</f>
        <v>112.4061018192286</v>
      </c>
      <c r="G113" s="9">
        <f>'internal_calcs ToDs'!D113</f>
        <v>109.69225772099577</v>
      </c>
      <c r="H113" s="9">
        <f>'internal_calcs ToDs'!E113</f>
        <v>113.42250389335055</v>
      </c>
      <c r="I113" s="9">
        <f ca="1">'internal_calcs FTTM'!AA113</f>
        <v>109.95278588009421</v>
      </c>
      <c r="J113" s="9">
        <f>'internal_calcs TEs'!B113</f>
        <v>-1.0472141199057861</v>
      </c>
      <c r="K113" s="9">
        <f>'internal_calcs TEs'!C113</f>
        <v>1.4061018192285899</v>
      </c>
      <c r="L113" s="9">
        <f>'internal_calcs TEs'!D113</f>
        <v>-1.3077422790042235</v>
      </c>
      <c r="M113" s="9">
        <f>'internal_calcs TEs'!E113</f>
        <v>2.4225038933505578</v>
      </c>
      <c r="N113" s="9">
        <f t="shared" ca="1" si="3"/>
        <v>-1.0472141199057887</v>
      </c>
      <c r="O113" s="9">
        <f t="shared" ca="1" si="5"/>
        <v>-1.0472141199057887</v>
      </c>
      <c r="P113" s="3">
        <f t="shared" ca="1" si="4"/>
        <v>1</v>
      </c>
    </row>
    <row r="114" spans="1:16" x14ac:dyDescent="0.3">
      <c r="A114" s="1">
        <f>'internal_calcs FTTM'!A114</f>
        <v>112</v>
      </c>
      <c r="B114" s="3" t="str">
        <f>'internal_calcs FTTM'!T114</f>
        <v>TRUSTED</v>
      </c>
      <c r="C114" s="3">
        <f ca="1">'internal_calcs FTTM'!AB114</f>
        <v>3</v>
      </c>
      <c r="D114" s="3">
        <f ca="1">'internal_calcs FTTM'!AC114</f>
        <v>333</v>
      </c>
      <c r="E114" s="9">
        <f>'internal_calcs ToDs'!B114</f>
        <v>110.91107492983357</v>
      </c>
      <c r="F114" s="9">
        <f>'internal_calcs ToDs'!C114</f>
        <v>113.52826542772775</v>
      </c>
      <c r="G114" s="9">
        <f>'internal_calcs ToDs'!D114</f>
        <v>110.98788014900667</v>
      </c>
      <c r="H114" s="9">
        <f>'internal_calcs ToDs'!E114</f>
        <v>114.88119123153162</v>
      </c>
      <c r="I114" s="9">
        <f ca="1">'internal_calcs FTTM'!AA114</f>
        <v>110.98788014900667</v>
      </c>
      <c r="J114" s="9">
        <f>'internal_calcs TEs'!B114</f>
        <v>-1.088925070166431</v>
      </c>
      <c r="K114" s="9">
        <f>'internal_calcs TEs'!C114</f>
        <v>1.528265427727741</v>
      </c>
      <c r="L114" s="9">
        <f>'internal_calcs TEs'!D114</f>
        <v>-1.0121198509933285</v>
      </c>
      <c r="M114" s="9">
        <f>'internal_calcs TEs'!E114</f>
        <v>2.8811912315316173</v>
      </c>
      <c r="N114" s="9">
        <f t="shared" ca="1" si="3"/>
        <v>-1.0121198509933294</v>
      </c>
      <c r="O114" s="9">
        <f t="shared" ca="1" si="5"/>
        <v>-1.0121198509933294</v>
      </c>
      <c r="P114" s="3">
        <f t="shared" ca="1" si="4"/>
        <v>3</v>
      </c>
    </row>
    <row r="115" spans="1:16" x14ac:dyDescent="0.3">
      <c r="A115" s="1">
        <f>'internal_calcs FTTM'!A115</f>
        <v>113</v>
      </c>
      <c r="B115" s="3" t="str">
        <f>'internal_calcs FTTM'!T115</f>
        <v>TRUSTED</v>
      </c>
      <c r="C115" s="3">
        <f ca="1">'internal_calcs FTTM'!AB115</f>
        <v>3</v>
      </c>
      <c r="D115" s="3">
        <f ca="1">'internal_calcs FTTM'!AC115</f>
        <v>333</v>
      </c>
      <c r="E115" s="9">
        <f>'internal_calcs ToDs'!B115</f>
        <v>111.86960963298323</v>
      </c>
      <c r="F115" s="9">
        <f>'internal_calcs ToDs'!C115</f>
        <v>114.64834421392517</v>
      </c>
      <c r="G115" s="9">
        <f>'internal_calcs ToDs'!D115</f>
        <v>112.26792311693687</v>
      </c>
      <c r="H115" s="9">
        <f>'internal_calcs ToDs'!E115</f>
        <v>116.3080300226835</v>
      </c>
      <c r="I115" s="9">
        <f ca="1">'internal_calcs FTTM'!AA115</f>
        <v>112.26792311693687</v>
      </c>
      <c r="J115" s="9">
        <f>'internal_calcs TEs'!B115</f>
        <v>-1.1303903670167721</v>
      </c>
      <c r="K115" s="9">
        <f>'internal_calcs TEs'!C115</f>
        <v>1.6483442139251694</v>
      </c>
      <c r="L115" s="9">
        <f>'internal_calcs TEs'!D115</f>
        <v>-0.7320768830631299</v>
      </c>
      <c r="M115" s="9">
        <f>'internal_calcs TEs'!E115</f>
        <v>3.3080300226835031</v>
      </c>
      <c r="N115" s="9">
        <f t="shared" ca="1" si="3"/>
        <v>-0.73207688306312946</v>
      </c>
      <c r="O115" s="9">
        <f t="shared" ca="1" si="5"/>
        <v>-0.73207688306312946</v>
      </c>
      <c r="P115" s="3">
        <f t="shared" ca="1" si="4"/>
        <v>3</v>
      </c>
    </row>
    <row r="116" spans="1:16" x14ac:dyDescent="0.3">
      <c r="A116" s="1">
        <f>'internal_calcs FTTM'!A116</f>
        <v>114</v>
      </c>
      <c r="B116" s="3" t="str">
        <f>'internal_calcs FTTM'!T116</f>
        <v>TRUSTED</v>
      </c>
      <c r="C116" s="3">
        <f ca="1">'internal_calcs FTTM'!AB116</f>
        <v>3</v>
      </c>
      <c r="D116" s="3">
        <f ca="1">'internal_calcs FTTM'!AC116</f>
        <v>333</v>
      </c>
      <c r="E116" s="9">
        <f>'internal_calcs ToDs'!B116</f>
        <v>112.82841617991342</v>
      </c>
      <c r="F116" s="9">
        <f>'internal_calcs ToDs'!C116</f>
        <v>115.76586428171053</v>
      </c>
      <c r="G116" s="9">
        <f>'internal_calcs ToDs'!D116</f>
        <v>113.52797017989242</v>
      </c>
      <c r="H116" s="9">
        <f>'internal_calcs ToDs'!E116</f>
        <v>117.68759320077686</v>
      </c>
      <c r="I116" s="9">
        <f ca="1">'internal_calcs FTTM'!AA116</f>
        <v>113.52797017989242</v>
      </c>
      <c r="J116" s="9">
        <f>'internal_calcs TEs'!B116</f>
        <v>-1.171583820086576</v>
      </c>
      <c r="K116" s="9">
        <f>'internal_calcs TEs'!C116</f>
        <v>1.7658642817105334</v>
      </c>
      <c r="L116" s="9">
        <f>'internal_calcs TEs'!D116</f>
        <v>-0.4720298201075841</v>
      </c>
      <c r="M116" s="9">
        <f>'internal_calcs TEs'!E116</f>
        <v>3.6875932007768615</v>
      </c>
      <c r="N116" s="9">
        <f t="shared" ca="1" si="3"/>
        <v>-0.47202982010757921</v>
      </c>
      <c r="O116" s="9">
        <f t="shared" ca="1" si="5"/>
        <v>-0.47202982010757921</v>
      </c>
      <c r="P116" s="3">
        <f t="shared" ca="1" si="4"/>
        <v>3</v>
      </c>
    </row>
    <row r="117" spans="1:16" x14ac:dyDescent="0.3">
      <c r="A117" s="1">
        <f>'internal_calcs FTTM'!A117</f>
        <v>115</v>
      </c>
      <c r="B117" s="3" t="str">
        <f>'internal_calcs FTTM'!T117</f>
        <v>TRUSTED</v>
      </c>
      <c r="C117" s="3">
        <f ca="1">'internal_calcs FTTM'!AB117</f>
        <v>3</v>
      </c>
      <c r="D117" s="3">
        <f ca="1">'internal_calcs FTTM'!AC117</f>
        <v>333</v>
      </c>
      <c r="E117" s="9">
        <f>'internal_calcs ToDs'!B117</f>
        <v>113.78752058929213</v>
      </c>
      <c r="F117" s="9">
        <f>'internal_calcs ToDs'!C117</f>
        <v>116.8803618330663</v>
      </c>
      <c r="G117" s="9">
        <f>'internal_calcs ToDs'!D117</f>
        <v>114.76392024034591</v>
      </c>
      <c r="H117" s="9">
        <f>'internal_calcs ToDs'!E117</f>
        <v>119.00616236361275</v>
      </c>
      <c r="I117" s="9">
        <f ca="1">'internal_calcs FTTM'!AA117</f>
        <v>114.76392024034591</v>
      </c>
      <c r="J117" s="9">
        <f>'internal_calcs TEs'!B117</f>
        <v>-1.2124794107078762</v>
      </c>
      <c r="K117" s="9">
        <f>'internal_calcs TEs'!C117</f>
        <v>1.880361833066301</v>
      </c>
      <c r="L117" s="9">
        <f>'internal_calcs TEs'!D117</f>
        <v>-0.23607975965408645</v>
      </c>
      <c r="M117" s="9">
        <f>'internal_calcs TEs'!E117</f>
        <v>4.0061623636127406</v>
      </c>
      <c r="N117" s="9">
        <f t="shared" ca="1" si="3"/>
        <v>-0.23607975965408912</v>
      </c>
      <c r="O117" s="9">
        <f t="shared" ca="1" si="5"/>
        <v>-0.23607975965408912</v>
      </c>
      <c r="P117" s="3">
        <f t="shared" ca="1" si="4"/>
        <v>3</v>
      </c>
    </row>
    <row r="118" spans="1:16" x14ac:dyDescent="0.3">
      <c r="A118" s="1">
        <f>'internal_calcs FTTM'!A118</f>
        <v>116</v>
      </c>
      <c r="B118" s="3" t="str">
        <f>'internal_calcs FTTM'!T118</f>
        <v>TRUSTED</v>
      </c>
      <c r="C118" s="3">
        <f ca="1">'internal_calcs FTTM'!AB118</f>
        <v>3</v>
      </c>
      <c r="D118" s="3">
        <f ca="1">'internal_calcs FTTM'!AC118</f>
        <v>333</v>
      </c>
      <c r="E118" s="9">
        <f>'internal_calcs ToDs'!B118</f>
        <v>114.74694869165072</v>
      </c>
      <c r="F118" s="9">
        <f>'internal_calcs ToDs'!C118</f>
        <v>117.99138499846582</v>
      </c>
      <c r="G118" s="9">
        <f>'internal_calcs ToDs'!D118</f>
        <v>115.97205222489428</v>
      </c>
      <c r="H118" s="9">
        <f>'internal_calcs ToDs'!E118</f>
        <v>120.25222359162277</v>
      </c>
      <c r="I118" s="9">
        <f ca="1">'internal_calcs FTTM'!AA118</f>
        <v>115.97205222489428</v>
      </c>
      <c r="J118" s="9">
        <f>'internal_calcs TEs'!B118</f>
        <v>-1.2530513083492898</v>
      </c>
      <c r="K118" s="9">
        <f>'internal_calcs TEs'!C118</f>
        <v>1.9913849984658123</v>
      </c>
      <c r="L118" s="9">
        <f>'internal_calcs TEs'!D118</f>
        <v>-2.7947775105722661E-2</v>
      </c>
      <c r="M118" s="9">
        <f>'internal_calcs TEs'!E118</f>
        <v>4.2522235916227658</v>
      </c>
      <c r="N118" s="9">
        <f t="shared" ca="1" si="3"/>
        <v>-2.7947775105715777E-2</v>
      </c>
      <c r="O118" s="9">
        <f t="shared" ca="1" si="5"/>
        <v>-2.7947775105715777E-2</v>
      </c>
      <c r="P118" s="3">
        <f t="shared" ca="1" si="4"/>
        <v>3</v>
      </c>
    </row>
    <row r="119" spans="1:16" x14ac:dyDescent="0.3">
      <c r="A119" s="1">
        <f>'internal_calcs FTTM'!A119</f>
        <v>117</v>
      </c>
      <c r="B119" s="3" t="str">
        <f>'internal_calcs FTTM'!T119</f>
        <v>TRUSTED</v>
      </c>
      <c r="C119" s="3">
        <f ca="1">'internal_calcs FTTM'!AB119</f>
        <v>3</v>
      </c>
      <c r="D119" s="3">
        <f ca="1">'internal_calcs FTTM'!AC119</f>
        <v>333</v>
      </c>
      <c r="E119" s="9">
        <f>'internal_calcs ToDs'!B119</f>
        <v>115.70672611306942</v>
      </c>
      <c r="F119" s="9">
        <f>'internal_calcs ToDs'!C119</f>
        <v>119.0984956201971</v>
      </c>
      <c r="G119" s="9">
        <f>'internal_calcs ToDs'!D119</f>
        <v>117.14908376780916</v>
      </c>
      <c r="H119" s="9">
        <f>'internal_calcs ToDs'!E119</f>
        <v>121.41688359092009</v>
      </c>
      <c r="I119" s="9">
        <f ca="1">'internal_calcs FTTM'!AA119</f>
        <v>117.14908376780916</v>
      </c>
      <c r="J119" s="9">
        <f>'internal_calcs TEs'!B119</f>
        <v>-1.2932738869305798</v>
      </c>
      <c r="K119" s="9">
        <f>'internal_calcs TEs'!C119</f>
        <v>2.0984956201971054</v>
      </c>
      <c r="L119" s="9">
        <f>'internal_calcs TEs'!D119</f>
        <v>0.14908376780915811</v>
      </c>
      <c r="M119" s="9">
        <f>'internal_calcs TEs'!E119</f>
        <v>4.416883590920091</v>
      </c>
      <c r="N119" s="9">
        <f t="shared" ca="1" si="3"/>
        <v>0.14908376780915944</v>
      </c>
      <c r="O119" s="9">
        <f t="shared" ca="1" si="5"/>
        <v>0.14908376780915944</v>
      </c>
      <c r="P119" s="3">
        <f t="shared" ca="1" si="4"/>
        <v>3</v>
      </c>
    </row>
    <row r="120" spans="1:16" x14ac:dyDescent="0.3">
      <c r="A120" s="1">
        <f>'internal_calcs FTTM'!A120</f>
        <v>118</v>
      </c>
      <c r="B120" s="3" t="str">
        <f>'internal_calcs FTTM'!T120</f>
        <v>TRUSTED</v>
      </c>
      <c r="C120" s="3">
        <f ca="1">'internal_calcs FTTM'!AB120</f>
        <v>3</v>
      </c>
      <c r="D120" s="3">
        <f ca="1">'internal_calcs FTTM'!AC120</f>
        <v>333</v>
      </c>
      <c r="E120" s="9">
        <f>'internal_calcs ToDs'!B120</f>
        <v>116.66687825899099</v>
      </c>
      <c r="F120" s="9">
        <f>'internal_calcs ToDs'!C120</f>
        <v>120.20127098157039</v>
      </c>
      <c r="G120" s="9">
        <f>'internal_calcs ToDs'!D120</f>
        <v>118.29222297590528</v>
      </c>
      <c r="H120" s="9">
        <f>'internal_calcs ToDs'!E120</f>
        <v>122.49419112011286</v>
      </c>
      <c r="I120" s="9">
        <f ca="1">'internal_calcs FTTM'!AA120</f>
        <v>118.29222297590528</v>
      </c>
      <c r="J120" s="9">
        <f>'internal_calcs TEs'!B120</f>
        <v>-1.3331217410090073</v>
      </c>
      <c r="K120" s="9">
        <f>'internal_calcs TEs'!C120</f>
        <v>2.2012709815703957</v>
      </c>
      <c r="L120" s="9">
        <f>'internal_calcs TEs'!D120</f>
        <v>0.29222297590527013</v>
      </c>
      <c r="M120" s="9">
        <f>'internal_calcs TEs'!E120</f>
        <v>4.4941911201128599</v>
      </c>
      <c r="N120" s="9">
        <f t="shared" ca="1" si="3"/>
        <v>0.29222297590527546</v>
      </c>
      <c r="O120" s="9">
        <f t="shared" ca="1" si="5"/>
        <v>0.29222297590527546</v>
      </c>
      <c r="P120" s="3">
        <f t="shared" ca="1" si="4"/>
        <v>3</v>
      </c>
    </row>
    <row r="121" spans="1:16" x14ac:dyDescent="0.3">
      <c r="A121" s="1">
        <f>'internal_calcs FTTM'!A121</f>
        <v>119</v>
      </c>
      <c r="B121" s="3" t="str">
        <f>'internal_calcs FTTM'!T121</f>
        <v>TRUSTED</v>
      </c>
      <c r="C121" s="3">
        <f ca="1">'internal_calcs FTTM'!AB121</f>
        <v>3</v>
      </c>
      <c r="D121" s="3">
        <f ca="1">'internal_calcs FTTM'!AC121</f>
        <v>333</v>
      </c>
      <c r="E121" s="9">
        <f>'internal_calcs ToDs'!B121</f>
        <v>117.62743029817413</v>
      </c>
      <c r="F121" s="9">
        <f>'internal_calcs ToDs'!C121</f>
        <v>121.29930547518794</v>
      </c>
      <c r="G121" s="9">
        <f>'internal_calcs ToDs'!D121</f>
        <v>119.39921245836372</v>
      </c>
      <c r="H121" s="9">
        <f>'internal_calcs ToDs'!E121</f>
        <v>123.48135208367316</v>
      </c>
      <c r="I121" s="9">
        <f ca="1">'internal_calcs FTTM'!AA121</f>
        <v>119.39921245836372</v>
      </c>
      <c r="J121" s="9">
        <f>'internal_calcs TEs'!B121</f>
        <v>-1.3725697018258614</v>
      </c>
      <c r="K121" s="9">
        <f>'internal_calcs TEs'!C121</f>
        <v>2.2993054751879396</v>
      </c>
      <c r="L121" s="9">
        <f>'internal_calcs TEs'!D121</f>
        <v>0.39921245836371932</v>
      </c>
      <c r="M121" s="9">
        <f>'internal_calcs TEs'!E121</f>
        <v>4.4813520836731522</v>
      </c>
      <c r="N121" s="9">
        <f t="shared" ca="1" si="3"/>
        <v>0.39921245836372066</v>
      </c>
      <c r="O121" s="9">
        <f t="shared" ca="1" si="5"/>
        <v>0.39921245836372066</v>
      </c>
      <c r="P121" s="3">
        <f t="shared" ca="1" si="4"/>
        <v>3</v>
      </c>
    </row>
    <row r="122" spans="1:16" x14ac:dyDescent="0.3">
      <c r="A122" s="1">
        <f>'internal_calcs FTTM'!A122</f>
        <v>120</v>
      </c>
      <c r="B122" s="3" t="str">
        <f>'internal_calcs FTTM'!T122</f>
        <v>TRUSTED</v>
      </c>
      <c r="C122" s="3">
        <f ca="1">'internal_calcs FTTM'!AB122</f>
        <v>3</v>
      </c>
      <c r="D122" s="3">
        <f ca="1">'internal_calcs FTTM'!AC122</f>
        <v>333</v>
      </c>
      <c r="E122" s="9">
        <f>'internal_calcs ToDs'!B122</f>
        <v>118.5884071467965</v>
      </c>
      <c r="F122" s="9">
        <f>'internal_calcs ToDs'!C122</f>
        <v>122.39221220369129</v>
      </c>
      <c r="G122" s="9">
        <f>'internal_calcs ToDs'!D122</f>
        <v>120.46836492713369</v>
      </c>
      <c r="H122" s="9">
        <f>'internal_calcs ToDs'!E122</f>
        <v>124.37883051782967</v>
      </c>
      <c r="I122" s="9">
        <f ca="1">'internal_calcs FTTM'!AA122</f>
        <v>120.46836492713369</v>
      </c>
      <c r="J122" s="9">
        <f>'internal_calcs TEs'!B122</f>
        <v>-1.4115928532034987</v>
      </c>
      <c r="K122" s="9">
        <f>'internal_calcs TEs'!C122</f>
        <v>2.3922122036912921</v>
      </c>
      <c r="L122" s="9">
        <f>'internal_calcs TEs'!D122</f>
        <v>0.46836492713369493</v>
      </c>
      <c r="M122" s="9">
        <f>'internal_calcs TEs'!E122</f>
        <v>4.3788305178296669</v>
      </c>
      <c r="N122" s="9">
        <f t="shared" ca="1" si="3"/>
        <v>0.46836492713369182</v>
      </c>
      <c r="O122" s="9">
        <f t="shared" ca="1" si="5"/>
        <v>0.46836492713369182</v>
      </c>
      <c r="P122" s="3">
        <f t="shared" ca="1" si="4"/>
        <v>3</v>
      </c>
    </row>
    <row r="123" spans="1:16" x14ac:dyDescent="0.3">
      <c r="A123" s="1">
        <f>'internal_calcs FTTM'!A123</f>
        <v>121</v>
      </c>
      <c r="B123" s="3" t="str">
        <f>'internal_calcs FTTM'!T123</f>
        <v>TRUSTED</v>
      </c>
      <c r="C123" s="3">
        <f ca="1">'internal_calcs FTTM'!AB123</f>
        <v>3</v>
      </c>
      <c r="D123" s="3">
        <f ca="1">'internal_calcs FTTM'!AC123</f>
        <v>333</v>
      </c>
      <c r="E123" s="9">
        <f>'internal_calcs ToDs'!B123</f>
        <v>119.54983345271671</v>
      </c>
      <c r="F123" s="9">
        <f>'internal_calcs ToDs'!C123</f>
        <v>123.47962450666776</v>
      </c>
      <c r="G123" s="9">
        <f>'internal_calcs ToDs'!D123</f>
        <v>121.49858980647308</v>
      </c>
      <c r="H123" s="9">
        <f>'internal_calcs ToDs'!E123</f>
        <v>125.19033181908944</v>
      </c>
      <c r="I123" s="9">
        <f ca="1">'internal_calcs FTTM'!AA123</f>
        <v>121.49858980647308</v>
      </c>
      <c r="J123" s="9">
        <f>'internal_calcs TEs'!B123</f>
        <v>-1.450166547283287</v>
      </c>
      <c r="K123" s="9">
        <f>'internal_calcs TEs'!C123</f>
        <v>2.4796245066677605</v>
      </c>
      <c r="L123" s="9">
        <f>'internal_calcs TEs'!D123</f>
        <v>0.4985898064730736</v>
      </c>
      <c r="M123" s="9">
        <f>'internal_calcs TEs'!E123</f>
        <v>4.190331819089443</v>
      </c>
      <c r="N123" s="9">
        <f t="shared" ca="1" si="3"/>
        <v>0.4985898064730776</v>
      </c>
      <c r="O123" s="9">
        <f t="shared" ca="1" si="5"/>
        <v>0.4985898064730776</v>
      </c>
      <c r="P123" s="3">
        <f t="shared" ca="1" si="4"/>
        <v>3</v>
      </c>
    </row>
    <row r="124" spans="1:16" x14ac:dyDescent="0.3">
      <c r="A124" s="1">
        <f>'internal_calcs FTTM'!A124</f>
        <v>122</v>
      </c>
      <c r="B124" s="3" t="str">
        <f>'internal_calcs FTTM'!T124</f>
        <v>TRUSTED</v>
      </c>
      <c r="C124" s="3">
        <f ca="1">'internal_calcs FTTM'!AB124</f>
        <v>3</v>
      </c>
      <c r="D124" s="3">
        <f ca="1">'internal_calcs FTTM'!AC124</f>
        <v>333</v>
      </c>
      <c r="E124" s="9">
        <f>'internal_calcs ToDs'!B124</f>
        <v>120.5117335799068</v>
      </c>
      <c r="F124" s="9">
        <f>'internal_calcs ToDs'!C124</f>
        <v>124.56119740769256</v>
      </c>
      <c r="G124" s="9">
        <f>'internal_calcs ToDs'!D124</f>
        <v>122.48941043197917</v>
      </c>
      <c r="H124" s="9">
        <f>'internal_calcs ToDs'!E124</f>
        <v>125.9226688215533</v>
      </c>
      <c r="I124" s="9">
        <f ca="1">'internal_calcs FTTM'!AA124</f>
        <v>122.48941043197917</v>
      </c>
      <c r="J124" s="9">
        <f>'internal_calcs TEs'!B124</f>
        <v>-1.4882664200931908</v>
      </c>
      <c r="K124" s="9">
        <f>'internal_calcs TEs'!C124</f>
        <v>2.5611974076925539</v>
      </c>
      <c r="L124" s="9">
        <f>'internal_calcs TEs'!D124</f>
        <v>0.48941043197916567</v>
      </c>
      <c r="M124" s="9">
        <f>'internal_calcs TEs'!E124</f>
        <v>3.9226688215532999</v>
      </c>
      <c r="N124" s="9">
        <f t="shared" ca="1" si="3"/>
        <v>0.48941043197916656</v>
      </c>
      <c r="O124" s="9">
        <f t="shared" ca="1" si="5"/>
        <v>0.48941043197916656</v>
      </c>
      <c r="P124" s="3">
        <f t="shared" ca="1" si="4"/>
        <v>3</v>
      </c>
    </row>
    <row r="125" spans="1:16" x14ac:dyDescent="0.3">
      <c r="A125" s="1">
        <f>'internal_calcs FTTM'!A125</f>
        <v>123</v>
      </c>
      <c r="B125" s="3" t="str">
        <f>'internal_calcs FTTM'!T125</f>
        <v>TRUSTED</v>
      </c>
      <c r="C125" s="3">
        <f ca="1">'internal_calcs FTTM'!AB125</f>
        <v>3</v>
      </c>
      <c r="D125" s="3">
        <f ca="1">'internal_calcs FTTM'!AC125</f>
        <v>333</v>
      </c>
      <c r="E125" s="9">
        <f>'internal_calcs ToDs'!B125</f>
        <v>121.47413159306306</v>
      </c>
      <c r="F125" s="9">
        <f>'internal_calcs ToDs'!C125</f>
        <v>125.63660897579244</v>
      </c>
      <c r="G125" s="9">
        <f>'internal_calcs ToDs'!D125</f>
        <v>123.44097156787123</v>
      </c>
      <c r="H125" s="9">
        <f>'internal_calcs ToDs'!E125</f>
        <v>126.58551556334164</v>
      </c>
      <c r="I125" s="9">
        <f ca="1">'internal_calcs FTTM'!AA125</f>
        <v>123.44097156787123</v>
      </c>
      <c r="J125" s="9">
        <f>'internal_calcs TEs'!B125</f>
        <v>-1.5258684069369335</v>
      </c>
      <c r="K125" s="9">
        <f>'internal_calcs TEs'!C125</f>
        <v>2.6366089757924405</v>
      </c>
      <c r="L125" s="9">
        <f>'internal_calcs TEs'!D125</f>
        <v>0.44097156787123293</v>
      </c>
      <c r="M125" s="9">
        <f>'internal_calcs TEs'!E125</f>
        <v>3.5855155633416453</v>
      </c>
      <c r="N125" s="9">
        <f t="shared" ca="1" si="3"/>
        <v>0.44097156787123026</v>
      </c>
      <c r="O125" s="9">
        <f t="shared" ca="1" si="5"/>
        <v>0.44097156787123026</v>
      </c>
      <c r="P125" s="3">
        <f t="shared" ca="1" si="4"/>
        <v>3</v>
      </c>
    </row>
    <row r="126" spans="1:16" x14ac:dyDescent="0.3">
      <c r="A126" s="1">
        <f>'internal_calcs FTTM'!A126</f>
        <v>124</v>
      </c>
      <c r="B126" s="3" t="str">
        <f>'internal_calcs FTTM'!T126</f>
        <v>TRUSTED</v>
      </c>
      <c r="C126" s="3">
        <f ca="1">'internal_calcs FTTM'!AB126</f>
        <v>3</v>
      </c>
      <c r="D126" s="3">
        <f ca="1">'internal_calcs FTTM'!AC126</f>
        <v>333</v>
      </c>
      <c r="E126" s="9">
        <f>'internal_calcs ToDs'!B126</f>
        <v>122.4370512424064</v>
      </c>
      <c r="F126" s="9">
        <f>'internal_calcs ToDs'!C126</f>
        <v>126.70556159596052</v>
      </c>
      <c r="G126" s="9">
        <f>'internal_calcs ToDs'!D126</f>
        <v>124.35403712397223</v>
      </c>
      <c r="H126" s="9">
        <f>'internal_calcs ToDs'!E126</f>
        <v>127.1910576416501</v>
      </c>
      <c r="I126" s="9">
        <f ca="1">'internal_calcs FTTM'!AA126</f>
        <v>124.35403712397223</v>
      </c>
      <c r="J126" s="9">
        <f>'internal_calcs TEs'!B126</f>
        <v>-1.5629487575936034</v>
      </c>
      <c r="K126" s="9">
        <f>'internal_calcs TEs'!C126</f>
        <v>2.7055615959605168</v>
      </c>
      <c r="L126" s="9">
        <f>'internal_calcs TEs'!D126</f>
        <v>0.35403712397223197</v>
      </c>
      <c r="M126" s="9">
        <f>'internal_calcs TEs'!E126</f>
        <v>3.1910576416501</v>
      </c>
      <c r="N126" s="9">
        <f t="shared" ca="1" si="3"/>
        <v>0.3540371239722333</v>
      </c>
      <c r="O126" s="9">
        <f t="shared" ca="1" si="5"/>
        <v>0.3540371239722333</v>
      </c>
      <c r="P126" s="3">
        <f t="shared" ca="1" si="4"/>
        <v>3</v>
      </c>
    </row>
    <row r="127" spans="1:16" x14ac:dyDescent="0.3">
      <c r="A127" s="1">
        <f>'internal_calcs FTTM'!A127</f>
        <v>125</v>
      </c>
      <c r="B127" s="3" t="str">
        <f>'internal_calcs FTTM'!T127</f>
        <v>TRUSTED</v>
      </c>
      <c r="C127" s="3">
        <f ca="1">'internal_calcs FTTM'!AB127</f>
        <v>3</v>
      </c>
      <c r="D127" s="3">
        <f ca="1">'internal_calcs FTTM'!AC127</f>
        <v>333</v>
      </c>
      <c r="E127" s="9">
        <f>'internal_calcs ToDs'!B127</f>
        <v>123.40051594868086</v>
      </c>
      <c r="F127" s="9">
        <f>'internal_calcs ToDs'!C127</f>
        <v>127.76778314370618</v>
      </c>
      <c r="G127" s="9">
        <f>'internal_calcs ToDs'!D127</f>
        <v>125.22997810839458</v>
      </c>
      <c r="H127" s="9">
        <f>'internal_calcs ToDs'!E127</f>
        <v>127.75355179351915</v>
      </c>
      <c r="I127" s="9">
        <f ca="1">'internal_calcs FTTM'!AA127</f>
        <v>125.22997810839458</v>
      </c>
      <c r="J127" s="9">
        <f>'internal_calcs TEs'!B127</f>
        <v>-1.5994840513191351</v>
      </c>
      <c r="K127" s="9">
        <f>'internal_calcs TEs'!C127</f>
        <v>2.7677831437061871</v>
      </c>
      <c r="L127" s="9">
        <f>'internal_calcs TEs'!D127</f>
        <v>0.22997810839457022</v>
      </c>
      <c r="M127" s="9">
        <f>'internal_calcs TEs'!E127</f>
        <v>2.7535517935191489</v>
      </c>
      <c r="N127" s="9">
        <f t="shared" ca="1" si="3"/>
        <v>0.229978108394576</v>
      </c>
      <c r="O127" s="9">
        <f t="shared" ca="1" si="5"/>
        <v>0.229978108394576</v>
      </c>
      <c r="P127" s="3">
        <f t="shared" ca="1" si="4"/>
        <v>3</v>
      </c>
    </row>
    <row r="128" spans="1:16" x14ac:dyDescent="0.3">
      <c r="A128" s="1">
        <f>'internal_calcs FTTM'!A128</f>
        <v>126</v>
      </c>
      <c r="B128" s="3" t="str">
        <f>'internal_calcs FTTM'!T128</f>
        <v>TRUSTED</v>
      </c>
      <c r="C128" s="3">
        <f ca="1">'internal_calcs FTTM'!AB128</f>
        <v>3</v>
      </c>
      <c r="D128" s="3">
        <f ca="1">'internal_calcs FTTM'!AC128</f>
        <v>333</v>
      </c>
      <c r="E128" s="9">
        <f>'internal_calcs ToDs'!B128</f>
        <v>124.36454878836115</v>
      </c>
      <c r="F128" s="9">
        <f>'internal_calcs ToDs'!C128</f>
        <v>128.82302805900696</v>
      </c>
      <c r="G128" s="9">
        <f>'internal_calcs ToDs'!D128</f>
        <v>126.07075100592317</v>
      </c>
      <c r="H128" s="9">
        <f>'internal_calcs ToDs'!E128</f>
        <v>128.28881062021011</v>
      </c>
      <c r="I128" s="9">
        <f ca="1">'internal_calcs FTTM'!AA128</f>
        <v>126.07075100592317</v>
      </c>
      <c r="J128" s="9">
        <f>'internal_calcs TEs'!B128</f>
        <v>-1.6354512116388515</v>
      </c>
      <c r="K128" s="9">
        <f>'internal_calcs TEs'!C128</f>
        <v>2.8230280590069503</v>
      </c>
      <c r="L128" s="9">
        <f>'internal_calcs TEs'!D128</f>
        <v>7.0751005923170851E-2</v>
      </c>
      <c r="M128" s="9">
        <f>'internal_calcs TEs'!E128</f>
        <v>2.2888106202101013</v>
      </c>
      <c r="N128" s="9">
        <f t="shared" ca="1" si="3"/>
        <v>7.0751005923170851E-2</v>
      </c>
      <c r="O128" s="9">
        <f t="shared" ca="1" si="5"/>
        <v>7.0751005923170851E-2</v>
      </c>
      <c r="P128" s="3">
        <f t="shared" ca="1" si="4"/>
        <v>3</v>
      </c>
    </row>
    <row r="129" spans="1:16" x14ac:dyDescent="0.3">
      <c r="A129" s="1">
        <f>'internal_calcs FTTM'!A129</f>
        <v>127</v>
      </c>
      <c r="B129" s="3" t="str">
        <f>'internal_calcs FTTM'!T129</f>
        <v>TRUSTED</v>
      </c>
      <c r="C129" s="3">
        <f ca="1">'internal_calcs FTTM'!AB129</f>
        <v>3</v>
      </c>
      <c r="D129" s="3">
        <f ca="1">'internal_calcs FTTM'!AC129</f>
        <v>333</v>
      </c>
      <c r="E129" s="9">
        <f>'internal_calcs ToDs'!B129</f>
        <v>125.3291724790766</v>
      </c>
      <c r="F129" s="9">
        <f>'internal_calcs ToDs'!C129</f>
        <v>129.87107831542113</v>
      </c>
      <c r="G129" s="9">
        <f>'internal_calcs ToDs'!D129</f>
        <v>126.87886692308167</v>
      </c>
      <c r="H129" s="9">
        <f>'internal_calcs ToDs'!E129</f>
        <v>128.81363107859821</v>
      </c>
      <c r="I129" s="9">
        <f ca="1">'internal_calcs FTTM'!AA129</f>
        <v>126.87886692308167</v>
      </c>
      <c r="J129" s="9">
        <f>'internal_calcs TEs'!B129</f>
        <v>-1.670827520923396</v>
      </c>
      <c r="K129" s="9">
        <f>'internal_calcs TEs'!C129</f>
        <v>2.8710783154211166</v>
      </c>
      <c r="L129" s="9">
        <f>'internal_calcs TEs'!D129</f>
        <v>-0.12113307691833097</v>
      </c>
      <c r="M129" s="9">
        <f>'internal_calcs TEs'!E129</f>
        <v>1.8136310785982066</v>
      </c>
      <c r="N129" s="9">
        <f t="shared" ca="1" si="3"/>
        <v>-0.12113307691832631</v>
      </c>
      <c r="O129" s="9">
        <f t="shared" ca="1" si="5"/>
        <v>-0.12113307691832631</v>
      </c>
      <c r="P129" s="3">
        <f t="shared" ca="1" si="4"/>
        <v>3</v>
      </c>
    </row>
    <row r="130" spans="1:16" x14ac:dyDescent="0.3">
      <c r="A130" s="1">
        <f>'internal_calcs FTTM'!A130</f>
        <v>128</v>
      </c>
      <c r="B130" s="3" t="str">
        <f>'internal_calcs FTTM'!T130</f>
        <v>TRUSTED</v>
      </c>
      <c r="C130" s="3">
        <f ca="1">'internal_calcs FTTM'!AB130</f>
        <v>3</v>
      </c>
      <c r="D130" s="3">
        <f ca="1">'internal_calcs FTTM'!AC130</f>
        <v>333</v>
      </c>
      <c r="E130" s="9">
        <f>'internal_calcs ToDs'!B130</f>
        <v>126.29440936526241</v>
      </c>
      <c r="F130" s="9">
        <f>'internal_calcs ToDs'!C130</f>
        <v>130.9117442805387</v>
      </c>
      <c r="G130" s="9">
        <f>'internal_calcs ToDs'!D130</f>
        <v>127.65735198648247</v>
      </c>
      <c r="H130" s="9">
        <f>'internal_calcs ToDs'!E130</f>
        <v>129.34518739538498</v>
      </c>
      <c r="I130" s="9">
        <f ca="1">'internal_calcs FTTM'!AA130</f>
        <v>127.65735198648247</v>
      </c>
      <c r="J130" s="9">
        <f>'internal_calcs TEs'!B130</f>
        <v>-1.7055906347375904</v>
      </c>
      <c r="K130" s="9">
        <f>'internal_calcs TEs'!C130</f>
        <v>2.9117442805386924</v>
      </c>
      <c r="L130" s="9">
        <f>'internal_calcs TEs'!D130</f>
        <v>-0.3426480135175296</v>
      </c>
      <c r="M130" s="9">
        <f>'internal_calcs TEs'!E130</f>
        <v>1.3451873953849829</v>
      </c>
      <c r="N130" s="9">
        <f t="shared" ref="N130:N193" ca="1" si="6">I130-A130</f>
        <v>-0.34264801351753249</v>
      </c>
      <c r="O130" s="9">
        <f t="shared" ca="1" si="5"/>
        <v>-0.34264801351753249</v>
      </c>
      <c r="P130" s="3">
        <f t="shared" ca="1" si="4"/>
        <v>3</v>
      </c>
    </row>
    <row r="131" spans="1:16" x14ac:dyDescent="0.3">
      <c r="A131" s="1">
        <f>'internal_calcs FTTM'!A131</f>
        <v>129</v>
      </c>
      <c r="B131" s="3" t="str">
        <f>'internal_calcs FTTM'!T131</f>
        <v>TRUSTED</v>
      </c>
      <c r="C131" s="3">
        <f ca="1">'internal_calcs FTTM'!AB131</f>
        <v>3</v>
      </c>
      <c r="D131" s="3">
        <f ca="1">'internal_calcs FTTM'!AC131</f>
        <v>333</v>
      </c>
      <c r="E131" s="9">
        <f>'internal_calcs ToDs'!B131</f>
        <v>127.26028140404642</v>
      </c>
      <c r="F131" s="9">
        <f>'internal_calcs ToDs'!C131</f>
        <v>131.94486546437392</v>
      </c>
      <c r="G131" s="9">
        <f>'internal_calcs ToDs'!D131</f>
        <v>128.40969961900248</v>
      </c>
      <c r="H131" s="9">
        <f>'internal_calcs ToDs'!E131</f>
        <v>129.90041034580042</v>
      </c>
      <c r="I131" s="9">
        <f ca="1">'internal_calcs FTTM'!AA131</f>
        <v>128.40969961900248</v>
      </c>
      <c r="J131" s="9">
        <f>'internal_calcs TEs'!B131</f>
        <v>-1.739718595953581</v>
      </c>
      <c r="K131" s="9">
        <f>'internal_calcs TEs'!C131</f>
        <v>2.9448654643739243</v>
      </c>
      <c r="L131" s="9">
        <f>'internal_calcs TEs'!D131</f>
        <v>-0.59030038099752913</v>
      </c>
      <c r="M131" s="9">
        <f>'internal_calcs TEs'!E131</f>
        <v>0.90041034580041601</v>
      </c>
      <c r="N131" s="9">
        <f t="shared" ca="1" si="6"/>
        <v>-0.59030038099751891</v>
      </c>
      <c r="O131" s="9">
        <f t="shared" ca="1" si="5"/>
        <v>-0.59030038099751891</v>
      </c>
      <c r="P131" s="3">
        <f t="shared" ref="P131:P194" ca="1" si="7">IF(C131=511,0,C131)</f>
        <v>3</v>
      </c>
    </row>
    <row r="132" spans="1:16" x14ac:dyDescent="0.3">
      <c r="A132" s="1">
        <f>'internal_calcs FTTM'!A132</f>
        <v>130</v>
      </c>
      <c r="B132" s="3" t="str">
        <f>'internal_calcs FTTM'!T132</f>
        <v>TRUSTED</v>
      </c>
      <c r="C132" s="3">
        <f ca="1">'internal_calcs FTTM'!AB132</f>
        <v>3</v>
      </c>
      <c r="D132" s="3">
        <f ca="1">'internal_calcs FTTM'!AC132</f>
        <v>333</v>
      </c>
      <c r="E132" s="9">
        <f>'internal_calcs ToDs'!B132</f>
        <v>128.22681015138025</v>
      </c>
      <c r="F132" s="9">
        <f>'internal_calcs ToDs'!C132</f>
        <v>132.97031115274572</v>
      </c>
      <c r="G132" s="9">
        <f>'internal_calcs ToDs'!D132</f>
        <v>129.13981544641695</v>
      </c>
      <c r="H132" s="9">
        <f>'internal_calcs ToDs'!E132</f>
        <v>130.49537533127128</v>
      </c>
      <c r="I132" s="9">
        <f ca="1">'internal_calcs FTTM'!AA132</f>
        <v>129.13981544641695</v>
      </c>
      <c r="J132" s="9">
        <f>'internal_calcs TEs'!B132</f>
        <v>-1.7731898486197399</v>
      </c>
      <c r="K132" s="9">
        <f>'internal_calcs TEs'!C132</f>
        <v>2.9703111527457242</v>
      </c>
      <c r="L132" s="9">
        <f>'internal_calcs TEs'!D132</f>
        <v>-0.86018455358304013</v>
      </c>
      <c r="M132" s="9">
        <f>'internal_calcs TEs'!E132</f>
        <v>0.4953753312712712</v>
      </c>
      <c r="N132" s="9">
        <f t="shared" ca="1" si="6"/>
        <v>-0.86018455358305346</v>
      </c>
      <c r="O132" s="9">
        <f t="shared" ref="O132:O195" ca="1" si="8">IF(B132="TRUSTED",N132,"")</f>
        <v>-0.86018455358305346</v>
      </c>
      <c r="P132" s="3">
        <f t="shared" ca="1" si="7"/>
        <v>3</v>
      </c>
    </row>
    <row r="133" spans="1:16" x14ac:dyDescent="0.3">
      <c r="A133" s="1">
        <f>'internal_calcs FTTM'!A133</f>
        <v>131</v>
      </c>
      <c r="B133" s="3" t="str">
        <f>'internal_calcs FTTM'!T133</f>
        <v>TRUSTED</v>
      </c>
      <c r="C133" s="3">
        <f ca="1">'internal_calcs FTTM'!AB133</f>
        <v>3</v>
      </c>
      <c r="D133" s="3">
        <f ca="1">'internal_calcs FTTM'!AC133</f>
        <v>333</v>
      </c>
      <c r="E133" s="9">
        <f>'internal_calcs ToDs'!B133</f>
        <v>129.19401674842459</v>
      </c>
      <c r="F133" s="9">
        <f>'internal_calcs ToDs'!C133</f>
        <v>133.98798092314718</v>
      </c>
      <c r="G133" s="9">
        <f>'internal_calcs ToDs'!D133</f>
        <v>129.85195570334872</v>
      </c>
      <c r="H133" s="9">
        <f>'internal_calcs ToDs'!E133</f>
        <v>131.14472137253154</v>
      </c>
      <c r="I133" s="9">
        <f ca="1">'internal_calcs FTTM'!AA133</f>
        <v>129.85195570334872</v>
      </c>
      <c r="J133" s="9">
        <f>'internal_calcs TEs'!B133</f>
        <v>-1.8059832515754026</v>
      </c>
      <c r="K133" s="9">
        <f>'internal_calcs TEs'!C133</f>
        <v>2.9879809231471857</v>
      </c>
      <c r="L133" s="9">
        <f>'internal_calcs TEs'!D133</f>
        <v>-1.148044296651292</v>
      </c>
      <c r="M133" s="9">
        <f>'internal_calcs TEs'!E133</f>
        <v>0.14472137253154305</v>
      </c>
      <c r="N133" s="9">
        <f t="shared" ca="1" si="6"/>
        <v>-1.1480442966512783</v>
      </c>
      <c r="O133" s="9">
        <f t="shared" ca="1" si="8"/>
        <v>-1.1480442966512783</v>
      </c>
      <c r="P133" s="3">
        <f t="shared" ca="1" si="7"/>
        <v>3</v>
      </c>
    </row>
    <row r="134" spans="1:16" x14ac:dyDescent="0.3">
      <c r="A134" s="1">
        <f>'internal_calcs FTTM'!A134</f>
        <v>132</v>
      </c>
      <c r="B134" s="3" t="str">
        <f>'internal_calcs FTTM'!T134</f>
        <v>TRUSTED</v>
      </c>
      <c r="C134" s="3">
        <f ca="1">'internal_calcs FTTM'!AB134</f>
        <v>3</v>
      </c>
      <c r="D134" s="3">
        <f ca="1">'internal_calcs FTTM'!AC134</f>
        <v>333</v>
      </c>
      <c r="E134" s="9">
        <f>'internal_calcs ToDs'!B134</f>
        <v>130.16192190819561</v>
      </c>
      <c r="F134" s="9">
        <f>'internal_calcs ToDs'!C134</f>
        <v>134.9978050410671</v>
      </c>
      <c r="G134" s="9">
        <f>'internal_calcs ToDs'!D134</f>
        <v>130.55066010990498</v>
      </c>
      <c r="H134" s="9">
        <f>'internal_calcs ToDs'!E134</f>
        <v>131.86112201726965</v>
      </c>
      <c r="I134" s="9">
        <f ca="1">'internal_calcs FTTM'!AA134</f>
        <v>130.55066010990498</v>
      </c>
      <c r="J134" s="9">
        <f>'internal_calcs TEs'!B134</f>
        <v>-1.838078091804388</v>
      </c>
      <c r="K134" s="9">
        <f>'internal_calcs TEs'!C134</f>
        <v>2.9978050410670836</v>
      </c>
      <c r="L134" s="9">
        <f>'internal_calcs TEs'!D134</f>
        <v>-1.4493398900950225</v>
      </c>
      <c r="M134" s="9">
        <f>'internal_calcs TEs'!E134</f>
        <v>-0.13887798273034591</v>
      </c>
      <c r="N134" s="9">
        <f t="shared" ca="1" si="6"/>
        <v>-1.4493398900950183</v>
      </c>
      <c r="O134" s="9">
        <f t="shared" ca="1" si="8"/>
        <v>-1.4493398900950183</v>
      </c>
      <c r="P134" s="3">
        <f t="shared" ca="1" si="7"/>
        <v>3</v>
      </c>
    </row>
    <row r="135" spans="1:16" x14ac:dyDescent="0.3">
      <c r="A135" s="1">
        <f>'internal_calcs FTTM'!A135</f>
        <v>133</v>
      </c>
      <c r="B135" s="3" t="str">
        <f>'internal_calcs FTTM'!T135</f>
        <v>TRUSTED</v>
      </c>
      <c r="C135" s="3">
        <f ca="1">'internal_calcs FTTM'!AB135</f>
        <v>3</v>
      </c>
      <c r="D135" s="3">
        <f ca="1">'internal_calcs FTTM'!AC135</f>
        <v>333</v>
      </c>
      <c r="E135" s="9">
        <f>'internal_calcs ToDs'!B135</f>
        <v>131.13054590248237</v>
      </c>
      <c r="F135" s="9">
        <f>'internal_calcs ToDs'!C135</f>
        <v>135.99974473520021</v>
      </c>
      <c r="G135" s="9">
        <f>'internal_calcs ToDs'!D135</f>
        <v>131.24068027757963</v>
      </c>
      <c r="H135" s="9">
        <f>'internal_calcs ToDs'!E135</f>
        <v>132.65482728509602</v>
      </c>
      <c r="I135" s="9">
        <f ca="1">'internal_calcs FTTM'!AA135</f>
        <v>131.24068027757963</v>
      </c>
      <c r="J135" s="9">
        <f>'internal_calcs TEs'!B135</f>
        <v>-1.8694540975176361</v>
      </c>
      <c r="K135" s="9">
        <f>'internal_calcs TEs'!C135</f>
        <v>2.9997447352001974</v>
      </c>
      <c r="L135" s="9">
        <f>'internal_calcs TEs'!D135</f>
        <v>-1.7593197224203603</v>
      </c>
      <c r="M135" s="9">
        <f>'internal_calcs TEs'!E135</f>
        <v>-0.34517271490398782</v>
      </c>
      <c r="N135" s="9">
        <f t="shared" ca="1" si="6"/>
        <v>-1.759319722420372</v>
      </c>
      <c r="O135" s="9">
        <f t="shared" ca="1" si="8"/>
        <v>-1.759319722420372</v>
      </c>
      <c r="P135" s="3">
        <f t="shared" ca="1" si="7"/>
        <v>3</v>
      </c>
    </row>
    <row r="136" spans="1:16" x14ac:dyDescent="0.3">
      <c r="A136" s="1">
        <f>'internal_calcs FTTM'!A136</f>
        <v>134</v>
      </c>
      <c r="B136" s="3" t="str">
        <f>'internal_calcs FTTM'!T136</f>
        <v>TRUSTED</v>
      </c>
      <c r="C136" s="3">
        <f ca="1">'internal_calcs FTTM'!AB136</f>
        <v>1</v>
      </c>
      <c r="D136" s="3">
        <f ca="1">'internal_calcs FTTM'!AC136</f>
        <v>111</v>
      </c>
      <c r="E136" s="9">
        <f>'internal_calcs ToDs'!B136</f>
        <v>132.09990854904242</v>
      </c>
      <c r="F136" s="9">
        <f>'internal_calcs ToDs'!C136</f>
        <v>136.99379235045993</v>
      </c>
      <c r="G136" s="9">
        <f>'internal_calcs ToDs'!D136</f>
        <v>131.92690477350143</v>
      </c>
      <c r="H136" s="9">
        <f>'internal_calcs ToDs'!E136</f>
        <v>133.53329320512682</v>
      </c>
      <c r="I136" s="9">
        <f ca="1">'internal_calcs FTTM'!AA136</f>
        <v>132.09990854904242</v>
      </c>
      <c r="J136" s="9">
        <f>'internal_calcs TEs'!B136</f>
        <v>-1.9000914509575857</v>
      </c>
      <c r="K136" s="9">
        <f>'internal_calcs TEs'!C136</f>
        <v>2.9937923504599384</v>
      </c>
      <c r="L136" s="9">
        <f>'internal_calcs TEs'!D136</f>
        <v>-2.073095226498558</v>
      </c>
      <c r="M136" s="9">
        <f>'internal_calcs TEs'!E136</f>
        <v>-0.46670679487318489</v>
      </c>
      <c r="N136" s="9">
        <f t="shared" ca="1" si="6"/>
        <v>-1.900091450957575</v>
      </c>
      <c r="O136" s="9">
        <f t="shared" ca="1" si="8"/>
        <v>-1.900091450957575</v>
      </c>
      <c r="P136" s="3">
        <f t="shared" ca="1" si="7"/>
        <v>1</v>
      </c>
    </row>
    <row r="137" spans="1:16" x14ac:dyDescent="0.3">
      <c r="A137" s="1">
        <f>'internal_calcs FTTM'!A137</f>
        <v>135</v>
      </c>
      <c r="B137" s="3" t="str">
        <f>'internal_calcs FTTM'!T137</f>
        <v>TRUSTED</v>
      </c>
      <c r="C137" s="3">
        <f ca="1">'internal_calcs FTTM'!AB137</f>
        <v>1</v>
      </c>
      <c r="D137" s="3">
        <f ca="1">'internal_calcs FTTM'!AC137</f>
        <v>111</v>
      </c>
      <c r="E137" s="9">
        <f>'internal_calcs ToDs'!B137</f>
        <v>133.07002919908493</v>
      </c>
      <c r="F137" s="9">
        <f>'internal_calcs ToDs'!C137</f>
        <v>137.9799713781895</v>
      </c>
      <c r="G137" s="9">
        <f>'internal_calcs ToDs'!D137</f>
        <v>132.61428202481011</v>
      </c>
      <c r="H137" s="9">
        <f>'internal_calcs ToDs'!E137</f>
        <v>134.50091233566624</v>
      </c>
      <c r="I137" s="9">
        <f ca="1">'internal_calcs FTTM'!AA137</f>
        <v>133.07002919908493</v>
      </c>
      <c r="J137" s="9">
        <f>'internal_calcs TEs'!B137</f>
        <v>-1.9299708009150691</v>
      </c>
      <c r="K137" s="9">
        <f>'internal_calcs TEs'!C137</f>
        <v>2.9799713781895014</v>
      </c>
      <c r="L137" s="9">
        <f>'internal_calcs TEs'!D137</f>
        <v>-2.3857179751899018</v>
      </c>
      <c r="M137" s="9">
        <f>'internal_calcs TEs'!E137</f>
        <v>-0.49908766433375229</v>
      </c>
      <c r="N137" s="9">
        <f t="shared" ca="1" si="6"/>
        <v>-1.929970800915072</v>
      </c>
      <c r="O137" s="9">
        <f t="shared" ca="1" si="8"/>
        <v>-1.929970800915072</v>
      </c>
      <c r="P137" s="3">
        <f t="shared" ca="1" si="7"/>
        <v>1</v>
      </c>
    </row>
    <row r="138" spans="1:16" x14ac:dyDescent="0.3">
      <c r="A138" s="1">
        <f>'internal_calcs FTTM'!A138</f>
        <v>136</v>
      </c>
      <c r="B138" s="3" t="str">
        <f>'internal_calcs FTTM'!T138</f>
        <v>TRUSTED</v>
      </c>
      <c r="C138" s="3">
        <f ca="1">'internal_calcs FTTM'!AB138</f>
        <v>1</v>
      </c>
      <c r="D138" s="3">
        <f ca="1">'internal_calcs FTTM'!AC138</f>
        <v>111</v>
      </c>
      <c r="E138" s="9">
        <f>'internal_calcs ToDs'!B138</f>
        <v>134.04092672504777</v>
      </c>
      <c r="F138" s="9">
        <f>'internal_calcs ToDs'!C138</f>
        <v>138.95833636345225</v>
      </c>
      <c r="G138" s="9">
        <f>'internal_calcs ToDs'!D138</f>
        <v>133.30774227900426</v>
      </c>
      <c r="H138" s="9">
        <f>'internal_calcs ToDs'!E138</f>
        <v>135.55885500570412</v>
      </c>
      <c r="I138" s="9">
        <f ca="1">'internal_calcs FTTM'!AA138</f>
        <v>134.04092672504777</v>
      </c>
      <c r="J138" s="9">
        <f>'internal_calcs TEs'!B138</f>
        <v>-1.9590732749522379</v>
      </c>
      <c r="K138" s="9">
        <f>'internal_calcs TEs'!C138</f>
        <v>2.9583363634522364</v>
      </c>
      <c r="L138" s="9">
        <f>'internal_calcs TEs'!D138</f>
        <v>-2.6922577209957508</v>
      </c>
      <c r="M138" s="9">
        <f>'internal_calcs TEs'!E138</f>
        <v>-0.44114499429589005</v>
      </c>
      <c r="N138" s="9">
        <f t="shared" ca="1" si="6"/>
        <v>-1.9590732749522317</v>
      </c>
      <c r="O138" s="9">
        <f t="shared" ca="1" si="8"/>
        <v>-1.9590732749522317</v>
      </c>
      <c r="P138" s="3">
        <f t="shared" ca="1" si="7"/>
        <v>1</v>
      </c>
    </row>
    <row r="139" spans="1:16" x14ac:dyDescent="0.3">
      <c r="A139" s="1">
        <f>'internal_calcs FTTM'!A139</f>
        <v>137</v>
      </c>
      <c r="B139" s="3" t="str">
        <f>'internal_calcs FTTM'!T139</f>
        <v>TRUSTED</v>
      </c>
      <c r="C139" s="3">
        <f ca="1">'internal_calcs FTTM'!AB139</f>
        <v>1</v>
      </c>
      <c r="D139" s="3">
        <f ca="1">'internal_calcs FTTM'!AC139</f>
        <v>111</v>
      </c>
      <c r="E139" s="9">
        <f>'internal_calcs ToDs'!B139</f>
        <v>135.01261950867726</v>
      </c>
      <c r="F139" s="9">
        <f>'internal_calcs ToDs'!C139</f>
        <v>139.92897268976722</v>
      </c>
      <c r="G139" s="9">
        <f>'internal_calcs ToDs'!D139</f>
        <v>134.01211985099323</v>
      </c>
      <c r="H139" s="9">
        <f>'internal_calcs ToDs'!E139</f>
        <v>136.70502701617701</v>
      </c>
      <c r="I139" s="9">
        <f ca="1">'internal_calcs FTTM'!AA139</f>
        <v>135.01261950867726</v>
      </c>
      <c r="J139" s="9">
        <f>'internal_calcs TEs'!B139</f>
        <v>-1.9873804913227249</v>
      </c>
      <c r="K139" s="9">
        <f>'internal_calcs TEs'!C139</f>
        <v>2.9289726897672121</v>
      </c>
      <c r="L139" s="9">
        <f>'internal_calcs TEs'!D139</f>
        <v>-2.9878801490067772</v>
      </c>
      <c r="M139" s="9">
        <f>'internal_calcs TEs'!E139</f>
        <v>-0.29497298382298887</v>
      </c>
      <c r="N139" s="9">
        <f t="shared" ca="1" si="6"/>
        <v>-1.9873804913227389</v>
      </c>
      <c r="O139" s="9">
        <f t="shared" ca="1" si="8"/>
        <v>-1.9873804913227389</v>
      </c>
      <c r="P139" s="3">
        <f t="shared" ca="1" si="7"/>
        <v>1</v>
      </c>
    </row>
    <row r="140" spans="1:16" x14ac:dyDescent="0.3">
      <c r="A140" s="1">
        <f>'internal_calcs FTTM'!A140</f>
        <v>138</v>
      </c>
      <c r="B140" s="3" t="str">
        <f>'internal_calcs FTTM'!T140</f>
        <v>TRUSTED</v>
      </c>
      <c r="C140" s="3">
        <f ca="1">'internal_calcs FTTM'!AB140</f>
        <v>1</v>
      </c>
      <c r="D140" s="3">
        <f ca="1">'internal_calcs FTTM'!AC140</f>
        <v>111</v>
      </c>
      <c r="E140" s="9">
        <f>'internal_calcs ToDs'!B140</f>
        <v>135.9851254294181</v>
      </c>
      <c r="F140" s="9">
        <f>'internal_calcs ToDs'!C140</f>
        <v>140.89199624213941</v>
      </c>
      <c r="G140" s="9">
        <f>'internal_calcs ToDs'!D140</f>
        <v>134.73207688306314</v>
      </c>
      <c r="H140" s="9">
        <f>'internal_calcs ToDs'!E140</f>
        <v>137.93414532977917</v>
      </c>
      <c r="I140" s="9">
        <f ca="1">'internal_calcs FTTM'!AA140</f>
        <v>135.9851254294181</v>
      </c>
      <c r="J140" s="9">
        <f>'internal_calcs TEs'!B140</f>
        <v>-2.0148745705818891</v>
      </c>
      <c r="K140" s="9">
        <f>'internal_calcs TEs'!C140</f>
        <v>2.8919962421394043</v>
      </c>
      <c r="L140" s="9">
        <f>'internal_calcs TEs'!D140</f>
        <v>-3.267923116936847</v>
      </c>
      <c r="M140" s="9">
        <f>'internal_calcs TEs'!E140</f>
        <v>-6.5854670220827138E-2</v>
      </c>
      <c r="N140" s="9">
        <f t="shared" ca="1" si="6"/>
        <v>-2.0148745705818953</v>
      </c>
      <c r="O140" s="9">
        <f t="shared" ca="1" si="8"/>
        <v>-2.0148745705818953</v>
      </c>
      <c r="P140" s="3">
        <f t="shared" ca="1" si="7"/>
        <v>1</v>
      </c>
    </row>
    <row r="141" spans="1:16" x14ac:dyDescent="0.3">
      <c r="A141" s="1">
        <f>'internal_calcs FTTM'!A141</f>
        <v>139</v>
      </c>
      <c r="B141" s="3" t="str">
        <f>'internal_calcs FTTM'!T141</f>
        <v>TRUSTED</v>
      </c>
      <c r="C141" s="3">
        <f ca="1">'internal_calcs FTTM'!AB141</f>
        <v>1</v>
      </c>
      <c r="D141" s="3">
        <f ca="1">'internal_calcs FTTM'!AC141</f>
        <v>111</v>
      </c>
      <c r="E141" s="9">
        <f>'internal_calcs ToDs'!B141</f>
        <v>136.9584618531199</v>
      </c>
      <c r="F141" s="9">
        <f>'internal_calcs ToDs'!C141</f>
        <v>141.84755294971481</v>
      </c>
      <c r="G141" s="9">
        <f>'internal_calcs ToDs'!D141</f>
        <v>135.47202982010759</v>
      </c>
      <c r="H141" s="9">
        <f>'internal_calcs ToDs'!E141</f>
        <v>139.23792901369481</v>
      </c>
      <c r="I141" s="9">
        <f ca="1">'internal_calcs FTTM'!AA141</f>
        <v>136.9584618531199</v>
      </c>
      <c r="J141" s="9">
        <f>'internal_calcs TEs'!B141</f>
        <v>-2.0415381468801037</v>
      </c>
      <c r="K141" s="9">
        <f>'internal_calcs TEs'!C141</f>
        <v>2.8475529497148013</v>
      </c>
      <c r="L141" s="9">
        <f>'internal_calcs TEs'!D141</f>
        <v>-3.5279701798923946</v>
      </c>
      <c r="M141" s="9">
        <f>'internal_calcs TEs'!E141</f>
        <v>0.23792901369480224</v>
      </c>
      <c r="N141" s="9">
        <f t="shared" ca="1" si="6"/>
        <v>-2.0415381468801002</v>
      </c>
      <c r="O141" s="9">
        <f t="shared" ca="1" si="8"/>
        <v>-2.0415381468801002</v>
      </c>
      <c r="P141" s="3">
        <f t="shared" ca="1" si="7"/>
        <v>1</v>
      </c>
    </row>
    <row r="142" spans="1:16" x14ac:dyDescent="0.3">
      <c r="A142" s="1">
        <f>'internal_calcs FTTM'!A142</f>
        <v>140</v>
      </c>
      <c r="B142" s="3" t="str">
        <f>'internal_calcs FTTM'!T142</f>
        <v>TRUSTED</v>
      </c>
      <c r="C142" s="3">
        <f ca="1">'internal_calcs FTTM'!AB142</f>
        <v>1</v>
      </c>
      <c r="D142" s="3">
        <f ca="1">'internal_calcs FTTM'!AC142</f>
        <v>111</v>
      </c>
      <c r="E142" s="9">
        <f>'internal_calcs ToDs'!B142</f>
        <v>137.93264562106899</v>
      </c>
      <c r="F142" s="9">
        <f>'internal_calcs ToDs'!C142</f>
        <v>142.79581820986434</v>
      </c>
      <c r="G142" s="9">
        <f>'internal_calcs ToDs'!D142</f>
        <v>136.2360797596541</v>
      </c>
      <c r="H142" s="9">
        <f>'internal_calcs ToDs'!E142</f>
        <v>140.60539853408687</v>
      </c>
      <c r="I142" s="9">
        <f ca="1">'internal_calcs FTTM'!AA142</f>
        <v>137.93264562106899</v>
      </c>
      <c r="J142" s="9">
        <f>'internal_calcs TEs'!B142</f>
        <v>-2.0673543789310243</v>
      </c>
      <c r="K142" s="9">
        <f>'internal_calcs TEs'!C142</f>
        <v>2.7958182098643336</v>
      </c>
      <c r="L142" s="9">
        <f>'internal_calcs TEs'!D142</f>
        <v>-3.7639202403458945</v>
      </c>
      <c r="M142" s="9">
        <f>'internal_calcs TEs'!E142</f>
        <v>0.60539853408687438</v>
      </c>
      <c r="N142" s="9">
        <f t="shared" ca="1" si="6"/>
        <v>-2.0673543789310145</v>
      </c>
      <c r="O142" s="9">
        <f t="shared" ca="1" si="8"/>
        <v>-2.0673543789310145</v>
      </c>
      <c r="P142" s="3">
        <f t="shared" ca="1" si="7"/>
        <v>1</v>
      </c>
    </row>
    <row r="143" spans="1:16" x14ac:dyDescent="0.3">
      <c r="A143" s="1">
        <f>'internal_calcs FTTM'!A143</f>
        <v>141</v>
      </c>
      <c r="B143" s="3" t="str">
        <f>'internal_calcs FTTM'!T143</f>
        <v>TRUSTED</v>
      </c>
      <c r="C143" s="3">
        <f ca="1">'internal_calcs FTTM'!AB143</f>
        <v>1</v>
      </c>
      <c r="D143" s="3">
        <f ca="1">'internal_calcs FTTM'!AC143</f>
        <v>111</v>
      </c>
      <c r="E143" s="9">
        <f>'internal_calcs ToDs'!B143</f>
        <v>138.90769303935085</v>
      </c>
      <c r="F143" s="9">
        <f>'internal_calcs ToDs'!C143</f>
        <v>143.73699619597085</v>
      </c>
      <c r="G143" s="9">
        <f>'internal_calcs ToDs'!D143</f>
        <v>137.02794777510573</v>
      </c>
      <c r="H143" s="9">
        <f>'internal_calcs ToDs'!E143</f>
        <v>142.02327258505548</v>
      </c>
      <c r="I143" s="9">
        <f ca="1">'internal_calcs FTTM'!AA143</f>
        <v>138.90769303935085</v>
      </c>
      <c r="J143" s="9">
        <f>'internal_calcs TEs'!B143</f>
        <v>-2.0923069606491573</v>
      </c>
      <c r="K143" s="9">
        <f>'internal_calcs TEs'!C143</f>
        <v>2.7369961959708364</v>
      </c>
      <c r="L143" s="9">
        <f>'internal_calcs TEs'!D143</f>
        <v>-3.9720522248942607</v>
      </c>
      <c r="M143" s="9">
        <f>'internal_calcs TEs'!E143</f>
        <v>1.0232725850554938</v>
      </c>
      <c r="N143" s="9">
        <f t="shared" ca="1" si="6"/>
        <v>-2.0923069606491538</v>
      </c>
      <c r="O143" s="9">
        <f t="shared" ca="1" si="8"/>
        <v>-2.0923069606491538</v>
      </c>
      <c r="P143" s="3">
        <f t="shared" ca="1" si="7"/>
        <v>1</v>
      </c>
    </row>
    <row r="144" spans="1:16" x14ac:dyDescent="0.3">
      <c r="A144" s="1">
        <f>'internal_calcs FTTM'!A144</f>
        <v>142</v>
      </c>
      <c r="B144" s="3" t="str">
        <f>'internal_calcs FTTM'!T144</f>
        <v>TRUSTED</v>
      </c>
      <c r="C144" s="3">
        <f ca="1">'internal_calcs FTTM'!AB144</f>
        <v>1</v>
      </c>
      <c r="D144" s="3">
        <f ca="1">'internal_calcs FTTM'!AC144</f>
        <v>111</v>
      </c>
      <c r="E144" s="9">
        <f>'internal_calcs ToDs'!B144</f>
        <v>139.88361986855099</v>
      </c>
      <c r="F144" s="9">
        <f>'internal_calcs ToDs'!C144</f>
        <v>144.67131905164979</v>
      </c>
      <c r="G144" s="9">
        <f>'internal_calcs ToDs'!D144</f>
        <v>137.85091623219085</v>
      </c>
      <c r="H144" s="9">
        <f>'internal_calcs ToDs'!E144</f>
        <v>143.47644810963891</v>
      </c>
      <c r="I144" s="9">
        <f ca="1">'internal_calcs FTTM'!AA144</f>
        <v>139.88361986855099</v>
      </c>
      <c r="J144" s="9">
        <f>'internal_calcs TEs'!B144</f>
        <v>-2.1163801314490183</v>
      </c>
      <c r="K144" s="9">
        <f>'internal_calcs TEs'!C144</f>
        <v>2.6713190516498004</v>
      </c>
      <c r="L144" s="9">
        <f>'internal_calcs TEs'!D144</f>
        <v>-4.1490837678091443</v>
      </c>
      <c r="M144" s="9">
        <f>'internal_calcs TEs'!E144</f>
        <v>1.4764481096389228</v>
      </c>
      <c r="N144" s="9">
        <f t="shared" ca="1" si="6"/>
        <v>-2.1163801314490058</v>
      </c>
      <c r="O144" s="9">
        <f t="shared" ca="1" si="8"/>
        <v>-2.1163801314490058</v>
      </c>
      <c r="P144" s="3">
        <f t="shared" ca="1" si="7"/>
        <v>1</v>
      </c>
    </row>
    <row r="145" spans="1:16" x14ac:dyDescent="0.3">
      <c r="A145" s="1">
        <f>'internal_calcs FTTM'!A145</f>
        <v>143</v>
      </c>
      <c r="B145" s="3" t="str">
        <f>'internal_calcs FTTM'!T145</f>
        <v>TRUSTED</v>
      </c>
      <c r="C145" s="3">
        <f ca="1">'internal_calcs FTTM'!AB145</f>
        <v>1</v>
      </c>
      <c r="D145" s="3">
        <f ca="1">'internal_calcs FTTM'!AC145</f>
        <v>111</v>
      </c>
      <c r="E145" s="9">
        <f>'internal_calcs ToDs'!B145</f>
        <v>140.86044131379992</v>
      </c>
      <c r="F145" s="9">
        <f>'internal_calcs ToDs'!C145</f>
        <v>145.59904597458507</v>
      </c>
      <c r="G145" s="9">
        <f>'internal_calcs ToDs'!D145</f>
        <v>138.70777702409475</v>
      </c>
      <c r="H145" s="9">
        <f>'internal_calcs ToDs'!E145</f>
        <v>144.94854616364088</v>
      </c>
      <c r="I145" s="9">
        <f ca="1">'internal_calcs FTTM'!AA145</f>
        <v>140.86044131379992</v>
      </c>
      <c r="J145" s="9">
        <f>'internal_calcs TEs'!B145</f>
        <v>-2.1395586862000684</v>
      </c>
      <c r="K145" s="9">
        <f>'internal_calcs TEs'!C145</f>
        <v>2.5990459745850649</v>
      </c>
      <c r="L145" s="9">
        <f>'internal_calcs TEs'!D145</f>
        <v>-4.2922229759052595</v>
      </c>
      <c r="M145" s="9">
        <f>'internal_calcs TEs'!E145</f>
        <v>1.9485461636408734</v>
      </c>
      <c r="N145" s="9">
        <f t="shared" ca="1" si="6"/>
        <v>-2.1395586862000755</v>
      </c>
      <c r="O145" s="9">
        <f t="shared" ca="1" si="8"/>
        <v>-2.1395586862000755</v>
      </c>
      <c r="P145" s="3">
        <f t="shared" ca="1" si="7"/>
        <v>1</v>
      </c>
    </row>
    <row r="146" spans="1:16" x14ac:dyDescent="0.3">
      <c r="A146" s="1">
        <f>'internal_calcs FTTM'!A146</f>
        <v>144</v>
      </c>
      <c r="B146" s="3" t="str">
        <f>'internal_calcs FTTM'!T146</f>
        <v>TRUSTED</v>
      </c>
      <c r="C146" s="3">
        <f ca="1">'internal_calcs FTTM'!AB146</f>
        <v>1</v>
      </c>
      <c r="D146" s="3">
        <f ca="1">'internal_calcs FTTM'!AC146</f>
        <v>111</v>
      </c>
      <c r="E146" s="9">
        <f>'internal_calcs ToDs'!B146</f>
        <v>141.83817201516973</v>
      </c>
      <c r="F146" s="9">
        <f>'internal_calcs ToDs'!C146</f>
        <v>146.52046219359326</v>
      </c>
      <c r="G146" s="9">
        <f>'internal_calcs ToDs'!D146</f>
        <v>139.60078754163629</v>
      </c>
      <c r="H146" s="9">
        <f>'internal_calcs ToDs'!E146</f>
        <v>146.42250389335078</v>
      </c>
      <c r="I146" s="9">
        <f ca="1">'internal_calcs FTTM'!AA146</f>
        <v>141.83817201516973</v>
      </c>
      <c r="J146" s="9">
        <f>'internal_calcs TEs'!B146</f>
        <v>-2.1618279848302766</v>
      </c>
      <c r="K146" s="9">
        <f>'internal_calcs TEs'!C146</f>
        <v>2.5204621935932634</v>
      </c>
      <c r="L146" s="9">
        <f>'internal_calcs TEs'!D146</f>
        <v>-4.3992124583637118</v>
      </c>
      <c r="M146" s="9">
        <f>'internal_calcs TEs'!E146</f>
        <v>2.4225038933507848</v>
      </c>
      <c r="N146" s="9">
        <f t="shared" ca="1" si="6"/>
        <v>-2.1618279848302677</v>
      </c>
      <c r="O146" s="9">
        <f t="shared" ca="1" si="8"/>
        <v>-2.1618279848302677</v>
      </c>
      <c r="P146" s="3">
        <f t="shared" ca="1" si="7"/>
        <v>1</v>
      </c>
    </row>
    <row r="147" spans="1:16" x14ac:dyDescent="0.3">
      <c r="A147" s="1">
        <f>'internal_calcs FTTM'!A147</f>
        <v>145</v>
      </c>
      <c r="B147" s="3" t="str">
        <f>'internal_calcs FTTM'!T147</f>
        <v>TRUSTED</v>
      </c>
      <c r="C147" s="3">
        <f ca="1">'internal_calcs FTTM'!AB147</f>
        <v>1</v>
      </c>
      <c r="D147" s="3">
        <f ca="1">'internal_calcs FTTM'!AC147</f>
        <v>111</v>
      </c>
      <c r="E147" s="9">
        <f>'internal_calcs ToDs'!B147</f>
        <v>142.81682603842668</v>
      </c>
      <c r="F147" s="9">
        <f>'internal_calcs ToDs'!C147</f>
        <v>147.43587784295644</v>
      </c>
      <c r="G147" s="9">
        <f>'internal_calcs ToDs'!D147</f>
        <v>140.53163507286629</v>
      </c>
      <c r="H147" s="9">
        <f>'internal_calcs ToDs'!E147</f>
        <v>147.88119123153157</v>
      </c>
      <c r="I147" s="9">
        <f ca="1">'internal_calcs FTTM'!AA147</f>
        <v>142.81682603842668</v>
      </c>
      <c r="J147" s="9">
        <f>'internal_calcs TEs'!B147</f>
        <v>-2.183173961573321</v>
      </c>
      <c r="K147" s="9">
        <f>'internal_calcs TEs'!C147</f>
        <v>2.4358778429564563</v>
      </c>
      <c r="L147" s="9">
        <f>'internal_calcs TEs'!D147</f>
        <v>-4.4683649271337131</v>
      </c>
      <c r="M147" s="9">
        <f>'internal_calcs TEs'!E147</f>
        <v>2.8811912315315671</v>
      </c>
      <c r="N147" s="9">
        <f t="shared" ca="1" si="6"/>
        <v>-2.183173961573317</v>
      </c>
      <c r="O147" s="9">
        <f t="shared" ca="1" si="8"/>
        <v>-2.183173961573317</v>
      </c>
      <c r="P147" s="3">
        <f t="shared" ca="1" si="7"/>
        <v>1</v>
      </c>
    </row>
    <row r="148" spans="1:16" x14ac:dyDescent="0.3">
      <c r="A148" s="1">
        <f>'internal_calcs FTTM'!A148</f>
        <v>146</v>
      </c>
      <c r="B148" s="3" t="str">
        <f>'internal_calcs FTTM'!T148</f>
        <v>TRUSTED</v>
      </c>
      <c r="C148" s="3">
        <f ca="1">'internal_calcs FTTM'!AB148</f>
        <v>1</v>
      </c>
      <c r="D148" s="3">
        <f ca="1">'internal_calcs FTTM'!AC148</f>
        <v>111</v>
      </c>
      <c r="E148" s="9">
        <f>'internal_calcs ToDs'!B148</f>
        <v>143.79641686614724</v>
      </c>
      <c r="F148" s="9">
        <f>'internal_calcs ToDs'!C148</f>
        <v>148.34562673846369</v>
      </c>
      <c r="G148" s="9">
        <f>'internal_calcs ToDs'!D148</f>
        <v>141.50141019352691</v>
      </c>
      <c r="H148" s="9">
        <f>'internal_calcs ToDs'!E148</f>
        <v>149.30803002268371</v>
      </c>
      <c r="I148" s="9">
        <f ca="1">'internal_calcs FTTM'!AA148</f>
        <v>143.79641686614724</v>
      </c>
      <c r="J148" s="9">
        <f>'internal_calcs TEs'!B148</f>
        <v>-2.2035831338527743</v>
      </c>
      <c r="K148" s="9">
        <f>'internal_calcs TEs'!C148</f>
        <v>2.3456267384636922</v>
      </c>
      <c r="L148" s="9">
        <f>'internal_calcs TEs'!D148</f>
        <v>-4.4985898064730776</v>
      </c>
      <c r="M148" s="9">
        <f>'internal_calcs TEs'!E148</f>
        <v>3.3080300226836994</v>
      </c>
      <c r="N148" s="9">
        <f t="shared" ca="1" si="6"/>
        <v>-2.2035831338527601</v>
      </c>
      <c r="O148" s="9">
        <f t="shared" ca="1" si="8"/>
        <v>-2.2035831338527601</v>
      </c>
      <c r="P148" s="3">
        <f t="shared" ca="1" si="7"/>
        <v>1</v>
      </c>
    </row>
    <row r="149" spans="1:16" x14ac:dyDescent="0.3">
      <c r="A149" s="1">
        <f>'internal_calcs FTTM'!A149</f>
        <v>147</v>
      </c>
      <c r="B149" s="3" t="str">
        <f>'internal_calcs FTTM'!T149</f>
        <v>TRUSTED</v>
      </c>
      <c r="C149" s="3">
        <f ca="1">'internal_calcs FTTM'!AB149</f>
        <v>1</v>
      </c>
      <c r="D149" s="3">
        <f ca="1">'internal_calcs FTTM'!AC149</f>
        <v>111</v>
      </c>
      <c r="E149" s="9">
        <f>'internal_calcs ToDs'!B149</f>
        <v>144.77695738920207</v>
      </c>
      <c r="F149" s="9">
        <f>'internal_calcs ToDs'!C149</f>
        <v>149.25006505999241</v>
      </c>
      <c r="G149" s="9">
        <f>'internal_calcs ToDs'!D149</f>
        <v>142.51058956802083</v>
      </c>
      <c r="H149" s="9">
        <f>'internal_calcs ToDs'!E149</f>
        <v>150.68759320077683</v>
      </c>
      <c r="I149" s="9">
        <f ca="1">'internal_calcs FTTM'!AA149</f>
        <v>144.77695738920207</v>
      </c>
      <c r="J149" s="9">
        <f>'internal_calcs TEs'!B149</f>
        <v>-2.2230426107979429</v>
      </c>
      <c r="K149" s="9">
        <f>'internal_calcs TEs'!C149</f>
        <v>2.2500650599924183</v>
      </c>
      <c r="L149" s="9">
        <f>'internal_calcs TEs'!D149</f>
        <v>-4.4894104319791683</v>
      </c>
      <c r="M149" s="9">
        <f>'internal_calcs TEs'!E149</f>
        <v>3.687593200776822</v>
      </c>
      <c r="N149" s="9">
        <f t="shared" ca="1" si="6"/>
        <v>-2.2230426107979326</v>
      </c>
      <c r="O149" s="9">
        <f t="shared" ca="1" si="8"/>
        <v>-2.2230426107979326</v>
      </c>
      <c r="P149" s="3">
        <f t="shared" ca="1" si="7"/>
        <v>1</v>
      </c>
    </row>
    <row r="150" spans="1:16" x14ac:dyDescent="0.3">
      <c r="A150" s="1">
        <f>'internal_calcs FTTM'!A150</f>
        <v>148</v>
      </c>
      <c r="B150" s="3" t="str">
        <f>'internal_calcs FTTM'!T150</f>
        <v>TRUSTED</v>
      </c>
      <c r="C150" s="3">
        <f ca="1">'internal_calcs FTTM'!AB150</f>
        <v>1</v>
      </c>
      <c r="D150" s="3">
        <f ca="1">'internal_calcs FTTM'!AC150</f>
        <v>111</v>
      </c>
      <c r="E150" s="9">
        <f>'internal_calcs ToDs'!B150</f>
        <v>145.75845989861381</v>
      </c>
      <c r="F150" s="9">
        <f>'internal_calcs ToDs'!C150</f>
        <v>150.14956994582994</v>
      </c>
      <c r="G150" s="9">
        <f>'internal_calcs ToDs'!D150</f>
        <v>143.55902843212877</v>
      </c>
      <c r="H150" s="9">
        <f>'internal_calcs ToDs'!E150</f>
        <v>152.00616236361287</v>
      </c>
      <c r="I150" s="9">
        <f ca="1">'internal_calcs FTTM'!AA150</f>
        <v>145.75845989861381</v>
      </c>
      <c r="J150" s="9">
        <f>'internal_calcs TEs'!B150</f>
        <v>-2.2415401013861942</v>
      </c>
      <c r="K150" s="9">
        <f>'internal_calcs TEs'!C150</f>
        <v>2.1495699458299287</v>
      </c>
      <c r="L150" s="9">
        <f>'internal_calcs TEs'!D150</f>
        <v>-4.4409715678712391</v>
      </c>
      <c r="M150" s="9">
        <f>'internal_calcs TEs'!E150</f>
        <v>4.0061623636128783</v>
      </c>
      <c r="N150" s="9">
        <f t="shared" ca="1" si="6"/>
        <v>-2.2415401013861924</v>
      </c>
      <c r="O150" s="9">
        <f t="shared" ca="1" si="8"/>
        <v>-2.2415401013861924</v>
      </c>
      <c r="P150" s="3">
        <f t="shared" ca="1" si="7"/>
        <v>1</v>
      </c>
    </row>
    <row r="151" spans="1:16" x14ac:dyDescent="0.3">
      <c r="A151" s="1">
        <f>'internal_calcs FTTM'!A151</f>
        <v>149</v>
      </c>
      <c r="B151" s="3" t="str">
        <f>'internal_calcs FTTM'!T151</f>
        <v>TRUSTED</v>
      </c>
      <c r="C151" s="3">
        <f ca="1">'internal_calcs FTTM'!AB151</f>
        <v>1</v>
      </c>
      <c r="D151" s="3">
        <f ca="1">'internal_calcs FTTM'!AC151</f>
        <v>111</v>
      </c>
      <c r="E151" s="9">
        <f>'internal_calcs ToDs'!B151</f>
        <v>146.74093607779403</v>
      </c>
      <c r="F151" s="9">
        <f>'internal_calcs ToDs'!C151</f>
        <v>151.04453800427981</v>
      </c>
      <c r="G151" s="9">
        <f>'internal_calcs ToDs'!D151</f>
        <v>144.64596287602777</v>
      </c>
      <c r="H151" s="9">
        <f>'internal_calcs ToDs'!E151</f>
        <v>153.25222359162274</v>
      </c>
      <c r="I151" s="9">
        <f ca="1">'internal_calcs FTTM'!AA151</f>
        <v>146.74093607779403</v>
      </c>
      <c r="J151" s="9">
        <f>'internal_calcs TEs'!B151</f>
        <v>-2.2590639222059639</v>
      </c>
      <c r="K151" s="9">
        <f>'internal_calcs TEs'!C151</f>
        <v>2.0445380042798038</v>
      </c>
      <c r="L151" s="9">
        <f>'internal_calcs TEs'!D151</f>
        <v>-4.3540371239722404</v>
      </c>
      <c r="M151" s="9">
        <f>'internal_calcs TEs'!E151</f>
        <v>4.2522235916227427</v>
      </c>
      <c r="N151" s="9">
        <f t="shared" ca="1" si="6"/>
        <v>-2.2590639222059679</v>
      </c>
      <c r="O151" s="9">
        <f t="shared" ca="1" si="8"/>
        <v>-2.2590639222059679</v>
      </c>
      <c r="P151" s="3">
        <f t="shared" ca="1" si="7"/>
        <v>1</v>
      </c>
    </row>
    <row r="152" spans="1:16" x14ac:dyDescent="0.3">
      <c r="A152" s="1">
        <f>'internal_calcs FTTM'!A152</f>
        <v>150</v>
      </c>
      <c r="B152" s="3" t="str">
        <f>'internal_calcs FTTM'!T152</f>
        <v>TRUSTED</v>
      </c>
      <c r="C152" s="3">
        <f ca="1">'internal_calcs FTTM'!AB152</f>
        <v>1</v>
      </c>
      <c r="D152" s="3">
        <f ca="1">'internal_calcs FTTM'!AC152</f>
        <v>111</v>
      </c>
      <c r="E152" s="9">
        <f>'internal_calcs ToDs'!B152</f>
        <v>147.72439699516357</v>
      </c>
      <c r="F152" s="9">
        <f>'internal_calcs ToDs'!C152</f>
        <v>151.93538374843081</v>
      </c>
      <c r="G152" s="9">
        <f>'internal_calcs ToDs'!D152</f>
        <v>145.77002189160541</v>
      </c>
      <c r="H152" s="9">
        <f>'internal_calcs ToDs'!E152</f>
        <v>154.41688359092015</v>
      </c>
      <c r="I152" s="9">
        <f ca="1">'internal_calcs FTTM'!AA152</f>
        <v>147.72439699516357</v>
      </c>
      <c r="J152" s="9">
        <f>'internal_calcs TEs'!B152</f>
        <v>-2.2756030048364262</v>
      </c>
      <c r="K152" s="9">
        <f>'internal_calcs TEs'!C152</f>
        <v>1.9353837484308114</v>
      </c>
      <c r="L152" s="9">
        <f>'internal_calcs TEs'!D152</f>
        <v>-4.2299781083945822</v>
      </c>
      <c r="M152" s="9">
        <f>'internal_calcs TEs'!E152</f>
        <v>4.4168835909201505</v>
      </c>
      <c r="N152" s="9">
        <f t="shared" ca="1" si="6"/>
        <v>-2.2756030048364266</v>
      </c>
      <c r="O152" s="9">
        <f t="shared" ca="1" si="8"/>
        <v>-2.2756030048364266</v>
      </c>
      <c r="P152" s="3">
        <f t="shared" ca="1" si="7"/>
        <v>1</v>
      </c>
    </row>
    <row r="153" spans="1:16" x14ac:dyDescent="0.3">
      <c r="A153" s="1">
        <f>'internal_calcs FTTM'!A153</f>
        <v>151</v>
      </c>
      <c r="B153" s="3" t="str">
        <f>'internal_calcs FTTM'!T153</f>
        <v>TRUSTED</v>
      </c>
      <c r="C153" s="3">
        <f ca="1">'internal_calcs FTTM'!AB153</f>
        <v>1</v>
      </c>
      <c r="D153" s="3">
        <f ca="1">'internal_calcs FTTM'!AC153</f>
        <v>111</v>
      </c>
      <c r="E153" s="9">
        <f>'internal_calcs ToDs'!B153</f>
        <v>148.70885309716152</v>
      </c>
      <c r="F153" s="9">
        <f>'internal_calcs ToDs'!C153</f>
        <v>152.82253796026296</v>
      </c>
      <c r="G153" s="9">
        <f>'internal_calcs ToDs'!D153</f>
        <v>146.9292489940768</v>
      </c>
      <c r="H153" s="9">
        <f>'internal_calcs ToDs'!E153</f>
        <v>155.49419112011284</v>
      </c>
      <c r="I153" s="9">
        <f ca="1">'internal_calcs FTTM'!AA153</f>
        <v>148.70885309716152</v>
      </c>
      <c r="J153" s="9">
        <f>'internal_calcs TEs'!B153</f>
        <v>-2.2911469028384692</v>
      </c>
      <c r="K153" s="9">
        <f>'internal_calcs TEs'!C153</f>
        <v>1.8225379602629515</v>
      </c>
      <c r="L153" s="9">
        <f>'internal_calcs TEs'!D153</f>
        <v>-4.0707510059231868</v>
      </c>
      <c r="M153" s="9">
        <f>'internal_calcs TEs'!E153</f>
        <v>4.4941911201128555</v>
      </c>
      <c r="N153" s="9">
        <f t="shared" ca="1" si="6"/>
        <v>-2.2911469028384772</v>
      </c>
      <c r="O153" s="9">
        <f t="shared" ca="1" si="8"/>
        <v>-2.2911469028384772</v>
      </c>
      <c r="P153" s="3">
        <f t="shared" ca="1" si="7"/>
        <v>1</v>
      </c>
    </row>
    <row r="154" spans="1:16" x14ac:dyDescent="0.3">
      <c r="A154" s="1">
        <f>'internal_calcs FTTM'!A154</f>
        <v>152</v>
      </c>
      <c r="B154" s="3" t="str">
        <f>'internal_calcs FTTM'!T154</f>
        <v>TRUSTED</v>
      </c>
      <c r="C154" s="3">
        <f ca="1">'internal_calcs FTTM'!AB154</f>
        <v>1</v>
      </c>
      <c r="D154" s="3">
        <f ca="1">'internal_calcs FTTM'!AC154</f>
        <v>111</v>
      </c>
      <c r="E154" s="9">
        <f>'internal_calcs ToDs'!B154</f>
        <v>149.69431420164696</v>
      </c>
      <c r="F154" s="9">
        <f>'internal_calcs ToDs'!C154</f>
        <v>153.70644599054756</v>
      </c>
      <c r="G154" s="9">
        <f>'internal_calcs ToDs'!D154</f>
        <v>148.12113307691831</v>
      </c>
      <c r="H154" s="9">
        <f>'internal_calcs ToDs'!E154</f>
        <v>156.48135208367313</v>
      </c>
      <c r="I154" s="9">
        <f ca="1">'internal_calcs FTTM'!AA154</f>
        <v>149.69431420164696</v>
      </c>
      <c r="J154" s="9">
        <f>'internal_calcs TEs'!B154</f>
        <v>-2.3056857983530268</v>
      </c>
      <c r="K154" s="9">
        <f>'internal_calcs TEs'!C154</f>
        <v>1.7064459905475726</v>
      </c>
      <c r="L154" s="9">
        <f>'internal_calcs TEs'!D154</f>
        <v>-3.878866923081687</v>
      </c>
      <c r="M154" s="9">
        <f>'internal_calcs TEs'!E154</f>
        <v>4.4813520836731238</v>
      </c>
      <c r="N154" s="9">
        <f t="shared" ca="1" si="6"/>
        <v>-2.3056857983530392</v>
      </c>
      <c r="O154" s="9">
        <f t="shared" ca="1" si="8"/>
        <v>-2.3056857983530392</v>
      </c>
      <c r="P154" s="3">
        <f t="shared" ca="1" si="7"/>
        <v>1</v>
      </c>
    </row>
    <row r="155" spans="1:16" x14ac:dyDescent="0.3">
      <c r="A155" s="1">
        <f>'internal_calcs FTTM'!A155</f>
        <v>153</v>
      </c>
      <c r="B155" s="3" t="str">
        <f>'internal_calcs FTTM'!T155</f>
        <v>TRUSTED</v>
      </c>
      <c r="C155" s="3">
        <f ca="1">'internal_calcs FTTM'!AB155</f>
        <v>1</v>
      </c>
      <c r="D155" s="3">
        <f ca="1">'internal_calcs FTTM'!AC155</f>
        <v>111</v>
      </c>
      <c r="E155" s="9">
        <f>'internal_calcs ToDs'!B155</f>
        <v>150.68078949169796</v>
      </c>
      <c r="F155" s="9">
        <f>'internal_calcs ToDs'!C155</f>
        <v>154.58756600125218</v>
      </c>
      <c r="G155" s="9">
        <f>'internal_calcs ToDs'!D155</f>
        <v>149.3426480135175</v>
      </c>
      <c r="H155" s="9">
        <f>'internal_calcs ToDs'!E155</f>
        <v>157.37883051782967</v>
      </c>
      <c r="I155" s="9">
        <f ca="1">'internal_calcs FTTM'!AA155</f>
        <v>150.68078949169796</v>
      </c>
      <c r="J155" s="9">
        <f>'internal_calcs TEs'!B155</f>
        <v>-2.3192105083020373</v>
      </c>
      <c r="K155" s="9">
        <f>'internal_calcs TEs'!C155</f>
        <v>1.5875660012521853</v>
      </c>
      <c r="L155" s="9">
        <f>'internal_calcs TEs'!D155</f>
        <v>-3.6573519864824906</v>
      </c>
      <c r="M155" s="9">
        <f>'internal_calcs TEs'!E155</f>
        <v>4.3788305178296838</v>
      </c>
      <c r="N155" s="9">
        <f t="shared" ca="1" si="6"/>
        <v>-2.3192105083020351</v>
      </c>
      <c r="O155" s="9">
        <f t="shared" ca="1" si="8"/>
        <v>-2.3192105083020351</v>
      </c>
      <c r="P155" s="3">
        <f t="shared" ca="1" si="7"/>
        <v>1</v>
      </c>
    </row>
    <row r="156" spans="1:16" x14ac:dyDescent="0.3">
      <c r="A156" s="1">
        <f>'internal_calcs FTTM'!A156</f>
        <v>154</v>
      </c>
      <c r="B156" s="3" t="str">
        <f>'internal_calcs FTTM'!T156</f>
        <v>TRUSTED</v>
      </c>
      <c r="C156" s="3">
        <f ca="1">'internal_calcs FTTM'!AB156</f>
        <v>1</v>
      </c>
      <c r="D156" s="3">
        <f ca="1">'internal_calcs FTTM'!AC156</f>
        <v>111</v>
      </c>
      <c r="E156" s="9">
        <f>'internal_calcs ToDs'!B156</f>
        <v>151.66828750981119</v>
      </c>
      <c r="F156" s="9">
        <f>'internal_calcs ToDs'!C156</f>
        <v>155.46636715738322</v>
      </c>
      <c r="G156" s="9">
        <f>'internal_calcs ToDs'!D156</f>
        <v>150.59030038099763</v>
      </c>
      <c r="H156" s="9">
        <f>'internal_calcs ToDs'!E156</f>
        <v>158.19033181908932</v>
      </c>
      <c r="I156" s="9">
        <f ca="1">'internal_calcs FTTM'!AA156</f>
        <v>151.66828750981119</v>
      </c>
      <c r="J156" s="9">
        <f>'internal_calcs TEs'!B156</f>
        <v>-2.3317124901888171</v>
      </c>
      <c r="K156" s="9">
        <f>'internal_calcs TEs'!C156</f>
        <v>1.4663671573832293</v>
      </c>
      <c r="L156" s="9">
        <f>'internal_calcs TEs'!D156</f>
        <v>-3.4096996190023754</v>
      </c>
      <c r="M156" s="9">
        <f>'internal_calcs TEs'!E156</f>
        <v>4.1903318190893319</v>
      </c>
      <c r="N156" s="9">
        <f t="shared" ca="1" si="6"/>
        <v>-2.3317124901888064</v>
      </c>
      <c r="O156" s="9">
        <f t="shared" ca="1" si="8"/>
        <v>-2.3317124901888064</v>
      </c>
      <c r="P156" s="3">
        <f t="shared" ca="1" si="7"/>
        <v>1</v>
      </c>
    </row>
    <row r="157" spans="1:16" x14ac:dyDescent="0.3">
      <c r="A157" s="1">
        <f>'internal_calcs FTTM'!A157</f>
        <v>155</v>
      </c>
      <c r="B157" s="3" t="str">
        <f>'internal_calcs FTTM'!T157</f>
        <v>TRUSTED</v>
      </c>
      <c r="C157" s="3">
        <f ca="1">'internal_calcs FTTM'!AB157</f>
        <v>1</v>
      </c>
      <c r="D157" s="3">
        <f ca="1">'internal_calcs FTTM'!AC157</f>
        <v>111</v>
      </c>
      <c r="E157" s="9">
        <f>'internal_calcs ToDs'!B157</f>
        <v>152.65681615250637</v>
      </c>
      <c r="F157" s="9">
        <f>'internal_calcs ToDs'!C157</f>
        <v>156.34332777540698</v>
      </c>
      <c r="G157" s="9">
        <f>'internal_calcs ToDs'!D157</f>
        <v>151.86018455358314</v>
      </c>
      <c r="H157" s="9">
        <f>'internal_calcs ToDs'!E157</f>
        <v>158.92266882155334</v>
      </c>
      <c r="I157" s="9">
        <f ca="1">'internal_calcs FTTM'!AA157</f>
        <v>152.65681615250637</v>
      </c>
      <c r="J157" s="9">
        <f>'internal_calcs TEs'!B157</f>
        <v>-2.3431838474936457</v>
      </c>
      <c r="K157" s="9">
        <f>'internal_calcs TEs'!C157</f>
        <v>1.3433277754069706</v>
      </c>
      <c r="L157" s="9">
        <f>'internal_calcs TEs'!D157</f>
        <v>-3.1398154464168573</v>
      </c>
      <c r="M157" s="9">
        <f>'internal_calcs TEs'!E157</f>
        <v>3.9226688215533341</v>
      </c>
      <c r="N157" s="9">
        <f t="shared" ca="1" si="6"/>
        <v>-2.3431838474936342</v>
      </c>
      <c r="O157" s="9">
        <f t="shared" ca="1" si="8"/>
        <v>-2.3431838474936342</v>
      </c>
      <c r="P157" s="3">
        <f t="shared" ca="1" si="7"/>
        <v>1</v>
      </c>
    </row>
    <row r="158" spans="1:16" x14ac:dyDescent="0.3">
      <c r="A158" s="1">
        <f>'internal_calcs FTTM'!A158</f>
        <v>156</v>
      </c>
      <c r="B158" s="3" t="str">
        <f>'internal_calcs FTTM'!T158</f>
        <v>TRUSTED</v>
      </c>
      <c r="C158" s="3">
        <f ca="1">'internal_calcs FTTM'!AB158</f>
        <v>1</v>
      </c>
      <c r="D158" s="3">
        <f ca="1">'internal_calcs FTTM'!AC158</f>
        <v>111</v>
      </c>
      <c r="E158" s="9">
        <f>'internal_calcs ToDs'!B158</f>
        <v>153.64638266533865</v>
      </c>
      <c r="F158" s="9">
        <f>'internal_calcs ToDs'!C158</f>
        <v>157.21893343555249</v>
      </c>
      <c r="G158" s="9">
        <f>'internal_calcs ToDs'!D158</f>
        <v>153.14804429665128</v>
      </c>
      <c r="H158" s="9">
        <f>'internal_calcs ToDs'!E158</f>
        <v>159.58551556334169</v>
      </c>
      <c r="I158" s="9">
        <f ca="1">'internal_calcs FTTM'!AA158</f>
        <v>153.64638266533865</v>
      </c>
      <c r="J158" s="9">
        <f>'internal_calcs TEs'!B158</f>
        <v>-2.3536173346613571</v>
      </c>
      <c r="K158" s="9">
        <f>'internal_calcs TEs'!C158</f>
        <v>1.2189334355524966</v>
      </c>
      <c r="L158" s="9">
        <f>'internal_calcs TEs'!D158</f>
        <v>-2.8519557033487333</v>
      </c>
      <c r="M158" s="9">
        <f>'internal_calcs TEs'!E158</f>
        <v>3.5855155633416866</v>
      </c>
      <c r="N158" s="9">
        <f t="shared" ca="1" si="6"/>
        <v>-2.3536173346613509</v>
      </c>
      <c r="O158" s="9">
        <f t="shared" ca="1" si="8"/>
        <v>-2.3536173346613509</v>
      </c>
      <c r="P158" s="3">
        <f t="shared" ca="1" si="7"/>
        <v>1</v>
      </c>
    </row>
    <row r="159" spans="1:16" x14ac:dyDescent="0.3">
      <c r="A159" s="1">
        <f>'internal_calcs FTTM'!A159</f>
        <v>157</v>
      </c>
      <c r="B159" s="3" t="str">
        <f>'internal_calcs FTTM'!T159</f>
        <v>TRUSTED</v>
      </c>
      <c r="C159" s="3">
        <f ca="1">'internal_calcs FTTM'!AB159</f>
        <v>1</v>
      </c>
      <c r="D159" s="3">
        <f ca="1">'internal_calcs FTTM'!AC159</f>
        <v>111</v>
      </c>
      <c r="E159" s="9">
        <f>'internal_calcs ToDs'!B159</f>
        <v>154.63699363832211</v>
      </c>
      <c r="F159" s="9">
        <f>'internal_calcs ToDs'!C159</f>
        <v>158.0936750654493</v>
      </c>
      <c r="G159" s="9">
        <f>'internal_calcs ToDs'!D159</f>
        <v>154.44933989009499</v>
      </c>
      <c r="H159" s="9">
        <f>'internal_calcs ToDs'!E159</f>
        <v>160.19105764165016</v>
      </c>
      <c r="I159" s="9">
        <f ca="1">'internal_calcs FTTM'!AA159</f>
        <v>154.63699363832211</v>
      </c>
      <c r="J159" s="9">
        <f>'internal_calcs TEs'!B159</f>
        <v>-2.3630063616778783</v>
      </c>
      <c r="K159" s="9">
        <f>'internal_calcs TEs'!C159</f>
        <v>1.0936750654492937</v>
      </c>
      <c r="L159" s="9">
        <f>'internal_calcs TEs'!D159</f>
        <v>-2.5506601099050039</v>
      </c>
      <c r="M159" s="9">
        <f>'internal_calcs TEs'!E159</f>
        <v>3.1910576416501475</v>
      </c>
      <c r="N159" s="9">
        <f t="shared" ca="1" si="6"/>
        <v>-2.3630063616778898</v>
      </c>
      <c r="O159" s="9">
        <f t="shared" ca="1" si="8"/>
        <v>-2.3630063616778898</v>
      </c>
      <c r="P159" s="3">
        <f t="shared" ca="1" si="7"/>
        <v>1</v>
      </c>
    </row>
    <row r="160" spans="1:16" x14ac:dyDescent="0.3">
      <c r="A160" s="1">
        <f>'internal_calcs FTTM'!A160</f>
        <v>158</v>
      </c>
      <c r="B160" s="3" t="str">
        <f>'internal_calcs FTTM'!T160</f>
        <v>TRUSTED</v>
      </c>
      <c r="C160" s="3">
        <f ca="1">'internal_calcs FTTM'!AB160</f>
        <v>1</v>
      </c>
      <c r="D160" s="3">
        <f ca="1">'internal_calcs FTTM'!AC160</f>
        <v>111</v>
      </c>
      <c r="E160" s="9">
        <f>'internal_calcs ToDs'!B160</f>
        <v>155.62865500176753</v>
      </c>
      <c r="F160" s="9">
        <f>'internal_calcs ToDs'!C160</f>
        <v>158.96804700265884</v>
      </c>
      <c r="G160" s="9">
        <f>'internal_calcs ToDs'!D160</f>
        <v>155.75931972242034</v>
      </c>
      <c r="H160" s="9">
        <f>'internal_calcs ToDs'!E160</f>
        <v>160.75355179351894</v>
      </c>
      <c r="I160" s="9">
        <f ca="1">'internal_calcs FTTM'!AA160</f>
        <v>155.62865500176753</v>
      </c>
      <c r="J160" s="9">
        <f>'internal_calcs TEs'!B160</f>
        <v>-2.3713449982324821</v>
      </c>
      <c r="K160" s="9">
        <f>'internal_calcs TEs'!C160</f>
        <v>0.9680470026588297</v>
      </c>
      <c r="L160" s="9">
        <f>'internal_calcs TEs'!D160</f>
        <v>-2.2406802775796666</v>
      </c>
      <c r="M160" s="9">
        <f>'internal_calcs TEs'!E160</f>
        <v>2.7535517935189291</v>
      </c>
      <c r="N160" s="9">
        <f t="shared" ca="1" si="6"/>
        <v>-2.3713449982324732</v>
      </c>
      <c r="O160" s="9">
        <f t="shared" ca="1" si="8"/>
        <v>-2.3713449982324732</v>
      </c>
      <c r="P160" s="3">
        <f t="shared" ca="1" si="7"/>
        <v>1</v>
      </c>
    </row>
    <row r="161" spans="1:16" x14ac:dyDescent="0.3">
      <c r="A161" s="1">
        <f>'internal_calcs FTTM'!A161</f>
        <v>159</v>
      </c>
      <c r="B161" s="3" t="str">
        <f>'internal_calcs FTTM'!T161</f>
        <v>TRUSTED</v>
      </c>
      <c r="C161" s="3">
        <f ca="1">'internal_calcs FTTM'!AB161</f>
        <v>1</v>
      </c>
      <c r="D161" s="3">
        <f ca="1">'internal_calcs FTTM'!AC161</f>
        <v>111</v>
      </c>
      <c r="E161" s="9">
        <f>'internal_calcs ToDs'!B161</f>
        <v>156.62137202253641</v>
      </c>
      <c r="F161" s="9">
        <f>'internal_calcs ToDs'!C161</f>
        <v>159.84254504375093</v>
      </c>
      <c r="G161" s="9">
        <f>'internal_calcs ToDs'!D161</f>
        <v>157.07309522649854</v>
      </c>
      <c r="H161" s="9">
        <f>'internal_calcs ToDs'!E161</f>
        <v>161.28881062021014</v>
      </c>
      <c r="I161" s="9">
        <f ca="1">'internal_calcs FTTM'!AA161</f>
        <v>156.62137202253641</v>
      </c>
      <c r="J161" s="9">
        <f>'internal_calcs TEs'!B161</f>
        <v>-2.3786279774635957</v>
      </c>
      <c r="K161" s="9">
        <f>'internal_calcs TEs'!C161</f>
        <v>0.84254504375093509</v>
      </c>
      <c r="L161" s="9">
        <f>'internal_calcs TEs'!D161</f>
        <v>-1.9269047735014688</v>
      </c>
      <c r="M161" s="9">
        <f>'internal_calcs TEs'!E161</f>
        <v>2.288810620210155</v>
      </c>
      <c r="N161" s="9">
        <f t="shared" ca="1" si="6"/>
        <v>-2.3786279774635943</v>
      </c>
      <c r="O161" s="9">
        <f t="shared" ca="1" si="8"/>
        <v>-2.3786279774635943</v>
      </c>
      <c r="P161" s="3">
        <f t="shared" ca="1" si="7"/>
        <v>1</v>
      </c>
    </row>
    <row r="162" spans="1:16" x14ac:dyDescent="0.3">
      <c r="A162" s="1">
        <f>'internal_calcs FTTM'!A162</f>
        <v>160</v>
      </c>
      <c r="B162" s="3" t="str">
        <f>'internal_calcs FTTM'!T162</f>
        <v>TRUSTED</v>
      </c>
      <c r="C162" s="3">
        <f ca="1">'internal_calcs FTTM'!AB162</f>
        <v>1</v>
      </c>
      <c r="D162" s="3">
        <f ca="1">'internal_calcs FTTM'!AC162</f>
        <v>111</v>
      </c>
      <c r="E162" s="9">
        <f>'internal_calcs ToDs'!B162</f>
        <v>157.61514930071456</v>
      </c>
      <c r="F162" s="9">
        <f>'internal_calcs ToDs'!C162</f>
        <v>160.71766448762079</v>
      </c>
      <c r="G162" s="9">
        <f>'internal_calcs ToDs'!D162</f>
        <v>158.38571797518986</v>
      </c>
      <c r="H162" s="9">
        <f>'internal_calcs ToDs'!E162</f>
        <v>161.81363107859826</v>
      </c>
      <c r="I162" s="9">
        <f ca="1">'internal_calcs FTTM'!AA162</f>
        <v>157.61514930071456</v>
      </c>
      <c r="J162" s="9">
        <f>'internal_calcs TEs'!B162</f>
        <v>-2.3848506992854239</v>
      </c>
      <c r="K162" s="9">
        <f>'internal_calcs TEs'!C162</f>
        <v>0.71766448762080293</v>
      </c>
      <c r="L162" s="9">
        <f>'internal_calcs TEs'!D162</f>
        <v>-1.6142820248101246</v>
      </c>
      <c r="M162" s="9">
        <f>'internal_calcs TEs'!E162</f>
        <v>1.8136310785982603</v>
      </c>
      <c r="N162" s="9">
        <f t="shared" ca="1" si="6"/>
        <v>-2.3848506992854368</v>
      </c>
      <c r="O162" s="9">
        <f t="shared" ca="1" si="8"/>
        <v>-2.3848506992854368</v>
      </c>
      <c r="P162" s="3">
        <f t="shared" ca="1" si="7"/>
        <v>1</v>
      </c>
    </row>
    <row r="163" spans="1:16" x14ac:dyDescent="0.3">
      <c r="A163" s="1">
        <f>'internal_calcs FTTM'!A163</f>
        <v>161</v>
      </c>
      <c r="B163" s="3" t="str">
        <f>'internal_calcs FTTM'!T163</f>
        <v>TRUSTED</v>
      </c>
      <c r="C163" s="3">
        <f ca="1">'internal_calcs FTTM'!AB163</f>
        <v>3</v>
      </c>
      <c r="D163" s="3">
        <f ca="1">'internal_calcs FTTM'!AC163</f>
        <v>333</v>
      </c>
      <c r="E163" s="9">
        <f>'internal_calcs ToDs'!B163</f>
        <v>158.60999076670649</v>
      </c>
      <c r="F163" s="9">
        <f>'internal_calcs ToDs'!C163</f>
        <v>161.59389818077142</v>
      </c>
      <c r="G163" s="9">
        <f>'internal_calcs ToDs'!D163</f>
        <v>159.69225772099571</v>
      </c>
      <c r="H163" s="9">
        <f>'internal_calcs ToDs'!E163</f>
        <v>162.34518739538504</v>
      </c>
      <c r="I163" s="9">
        <f ca="1">'internal_calcs FTTM'!AA163</f>
        <v>159.69225772099571</v>
      </c>
      <c r="J163" s="9">
        <f>'internal_calcs TEs'!B163</f>
        <v>-2.3900092332935188</v>
      </c>
      <c r="K163" s="9">
        <f>'internal_calcs TEs'!C163</f>
        <v>0.59389818077143108</v>
      </c>
      <c r="L163" s="9">
        <f>'internal_calcs TEs'!D163</f>
        <v>-1.3077422790042754</v>
      </c>
      <c r="M163" s="9">
        <f>'internal_calcs TEs'!E163</f>
        <v>1.3451873953850351</v>
      </c>
      <c r="N163" s="9">
        <f t="shared" ca="1" si="6"/>
        <v>-1.3077422790042874</v>
      </c>
      <c r="O163" s="9">
        <f t="shared" ca="1" si="8"/>
        <v>-1.3077422790042874</v>
      </c>
      <c r="P163" s="3">
        <f t="shared" ca="1" si="7"/>
        <v>3</v>
      </c>
    </row>
    <row r="164" spans="1:16" x14ac:dyDescent="0.3">
      <c r="A164" s="1">
        <f>'internal_calcs FTTM'!A164</f>
        <v>162</v>
      </c>
      <c r="B164" s="3" t="str">
        <f>'internal_calcs FTTM'!T164</f>
        <v>TRUSTED</v>
      </c>
      <c r="C164" s="3">
        <f ca="1">'internal_calcs FTTM'!AB164</f>
        <v>3</v>
      </c>
      <c r="D164" s="3">
        <f ca="1">'internal_calcs FTTM'!AC164</f>
        <v>333</v>
      </c>
      <c r="E164" s="9">
        <f>'internal_calcs ToDs'!B164</f>
        <v>159.60589967875279</v>
      </c>
      <c r="F164" s="9">
        <f>'internal_calcs ToDs'!C164</f>
        <v>162.47173457227228</v>
      </c>
      <c r="G164" s="9">
        <f>'internal_calcs ToDs'!D164</f>
        <v>160.98788014900674</v>
      </c>
      <c r="H164" s="9">
        <f>'internal_calcs ToDs'!E164</f>
        <v>162.90041034580045</v>
      </c>
      <c r="I164" s="9">
        <f ca="1">'internal_calcs FTTM'!AA164</f>
        <v>160.98788014900674</v>
      </c>
      <c r="J164" s="9">
        <f>'internal_calcs TEs'!B164</f>
        <v>-2.3941003212472207</v>
      </c>
      <c r="K164" s="9">
        <f>'internal_calcs TEs'!C164</f>
        <v>0.47173457227227988</v>
      </c>
      <c r="L164" s="9">
        <f>'internal_calcs TEs'!D164</f>
        <v>-1.0121198509932474</v>
      </c>
      <c r="M164" s="9">
        <f>'internal_calcs TEs'!E164</f>
        <v>0.90041034580046442</v>
      </c>
      <c r="N164" s="9">
        <f t="shared" ca="1" si="6"/>
        <v>-1.0121198509932583</v>
      </c>
      <c r="O164" s="9">
        <f t="shared" ca="1" si="8"/>
        <v>-1.0121198509932583</v>
      </c>
      <c r="P164" s="3">
        <f t="shared" ca="1" si="7"/>
        <v>3</v>
      </c>
    </row>
    <row r="165" spans="1:16" x14ac:dyDescent="0.3">
      <c r="A165" s="1">
        <f>'internal_calcs FTTM'!A165</f>
        <v>163</v>
      </c>
      <c r="B165" s="3" t="str">
        <f>'internal_calcs FTTM'!T165</f>
        <v>TRUSTED</v>
      </c>
      <c r="C165" s="3">
        <f ca="1">'internal_calcs FTTM'!AB165</f>
        <v>3</v>
      </c>
      <c r="D165" s="3">
        <f ca="1">'internal_calcs FTTM'!AC165</f>
        <v>333</v>
      </c>
      <c r="E165" s="9">
        <f>'internal_calcs ToDs'!B165</f>
        <v>160.6028786208723</v>
      </c>
      <c r="F165" s="9">
        <f>'internal_calcs ToDs'!C165</f>
        <v>163.35165578607484</v>
      </c>
      <c r="G165" s="9">
        <f>'internal_calcs ToDs'!D165</f>
        <v>162.26792311693694</v>
      </c>
      <c r="H165" s="9">
        <f>'internal_calcs ToDs'!E165</f>
        <v>163.4953753312713</v>
      </c>
      <c r="I165" s="9">
        <f ca="1">'internal_calcs FTTM'!AA165</f>
        <v>162.26792311693694</v>
      </c>
      <c r="J165" s="9">
        <f>'internal_calcs TEs'!B165</f>
        <v>-2.3971213791276913</v>
      </c>
      <c r="K165" s="9">
        <f>'internal_calcs TEs'!C165</f>
        <v>0.35165578607485104</v>
      </c>
      <c r="L165" s="9">
        <f>'internal_calcs TEs'!D165</f>
        <v>-0.73207688306305374</v>
      </c>
      <c r="M165" s="9">
        <f>'internal_calcs TEs'!E165</f>
        <v>0.49537533127131428</v>
      </c>
      <c r="N165" s="9">
        <f t="shared" ca="1" si="6"/>
        <v>-0.7320768830630584</v>
      </c>
      <c r="O165" s="9">
        <f t="shared" ca="1" si="8"/>
        <v>-0.7320768830630584</v>
      </c>
      <c r="P165" s="3">
        <f t="shared" ca="1" si="7"/>
        <v>3</v>
      </c>
    </row>
    <row r="166" spans="1:16" x14ac:dyDescent="0.3">
      <c r="A166" s="1">
        <f>'internal_calcs FTTM'!A166</f>
        <v>164</v>
      </c>
      <c r="B166" s="3" t="str">
        <f>'internal_calcs FTTM'!T166</f>
        <v>TRUSTED</v>
      </c>
      <c r="C166" s="3">
        <f ca="1">'internal_calcs FTTM'!AB166</f>
        <v>3</v>
      </c>
      <c r="D166" s="3">
        <f ca="1">'internal_calcs FTTM'!AC166</f>
        <v>333</v>
      </c>
      <c r="E166" s="9">
        <f>'internal_calcs ToDs'!B166</f>
        <v>161.60092950122998</v>
      </c>
      <c r="F166" s="9">
        <f>'internal_calcs ToDs'!C166</f>
        <v>164.23413571828948</v>
      </c>
      <c r="G166" s="9">
        <f>'internal_calcs ToDs'!D166</f>
        <v>163.52797017989249</v>
      </c>
      <c r="H166" s="9">
        <f>'internal_calcs ToDs'!E166</f>
        <v>164.14472137253159</v>
      </c>
      <c r="I166" s="9">
        <f ca="1">'internal_calcs FTTM'!AA166</f>
        <v>163.52797017989249</v>
      </c>
      <c r="J166" s="9">
        <f>'internal_calcs TEs'!B166</f>
        <v>-2.3990704987700227</v>
      </c>
      <c r="K166" s="9">
        <f>'internal_calcs TEs'!C166</f>
        <v>0.23413571828948643</v>
      </c>
      <c r="L166" s="9">
        <f>'internal_calcs TEs'!D166</f>
        <v>-0.47202982010751415</v>
      </c>
      <c r="M166" s="9">
        <f>'internal_calcs TEs'!E166</f>
        <v>0.14472137253157946</v>
      </c>
      <c r="N166" s="9">
        <f t="shared" ca="1" si="6"/>
        <v>-0.47202982010750816</v>
      </c>
      <c r="O166" s="9">
        <f t="shared" ca="1" si="8"/>
        <v>-0.47202982010750816</v>
      </c>
      <c r="P166" s="3">
        <f t="shared" ca="1" si="7"/>
        <v>3</v>
      </c>
    </row>
    <row r="167" spans="1:16" x14ac:dyDescent="0.3">
      <c r="A167" s="1">
        <f>'internal_calcs FTTM'!A167</f>
        <v>165</v>
      </c>
      <c r="B167" s="3" t="str">
        <f>'internal_calcs FTTM'!T167</f>
        <v>TRUSTED</v>
      </c>
      <c r="C167" s="3">
        <f ca="1">'internal_calcs FTTM'!AB167</f>
        <v>3</v>
      </c>
      <c r="D167" s="3">
        <f ca="1">'internal_calcs FTTM'!AC167</f>
        <v>333</v>
      </c>
      <c r="E167" s="9">
        <f>'internal_calcs ToDs'!B167</f>
        <v>162.60005355093153</v>
      </c>
      <c r="F167" s="9">
        <f>'internal_calcs ToDs'!C167</f>
        <v>165.11963816693373</v>
      </c>
      <c r="G167" s="9">
        <f>'internal_calcs ToDs'!D167</f>
        <v>164.76392024034587</v>
      </c>
      <c r="H167" s="9">
        <f>'internal_calcs ToDs'!E167</f>
        <v>164.86112201726968</v>
      </c>
      <c r="I167" s="9">
        <f ca="1">'internal_calcs FTTM'!AA167</f>
        <v>164.76392024034587</v>
      </c>
      <c r="J167" s="9">
        <f>'internal_calcs TEs'!B167</f>
        <v>-2.3999464490684712</v>
      </c>
      <c r="K167" s="9">
        <f>'internal_calcs TEs'!C167</f>
        <v>0.11963816693371843</v>
      </c>
      <c r="L167" s="9">
        <f>'internal_calcs TEs'!D167</f>
        <v>-0.23607975965412464</v>
      </c>
      <c r="M167" s="9">
        <f>'internal_calcs TEs'!E167</f>
        <v>-0.13887798273031793</v>
      </c>
      <c r="N167" s="9">
        <f t="shared" ca="1" si="6"/>
        <v>-0.23607975965413175</v>
      </c>
      <c r="O167" s="9">
        <f t="shared" ca="1" si="8"/>
        <v>-0.23607975965413175</v>
      </c>
      <c r="P167" s="3">
        <f t="shared" ca="1" si="7"/>
        <v>3</v>
      </c>
    </row>
    <row r="168" spans="1:16" x14ac:dyDescent="0.3">
      <c r="A168" s="1">
        <f>'internal_calcs FTTM'!A168</f>
        <v>166</v>
      </c>
      <c r="B168" s="3" t="str">
        <f>'internal_calcs FTTM'!T168</f>
        <v>TRUSTED</v>
      </c>
      <c r="C168" s="3">
        <f ca="1">'internal_calcs FTTM'!AB168</f>
        <v>3</v>
      </c>
      <c r="D168" s="3">
        <f ca="1">'internal_calcs FTTM'!AC168</f>
        <v>333</v>
      </c>
      <c r="E168" s="9">
        <f>'internal_calcs ToDs'!B168</f>
        <v>163.60025132324594</v>
      </c>
      <c r="F168" s="9">
        <f>'internal_calcs ToDs'!C168</f>
        <v>166.0086150015342</v>
      </c>
      <c r="G168" s="9">
        <f>'internal_calcs ToDs'!D168</f>
        <v>165.97205222489424</v>
      </c>
      <c r="H168" s="9">
        <f>'internal_calcs ToDs'!E168</f>
        <v>165.65482728509602</v>
      </c>
      <c r="I168" s="9">
        <f ca="1">'internal_calcs FTTM'!AA168</f>
        <v>165.97205222489424</v>
      </c>
      <c r="J168" s="9">
        <f>'internal_calcs TEs'!B168</f>
        <v>-2.3997486767540583</v>
      </c>
      <c r="K168" s="9">
        <f>'internal_calcs TEs'!C168</f>
        <v>8.6150015342064679E-3</v>
      </c>
      <c r="L168" s="9">
        <f>'internal_calcs TEs'!D168</f>
        <v>-2.7947775105755746E-2</v>
      </c>
      <c r="M168" s="9">
        <f>'internal_calcs TEs'!E168</f>
        <v>-0.34517271490396872</v>
      </c>
      <c r="N168" s="9">
        <f t="shared" ca="1" si="6"/>
        <v>-2.794777510575841E-2</v>
      </c>
      <c r="O168" s="9">
        <f t="shared" ca="1" si="8"/>
        <v>-2.794777510575841E-2</v>
      </c>
      <c r="P168" s="3">
        <f t="shared" ca="1" si="7"/>
        <v>3</v>
      </c>
    </row>
    <row r="169" spans="1:16" x14ac:dyDescent="0.3">
      <c r="A169" s="1">
        <f>'internal_calcs FTTM'!A169</f>
        <v>167</v>
      </c>
      <c r="B169" s="3" t="str">
        <f>'internal_calcs FTTM'!T169</f>
        <v>TRUSTED</v>
      </c>
      <c r="C169" s="3">
        <f ca="1">'internal_calcs FTTM'!AB169</f>
        <v>2</v>
      </c>
      <c r="D169" s="3">
        <f ca="1">'internal_calcs FTTM'!AC169</f>
        <v>222</v>
      </c>
      <c r="E169" s="9">
        <f>'internal_calcs ToDs'!B169</f>
        <v>164.60152269325599</v>
      </c>
      <c r="F169" s="9">
        <f>'internal_calcs ToDs'!C169</f>
        <v>166.9015043798029</v>
      </c>
      <c r="G169" s="9">
        <f>'internal_calcs ToDs'!D169</f>
        <v>167.14908376780912</v>
      </c>
      <c r="H169" s="9">
        <f>'internal_calcs ToDs'!E169</f>
        <v>166.53329320512682</v>
      </c>
      <c r="I169" s="9">
        <f ca="1">'internal_calcs FTTM'!AA169</f>
        <v>166.9015043798029</v>
      </c>
      <c r="J169" s="9">
        <f>'internal_calcs TEs'!B169</f>
        <v>-2.398477306744013</v>
      </c>
      <c r="K169" s="9">
        <f>'internal_calcs TEs'!C169</f>
        <v>-9.8495620197087463E-2</v>
      </c>
      <c r="L169" s="9">
        <f>'internal_calcs TEs'!D169</f>
        <v>0.14908376780913057</v>
      </c>
      <c r="M169" s="9">
        <f>'internal_calcs TEs'!E169</f>
        <v>-0.46670679487317601</v>
      </c>
      <c r="N169" s="9">
        <f t="shared" ca="1" si="6"/>
        <v>-9.8495620197098788E-2</v>
      </c>
      <c r="O169" s="9">
        <f t="shared" ca="1" si="8"/>
        <v>-9.8495620197098788E-2</v>
      </c>
      <c r="P169" s="3">
        <f t="shared" ca="1" si="7"/>
        <v>2</v>
      </c>
    </row>
    <row r="170" spans="1:16" x14ac:dyDescent="0.3">
      <c r="A170" s="1">
        <f>'internal_calcs FTTM'!A170</f>
        <v>168</v>
      </c>
      <c r="B170" s="3" t="str">
        <f>'internal_calcs FTTM'!T170</f>
        <v>TRUSTED</v>
      </c>
      <c r="C170" s="3">
        <f ca="1">'internal_calcs FTTM'!AB170</f>
        <v>2</v>
      </c>
      <c r="D170" s="3">
        <f ca="1">'internal_calcs FTTM'!AC170</f>
        <v>222</v>
      </c>
      <c r="E170" s="9">
        <f>'internal_calcs ToDs'!B170</f>
        <v>165.60386685793711</v>
      </c>
      <c r="F170" s="9">
        <f>'internal_calcs ToDs'!C170</f>
        <v>167.79872901842961</v>
      </c>
      <c r="G170" s="9">
        <f>'internal_calcs ToDs'!D170</f>
        <v>168.29222297590525</v>
      </c>
      <c r="H170" s="9">
        <f>'internal_calcs ToDs'!E170</f>
        <v>167.50091233566624</v>
      </c>
      <c r="I170" s="9">
        <f ca="1">'internal_calcs FTTM'!AA170</f>
        <v>167.79872901842961</v>
      </c>
      <c r="J170" s="9">
        <f>'internal_calcs TEs'!B170</f>
        <v>-2.3961331420628831</v>
      </c>
      <c r="K170" s="9">
        <f>'internal_calcs TEs'!C170</f>
        <v>-0.20127098157037859</v>
      </c>
      <c r="L170" s="9">
        <f>'internal_calcs TEs'!D170</f>
        <v>0.29222297590524882</v>
      </c>
      <c r="M170" s="9">
        <f>'internal_calcs TEs'!E170</f>
        <v>-0.49908766433375362</v>
      </c>
      <c r="N170" s="9">
        <f t="shared" ca="1" si="6"/>
        <v>-0.20127098157038859</v>
      </c>
      <c r="O170" s="9">
        <f t="shared" ca="1" si="8"/>
        <v>-0.20127098157038859</v>
      </c>
      <c r="P170" s="3">
        <f t="shared" ca="1" si="7"/>
        <v>2</v>
      </c>
    </row>
    <row r="171" spans="1:16" x14ac:dyDescent="0.3">
      <c r="A171" s="1">
        <f>'internal_calcs FTTM'!A171</f>
        <v>169</v>
      </c>
      <c r="B171" s="3" t="str">
        <f>'internal_calcs FTTM'!T171</f>
        <v>TRUSTED</v>
      </c>
      <c r="C171" s="3">
        <f ca="1">'internal_calcs FTTM'!AB171</f>
        <v>2</v>
      </c>
      <c r="D171" s="3">
        <f ca="1">'internal_calcs FTTM'!AC171</f>
        <v>222</v>
      </c>
      <c r="E171" s="9">
        <f>'internal_calcs ToDs'!B171</f>
        <v>166.60728233666467</v>
      </c>
      <c r="F171" s="9">
        <f>'internal_calcs ToDs'!C171</f>
        <v>168.70069452481206</v>
      </c>
      <c r="G171" s="9">
        <f>'internal_calcs ToDs'!D171</f>
        <v>169.39921245836371</v>
      </c>
      <c r="H171" s="9">
        <f>'internal_calcs ToDs'!E171</f>
        <v>168.55885500570409</v>
      </c>
      <c r="I171" s="9">
        <f ca="1">'internal_calcs FTTM'!AA171</f>
        <v>168.70069452481206</v>
      </c>
      <c r="J171" s="9">
        <f>'internal_calcs TEs'!B171</f>
        <v>-2.3927176633353344</v>
      </c>
      <c r="K171" s="9">
        <f>'internal_calcs TEs'!C171</f>
        <v>-0.29930547518792316</v>
      </c>
      <c r="L171" s="9">
        <f>'internal_calcs TEs'!D171</f>
        <v>0.39921245836370467</v>
      </c>
      <c r="M171" s="9">
        <f>'internal_calcs TEs'!E171</f>
        <v>-0.44114499429590204</v>
      </c>
      <c r="N171" s="9">
        <f t="shared" ca="1" si="6"/>
        <v>-0.2993054751879356</v>
      </c>
      <c r="O171" s="9">
        <f t="shared" ca="1" si="8"/>
        <v>-0.2993054751879356</v>
      </c>
      <c r="P171" s="3">
        <f t="shared" ca="1" si="7"/>
        <v>2</v>
      </c>
    </row>
    <row r="172" spans="1:16" x14ac:dyDescent="0.3">
      <c r="A172" s="1">
        <f>'internal_calcs FTTM'!A172</f>
        <v>170</v>
      </c>
      <c r="B172" s="3" t="str">
        <f>'internal_calcs FTTM'!T172</f>
        <v>TRUSTED</v>
      </c>
      <c r="C172" s="3">
        <f ca="1">'internal_calcs FTTM'!AB172</f>
        <v>2</v>
      </c>
      <c r="D172" s="3">
        <f ca="1">'internal_calcs FTTM'!AC172</f>
        <v>222</v>
      </c>
      <c r="E172" s="9">
        <f>'internal_calcs ToDs'!B172</f>
        <v>167.61176697214907</v>
      </c>
      <c r="F172" s="9">
        <f>'internal_calcs ToDs'!C172</f>
        <v>169.60778779630871</v>
      </c>
      <c r="G172" s="9">
        <f>'internal_calcs ToDs'!D172</f>
        <v>170.46836492713371</v>
      </c>
      <c r="H172" s="9">
        <f>'internal_calcs ToDs'!E172</f>
        <v>169.70502701617698</v>
      </c>
      <c r="I172" s="9">
        <f ca="1">'internal_calcs FTTM'!AA172</f>
        <v>169.60778779630871</v>
      </c>
      <c r="J172" s="9">
        <f>'internal_calcs TEs'!B172</f>
        <v>-2.3882330278509207</v>
      </c>
      <c r="K172" s="9">
        <f>'internal_calcs TEs'!C172</f>
        <v>-0.3922122036912763</v>
      </c>
      <c r="L172" s="9">
        <f>'internal_calcs TEs'!D172</f>
        <v>0.4683649271337087</v>
      </c>
      <c r="M172" s="9">
        <f>'internal_calcs TEs'!E172</f>
        <v>-0.29497298382301018</v>
      </c>
      <c r="N172" s="9">
        <f t="shared" ca="1" si="6"/>
        <v>-0.39221220369128673</v>
      </c>
      <c r="O172" s="9">
        <f t="shared" ca="1" si="8"/>
        <v>-0.39221220369128673</v>
      </c>
      <c r="P172" s="3">
        <f t="shared" ca="1" si="7"/>
        <v>2</v>
      </c>
    </row>
    <row r="173" spans="1:16" x14ac:dyDescent="0.3">
      <c r="A173" s="1">
        <f>'internal_calcs FTTM'!A173</f>
        <v>171</v>
      </c>
      <c r="B173" s="3" t="str">
        <f>'internal_calcs FTTM'!T173</f>
        <v>TRUSTED</v>
      </c>
      <c r="C173" s="3">
        <f ca="1">'internal_calcs FTTM'!AB173</f>
        <v>2</v>
      </c>
      <c r="D173" s="3">
        <f ca="1">'internal_calcs FTTM'!AC173</f>
        <v>222</v>
      </c>
      <c r="E173" s="9">
        <f>'internal_calcs ToDs'!B173</f>
        <v>168.61731793179845</v>
      </c>
      <c r="F173" s="9">
        <f>'internal_calcs ToDs'!C173</f>
        <v>170.52037549333227</v>
      </c>
      <c r="G173" s="9">
        <f>'internal_calcs ToDs'!D173</f>
        <v>171.49858980647306</v>
      </c>
      <c r="H173" s="9">
        <f>'internal_calcs ToDs'!E173</f>
        <v>170.93414532977914</v>
      </c>
      <c r="I173" s="9">
        <f ca="1">'internal_calcs FTTM'!AA173</f>
        <v>170.52037549333227</v>
      </c>
      <c r="J173" s="9">
        <f>'internal_calcs TEs'!B173</f>
        <v>-2.3826820682015413</v>
      </c>
      <c r="K173" s="9">
        <f>'internal_calcs TEs'!C173</f>
        <v>-0.47962450666774625</v>
      </c>
      <c r="L173" s="9">
        <f>'internal_calcs TEs'!D173</f>
        <v>0.49858980647307627</v>
      </c>
      <c r="M173" s="9">
        <f>'internal_calcs TEs'!E173</f>
        <v>-6.5854670220857336E-2</v>
      </c>
      <c r="N173" s="9">
        <f t="shared" ca="1" si="6"/>
        <v>-0.47962450666773293</v>
      </c>
      <c r="O173" s="9">
        <f t="shared" ca="1" si="8"/>
        <v>-0.47962450666773293</v>
      </c>
      <c r="P173" s="3">
        <f t="shared" ca="1" si="7"/>
        <v>2</v>
      </c>
    </row>
    <row r="174" spans="1:16" x14ac:dyDescent="0.3">
      <c r="A174" s="1">
        <f>'internal_calcs FTTM'!A174</f>
        <v>172</v>
      </c>
      <c r="B174" s="3" t="str">
        <f>'internal_calcs FTTM'!T174</f>
        <v>TRUSTED</v>
      </c>
      <c r="C174" s="3">
        <f ca="1">'internal_calcs FTTM'!AB174</f>
        <v>2</v>
      </c>
      <c r="D174" s="3">
        <f ca="1">'internal_calcs FTTM'!AC174</f>
        <v>222</v>
      </c>
      <c r="E174" s="9">
        <f>'internal_calcs ToDs'!B174</f>
        <v>169.6239317095077</v>
      </c>
      <c r="F174" s="9">
        <f>'internal_calcs ToDs'!C174</f>
        <v>171.43880259230747</v>
      </c>
      <c r="G174" s="9">
        <f>'internal_calcs ToDs'!D174</f>
        <v>172.48941043197917</v>
      </c>
      <c r="H174" s="9">
        <f>'internal_calcs ToDs'!E174</f>
        <v>172.23792901369475</v>
      </c>
      <c r="I174" s="9">
        <f ca="1">'internal_calcs FTTM'!AA174</f>
        <v>171.43880259230747</v>
      </c>
      <c r="J174" s="9">
        <f>'internal_calcs TEs'!B174</f>
        <v>-2.3760682904922872</v>
      </c>
      <c r="K174" s="9">
        <f>'internal_calcs TEs'!C174</f>
        <v>-0.56119740769254034</v>
      </c>
      <c r="L174" s="9">
        <f>'internal_calcs TEs'!D174</f>
        <v>0.48941043197915723</v>
      </c>
      <c r="M174" s="9">
        <f>'internal_calcs TEs'!E174</f>
        <v>0.23792901369476382</v>
      </c>
      <c r="N174" s="9">
        <f t="shared" ca="1" si="6"/>
        <v>-0.56119740769253212</v>
      </c>
      <c r="O174" s="9">
        <f t="shared" ca="1" si="8"/>
        <v>-0.56119740769253212</v>
      </c>
      <c r="P174" s="3">
        <f t="shared" ca="1" si="7"/>
        <v>2</v>
      </c>
    </row>
    <row r="175" spans="1:16" x14ac:dyDescent="0.3">
      <c r="A175" s="1">
        <f>'internal_calcs FTTM'!A175</f>
        <v>173</v>
      </c>
      <c r="B175" s="3" t="str">
        <f>'internal_calcs FTTM'!T175</f>
        <v>TRUSTED</v>
      </c>
      <c r="C175" s="3">
        <f ca="1">'internal_calcs FTTM'!AB175</f>
        <v>2</v>
      </c>
      <c r="D175" s="3">
        <f ca="1">'internal_calcs FTTM'!AC175</f>
        <v>222</v>
      </c>
      <c r="E175" s="9">
        <f>'internal_calcs ToDs'!B175</f>
        <v>170.63160412787309</v>
      </c>
      <c r="F175" s="9">
        <f>'internal_calcs ToDs'!C175</f>
        <v>172.36339102420757</v>
      </c>
      <c r="G175" s="9">
        <f>'internal_calcs ToDs'!D175</f>
        <v>173.4409715678712</v>
      </c>
      <c r="H175" s="9">
        <f>'internal_calcs ToDs'!E175</f>
        <v>173.60539853408682</v>
      </c>
      <c r="I175" s="9">
        <f ca="1">'internal_calcs FTTM'!AA175</f>
        <v>172.36339102420757</v>
      </c>
      <c r="J175" s="9">
        <f>'internal_calcs TEs'!B175</f>
        <v>-2.3683958721269143</v>
      </c>
      <c r="K175" s="9">
        <f>'internal_calcs TEs'!C175</f>
        <v>-0.63660897579242803</v>
      </c>
      <c r="L175" s="9">
        <f>'internal_calcs TEs'!D175</f>
        <v>0.44097156787121383</v>
      </c>
      <c r="M175" s="9">
        <f>'internal_calcs TEs'!E175</f>
        <v>0.60539853408682975</v>
      </c>
      <c r="N175" s="9">
        <f t="shared" ca="1" si="6"/>
        <v>-0.63660897579242715</v>
      </c>
      <c r="O175" s="9">
        <f t="shared" ca="1" si="8"/>
        <v>-0.63660897579242715</v>
      </c>
      <c r="P175" s="3">
        <f t="shared" ca="1" si="7"/>
        <v>2</v>
      </c>
    </row>
    <row r="176" spans="1:16" x14ac:dyDescent="0.3">
      <c r="A176" s="1">
        <f>'internal_calcs FTTM'!A176</f>
        <v>174</v>
      </c>
      <c r="B176" s="3" t="str">
        <f>'internal_calcs FTTM'!T176</f>
        <v>TRUSTED</v>
      </c>
      <c r="C176" s="3">
        <f ca="1">'internal_calcs FTTM'!AB176</f>
        <v>2</v>
      </c>
      <c r="D176" s="3">
        <f ca="1">'internal_calcs FTTM'!AC176</f>
        <v>222</v>
      </c>
      <c r="E176" s="9">
        <f>'internal_calcs ToDs'!B176</f>
        <v>171.64033034083067</v>
      </c>
      <c r="F176" s="9">
        <f>'internal_calcs ToDs'!C176</f>
        <v>173.29443840403948</v>
      </c>
      <c r="G176" s="9">
        <f>'internal_calcs ToDs'!D176</f>
        <v>174.35403712397226</v>
      </c>
      <c r="H176" s="9">
        <f>'internal_calcs ToDs'!E176</f>
        <v>175.02327258505545</v>
      </c>
      <c r="I176" s="9">
        <f ca="1">'internal_calcs FTTM'!AA176</f>
        <v>173.29443840403948</v>
      </c>
      <c r="J176" s="9">
        <f>'internal_calcs TEs'!B176</f>
        <v>-2.35966965916933</v>
      </c>
      <c r="K176" s="9">
        <f>'internal_calcs TEs'!C176</f>
        <v>-0.70556159596050594</v>
      </c>
      <c r="L176" s="9">
        <f>'internal_calcs TEs'!D176</f>
        <v>0.35403712397225018</v>
      </c>
      <c r="M176" s="9">
        <f>'internal_calcs TEs'!E176</f>
        <v>1.0232725850554443</v>
      </c>
      <c r="N176" s="9">
        <f t="shared" ca="1" si="6"/>
        <v>-0.70556159596051771</v>
      </c>
      <c r="O176" s="9">
        <f t="shared" ca="1" si="8"/>
        <v>-0.70556159596051771</v>
      </c>
      <c r="P176" s="3">
        <f t="shared" ca="1" si="7"/>
        <v>2</v>
      </c>
    </row>
    <row r="177" spans="1:16" x14ac:dyDescent="0.3">
      <c r="A177" s="1">
        <f>'internal_calcs FTTM'!A177</f>
        <v>175</v>
      </c>
      <c r="B177" s="3" t="str">
        <f>'internal_calcs FTTM'!T177</f>
        <v>TRUSTED</v>
      </c>
      <c r="C177" s="3">
        <f ca="1">'internal_calcs FTTM'!AB177</f>
        <v>2</v>
      </c>
      <c r="D177" s="3">
        <f ca="1">'internal_calcs FTTM'!AC177</f>
        <v>222</v>
      </c>
      <c r="E177" s="9">
        <f>'internal_calcs ToDs'!B177</f>
        <v>172.65010483671736</v>
      </c>
      <c r="F177" s="9">
        <f>'internal_calcs ToDs'!C177</f>
        <v>174.23221685629383</v>
      </c>
      <c r="G177" s="9">
        <f>'internal_calcs ToDs'!D177</f>
        <v>175.22997810839459</v>
      </c>
      <c r="H177" s="9">
        <f>'internal_calcs ToDs'!E177</f>
        <v>176.47644810963888</v>
      </c>
      <c r="I177" s="9">
        <f ca="1">'internal_calcs FTTM'!AA177</f>
        <v>174.23221685629383</v>
      </c>
      <c r="J177" s="9">
        <f>'internal_calcs TEs'!B177</f>
        <v>-2.349895163282631</v>
      </c>
      <c r="K177" s="9">
        <f>'internal_calcs TEs'!C177</f>
        <v>-0.76778314370617706</v>
      </c>
      <c r="L177" s="9">
        <f>'internal_calcs TEs'!D177</f>
        <v>0.22997810839459465</v>
      </c>
      <c r="M177" s="9">
        <f>'internal_calcs TEs'!E177</f>
        <v>1.47644810963887</v>
      </c>
      <c r="N177" s="9">
        <f t="shared" ca="1" si="6"/>
        <v>-0.7677831437061684</v>
      </c>
      <c r="O177" s="9">
        <f t="shared" ca="1" si="8"/>
        <v>-0.7677831437061684</v>
      </c>
      <c r="P177" s="3">
        <f t="shared" ca="1" si="7"/>
        <v>2</v>
      </c>
    </row>
    <row r="178" spans="1:16" x14ac:dyDescent="0.3">
      <c r="A178" s="1">
        <f>'internal_calcs FTTM'!A178</f>
        <v>176</v>
      </c>
      <c r="B178" s="3" t="str">
        <f>'internal_calcs FTTM'!T178</f>
        <v>TRUSTED</v>
      </c>
      <c r="C178" s="3">
        <f ca="1">'internal_calcs FTTM'!AB178</f>
        <v>2</v>
      </c>
      <c r="D178" s="3">
        <f ca="1">'internal_calcs FTTM'!AC178</f>
        <v>222</v>
      </c>
      <c r="E178" s="9">
        <f>'internal_calcs ToDs'!B178</f>
        <v>173.66092144175207</v>
      </c>
      <c r="F178" s="9">
        <f>'internal_calcs ToDs'!C178</f>
        <v>175.17697194099307</v>
      </c>
      <c r="G178" s="9">
        <f>'internal_calcs ToDs'!D178</f>
        <v>176.0707510059232</v>
      </c>
      <c r="H178" s="9">
        <f>'internal_calcs ToDs'!E178</f>
        <v>177.94854616364083</v>
      </c>
      <c r="I178" s="9">
        <f ca="1">'internal_calcs FTTM'!AA178</f>
        <v>175.17697194099307</v>
      </c>
      <c r="J178" s="9">
        <f>'internal_calcs TEs'!B178</f>
        <v>-2.3390785582479392</v>
      </c>
      <c r="K178" s="9">
        <f>'internal_calcs TEs'!C178</f>
        <v>-0.82302805900694165</v>
      </c>
      <c r="L178" s="9">
        <f>'internal_calcs TEs'!D178</f>
        <v>7.0751005923201049E-2</v>
      </c>
      <c r="M178" s="9">
        <f>'internal_calcs TEs'!E178</f>
        <v>1.9485461636408195</v>
      </c>
      <c r="N178" s="9">
        <f t="shared" ca="1" si="6"/>
        <v>-0.82302805900692988</v>
      </c>
      <c r="O178" s="9">
        <f t="shared" ca="1" si="8"/>
        <v>-0.82302805900692988</v>
      </c>
      <c r="P178" s="3">
        <f t="shared" ca="1" si="7"/>
        <v>2</v>
      </c>
    </row>
    <row r="179" spans="1:16" x14ac:dyDescent="0.3">
      <c r="A179" s="1">
        <f>'internal_calcs FTTM'!A179</f>
        <v>177</v>
      </c>
      <c r="B179" s="3" t="str">
        <f>'internal_calcs FTTM'!T179</f>
        <v>TRUSTED</v>
      </c>
      <c r="C179" s="3">
        <f ca="1">'internal_calcs FTTM'!AB179</f>
        <v>2</v>
      </c>
      <c r="D179" s="3">
        <f ca="1">'internal_calcs FTTM'!AC179</f>
        <v>222</v>
      </c>
      <c r="E179" s="9">
        <f>'internal_calcs ToDs'!B179</f>
        <v>174.67277332393516</v>
      </c>
      <c r="F179" s="9">
        <f>'internal_calcs ToDs'!C179</f>
        <v>176.1289216845789</v>
      </c>
      <c r="G179" s="9">
        <f>'internal_calcs ToDs'!D179</f>
        <v>176.87886692308172</v>
      </c>
      <c r="H179" s="9">
        <f>'internal_calcs ToDs'!E179</f>
        <v>179.42250389335072</v>
      </c>
      <c r="I179" s="9">
        <f ca="1">'internal_calcs FTTM'!AA179</f>
        <v>176.1289216845789</v>
      </c>
      <c r="J179" s="9">
        <f>'internal_calcs TEs'!B179</f>
        <v>-2.3272266760648299</v>
      </c>
      <c r="K179" s="9">
        <f>'internal_calcs TEs'!C179</f>
        <v>-0.87107831542110881</v>
      </c>
      <c r="L179" s="9">
        <f>'internal_calcs TEs'!D179</f>
        <v>-0.12113307691829522</v>
      </c>
      <c r="M179" s="9">
        <f>'internal_calcs TEs'!E179</f>
        <v>2.4225038933507319</v>
      </c>
      <c r="N179" s="9">
        <f t="shared" ca="1" si="6"/>
        <v>-0.87107831542110148</v>
      </c>
      <c r="O179" s="9">
        <f t="shared" ca="1" si="8"/>
        <v>-0.87107831542110148</v>
      </c>
      <c r="P179" s="3">
        <f t="shared" ca="1" si="7"/>
        <v>2</v>
      </c>
    </row>
    <row r="180" spans="1:16" x14ac:dyDescent="0.3">
      <c r="A180" s="1">
        <f>'internal_calcs FTTM'!A180</f>
        <v>178</v>
      </c>
      <c r="B180" s="3" t="str">
        <f>'internal_calcs FTTM'!T180</f>
        <v>TRUSTED</v>
      </c>
      <c r="C180" s="3">
        <f ca="1">'internal_calcs FTTM'!AB180</f>
        <v>2</v>
      </c>
      <c r="D180" s="3">
        <f ca="1">'internal_calcs FTTM'!AC180</f>
        <v>222</v>
      </c>
      <c r="E180" s="9">
        <f>'internal_calcs ToDs'!B180</f>
        <v>175.68565299736386</v>
      </c>
      <c r="F180" s="9">
        <f>'internal_calcs ToDs'!C180</f>
        <v>177.08825571946124</v>
      </c>
      <c r="G180" s="9">
        <f>'internal_calcs ToDs'!D180</f>
        <v>177.65735198648252</v>
      </c>
      <c r="H180" s="9">
        <f>'internal_calcs ToDs'!E180</f>
        <v>180.88119123153152</v>
      </c>
      <c r="I180" s="9">
        <f ca="1">'internal_calcs FTTM'!AA180</f>
        <v>177.08825571946124</v>
      </c>
      <c r="J180" s="9">
        <f>'internal_calcs TEs'!B180</f>
        <v>-2.314347002636147</v>
      </c>
      <c r="K180" s="9">
        <f>'internal_calcs TEs'!C180</f>
        <v>-0.91174428053875256</v>
      </c>
      <c r="L180" s="9">
        <f>'internal_calcs TEs'!D180</f>
        <v>-0.34264801351748941</v>
      </c>
      <c r="M180" s="9">
        <f>'internal_calcs TEs'!E180</f>
        <v>2.8811912315315165</v>
      </c>
      <c r="N180" s="9">
        <f t="shared" ca="1" si="6"/>
        <v>-0.91174428053875545</v>
      </c>
      <c r="O180" s="9">
        <f t="shared" ca="1" si="8"/>
        <v>-0.91174428053875545</v>
      </c>
      <c r="P180" s="3">
        <f t="shared" ca="1" si="7"/>
        <v>2</v>
      </c>
    </row>
    <row r="181" spans="1:16" x14ac:dyDescent="0.3">
      <c r="A181" s="1">
        <f>'internal_calcs FTTM'!A181</f>
        <v>179</v>
      </c>
      <c r="B181" s="3" t="str">
        <f>'internal_calcs FTTM'!T181</f>
        <v>TRUSTED</v>
      </c>
      <c r="C181" s="3">
        <f ca="1">'internal_calcs FTTM'!AB181</f>
        <v>2</v>
      </c>
      <c r="D181" s="3">
        <f ca="1">'internal_calcs FTTM'!AC181</f>
        <v>222</v>
      </c>
      <c r="E181" s="9">
        <f>'internal_calcs ToDs'!B181</f>
        <v>176.69955232696037</v>
      </c>
      <c r="F181" s="9">
        <f>'internal_calcs ToDs'!C181</f>
        <v>178.05513453562608</v>
      </c>
      <c r="G181" s="9">
        <f>'internal_calcs ToDs'!D181</f>
        <v>178.4096996190024</v>
      </c>
      <c r="H181" s="9">
        <f>'internal_calcs ToDs'!E181</f>
        <v>182.30803002268365</v>
      </c>
      <c r="I181" s="9">
        <f ca="1">'internal_calcs FTTM'!AA181</f>
        <v>178.05513453562608</v>
      </c>
      <c r="J181" s="9">
        <f>'internal_calcs TEs'!B181</f>
        <v>-2.3004476730396255</v>
      </c>
      <c r="K181" s="9">
        <f>'internal_calcs TEs'!C181</f>
        <v>-0.94486546437391894</v>
      </c>
      <c r="L181" s="9">
        <f>'internal_calcs TEs'!D181</f>
        <v>-0.59030038099760218</v>
      </c>
      <c r="M181" s="9">
        <f>'internal_calcs TEs'!E181</f>
        <v>3.3080300226836532</v>
      </c>
      <c r="N181" s="9">
        <f t="shared" ca="1" si="6"/>
        <v>-0.94486546437391894</v>
      </c>
      <c r="O181" s="9">
        <f t="shared" ca="1" si="8"/>
        <v>-0.94486546437391894</v>
      </c>
      <c r="P181" s="3">
        <f t="shared" ca="1" si="7"/>
        <v>2</v>
      </c>
    </row>
    <row r="182" spans="1:16" x14ac:dyDescent="0.3">
      <c r="A182" s="1">
        <f>'internal_calcs FTTM'!A182</f>
        <v>180</v>
      </c>
      <c r="B182" s="3" t="str">
        <f>'internal_calcs FTTM'!T182</f>
        <v>TRUSTED</v>
      </c>
      <c r="C182" s="3">
        <f ca="1">'internal_calcs FTTM'!AB182</f>
        <v>2</v>
      </c>
      <c r="D182" s="3">
        <f ca="1">'internal_calcs FTTM'!AC182</f>
        <v>222</v>
      </c>
      <c r="E182" s="9">
        <f>'internal_calcs ToDs'!B182</f>
        <v>177.71446253361023</v>
      </c>
      <c r="F182" s="9">
        <f>'internal_calcs ToDs'!C182</f>
        <v>179.02968884725428</v>
      </c>
      <c r="G182" s="9">
        <f>'internal_calcs ToDs'!D182</f>
        <v>179.13981544641689</v>
      </c>
      <c r="H182" s="9">
        <f>'internal_calcs ToDs'!E182</f>
        <v>183.68759320077677</v>
      </c>
      <c r="I182" s="9">
        <f ca="1">'internal_calcs FTTM'!AA182</f>
        <v>179.02968884725428</v>
      </c>
      <c r="J182" s="9">
        <f>'internal_calcs TEs'!B182</f>
        <v>-2.2855374663897754</v>
      </c>
      <c r="K182" s="9">
        <f>'internal_calcs TEs'!C182</f>
        <v>-0.97031115274572066</v>
      </c>
      <c r="L182" s="9">
        <f>'internal_calcs TEs'!D182</f>
        <v>-0.86018455358311874</v>
      </c>
      <c r="M182" s="9">
        <f>'internal_calcs TEs'!E182</f>
        <v>3.6875932007767824</v>
      </c>
      <c r="N182" s="9">
        <f t="shared" ca="1" si="6"/>
        <v>-0.97031115274572244</v>
      </c>
      <c r="O182" s="9">
        <f t="shared" ca="1" si="8"/>
        <v>-0.97031115274572244</v>
      </c>
      <c r="P182" s="3">
        <f t="shared" ca="1" si="7"/>
        <v>2</v>
      </c>
    </row>
    <row r="183" spans="1:16" x14ac:dyDescent="0.3">
      <c r="A183" s="1">
        <f>'internal_calcs FTTM'!A183</f>
        <v>181</v>
      </c>
      <c r="B183" s="3" t="str">
        <f>'internal_calcs FTTM'!T183</f>
        <v>TRUSTED</v>
      </c>
      <c r="C183" s="3">
        <f ca="1">'internal_calcs FTTM'!AB183</f>
        <v>3</v>
      </c>
      <c r="D183" s="3">
        <f ca="1">'internal_calcs FTTM'!AC183</f>
        <v>333</v>
      </c>
      <c r="E183" s="9">
        <f>'internal_calcs ToDs'!B183</f>
        <v>178.73037419970731</v>
      </c>
      <c r="F183" s="9">
        <f>'internal_calcs ToDs'!C183</f>
        <v>180.01201907685282</v>
      </c>
      <c r="G183" s="9">
        <f>'internal_calcs ToDs'!D183</f>
        <v>179.85195570334864</v>
      </c>
      <c r="H183" s="9">
        <f>'internal_calcs ToDs'!E183</f>
        <v>185.00616236361284</v>
      </c>
      <c r="I183" s="9">
        <f ca="1">'internal_calcs FTTM'!AA183</f>
        <v>179.85195570334864</v>
      </c>
      <c r="J183" s="9">
        <f>'internal_calcs TEs'!B183</f>
        <v>-2.2696258002926939</v>
      </c>
      <c r="K183" s="9">
        <f>'internal_calcs TEs'!C183</f>
        <v>-0.98798092314718322</v>
      </c>
      <c r="L183" s="9">
        <f>'internal_calcs TEs'!D183</f>
        <v>-1.1480442966513751</v>
      </c>
      <c r="M183" s="9">
        <f>'internal_calcs TEs'!E183</f>
        <v>4.0061623636128463</v>
      </c>
      <c r="N183" s="9">
        <f t="shared" ca="1" si="6"/>
        <v>-1.1480442966513635</v>
      </c>
      <c r="O183" s="9">
        <f t="shared" ca="1" si="8"/>
        <v>-1.1480442966513635</v>
      </c>
      <c r="P183" s="3">
        <f t="shared" ca="1" si="7"/>
        <v>3</v>
      </c>
    </row>
    <row r="184" spans="1:16" x14ac:dyDescent="0.3">
      <c r="A184" s="1">
        <f>'internal_calcs FTTM'!A184</f>
        <v>182</v>
      </c>
      <c r="B184" s="3" t="str">
        <f>'internal_calcs FTTM'!T184</f>
        <v>TRUSTED</v>
      </c>
      <c r="C184" s="3">
        <f ca="1">'internal_calcs FTTM'!AB184</f>
        <v>3</v>
      </c>
      <c r="D184" s="3">
        <f ca="1">'internal_calcs FTTM'!AC184</f>
        <v>333</v>
      </c>
      <c r="E184" s="9">
        <f>'internal_calcs ToDs'!B184</f>
        <v>179.74727727510228</v>
      </c>
      <c r="F184" s="9">
        <f>'internal_calcs ToDs'!C184</f>
        <v>181.0021949589329</v>
      </c>
      <c r="G184" s="9">
        <f>'internal_calcs ToDs'!D184</f>
        <v>180.5506601099049</v>
      </c>
      <c r="H184" s="9">
        <f>'internal_calcs ToDs'!E184</f>
        <v>186.25222359162271</v>
      </c>
      <c r="I184" s="9">
        <f ca="1">'internal_calcs FTTM'!AA184</f>
        <v>180.5506601099049</v>
      </c>
      <c r="J184" s="9">
        <f>'internal_calcs TEs'!B184</f>
        <v>-2.2527227248977288</v>
      </c>
      <c r="K184" s="9">
        <f>'internal_calcs TEs'!C184</f>
        <v>-0.99780504106708245</v>
      </c>
      <c r="L184" s="9">
        <f>'internal_calcs TEs'!D184</f>
        <v>-1.4493398900951084</v>
      </c>
      <c r="M184" s="9">
        <f>'internal_calcs TEs'!E184</f>
        <v>4.2522235916227196</v>
      </c>
      <c r="N184" s="9">
        <f t="shared" ca="1" si="6"/>
        <v>-1.4493398900951036</v>
      </c>
      <c r="O184" s="9">
        <f t="shared" ca="1" si="8"/>
        <v>-1.4493398900951036</v>
      </c>
      <c r="P184" s="3">
        <f t="shared" ca="1" si="7"/>
        <v>3</v>
      </c>
    </row>
    <row r="185" spans="1:16" x14ac:dyDescent="0.3">
      <c r="A185" s="1">
        <f>'internal_calcs FTTM'!A185</f>
        <v>183</v>
      </c>
      <c r="B185" s="3" t="str">
        <f>'internal_calcs FTTM'!T185</f>
        <v>TRUSTED</v>
      </c>
      <c r="C185" s="3">
        <f ca="1">'internal_calcs FTTM'!AB185</f>
        <v>3</v>
      </c>
      <c r="D185" s="3">
        <f ca="1">'internal_calcs FTTM'!AC185</f>
        <v>333</v>
      </c>
      <c r="E185" s="9">
        <f>'internal_calcs ToDs'!B185</f>
        <v>180.76516108345038</v>
      </c>
      <c r="F185" s="9">
        <f>'internal_calcs ToDs'!C185</f>
        <v>182.00025526479979</v>
      </c>
      <c r="G185" s="9">
        <f>'internal_calcs ToDs'!D185</f>
        <v>181.24068027757968</v>
      </c>
      <c r="H185" s="9">
        <f>'internal_calcs ToDs'!E185</f>
        <v>187.41688359092012</v>
      </c>
      <c r="I185" s="9">
        <f ca="1">'internal_calcs FTTM'!AA185</f>
        <v>181.24068027757968</v>
      </c>
      <c r="J185" s="9">
        <f>'internal_calcs TEs'!B185</f>
        <v>-2.2348389165496321</v>
      </c>
      <c r="K185" s="9">
        <f>'internal_calcs TEs'!C185</f>
        <v>-0.99974473520019758</v>
      </c>
      <c r="L185" s="9">
        <f>'internal_calcs TEs'!D185</f>
        <v>-1.7593197224203068</v>
      </c>
      <c r="M185" s="9">
        <f>'internal_calcs TEs'!E185</f>
        <v>4.4168835909201363</v>
      </c>
      <c r="N185" s="9">
        <f t="shared" ca="1" si="6"/>
        <v>-1.7593197224203152</v>
      </c>
      <c r="O185" s="9">
        <f t="shared" ca="1" si="8"/>
        <v>-1.7593197224203152</v>
      </c>
      <c r="P185" s="3">
        <f t="shared" ca="1" si="7"/>
        <v>3</v>
      </c>
    </row>
    <row r="186" spans="1:16" x14ac:dyDescent="0.3">
      <c r="A186" s="1">
        <f>'internal_calcs FTTM'!A186</f>
        <v>184</v>
      </c>
      <c r="B186" s="3" t="str">
        <f>'internal_calcs FTTM'!T186</f>
        <v>TRUSTED</v>
      </c>
      <c r="C186" s="3">
        <f ca="1">'internal_calcs FTTM'!AB186</f>
        <v>1</v>
      </c>
      <c r="D186" s="3">
        <f ca="1">'internal_calcs FTTM'!AC186</f>
        <v>111</v>
      </c>
      <c r="E186" s="9">
        <f>'internal_calcs ToDs'!B186</f>
        <v>181.78401432895501</v>
      </c>
      <c r="F186" s="9">
        <f>'internal_calcs ToDs'!C186</f>
        <v>183.00620764954007</v>
      </c>
      <c r="G186" s="9">
        <f>'internal_calcs ToDs'!D186</f>
        <v>181.92690477350149</v>
      </c>
      <c r="H186" s="9">
        <f>'internal_calcs ToDs'!E186</f>
        <v>188.49419112011284</v>
      </c>
      <c r="I186" s="9">
        <f ca="1">'internal_calcs FTTM'!AA186</f>
        <v>181.78401432895501</v>
      </c>
      <c r="J186" s="9">
        <f>'internal_calcs TEs'!B186</f>
        <v>-2.2159856710449852</v>
      </c>
      <c r="K186" s="9">
        <f>'internal_calcs TEs'!C186</f>
        <v>-0.99379235045994019</v>
      </c>
      <c r="L186" s="9">
        <f>'internal_calcs TEs'!D186</f>
        <v>-2.0730952264985043</v>
      </c>
      <c r="M186" s="9">
        <f>'internal_calcs TEs'!E186</f>
        <v>4.4941911201128519</v>
      </c>
      <c r="N186" s="9">
        <f t="shared" ca="1" si="6"/>
        <v>-2.2159856710449901</v>
      </c>
      <c r="O186" s="9">
        <f t="shared" ca="1" si="8"/>
        <v>-2.2159856710449901</v>
      </c>
      <c r="P186" s="3">
        <f t="shared" ca="1" si="7"/>
        <v>1</v>
      </c>
    </row>
    <row r="187" spans="1:16" x14ac:dyDescent="0.3">
      <c r="A187" s="1">
        <f>'internal_calcs FTTM'!A187</f>
        <v>185</v>
      </c>
      <c r="B187" s="3" t="str">
        <f>'internal_calcs FTTM'!T187</f>
        <v>TRUSTED</v>
      </c>
      <c r="C187" s="3">
        <f ca="1">'internal_calcs FTTM'!AB187</f>
        <v>1</v>
      </c>
      <c r="D187" s="3">
        <f ca="1">'internal_calcs FTTM'!AC187</f>
        <v>111</v>
      </c>
      <c r="E187" s="9">
        <f>'internal_calcs ToDs'!B187</f>
        <v>182.80382510350222</v>
      </c>
      <c r="F187" s="9">
        <f>'internal_calcs ToDs'!C187</f>
        <v>184.0200286218105</v>
      </c>
      <c r="G187" s="9">
        <f>'internal_calcs ToDs'!D187</f>
        <v>182.61428202481017</v>
      </c>
      <c r="H187" s="9">
        <f>'internal_calcs ToDs'!E187</f>
        <v>189.48135208367313</v>
      </c>
      <c r="I187" s="9">
        <f ca="1">'internal_calcs FTTM'!AA187</f>
        <v>182.80382510350222</v>
      </c>
      <c r="J187" s="9">
        <f>'internal_calcs TEs'!B187</f>
        <v>-2.1961748964977783</v>
      </c>
      <c r="K187" s="9">
        <f>'internal_calcs TEs'!C187</f>
        <v>-0.97997137818950453</v>
      </c>
      <c r="L187" s="9">
        <f>'internal_calcs TEs'!D187</f>
        <v>-2.3857179751898485</v>
      </c>
      <c r="M187" s="9">
        <f>'internal_calcs TEs'!E187</f>
        <v>4.48135208367313</v>
      </c>
      <c r="N187" s="9">
        <f t="shared" ca="1" si="6"/>
        <v>-2.1961748964977801</v>
      </c>
      <c r="O187" s="9">
        <f t="shared" ca="1" si="8"/>
        <v>-2.1961748964977801</v>
      </c>
      <c r="P187" s="3">
        <f t="shared" ca="1" si="7"/>
        <v>1</v>
      </c>
    </row>
    <row r="188" spans="1:16" x14ac:dyDescent="0.3">
      <c r="A188" s="1">
        <f>'internal_calcs FTTM'!A188</f>
        <v>186</v>
      </c>
      <c r="B188" s="3" t="str">
        <f>'internal_calcs FTTM'!T188</f>
        <v>TRUSTED</v>
      </c>
      <c r="C188" s="3">
        <f ca="1">'internal_calcs FTTM'!AB188</f>
        <v>1</v>
      </c>
      <c r="D188" s="3">
        <f ca="1">'internal_calcs FTTM'!AC188</f>
        <v>111</v>
      </c>
      <c r="E188" s="9">
        <f>'internal_calcs ToDs'!B188</f>
        <v>183.82458089418216</v>
      </c>
      <c r="F188" s="9">
        <f>'internal_calcs ToDs'!C188</f>
        <v>185.04166363654775</v>
      </c>
      <c r="G188" s="9">
        <f>'internal_calcs ToDs'!D188</f>
        <v>183.30774227900429</v>
      </c>
      <c r="H188" s="9">
        <f>'internal_calcs ToDs'!E188</f>
        <v>190.3788305178297</v>
      </c>
      <c r="I188" s="9">
        <f ca="1">'internal_calcs FTTM'!AA188</f>
        <v>183.82458089418216</v>
      </c>
      <c r="J188" s="9">
        <f>'internal_calcs TEs'!B188</f>
        <v>-2.1754191058178272</v>
      </c>
      <c r="K188" s="9">
        <f>'internal_calcs TEs'!C188</f>
        <v>-0.95833636345224038</v>
      </c>
      <c r="L188" s="9">
        <f>'internal_calcs TEs'!D188</f>
        <v>-2.6922577209956988</v>
      </c>
      <c r="M188" s="9">
        <f>'internal_calcs TEs'!E188</f>
        <v>4.3788305178296998</v>
      </c>
      <c r="N188" s="9">
        <f t="shared" ca="1" si="6"/>
        <v>-2.1754191058178378</v>
      </c>
      <c r="O188" s="9">
        <f t="shared" ca="1" si="8"/>
        <v>-2.1754191058178378</v>
      </c>
      <c r="P188" s="3">
        <f t="shared" ca="1" si="7"/>
        <v>1</v>
      </c>
    </row>
    <row r="189" spans="1:16" x14ac:dyDescent="0.3">
      <c r="A189" s="1">
        <f>'internal_calcs FTTM'!A189</f>
        <v>187</v>
      </c>
      <c r="B189" s="3" t="str">
        <f>'internal_calcs FTTM'!T189</f>
        <v>TRUSTED</v>
      </c>
      <c r="C189" s="3">
        <f ca="1">'internal_calcs FTTM'!AB189</f>
        <v>1</v>
      </c>
      <c r="D189" s="3">
        <f ca="1">'internal_calcs FTTM'!AC189</f>
        <v>111</v>
      </c>
      <c r="E189" s="9">
        <f>'internal_calcs ToDs'!B189</f>
        <v>184.84626859119257</v>
      </c>
      <c r="F189" s="9">
        <f>'internal_calcs ToDs'!C189</f>
        <v>186.07102731023278</v>
      </c>
      <c r="G189" s="9">
        <f>'internal_calcs ToDs'!D189</f>
        <v>184.01211985099326</v>
      </c>
      <c r="H189" s="9">
        <f>'internal_calcs ToDs'!E189</f>
        <v>191.19033181908935</v>
      </c>
      <c r="I189" s="9">
        <f ca="1">'internal_calcs FTTM'!AA189</f>
        <v>184.84626859119257</v>
      </c>
      <c r="J189" s="9">
        <f>'internal_calcs TEs'!B189</f>
        <v>-2.1537314088074431</v>
      </c>
      <c r="K189" s="9">
        <f>'internal_calcs TEs'!C189</f>
        <v>-0.92897268976721792</v>
      </c>
      <c r="L189" s="9">
        <f>'internal_calcs TEs'!D189</f>
        <v>-2.9878801490067279</v>
      </c>
      <c r="M189" s="9">
        <f>'internal_calcs TEs'!E189</f>
        <v>4.1903318190893577</v>
      </c>
      <c r="N189" s="9">
        <f t="shared" ca="1" si="6"/>
        <v>-2.1537314088074311</v>
      </c>
      <c r="O189" s="9">
        <f t="shared" ca="1" si="8"/>
        <v>-2.1537314088074311</v>
      </c>
      <c r="P189" s="3">
        <f t="shared" ca="1" si="7"/>
        <v>1</v>
      </c>
    </row>
    <row r="190" spans="1:16" x14ac:dyDescent="0.3">
      <c r="A190" s="1">
        <f>'internal_calcs FTTM'!A190</f>
        <v>188</v>
      </c>
      <c r="B190" s="3" t="str">
        <f>'internal_calcs FTTM'!T190</f>
        <v>TRUSTED</v>
      </c>
      <c r="C190" s="3">
        <f ca="1">'internal_calcs FTTM'!AB190</f>
        <v>1</v>
      </c>
      <c r="D190" s="3">
        <f ca="1">'internal_calcs FTTM'!AC190</f>
        <v>111</v>
      </c>
      <c r="E190" s="9">
        <f>'internal_calcs ToDs'!B190</f>
        <v>185.86887449611919</v>
      </c>
      <c r="F190" s="9">
        <f>'internal_calcs ToDs'!C190</f>
        <v>187.10800375786059</v>
      </c>
      <c r="G190" s="9">
        <f>'internal_calcs ToDs'!D190</f>
        <v>184.73207688306309</v>
      </c>
      <c r="H190" s="9">
        <f>'internal_calcs ToDs'!E190</f>
        <v>191.92266882155337</v>
      </c>
      <c r="I190" s="9">
        <f ca="1">'internal_calcs FTTM'!AA190</f>
        <v>185.86887449611919</v>
      </c>
      <c r="J190" s="9">
        <f>'internal_calcs TEs'!B190</f>
        <v>-2.1311255038808001</v>
      </c>
      <c r="K190" s="9">
        <f>'internal_calcs TEs'!C190</f>
        <v>-0.89199624213941142</v>
      </c>
      <c r="L190" s="9">
        <f>'internal_calcs TEs'!D190</f>
        <v>-3.2679231169369229</v>
      </c>
      <c r="M190" s="9">
        <f>'internal_calcs TEs'!E190</f>
        <v>3.9226688215533683</v>
      </c>
      <c r="N190" s="9">
        <f t="shared" ca="1" si="6"/>
        <v>-2.1311255038808099</v>
      </c>
      <c r="O190" s="9">
        <f t="shared" ca="1" si="8"/>
        <v>-2.1311255038808099</v>
      </c>
      <c r="P190" s="3">
        <f t="shared" ca="1" si="7"/>
        <v>1</v>
      </c>
    </row>
    <row r="191" spans="1:16" x14ac:dyDescent="0.3">
      <c r="A191" s="1">
        <f>'internal_calcs FTTM'!A191</f>
        <v>189</v>
      </c>
      <c r="B191" s="3" t="str">
        <f>'internal_calcs FTTM'!T191</f>
        <v>TRUSTED</v>
      </c>
      <c r="C191" s="3">
        <f ca="1">'internal_calcs FTTM'!AB191</f>
        <v>1</v>
      </c>
      <c r="D191" s="3">
        <f ca="1">'internal_calcs FTTM'!AC191</f>
        <v>111</v>
      </c>
      <c r="E191" s="9">
        <f>'internal_calcs ToDs'!B191</f>
        <v>186.89238433058799</v>
      </c>
      <c r="F191" s="9">
        <f>'internal_calcs ToDs'!C191</f>
        <v>188.15244705028519</v>
      </c>
      <c r="G191" s="9">
        <f>'internal_calcs ToDs'!D191</f>
        <v>185.47202982010754</v>
      </c>
      <c r="H191" s="9">
        <f>'internal_calcs ToDs'!E191</f>
        <v>192.58551556334152</v>
      </c>
      <c r="I191" s="9">
        <f ca="1">'internal_calcs FTTM'!AA191</f>
        <v>186.89238433058799</v>
      </c>
      <c r="J191" s="9">
        <f>'internal_calcs TEs'!B191</f>
        <v>-2.1076156694120201</v>
      </c>
      <c r="K191" s="9">
        <f>'internal_calcs TEs'!C191</f>
        <v>-0.84755294971480954</v>
      </c>
      <c r="L191" s="9">
        <f>'internal_calcs TEs'!D191</f>
        <v>-3.5279701798924643</v>
      </c>
      <c r="M191" s="9">
        <f>'internal_calcs TEs'!E191</f>
        <v>3.5855155633415086</v>
      </c>
      <c r="N191" s="9">
        <f t="shared" ca="1" si="6"/>
        <v>-2.1076156694120129</v>
      </c>
      <c r="O191" s="9">
        <f t="shared" ca="1" si="8"/>
        <v>-2.1076156694120129</v>
      </c>
      <c r="P191" s="3">
        <f t="shared" ca="1" si="7"/>
        <v>1</v>
      </c>
    </row>
    <row r="192" spans="1:16" x14ac:dyDescent="0.3">
      <c r="A192" s="1">
        <f>'internal_calcs FTTM'!A192</f>
        <v>190</v>
      </c>
      <c r="B192" s="3" t="str">
        <f>'internal_calcs FTTM'!T192</f>
        <v>TRUSTED</v>
      </c>
      <c r="C192" s="3">
        <f ca="1">'internal_calcs FTTM'!AB192</f>
        <v>1</v>
      </c>
      <c r="D192" s="3">
        <f ca="1">'internal_calcs FTTM'!AC192</f>
        <v>111</v>
      </c>
      <c r="E192" s="9">
        <f>'internal_calcs ToDs'!B192</f>
        <v>187.91678324528354</v>
      </c>
      <c r="F192" s="9">
        <f>'internal_calcs ToDs'!C192</f>
        <v>189.20418179013566</v>
      </c>
      <c r="G192" s="9">
        <f>'internal_calcs ToDs'!D192</f>
        <v>186.23607975965405</v>
      </c>
      <c r="H192" s="9">
        <f>'internal_calcs ToDs'!E192</f>
        <v>193.19105764165019</v>
      </c>
      <c r="I192" s="9">
        <f ca="1">'internal_calcs FTTM'!AA192</f>
        <v>187.91678324528354</v>
      </c>
      <c r="J192" s="9">
        <f>'internal_calcs TEs'!B192</f>
        <v>-2.0832167547164486</v>
      </c>
      <c r="K192" s="9">
        <f>'internal_calcs TEs'!C192</f>
        <v>-0.79581820986434293</v>
      </c>
      <c r="L192" s="9">
        <f>'internal_calcs TEs'!D192</f>
        <v>-3.7639202403459571</v>
      </c>
      <c r="M192" s="9">
        <f>'internal_calcs TEs'!E192</f>
        <v>3.191057641650195</v>
      </c>
      <c r="N192" s="9">
        <f t="shared" ca="1" si="6"/>
        <v>-2.0832167547164602</v>
      </c>
      <c r="O192" s="9">
        <f t="shared" ca="1" si="8"/>
        <v>-2.0832167547164602</v>
      </c>
      <c r="P192" s="3">
        <f t="shared" ca="1" si="7"/>
        <v>1</v>
      </c>
    </row>
    <row r="193" spans="1:16" x14ac:dyDescent="0.3">
      <c r="A193" s="1">
        <f>'internal_calcs FTTM'!A193</f>
        <v>191</v>
      </c>
      <c r="B193" s="3" t="str">
        <f>'internal_calcs FTTM'!T193</f>
        <v>TRUSTED</v>
      </c>
      <c r="C193" s="3">
        <f ca="1">'internal_calcs FTTM'!AB193</f>
        <v>1</v>
      </c>
      <c r="D193" s="3">
        <f ca="1">'internal_calcs FTTM'!AC193</f>
        <v>111</v>
      </c>
      <c r="E193" s="9">
        <f>'internal_calcs ToDs'!B193</f>
        <v>188.94205582932844</v>
      </c>
      <c r="F193" s="9">
        <f>'internal_calcs ToDs'!C193</f>
        <v>190.26300380402915</v>
      </c>
      <c r="G193" s="9">
        <f>'internal_calcs ToDs'!D193</f>
        <v>187.02794777510567</v>
      </c>
      <c r="H193" s="9">
        <f>'internal_calcs ToDs'!E193</f>
        <v>193.75355179351899</v>
      </c>
      <c r="I193" s="9">
        <f ca="1">'internal_calcs FTTM'!AA193</f>
        <v>188.94205582932844</v>
      </c>
      <c r="J193" s="9">
        <f>'internal_calcs TEs'!B193</f>
        <v>-2.0579441706715591</v>
      </c>
      <c r="K193" s="9">
        <f>'internal_calcs TEs'!C193</f>
        <v>-0.73699619597084687</v>
      </c>
      <c r="L193" s="9">
        <f>'internal_calcs TEs'!D193</f>
        <v>-3.9720522248943153</v>
      </c>
      <c r="M193" s="9">
        <f>'internal_calcs TEs'!E193</f>
        <v>2.7535517935189806</v>
      </c>
      <c r="N193" s="9">
        <f t="shared" ca="1" si="6"/>
        <v>-2.0579441706715613</v>
      </c>
      <c r="O193" s="9">
        <f t="shared" ca="1" si="8"/>
        <v>-2.0579441706715613</v>
      </c>
      <c r="P193" s="3">
        <f t="shared" ca="1" si="7"/>
        <v>1</v>
      </c>
    </row>
    <row r="194" spans="1:16" x14ac:dyDescent="0.3">
      <c r="A194" s="1">
        <f>'internal_calcs FTTM'!A194</f>
        <v>192</v>
      </c>
      <c r="B194" s="3" t="str">
        <f>'internal_calcs FTTM'!T194</f>
        <v>TRUSTED</v>
      </c>
      <c r="C194" s="3">
        <f ca="1">'internal_calcs FTTM'!AB194</f>
        <v>1</v>
      </c>
      <c r="D194" s="3">
        <f ca="1">'internal_calcs FTTM'!AC194</f>
        <v>111</v>
      </c>
      <c r="E194" s="9">
        <f>'internal_calcs ToDs'!B194</f>
        <v>189.96818612001684</v>
      </c>
      <c r="F194" s="9">
        <f>'internal_calcs ToDs'!C194</f>
        <v>191.32868094835018</v>
      </c>
      <c r="G194" s="9">
        <f>'internal_calcs ToDs'!D194</f>
        <v>187.85091623219088</v>
      </c>
      <c r="H194" s="9">
        <f>'internal_calcs ToDs'!E194</f>
        <v>194.2888106202102</v>
      </c>
      <c r="I194" s="9">
        <f ca="1">'internal_calcs FTTM'!AA194</f>
        <v>189.96818612001684</v>
      </c>
      <c r="J194" s="9">
        <f>'internal_calcs TEs'!B194</f>
        <v>-2.0318138799831722</v>
      </c>
      <c r="K194" s="9">
        <f>'internal_calcs TEs'!C194</f>
        <v>-0.6713190516498122</v>
      </c>
      <c r="L194" s="9">
        <f>'internal_calcs TEs'!D194</f>
        <v>-4.1490837678091168</v>
      </c>
      <c r="M194" s="9">
        <f>'internal_calcs TEs'!E194</f>
        <v>2.2888106202102083</v>
      </c>
      <c r="N194" s="9">
        <f t="shared" ref="N194:N257" ca="1" si="9">I194-A194</f>
        <v>-2.0318138799831615</v>
      </c>
      <c r="O194" s="9">
        <f t="shared" ca="1" si="8"/>
        <v>-2.0318138799831615</v>
      </c>
      <c r="P194" s="3">
        <f t="shared" ca="1" si="7"/>
        <v>1</v>
      </c>
    </row>
    <row r="195" spans="1:16" x14ac:dyDescent="0.3">
      <c r="A195" s="1">
        <f>'internal_calcs FTTM'!A195</f>
        <v>193</v>
      </c>
      <c r="B195" s="3" t="str">
        <f>'internal_calcs FTTM'!T195</f>
        <v>TRUSTED</v>
      </c>
      <c r="C195" s="3">
        <f ca="1">'internal_calcs FTTM'!AB195</f>
        <v>1</v>
      </c>
      <c r="D195" s="3">
        <f ca="1">'internal_calcs FTTM'!AC195</f>
        <v>111</v>
      </c>
      <c r="E195" s="9">
        <f>'internal_calcs ToDs'!B195</f>
        <v>190.99515761289717</v>
      </c>
      <c r="F195" s="9">
        <f>'internal_calcs ToDs'!C195</f>
        <v>192.40095402541493</v>
      </c>
      <c r="G195" s="9">
        <f>'internal_calcs ToDs'!D195</f>
        <v>188.70777702409475</v>
      </c>
      <c r="H195" s="9">
        <f>'internal_calcs ToDs'!E195</f>
        <v>194.81363107859804</v>
      </c>
      <c r="I195" s="9">
        <f ca="1">'internal_calcs FTTM'!AA195</f>
        <v>190.99515761289717</v>
      </c>
      <c r="J195" s="9">
        <f>'internal_calcs TEs'!B195</f>
        <v>-2.0048423871028289</v>
      </c>
      <c r="K195" s="9">
        <f>'internal_calcs TEs'!C195</f>
        <v>-0.5990459745850778</v>
      </c>
      <c r="L195" s="9">
        <f>'internal_calcs TEs'!D195</f>
        <v>-4.2922229759052382</v>
      </c>
      <c r="M195" s="9">
        <f>'internal_calcs TEs'!E195</f>
        <v>1.8136310785980307</v>
      </c>
      <c r="N195" s="9">
        <f t="shared" ca="1" si="9"/>
        <v>-2.0048423871028263</v>
      </c>
      <c r="O195" s="9">
        <f t="shared" ca="1" si="8"/>
        <v>-2.0048423871028263</v>
      </c>
      <c r="P195" s="3">
        <f t="shared" ref="P195:P258" ca="1" si="10">IF(C195=511,0,C195)</f>
        <v>1</v>
      </c>
    </row>
    <row r="196" spans="1:16" x14ac:dyDescent="0.3">
      <c r="A196" s="1">
        <f>'internal_calcs FTTM'!A196</f>
        <v>194</v>
      </c>
      <c r="B196" s="3" t="str">
        <f>'internal_calcs FTTM'!T196</f>
        <v>TRUSTED</v>
      </c>
      <c r="C196" s="3">
        <f ca="1">'internal_calcs FTTM'!AB196</f>
        <v>1</v>
      </c>
      <c r="D196" s="3">
        <f ca="1">'internal_calcs FTTM'!AC196</f>
        <v>111</v>
      </c>
      <c r="E196" s="9">
        <f>'internal_calcs ToDs'!B196</f>
        <v>192.02295327219642</v>
      </c>
      <c r="F196" s="9">
        <f>'internal_calcs ToDs'!C196</f>
        <v>193.47953780640671</v>
      </c>
      <c r="G196" s="9">
        <f>'internal_calcs ToDs'!D196</f>
        <v>189.60078754163629</v>
      </c>
      <c r="H196" s="9">
        <f>'internal_calcs ToDs'!E196</f>
        <v>195.3451873953851</v>
      </c>
      <c r="I196" s="9">
        <f ca="1">'internal_calcs FTTM'!AA196</f>
        <v>192.02295327219642</v>
      </c>
      <c r="J196" s="9">
        <f>'internal_calcs TEs'!B196</f>
        <v>-1.9770467278035821</v>
      </c>
      <c r="K196" s="9">
        <f>'internal_calcs TEs'!C196</f>
        <v>-0.52046219359327761</v>
      </c>
      <c r="L196" s="9">
        <f>'internal_calcs TEs'!D196</f>
        <v>-4.3992124583636967</v>
      </c>
      <c r="M196" s="9">
        <f>'internal_calcs TEs'!E196</f>
        <v>1.345187395385087</v>
      </c>
      <c r="N196" s="9">
        <f t="shared" ca="1" si="9"/>
        <v>-1.9770467278035824</v>
      </c>
      <c r="O196" s="9">
        <f t="shared" ref="O196:O259" ca="1" si="11">IF(B196="TRUSTED",N196,"")</f>
        <v>-1.9770467278035824</v>
      </c>
      <c r="P196" s="3">
        <f t="shared" ca="1" si="10"/>
        <v>1</v>
      </c>
    </row>
    <row r="197" spans="1:16" x14ac:dyDescent="0.3">
      <c r="A197" s="1">
        <f>'internal_calcs FTTM'!A197</f>
        <v>195</v>
      </c>
      <c r="B197" s="3" t="str">
        <f>'internal_calcs FTTM'!T197</f>
        <v>TRUSTED</v>
      </c>
      <c r="C197" s="3">
        <f ca="1">'internal_calcs FTTM'!AB197</f>
        <v>1</v>
      </c>
      <c r="D197" s="3">
        <f ca="1">'internal_calcs FTTM'!AC197</f>
        <v>111</v>
      </c>
      <c r="E197" s="9">
        <f>'internal_calcs ToDs'!B197</f>
        <v>193.0515555415804</v>
      </c>
      <c r="F197" s="9">
        <f>'internal_calcs ToDs'!C197</f>
        <v>194.56412215704353</v>
      </c>
      <c r="G197" s="9">
        <f>'internal_calcs ToDs'!D197</f>
        <v>190.53163507286629</v>
      </c>
      <c r="H197" s="9">
        <f>'internal_calcs ToDs'!E197</f>
        <v>195.90041034580025</v>
      </c>
      <c r="I197" s="9">
        <f ca="1">'internal_calcs FTTM'!AA197</f>
        <v>193.0515555415804</v>
      </c>
      <c r="J197" s="9">
        <f>'internal_calcs TEs'!B197</f>
        <v>-1.9484444584196003</v>
      </c>
      <c r="K197" s="9">
        <f>'internal_calcs TEs'!C197</f>
        <v>-0.43587784295647136</v>
      </c>
      <c r="L197" s="9">
        <f>'internal_calcs TEs'!D197</f>
        <v>-4.4683649271337043</v>
      </c>
      <c r="M197" s="9">
        <f>'internal_calcs TEs'!E197</f>
        <v>0.90041034580025747</v>
      </c>
      <c r="N197" s="9">
        <f t="shared" ca="1" si="9"/>
        <v>-1.9484444584196012</v>
      </c>
      <c r="O197" s="9">
        <f t="shared" ca="1" si="11"/>
        <v>-1.9484444584196012</v>
      </c>
      <c r="P197" s="3">
        <f t="shared" ca="1" si="10"/>
        <v>1</v>
      </c>
    </row>
    <row r="198" spans="1:16" x14ac:dyDescent="0.3">
      <c r="A198" s="1">
        <f>'internal_calcs FTTM'!A198</f>
        <v>196</v>
      </c>
      <c r="B198" s="3" t="str">
        <f>'internal_calcs FTTM'!T198</f>
        <v>TRUSTED</v>
      </c>
      <c r="C198" s="3">
        <f ca="1">'internal_calcs FTTM'!AB198</f>
        <v>1</v>
      </c>
      <c r="D198" s="3">
        <f ca="1">'internal_calcs FTTM'!AC198</f>
        <v>111</v>
      </c>
      <c r="E198" s="9">
        <f>'internal_calcs ToDs'!B198</f>
        <v>194.08094635524267</v>
      </c>
      <c r="F198" s="9">
        <f>'internal_calcs ToDs'!C198</f>
        <v>195.65437326153628</v>
      </c>
      <c r="G198" s="9">
        <f>'internal_calcs ToDs'!D198</f>
        <v>191.50141019352694</v>
      </c>
      <c r="H198" s="9">
        <f>'internal_calcs ToDs'!E198</f>
        <v>196.49537533127136</v>
      </c>
      <c r="I198" s="9">
        <f ca="1">'internal_calcs FTTM'!AA198</f>
        <v>194.08094635524267</v>
      </c>
      <c r="J198" s="9">
        <f>'internal_calcs TEs'!B198</f>
        <v>-1.9190536447573379</v>
      </c>
      <c r="K198" s="9">
        <f>'internal_calcs TEs'!C198</f>
        <v>-0.34562673846370795</v>
      </c>
      <c r="L198" s="9">
        <f>'internal_calcs TEs'!D198</f>
        <v>-4.4985898064730758</v>
      </c>
      <c r="M198" s="9">
        <f>'internal_calcs TEs'!E198</f>
        <v>0.49537533127135758</v>
      </c>
      <c r="N198" s="9">
        <f t="shared" ca="1" si="9"/>
        <v>-1.9190536447573265</v>
      </c>
      <c r="O198" s="9">
        <f t="shared" ca="1" si="11"/>
        <v>-1.9190536447573265</v>
      </c>
      <c r="P198" s="3">
        <f t="shared" ca="1" si="10"/>
        <v>1</v>
      </c>
    </row>
    <row r="199" spans="1:16" x14ac:dyDescent="0.3">
      <c r="A199" s="1">
        <f>'internal_calcs FTTM'!A199</f>
        <v>197</v>
      </c>
      <c r="B199" s="3" t="str">
        <f>'internal_calcs FTTM'!T199</f>
        <v>TRUSTED</v>
      </c>
      <c r="C199" s="3">
        <f ca="1">'internal_calcs FTTM'!AB199</f>
        <v>1</v>
      </c>
      <c r="D199" s="3">
        <f ca="1">'internal_calcs FTTM'!AC199</f>
        <v>111</v>
      </c>
      <c r="E199" s="9">
        <f>'internal_calcs ToDs'!B199</f>
        <v>195.11110714931547</v>
      </c>
      <c r="F199" s="9">
        <f>'internal_calcs ToDs'!C199</f>
        <v>196.74993494000756</v>
      </c>
      <c r="G199" s="9">
        <f>'internal_calcs ToDs'!D199</f>
        <v>192.51058956802083</v>
      </c>
      <c r="H199" s="9">
        <f>'internal_calcs ToDs'!E199</f>
        <v>197.14472137253142</v>
      </c>
      <c r="I199" s="9">
        <f ca="1">'internal_calcs FTTM'!AA199</f>
        <v>195.11110714931547</v>
      </c>
      <c r="J199" s="9">
        <f>'internal_calcs TEs'!B199</f>
        <v>-1.8888928506845157</v>
      </c>
      <c r="K199" s="9">
        <f>'internal_calcs TEs'!C199</f>
        <v>-0.25006505999243522</v>
      </c>
      <c r="L199" s="9">
        <f>'internal_calcs TEs'!D199</f>
        <v>-4.4894104319791595</v>
      </c>
      <c r="M199" s="9">
        <f>'internal_calcs TEs'!E199</f>
        <v>0.14472137253142492</v>
      </c>
      <c r="N199" s="9">
        <f t="shared" ca="1" si="9"/>
        <v>-1.8888928506845275</v>
      </c>
      <c r="O199" s="9">
        <f t="shared" ca="1" si="11"/>
        <v>-1.8888928506845275</v>
      </c>
      <c r="P199" s="3">
        <f t="shared" ca="1" si="10"/>
        <v>1</v>
      </c>
    </row>
    <row r="200" spans="1:16" x14ac:dyDescent="0.3">
      <c r="A200" s="1">
        <f>'internal_calcs FTTM'!A200</f>
        <v>198</v>
      </c>
      <c r="B200" s="3" t="str">
        <f>'internal_calcs FTTM'!T200</f>
        <v>TRUSTED</v>
      </c>
      <c r="C200" s="3">
        <f ca="1">'internal_calcs FTTM'!AB200</f>
        <v>1</v>
      </c>
      <c r="D200" s="3">
        <f ca="1">'internal_calcs FTTM'!AC200</f>
        <v>111</v>
      </c>
      <c r="E200" s="9">
        <f>'internal_calcs ToDs'!B200</f>
        <v>196.14201887359482</v>
      </c>
      <c r="F200" s="9">
        <f>'internal_calcs ToDs'!C200</f>
        <v>197.85043005417006</v>
      </c>
      <c r="G200" s="9">
        <f>'internal_calcs ToDs'!D200</f>
        <v>193.55902843212877</v>
      </c>
      <c r="H200" s="9">
        <f>'internal_calcs ToDs'!E200</f>
        <v>197.86112201726971</v>
      </c>
      <c r="I200" s="9">
        <f ca="1">'internal_calcs FTTM'!AA200</f>
        <v>196.14201887359482</v>
      </c>
      <c r="J200" s="9">
        <f>'internal_calcs TEs'!B200</f>
        <v>-1.8579811264051846</v>
      </c>
      <c r="K200" s="9">
        <f>'internal_calcs TEs'!C200</f>
        <v>-0.14956994582994665</v>
      </c>
      <c r="L200" s="9">
        <f>'internal_calcs TEs'!D200</f>
        <v>-4.4409715678712196</v>
      </c>
      <c r="M200" s="9">
        <f>'internal_calcs TEs'!E200</f>
        <v>-0.13887798273029039</v>
      </c>
      <c r="N200" s="9">
        <f t="shared" ca="1" si="9"/>
        <v>-1.8579811264051784</v>
      </c>
      <c r="O200" s="9">
        <f t="shared" ca="1" si="11"/>
        <v>-1.8579811264051784</v>
      </c>
      <c r="P200" s="3">
        <f t="shared" ca="1" si="10"/>
        <v>1</v>
      </c>
    </row>
    <row r="201" spans="1:16" x14ac:dyDescent="0.3">
      <c r="A201" s="1">
        <f>'internal_calcs FTTM'!A201</f>
        <v>199</v>
      </c>
      <c r="B201" s="3" t="str">
        <f>'internal_calcs FTTM'!T201</f>
        <v>TRUSTED</v>
      </c>
      <c r="C201" s="3">
        <f ca="1">'internal_calcs FTTM'!AB201</f>
        <v>1</v>
      </c>
      <c r="D201" s="3">
        <f ca="1">'internal_calcs FTTM'!AC201</f>
        <v>111</v>
      </c>
      <c r="E201" s="9">
        <f>'internal_calcs ToDs'!B201</f>
        <v>197.17366200357307</v>
      </c>
      <c r="F201" s="9">
        <f>'internal_calcs ToDs'!C201</f>
        <v>198.95546199572019</v>
      </c>
      <c r="G201" s="9">
        <f>'internal_calcs ToDs'!D201</f>
        <v>194.6459628760278</v>
      </c>
      <c r="H201" s="9">
        <f>'internal_calcs ToDs'!E201</f>
        <v>198.65482728509596</v>
      </c>
      <c r="I201" s="9">
        <f ca="1">'internal_calcs FTTM'!AA201</f>
        <v>197.17366200357307</v>
      </c>
      <c r="J201" s="9">
        <f>'internal_calcs TEs'!B201</f>
        <v>-1.8263379964269424</v>
      </c>
      <c r="K201" s="9">
        <f>'internal_calcs TEs'!C201</f>
        <v>-4.4538004279822241E-2</v>
      </c>
      <c r="L201" s="9">
        <f>'internal_calcs TEs'!D201</f>
        <v>-4.3540371239722111</v>
      </c>
      <c r="M201" s="9">
        <f>'internal_calcs TEs'!E201</f>
        <v>-0.34517271490404866</v>
      </c>
      <c r="N201" s="9">
        <f t="shared" ca="1" si="9"/>
        <v>-1.8263379964269291</v>
      </c>
      <c r="O201" s="9">
        <f t="shared" ca="1" si="11"/>
        <v>-1.8263379964269291</v>
      </c>
      <c r="P201" s="3">
        <f t="shared" ca="1" si="10"/>
        <v>1</v>
      </c>
    </row>
    <row r="202" spans="1:16" x14ac:dyDescent="0.3">
      <c r="A202" s="1">
        <f>'internal_calcs FTTM'!A202</f>
        <v>200</v>
      </c>
      <c r="B202" s="3" t="str">
        <f>'internal_calcs FTTM'!T202</f>
        <v>TRUSTED</v>
      </c>
      <c r="C202" s="3">
        <f ca="1">'internal_calcs FTTM'!AB202</f>
        <v>1</v>
      </c>
      <c r="D202" s="3">
        <f ca="1">'internal_calcs FTTM'!AC202</f>
        <v>111</v>
      </c>
      <c r="E202" s="9">
        <f>'internal_calcs ToDs'!B202</f>
        <v>198.2060165527711</v>
      </c>
      <c r="F202" s="9">
        <f>'internal_calcs ToDs'!C202</f>
        <v>200.06461625156916</v>
      </c>
      <c r="G202" s="9">
        <f>'internal_calcs ToDs'!D202</f>
        <v>195.77002189160547</v>
      </c>
      <c r="H202" s="9">
        <f>'internal_calcs ToDs'!E202</f>
        <v>199.53329320512682</v>
      </c>
      <c r="I202" s="9">
        <f ca="1">'internal_calcs FTTM'!AA202</f>
        <v>198.2060165527711</v>
      </c>
      <c r="J202" s="9">
        <f>'internal_calcs TEs'!B202</f>
        <v>-1.7939834472289033</v>
      </c>
      <c r="K202" s="9">
        <f>'internal_calcs TEs'!C202</f>
        <v>6.4616251569169392E-2</v>
      </c>
      <c r="L202" s="9">
        <f>'internal_calcs TEs'!D202</f>
        <v>-4.2299781083945422</v>
      </c>
      <c r="M202" s="9">
        <f>'internal_calcs TEs'!E202</f>
        <v>-0.46670679487316757</v>
      </c>
      <c r="N202" s="9">
        <f t="shared" ca="1" si="9"/>
        <v>-1.7939834472288965</v>
      </c>
      <c r="O202" s="9">
        <f t="shared" ca="1" si="11"/>
        <v>-1.7939834472288965</v>
      </c>
      <c r="P202" s="3">
        <f t="shared" ca="1" si="10"/>
        <v>1</v>
      </c>
    </row>
    <row r="203" spans="1:16" x14ac:dyDescent="0.3">
      <c r="A203" s="1">
        <f>'internal_calcs FTTM'!A203</f>
        <v>201</v>
      </c>
      <c r="B203" s="3" t="str">
        <f>'internal_calcs FTTM'!T203</f>
        <v>TRUSTED</v>
      </c>
      <c r="C203" s="3">
        <f ca="1">'internal_calcs FTTM'!AB203</f>
        <v>1</v>
      </c>
      <c r="D203" s="3">
        <f ca="1">'internal_calcs FTTM'!AC203</f>
        <v>111</v>
      </c>
      <c r="E203" s="9">
        <f>'internal_calcs ToDs'!B203</f>
        <v>199.23906208536212</v>
      </c>
      <c r="F203" s="9">
        <f>'internal_calcs ToDs'!C203</f>
        <v>201.17746203973724</v>
      </c>
      <c r="G203" s="9">
        <f>'internal_calcs ToDs'!D203</f>
        <v>196.92924899407677</v>
      </c>
      <c r="H203" s="9">
        <f>'internal_calcs ToDs'!E203</f>
        <v>200.50091233566624</v>
      </c>
      <c r="I203" s="9">
        <f ca="1">'internal_calcs FTTM'!AA203</f>
        <v>199.23906208536212</v>
      </c>
      <c r="J203" s="9">
        <f>'internal_calcs TEs'!B203</f>
        <v>-1.7609379146378845</v>
      </c>
      <c r="K203" s="9">
        <f>'internal_calcs TEs'!C203</f>
        <v>0.17746203973723607</v>
      </c>
      <c r="L203" s="9">
        <f>'internal_calcs TEs'!D203</f>
        <v>-4.070751005923217</v>
      </c>
      <c r="M203" s="9">
        <f>'internal_calcs TEs'!E203</f>
        <v>-0.49908766433374741</v>
      </c>
      <c r="N203" s="9">
        <f t="shared" ca="1" si="9"/>
        <v>-1.7609379146378785</v>
      </c>
      <c r="O203" s="9">
        <f t="shared" ca="1" si="11"/>
        <v>-1.7609379146378785</v>
      </c>
      <c r="P203" s="3">
        <f t="shared" ca="1" si="10"/>
        <v>1</v>
      </c>
    </row>
    <row r="204" spans="1:16" x14ac:dyDescent="0.3">
      <c r="A204" s="1">
        <f>'internal_calcs FTTM'!A204</f>
        <v>202</v>
      </c>
      <c r="B204" s="3" t="str">
        <f>'internal_calcs FTTM'!T204</f>
        <v>TRUSTED</v>
      </c>
      <c r="C204" s="3">
        <f ca="1">'internal_calcs FTTM'!AB204</f>
        <v>1</v>
      </c>
      <c r="D204" s="3">
        <f ca="1">'internal_calcs FTTM'!AC204</f>
        <v>111</v>
      </c>
      <c r="E204" s="9">
        <f>'internal_calcs ToDs'!B204</f>
        <v>200.27277772907959</v>
      </c>
      <c r="F204" s="9">
        <f>'internal_calcs ToDs'!C204</f>
        <v>202.29355400945241</v>
      </c>
      <c r="G204" s="9">
        <f>'internal_calcs ToDs'!D204</f>
        <v>198.12113307691828</v>
      </c>
      <c r="H204" s="9">
        <f>'internal_calcs ToDs'!E204</f>
        <v>201.55885500570409</v>
      </c>
      <c r="I204" s="9">
        <f ca="1">'internal_calcs FTTM'!AA204</f>
        <v>200.27277772907959</v>
      </c>
      <c r="J204" s="9">
        <f>'internal_calcs TEs'!B204</f>
        <v>-1.727222270920399</v>
      </c>
      <c r="K204" s="9">
        <f>'internal_calcs TEs'!C204</f>
        <v>0.29355400945240717</v>
      </c>
      <c r="L204" s="9">
        <f>'internal_calcs TEs'!D204</f>
        <v>-3.8788669230817225</v>
      </c>
      <c r="M204" s="9">
        <f>'internal_calcs TEs'!E204</f>
        <v>-0.44114499429591358</v>
      </c>
      <c r="N204" s="9">
        <f t="shared" ca="1" si="9"/>
        <v>-1.7272222709204073</v>
      </c>
      <c r="O204" s="9">
        <f t="shared" ca="1" si="11"/>
        <v>-1.7272222709204073</v>
      </c>
      <c r="P204" s="3">
        <f t="shared" ca="1" si="10"/>
        <v>1</v>
      </c>
    </row>
    <row r="205" spans="1:16" x14ac:dyDescent="0.3">
      <c r="A205" s="1">
        <f>'internal_calcs FTTM'!A205</f>
        <v>203</v>
      </c>
      <c r="B205" s="3" t="str">
        <f>'internal_calcs FTTM'!T205</f>
        <v>TRUSTED</v>
      </c>
      <c r="C205" s="3">
        <f ca="1">'internal_calcs FTTM'!AB205</f>
        <v>1</v>
      </c>
      <c r="D205" s="3">
        <f ca="1">'internal_calcs FTTM'!AC205</f>
        <v>111</v>
      </c>
      <c r="E205" s="9">
        <f>'internal_calcs ToDs'!B205</f>
        <v>201.30714218840026</v>
      </c>
      <c r="F205" s="9">
        <f>'internal_calcs ToDs'!C205</f>
        <v>203.41243399874779</v>
      </c>
      <c r="G205" s="9">
        <f>'internal_calcs ToDs'!D205</f>
        <v>199.34264801351748</v>
      </c>
      <c r="H205" s="9">
        <f>'internal_calcs ToDs'!E205</f>
        <v>202.70502701617707</v>
      </c>
      <c r="I205" s="9">
        <f ca="1">'internal_calcs FTTM'!AA205</f>
        <v>201.30714218840026</v>
      </c>
      <c r="J205" s="9">
        <f>'internal_calcs TEs'!B205</f>
        <v>-1.6928578115997337</v>
      </c>
      <c r="K205" s="9">
        <f>'internal_calcs TEs'!C205</f>
        <v>0.41243399874779429</v>
      </c>
      <c r="L205" s="9">
        <f>'internal_calcs TEs'!D205</f>
        <v>-3.657351986482531</v>
      </c>
      <c r="M205" s="9">
        <f>'internal_calcs TEs'!E205</f>
        <v>-0.29497298382291914</v>
      </c>
      <c r="N205" s="9">
        <f t="shared" ca="1" si="9"/>
        <v>-1.6928578115997368</v>
      </c>
      <c r="O205" s="9">
        <f t="shared" ca="1" si="11"/>
        <v>-1.6928578115997368</v>
      </c>
      <c r="P205" s="3">
        <f t="shared" ca="1" si="10"/>
        <v>1</v>
      </c>
    </row>
    <row r="206" spans="1:16" x14ac:dyDescent="0.3">
      <c r="A206" s="1">
        <f>'internal_calcs FTTM'!A206</f>
        <v>204</v>
      </c>
      <c r="B206" s="3" t="str">
        <f>'internal_calcs FTTM'!T206</f>
        <v>TRUSTED</v>
      </c>
      <c r="C206" s="3">
        <f ca="1">'internal_calcs FTTM'!AB206</f>
        <v>1</v>
      </c>
      <c r="D206" s="3">
        <f ca="1">'internal_calcs FTTM'!AC206</f>
        <v>111</v>
      </c>
      <c r="E206" s="9">
        <f>'internal_calcs ToDs'!B206</f>
        <v>202.34213375799504</v>
      </c>
      <c r="F206" s="9">
        <f>'internal_calcs ToDs'!C206</f>
        <v>204.53363284261675</v>
      </c>
      <c r="G206" s="9">
        <f>'internal_calcs ToDs'!D206</f>
        <v>200.59030038099758</v>
      </c>
      <c r="H206" s="9">
        <f>'internal_calcs ToDs'!E206</f>
        <v>203.93414532977911</v>
      </c>
      <c r="I206" s="9">
        <f ca="1">'internal_calcs FTTM'!AA206</f>
        <v>202.34213375799504</v>
      </c>
      <c r="J206" s="9">
        <f>'internal_calcs TEs'!B206</f>
        <v>-1.6578662420049426</v>
      </c>
      <c r="K206" s="9">
        <f>'internal_calcs TEs'!C206</f>
        <v>0.5336328426167497</v>
      </c>
      <c r="L206" s="9">
        <f>'internal_calcs TEs'!D206</f>
        <v>-3.4096996190024198</v>
      </c>
      <c r="M206" s="9">
        <f>'internal_calcs TEs'!E206</f>
        <v>-6.5854670220887535E-2</v>
      </c>
      <c r="N206" s="9">
        <f t="shared" ca="1" si="9"/>
        <v>-1.6578662420049568</v>
      </c>
      <c r="O206" s="9">
        <f t="shared" ca="1" si="11"/>
        <v>-1.6578662420049568</v>
      </c>
      <c r="P206" s="3">
        <f t="shared" ca="1" si="10"/>
        <v>1</v>
      </c>
    </row>
    <row r="207" spans="1:16" x14ac:dyDescent="0.3">
      <c r="A207" s="1">
        <f>'internal_calcs FTTM'!A207</f>
        <v>205</v>
      </c>
      <c r="B207" s="3" t="str">
        <f>'internal_calcs FTTM'!T207</f>
        <v>TRUSTED</v>
      </c>
      <c r="C207" s="3">
        <f ca="1">'internal_calcs FTTM'!AB207</f>
        <v>1</v>
      </c>
      <c r="D207" s="3">
        <f ca="1">'internal_calcs FTTM'!AC207</f>
        <v>111</v>
      </c>
      <c r="E207" s="9">
        <f>'internal_calcs ToDs'!B207</f>
        <v>203.37773033643856</v>
      </c>
      <c r="F207" s="9">
        <f>'internal_calcs ToDs'!C207</f>
        <v>205.656672224593</v>
      </c>
      <c r="G207" s="9">
        <f>'internal_calcs ToDs'!D207</f>
        <v>201.86018455358308</v>
      </c>
      <c r="H207" s="9">
        <f>'internal_calcs ToDs'!E207</f>
        <v>205.23792901369492</v>
      </c>
      <c r="I207" s="9">
        <f ca="1">'internal_calcs FTTM'!AA207</f>
        <v>203.37773033643856</v>
      </c>
      <c r="J207" s="9">
        <f>'internal_calcs TEs'!B207</f>
        <v>-1.6222696635614517</v>
      </c>
      <c r="K207" s="9">
        <f>'internal_calcs TEs'!C207</f>
        <v>0.65667222459300811</v>
      </c>
      <c r="L207" s="9">
        <f>'internal_calcs TEs'!D207</f>
        <v>-3.1398154464169052</v>
      </c>
      <c r="M207" s="9">
        <f>'internal_calcs TEs'!E207</f>
        <v>0.23792901369492725</v>
      </c>
      <c r="N207" s="9">
        <f t="shared" ca="1" si="9"/>
        <v>-1.6222696635614398</v>
      </c>
      <c r="O207" s="9">
        <f t="shared" ca="1" si="11"/>
        <v>-1.6222696635614398</v>
      </c>
      <c r="P207" s="3">
        <f t="shared" ca="1" si="10"/>
        <v>1</v>
      </c>
    </row>
    <row r="208" spans="1:16" x14ac:dyDescent="0.3">
      <c r="A208" s="1">
        <f>'internal_calcs FTTM'!A208</f>
        <v>206</v>
      </c>
      <c r="B208" s="3" t="str">
        <f>'internal_calcs FTTM'!T208</f>
        <v>TRUSTED</v>
      </c>
      <c r="C208" s="3">
        <f ca="1">'internal_calcs FTTM'!AB208</f>
        <v>1</v>
      </c>
      <c r="D208" s="3">
        <f ca="1">'internal_calcs FTTM'!AC208</f>
        <v>111</v>
      </c>
      <c r="E208" s="9">
        <f>'internal_calcs ToDs'!B208</f>
        <v>204.41390944016899</v>
      </c>
      <c r="F208" s="9">
        <f>'internal_calcs ToDs'!C208</f>
        <v>206.78106656444749</v>
      </c>
      <c r="G208" s="9">
        <f>'internal_calcs ToDs'!D208</f>
        <v>203.14804429665136</v>
      </c>
      <c r="H208" s="9">
        <f>'internal_calcs ToDs'!E208</f>
        <v>206.60539853408679</v>
      </c>
      <c r="I208" s="9">
        <f ca="1">'internal_calcs FTTM'!AA208</f>
        <v>204.41390944016899</v>
      </c>
      <c r="J208" s="9">
        <f>'internal_calcs TEs'!B208</f>
        <v>-1.586090559831</v>
      </c>
      <c r="K208" s="9">
        <f>'internal_calcs TEs'!C208</f>
        <v>0.78106656444748213</v>
      </c>
      <c r="L208" s="9">
        <f>'internal_calcs TEs'!D208</f>
        <v>-2.8519557033486502</v>
      </c>
      <c r="M208" s="9">
        <f>'internal_calcs TEs'!E208</f>
        <v>0.60539853408678512</v>
      </c>
      <c r="N208" s="9">
        <f t="shared" ca="1" si="9"/>
        <v>-1.5860905598310069</v>
      </c>
      <c r="O208" s="9">
        <f t="shared" ca="1" si="11"/>
        <v>-1.5860905598310069</v>
      </c>
      <c r="P208" s="3">
        <f t="shared" ca="1" si="10"/>
        <v>1</v>
      </c>
    </row>
    <row r="209" spans="1:16" x14ac:dyDescent="0.3">
      <c r="A209" s="1">
        <f>'internal_calcs FTTM'!A209</f>
        <v>207</v>
      </c>
      <c r="B209" s="3" t="str">
        <f>'internal_calcs FTTM'!T209</f>
        <v>TRUSTED</v>
      </c>
      <c r="C209" s="3">
        <f ca="1">'internal_calcs FTTM'!AB209</f>
        <v>1</v>
      </c>
      <c r="D209" s="3">
        <f ca="1">'internal_calcs FTTM'!AC209</f>
        <v>111</v>
      </c>
      <c r="E209" s="9">
        <f>'internal_calcs ToDs'!B209</f>
        <v>205.45064821768898</v>
      </c>
      <c r="F209" s="9">
        <f>'internal_calcs ToDs'!C209</f>
        <v>207.9063249345507</v>
      </c>
      <c r="G209" s="9">
        <f>'internal_calcs ToDs'!D209</f>
        <v>204.44933989009508</v>
      </c>
      <c r="H209" s="9">
        <f>'internal_calcs ToDs'!E209</f>
        <v>208.02327258505565</v>
      </c>
      <c r="I209" s="9">
        <f ca="1">'internal_calcs FTTM'!AA209</f>
        <v>205.45064821768898</v>
      </c>
      <c r="J209" s="9">
        <f>'internal_calcs TEs'!B209</f>
        <v>-1.5493517823110252</v>
      </c>
      <c r="K209" s="9">
        <f>'internal_calcs TEs'!C209</f>
        <v>0.90632493455068464</v>
      </c>
      <c r="L209" s="9">
        <f>'internal_calcs TEs'!D209</f>
        <v>-2.5506601099049178</v>
      </c>
      <c r="M209" s="9">
        <f>'internal_calcs TEs'!E209</f>
        <v>1.0232725850556563</v>
      </c>
      <c r="N209" s="9">
        <f t="shared" ca="1" si="9"/>
        <v>-1.549351782311021</v>
      </c>
      <c r="O209" s="9">
        <f t="shared" ca="1" si="11"/>
        <v>-1.549351782311021</v>
      </c>
      <c r="P209" s="3">
        <f t="shared" ca="1" si="10"/>
        <v>1</v>
      </c>
    </row>
    <row r="210" spans="1:16" x14ac:dyDescent="0.3">
      <c r="A210" s="1">
        <f>'internal_calcs FTTM'!A210</f>
        <v>208</v>
      </c>
      <c r="B210" s="3" t="str">
        <f>'internal_calcs FTTM'!T210</f>
        <v>TRUSTED</v>
      </c>
      <c r="C210" s="3">
        <f ca="1">'internal_calcs FTTM'!AB210</f>
        <v>1</v>
      </c>
      <c r="D210" s="3">
        <f ca="1">'internal_calcs FTTM'!AC210</f>
        <v>111</v>
      </c>
      <c r="E210" s="9">
        <f>'internal_calcs ToDs'!B210</f>
        <v>206.48792346399915</v>
      </c>
      <c r="F210" s="9">
        <f>'internal_calcs ToDs'!C210</f>
        <v>209.03195299734114</v>
      </c>
      <c r="G210" s="9">
        <f>'internal_calcs ToDs'!D210</f>
        <v>205.75931972242043</v>
      </c>
      <c r="H210" s="9">
        <f>'internal_calcs ToDs'!E210</f>
        <v>209.47644810963882</v>
      </c>
      <c r="I210" s="9">
        <f ca="1">'internal_calcs FTTM'!AA210</f>
        <v>206.48792346399915</v>
      </c>
      <c r="J210" s="9">
        <f>'internal_calcs TEs'!B210</f>
        <v>-1.5120765360008457</v>
      </c>
      <c r="K210" s="9">
        <f>'internal_calcs TEs'!C210</f>
        <v>1.0319529973411488</v>
      </c>
      <c r="L210" s="9">
        <f>'internal_calcs TEs'!D210</f>
        <v>-2.2406802775795787</v>
      </c>
      <c r="M210" s="9">
        <f>'internal_calcs TEs'!E210</f>
        <v>1.4764481096388173</v>
      </c>
      <c r="N210" s="9">
        <f t="shared" ca="1" si="9"/>
        <v>-1.5120765360008477</v>
      </c>
      <c r="O210" s="9">
        <f t="shared" ca="1" si="11"/>
        <v>-1.5120765360008477</v>
      </c>
      <c r="P210" s="3">
        <f t="shared" ca="1" si="10"/>
        <v>1</v>
      </c>
    </row>
    <row r="211" spans="1:16" x14ac:dyDescent="0.3">
      <c r="A211" s="1">
        <f>'internal_calcs FTTM'!A211</f>
        <v>209</v>
      </c>
      <c r="B211" s="3" t="str">
        <f>'internal_calcs FTTM'!T211</f>
        <v>TRUSTED</v>
      </c>
      <c r="C211" s="3">
        <f ca="1">'internal_calcs FTTM'!AB211</f>
        <v>1</v>
      </c>
      <c r="D211" s="3">
        <f ca="1">'internal_calcs FTTM'!AC211</f>
        <v>111</v>
      </c>
      <c r="E211" s="9">
        <f>'internal_calcs ToDs'!B211</f>
        <v>207.52571163525502</v>
      </c>
      <c r="F211" s="9">
        <f>'internal_calcs ToDs'!C211</f>
        <v>210.15745495624904</v>
      </c>
      <c r="G211" s="9">
        <f>'internal_calcs ToDs'!D211</f>
        <v>207.07309522649862</v>
      </c>
      <c r="H211" s="9">
        <f>'internal_calcs ToDs'!E211</f>
        <v>210.94854616364105</v>
      </c>
      <c r="I211" s="9">
        <f ca="1">'internal_calcs FTTM'!AA211</f>
        <v>207.52571163525502</v>
      </c>
      <c r="J211" s="9">
        <f>'internal_calcs TEs'!B211</f>
        <v>-1.4742883647449663</v>
      </c>
      <c r="K211" s="9">
        <f>'internal_calcs TEs'!C211</f>
        <v>1.1574549562490435</v>
      </c>
      <c r="L211" s="9">
        <f>'internal_calcs TEs'!D211</f>
        <v>-1.9269047735013807</v>
      </c>
      <c r="M211" s="9">
        <f>'internal_calcs TEs'!E211</f>
        <v>1.9485461636410497</v>
      </c>
      <c r="N211" s="9">
        <f t="shared" ca="1" si="9"/>
        <v>-1.4742883647449787</v>
      </c>
      <c r="O211" s="9">
        <f t="shared" ca="1" si="11"/>
        <v>-1.4742883647449787</v>
      </c>
      <c r="P211" s="3">
        <f t="shared" ca="1" si="10"/>
        <v>1</v>
      </c>
    </row>
    <row r="212" spans="1:16" x14ac:dyDescent="0.3">
      <c r="A212" s="1">
        <f>'internal_calcs FTTM'!A212</f>
        <v>210</v>
      </c>
      <c r="B212" s="3" t="str">
        <f>'internal_calcs FTTM'!T212</f>
        <v>TRUSTED</v>
      </c>
      <c r="C212" s="3">
        <f ca="1">'internal_calcs FTTM'!AB212</f>
        <v>1</v>
      </c>
      <c r="D212" s="3">
        <f ca="1">'internal_calcs FTTM'!AC212</f>
        <v>111</v>
      </c>
      <c r="E212" s="9">
        <f>'internal_calcs ToDs'!B212</f>
        <v>208.56398886363763</v>
      </c>
      <c r="F212" s="9">
        <f>'internal_calcs ToDs'!C212</f>
        <v>211.28233551237918</v>
      </c>
      <c r="G212" s="9">
        <f>'internal_calcs ToDs'!D212</f>
        <v>208.38571797518983</v>
      </c>
      <c r="H212" s="9">
        <f>'internal_calcs ToDs'!E212</f>
        <v>212.42250389335067</v>
      </c>
      <c r="I212" s="9">
        <f ca="1">'internal_calcs FTTM'!AA212</f>
        <v>208.56398886363763</v>
      </c>
      <c r="J212" s="9">
        <f>'internal_calcs TEs'!B212</f>
        <v>-1.4360111363623682</v>
      </c>
      <c r="K212" s="9">
        <f>'internal_calcs TEs'!C212</f>
        <v>1.2823355123791758</v>
      </c>
      <c r="L212" s="9">
        <f>'internal_calcs TEs'!D212</f>
        <v>-1.6142820248101779</v>
      </c>
      <c r="M212" s="9">
        <f>'internal_calcs TEs'!E212</f>
        <v>2.4225038933506786</v>
      </c>
      <c r="N212" s="9">
        <f t="shared" ca="1" si="9"/>
        <v>-1.4360111363623673</v>
      </c>
      <c r="O212" s="9">
        <f t="shared" ca="1" si="11"/>
        <v>-1.4360111363623673</v>
      </c>
      <c r="P212" s="3">
        <f t="shared" ca="1" si="10"/>
        <v>1</v>
      </c>
    </row>
    <row r="213" spans="1:16" x14ac:dyDescent="0.3">
      <c r="A213" s="1">
        <f>'internal_calcs FTTM'!A213</f>
        <v>211</v>
      </c>
      <c r="B213" s="3" t="str">
        <f>'internal_calcs FTTM'!T213</f>
        <v>TRUSTED</v>
      </c>
      <c r="C213" s="3">
        <f ca="1">'internal_calcs FTTM'!AB213</f>
        <v>3</v>
      </c>
      <c r="D213" s="3">
        <f ca="1">'internal_calcs FTTM'!AC213</f>
        <v>333</v>
      </c>
      <c r="E213" s="9">
        <f>'internal_calcs ToDs'!B213</f>
        <v>209.60273097242927</v>
      </c>
      <c r="F213" s="9">
        <f>'internal_calcs ToDs'!C213</f>
        <v>212.40610181922855</v>
      </c>
      <c r="G213" s="9">
        <f>'internal_calcs ToDs'!D213</f>
        <v>209.69225772099568</v>
      </c>
      <c r="H213" s="9">
        <f>'internal_calcs ToDs'!E213</f>
        <v>213.88119123153174</v>
      </c>
      <c r="I213" s="9">
        <f ca="1">'internal_calcs FTTM'!AA213</f>
        <v>209.69225772099568</v>
      </c>
      <c r="J213" s="9">
        <f>'internal_calcs TEs'!B213</f>
        <v>-1.3972690275707362</v>
      </c>
      <c r="K213" s="9">
        <f>'internal_calcs TEs'!C213</f>
        <v>1.4061018192285477</v>
      </c>
      <c r="L213" s="9">
        <f>'internal_calcs TEs'!D213</f>
        <v>-1.3077422790043272</v>
      </c>
      <c r="M213" s="9">
        <f>'internal_calcs TEs'!E213</f>
        <v>2.8811912315317318</v>
      </c>
      <c r="N213" s="9">
        <f t="shared" ca="1" si="9"/>
        <v>-1.3077422790043158</v>
      </c>
      <c r="O213" s="9">
        <f t="shared" ca="1" si="11"/>
        <v>-1.3077422790043158</v>
      </c>
      <c r="P213" s="3">
        <f t="shared" ca="1" si="10"/>
        <v>3</v>
      </c>
    </row>
    <row r="214" spans="1:16" x14ac:dyDescent="0.3">
      <c r="A214" s="1">
        <f>'internal_calcs FTTM'!A214</f>
        <v>212</v>
      </c>
      <c r="B214" s="3" t="str">
        <f>'internal_calcs FTTM'!T214</f>
        <v>TRUSTED</v>
      </c>
      <c r="C214" s="3">
        <f ca="1">'internal_calcs FTTM'!AB214</f>
        <v>3</v>
      </c>
      <c r="D214" s="3">
        <f ca="1">'internal_calcs FTTM'!AC214</f>
        <v>333</v>
      </c>
      <c r="E214" s="9">
        <f>'internal_calcs ToDs'!B214</f>
        <v>210.64191349128356</v>
      </c>
      <c r="F214" s="9">
        <f>'internal_calcs ToDs'!C214</f>
        <v>213.52826542772769</v>
      </c>
      <c r="G214" s="9">
        <f>'internal_calcs ToDs'!D214</f>
        <v>210.98788014900671</v>
      </c>
      <c r="H214" s="9">
        <f>'internal_calcs ToDs'!E214</f>
        <v>215.3080300226836</v>
      </c>
      <c r="I214" s="9">
        <f ca="1">'internal_calcs FTTM'!AA214</f>
        <v>210.98788014900671</v>
      </c>
      <c r="J214" s="9">
        <f>'internal_calcs TEs'!B214</f>
        <v>-1.3580865087164442</v>
      </c>
      <c r="K214" s="9">
        <f>'internal_calcs TEs'!C214</f>
        <v>1.5282654277276992</v>
      </c>
      <c r="L214" s="9">
        <f>'internal_calcs TEs'!D214</f>
        <v>-1.0121198509932969</v>
      </c>
      <c r="M214" s="9">
        <f>'internal_calcs TEs'!E214</f>
        <v>3.3080300226836075</v>
      </c>
      <c r="N214" s="9">
        <f t="shared" ca="1" si="9"/>
        <v>-1.0121198509932867</v>
      </c>
      <c r="O214" s="9">
        <f t="shared" ca="1" si="11"/>
        <v>-1.0121198509932867</v>
      </c>
      <c r="P214" s="3">
        <f t="shared" ca="1" si="10"/>
        <v>3</v>
      </c>
    </row>
    <row r="215" spans="1:16" x14ac:dyDescent="0.3">
      <c r="A215" s="1">
        <f>'internal_calcs FTTM'!A215</f>
        <v>213</v>
      </c>
      <c r="B215" s="3" t="str">
        <f>'internal_calcs FTTM'!T215</f>
        <v>TRUSTED</v>
      </c>
      <c r="C215" s="3">
        <f ca="1">'internal_calcs FTTM'!AB215</f>
        <v>3</v>
      </c>
      <c r="D215" s="3">
        <f ca="1">'internal_calcs FTTM'!AC215</f>
        <v>333</v>
      </c>
      <c r="E215" s="9">
        <f>'internal_calcs ToDs'!B215</f>
        <v>211.68151167168179</v>
      </c>
      <c r="F215" s="9">
        <f>'internal_calcs ToDs'!C215</f>
        <v>214.64834421392513</v>
      </c>
      <c r="G215" s="9">
        <f>'internal_calcs ToDs'!D215</f>
        <v>212.26792311693691</v>
      </c>
      <c r="H215" s="9">
        <f>'internal_calcs ToDs'!E215</f>
        <v>216.68759320077675</v>
      </c>
      <c r="I215" s="9">
        <f ca="1">'internal_calcs FTTM'!AA215</f>
        <v>212.26792311693691</v>
      </c>
      <c r="J215" s="9">
        <f>'internal_calcs TEs'!B215</f>
        <v>-1.3184883283182147</v>
      </c>
      <c r="K215" s="9">
        <f>'internal_calcs TEs'!C215</f>
        <v>1.6483442139251285</v>
      </c>
      <c r="L215" s="9">
        <f>'internal_calcs TEs'!D215</f>
        <v>-0.73207688306310015</v>
      </c>
      <c r="M215" s="9">
        <f>'internal_calcs TEs'!E215</f>
        <v>3.6875932007767425</v>
      </c>
      <c r="N215" s="9">
        <f t="shared" ca="1" si="9"/>
        <v>-0.73207688306308683</v>
      </c>
      <c r="O215" s="9">
        <f t="shared" ca="1" si="11"/>
        <v>-0.73207688306308683</v>
      </c>
      <c r="P215" s="3">
        <f t="shared" ca="1" si="10"/>
        <v>3</v>
      </c>
    </row>
    <row r="216" spans="1:16" x14ac:dyDescent="0.3">
      <c r="A216" s="1">
        <f>'internal_calcs FTTM'!A216</f>
        <v>214</v>
      </c>
      <c r="B216" s="3" t="str">
        <f>'internal_calcs FTTM'!T216</f>
        <v>TRUSTED</v>
      </c>
      <c r="C216" s="3">
        <f ca="1">'internal_calcs FTTM'!AB216</f>
        <v>3</v>
      </c>
      <c r="D216" s="3">
        <f ca="1">'internal_calcs FTTM'!AC216</f>
        <v>333</v>
      </c>
      <c r="E216" s="9">
        <f>'internal_calcs ToDs'!B216</f>
        <v>212.7215005025644</v>
      </c>
      <c r="F216" s="9">
        <f>'internal_calcs ToDs'!C216</f>
        <v>215.76586428171049</v>
      </c>
      <c r="G216" s="9">
        <f>'internal_calcs ToDs'!D216</f>
        <v>213.52797017989243</v>
      </c>
      <c r="H216" s="9">
        <f>'internal_calcs ToDs'!E216</f>
        <v>218.00616236361282</v>
      </c>
      <c r="I216" s="9">
        <f ca="1">'internal_calcs FTTM'!AA216</f>
        <v>213.52797017989243</v>
      </c>
      <c r="J216" s="9">
        <f>'internal_calcs TEs'!B216</f>
        <v>-1.2784994974356023</v>
      </c>
      <c r="K216" s="9">
        <f>'internal_calcs TEs'!C216</f>
        <v>1.7658642817104937</v>
      </c>
      <c r="L216" s="9">
        <f>'internal_calcs TEs'!D216</f>
        <v>-0.47202982010755701</v>
      </c>
      <c r="M216" s="9">
        <f>'internal_calcs TEs'!E216</f>
        <v>4.0061623636128143</v>
      </c>
      <c r="N216" s="9">
        <f t="shared" ca="1" si="9"/>
        <v>-0.472029820107565</v>
      </c>
      <c r="O216" s="9">
        <f t="shared" ca="1" si="11"/>
        <v>-0.472029820107565</v>
      </c>
      <c r="P216" s="3">
        <f t="shared" ca="1" si="10"/>
        <v>3</v>
      </c>
    </row>
    <row r="217" spans="1:16" x14ac:dyDescent="0.3">
      <c r="A217" s="1">
        <f>'internal_calcs FTTM'!A217</f>
        <v>215</v>
      </c>
      <c r="B217" s="3" t="str">
        <f>'internal_calcs FTTM'!T217</f>
        <v>TRUSTED</v>
      </c>
      <c r="C217" s="3">
        <f ca="1">'internal_calcs FTTM'!AB217</f>
        <v>3</v>
      </c>
      <c r="D217" s="3">
        <f ca="1">'internal_calcs FTTM'!AC217</f>
        <v>333</v>
      </c>
      <c r="E217" s="9">
        <f>'internal_calcs ToDs'!B217</f>
        <v>213.76185472612889</v>
      </c>
      <c r="F217" s="9">
        <f>'internal_calcs ToDs'!C217</f>
        <v>216.88036183306627</v>
      </c>
      <c r="G217" s="9">
        <f>'internal_calcs ToDs'!D217</f>
        <v>214.76392024034593</v>
      </c>
      <c r="H217" s="9">
        <f>'internal_calcs ToDs'!E217</f>
        <v>219.25222359162271</v>
      </c>
      <c r="I217" s="9">
        <f ca="1">'internal_calcs FTTM'!AA217</f>
        <v>214.76392024034593</v>
      </c>
      <c r="J217" s="9">
        <f>'internal_calcs TEs'!B217</f>
        <v>-1.2381452738711081</v>
      </c>
      <c r="K217" s="9">
        <f>'internal_calcs TEs'!C217</f>
        <v>1.8803618330662624</v>
      </c>
      <c r="L217" s="9">
        <f>'internal_calcs TEs'!D217</f>
        <v>-0.23607975965406225</v>
      </c>
      <c r="M217" s="9">
        <f>'internal_calcs TEs'!E217</f>
        <v>4.2522235916226956</v>
      </c>
      <c r="N217" s="9">
        <f t="shared" ca="1" si="9"/>
        <v>-0.23607975965407491</v>
      </c>
      <c r="O217" s="9">
        <f t="shared" ca="1" si="11"/>
        <v>-0.23607975965407491</v>
      </c>
      <c r="P217" s="3">
        <f t="shared" ca="1" si="10"/>
        <v>3</v>
      </c>
    </row>
    <row r="218" spans="1:16" x14ac:dyDescent="0.3">
      <c r="A218" s="1">
        <f>'internal_calcs FTTM'!A218</f>
        <v>216</v>
      </c>
      <c r="B218" s="3" t="str">
        <f>'internal_calcs FTTM'!T218</f>
        <v>TRUSTED</v>
      </c>
      <c r="C218" s="3">
        <f ca="1">'internal_calcs FTTM'!AB218</f>
        <v>3</v>
      </c>
      <c r="D218" s="3">
        <f ca="1">'internal_calcs FTTM'!AC218</f>
        <v>333</v>
      </c>
      <c r="E218" s="9">
        <f>'internal_calcs ToDs'!B218</f>
        <v>214.80254885378264</v>
      </c>
      <c r="F218" s="9">
        <f>'internal_calcs ToDs'!C218</f>
        <v>217.99138499846578</v>
      </c>
      <c r="G218" s="9">
        <f>'internal_calcs ToDs'!D218</f>
        <v>215.9720522248943</v>
      </c>
      <c r="H218" s="9">
        <f>'internal_calcs ToDs'!E218</f>
        <v>220.41688359092012</v>
      </c>
      <c r="I218" s="9">
        <f ca="1">'internal_calcs FTTM'!AA218</f>
        <v>215.9720522248943</v>
      </c>
      <c r="J218" s="9">
        <f>'internal_calcs TEs'!B218</f>
        <v>-1.1974511462173536</v>
      </c>
      <c r="K218" s="9">
        <f>'internal_calcs TEs'!C218</f>
        <v>1.9913849984657748</v>
      </c>
      <c r="L218" s="9">
        <f>'internal_calcs TEs'!D218</f>
        <v>-2.7947775105701567E-2</v>
      </c>
      <c r="M218" s="9">
        <f>'internal_calcs TEs'!E218</f>
        <v>4.4168835909201221</v>
      </c>
      <c r="N218" s="9">
        <f t="shared" ca="1" si="9"/>
        <v>-2.7947775105701567E-2</v>
      </c>
      <c r="O218" s="9">
        <f t="shared" ca="1" si="11"/>
        <v>-2.7947775105701567E-2</v>
      </c>
      <c r="P218" s="3">
        <f t="shared" ca="1" si="10"/>
        <v>3</v>
      </c>
    </row>
    <row r="219" spans="1:16" x14ac:dyDescent="0.3">
      <c r="A219" s="1">
        <f>'internal_calcs FTTM'!A219</f>
        <v>217</v>
      </c>
      <c r="B219" s="3" t="str">
        <f>'internal_calcs FTTM'!T219</f>
        <v>TRUSTED</v>
      </c>
      <c r="C219" s="3">
        <f ca="1">'internal_calcs FTTM'!AB219</f>
        <v>3</v>
      </c>
      <c r="D219" s="3">
        <f ca="1">'internal_calcs FTTM'!AC219</f>
        <v>333</v>
      </c>
      <c r="E219" s="9">
        <f>'internal_calcs ToDs'!B219</f>
        <v>215.84355718224242</v>
      </c>
      <c r="F219" s="9">
        <f>'internal_calcs ToDs'!C219</f>
        <v>219.09849562019707</v>
      </c>
      <c r="G219" s="9">
        <f>'internal_calcs ToDs'!D219</f>
        <v>217.14908376780917</v>
      </c>
      <c r="H219" s="9">
        <f>'internal_calcs ToDs'!E219</f>
        <v>221.49419112011284</v>
      </c>
      <c r="I219" s="9">
        <f ca="1">'internal_calcs FTTM'!AA219</f>
        <v>217.14908376780917</v>
      </c>
      <c r="J219" s="9">
        <f>'internal_calcs TEs'!B219</f>
        <v>-1.1564428177575783</v>
      </c>
      <c r="K219" s="9">
        <f>'internal_calcs TEs'!C219</f>
        <v>2.0984956201970695</v>
      </c>
      <c r="L219" s="9">
        <f>'internal_calcs TEs'!D219</f>
        <v>0.14908376780917543</v>
      </c>
      <c r="M219" s="9">
        <f>'internal_calcs TEs'!E219</f>
        <v>4.4941911201128484</v>
      </c>
      <c r="N219" s="9">
        <f t="shared" ca="1" si="9"/>
        <v>0.14908376780917365</v>
      </c>
      <c r="O219" s="9">
        <f t="shared" ca="1" si="11"/>
        <v>0.14908376780917365</v>
      </c>
      <c r="P219" s="3">
        <f t="shared" ca="1" si="10"/>
        <v>3</v>
      </c>
    </row>
    <row r="220" spans="1:16" x14ac:dyDescent="0.3">
      <c r="A220" s="1">
        <f>'internal_calcs FTTM'!A220</f>
        <v>218</v>
      </c>
      <c r="B220" s="3" t="str">
        <f>'internal_calcs FTTM'!T220</f>
        <v>TRUSTED</v>
      </c>
      <c r="C220" s="3">
        <f ca="1">'internal_calcs FTTM'!AB220</f>
        <v>3</v>
      </c>
      <c r="D220" s="3">
        <f ca="1">'internal_calcs FTTM'!AC220</f>
        <v>333</v>
      </c>
      <c r="E220" s="9">
        <f>'internal_calcs ToDs'!B220</f>
        <v>216.88485380976891</v>
      </c>
      <c r="F220" s="9">
        <f>'internal_calcs ToDs'!C220</f>
        <v>220.20127098157036</v>
      </c>
      <c r="G220" s="9">
        <f>'internal_calcs ToDs'!D220</f>
        <v>218.29222297590522</v>
      </c>
      <c r="H220" s="9">
        <f>'internal_calcs ToDs'!E220</f>
        <v>222.48135208367313</v>
      </c>
      <c r="I220" s="9">
        <f ca="1">'internal_calcs FTTM'!AA220</f>
        <v>218.29222297590522</v>
      </c>
      <c r="J220" s="9">
        <f>'internal_calcs TEs'!B220</f>
        <v>-1.1151461902310795</v>
      </c>
      <c r="K220" s="9">
        <f>'internal_calcs TEs'!C220</f>
        <v>2.2012709815703611</v>
      </c>
      <c r="L220" s="9">
        <f>'internal_calcs TEs'!D220</f>
        <v>0.29222297590522706</v>
      </c>
      <c r="M220" s="9">
        <f>'internal_calcs TEs'!E220</f>
        <v>4.4813520836731371</v>
      </c>
      <c r="N220" s="9">
        <f t="shared" ca="1" si="9"/>
        <v>0.29222297590521862</v>
      </c>
      <c r="O220" s="9">
        <f t="shared" ca="1" si="11"/>
        <v>0.29222297590521862</v>
      </c>
      <c r="P220" s="3">
        <f t="shared" ca="1" si="10"/>
        <v>3</v>
      </c>
    </row>
    <row r="221" spans="1:16" x14ac:dyDescent="0.3">
      <c r="A221" s="1">
        <f>'internal_calcs FTTM'!A221</f>
        <v>219</v>
      </c>
      <c r="B221" s="3" t="str">
        <f>'internal_calcs FTTM'!T221</f>
        <v>TRUSTED</v>
      </c>
      <c r="C221" s="3">
        <f ca="1">'internal_calcs FTTM'!AB221</f>
        <v>3</v>
      </c>
      <c r="D221" s="3">
        <f ca="1">'internal_calcs FTTM'!AC221</f>
        <v>333</v>
      </c>
      <c r="E221" s="9">
        <f>'internal_calcs ToDs'!B221</f>
        <v>217.92641265252726</v>
      </c>
      <c r="F221" s="9">
        <f>'internal_calcs ToDs'!C221</f>
        <v>221.29930547518808</v>
      </c>
      <c r="G221" s="9">
        <f>'internal_calcs ToDs'!D221</f>
        <v>219.39921245836368</v>
      </c>
      <c r="H221" s="9">
        <f>'internal_calcs ToDs'!E221</f>
        <v>223.37883051782973</v>
      </c>
      <c r="I221" s="9">
        <f ca="1">'internal_calcs FTTM'!AA221</f>
        <v>219.39921245836368</v>
      </c>
      <c r="J221" s="9">
        <f>'internal_calcs TEs'!B221</f>
        <v>-1.0735873474727429</v>
      </c>
      <c r="K221" s="9">
        <f>'internal_calcs TEs'!C221</f>
        <v>2.2993054751880795</v>
      </c>
      <c r="L221" s="9">
        <f>'internal_calcs TEs'!D221</f>
        <v>0.39921245836368913</v>
      </c>
      <c r="M221" s="9">
        <f>'internal_calcs TEs'!E221</f>
        <v>4.3788305178297167</v>
      </c>
      <c r="N221" s="9">
        <f t="shared" ca="1" si="9"/>
        <v>0.39921245836367802</v>
      </c>
      <c r="O221" s="9">
        <f t="shared" ca="1" si="11"/>
        <v>0.39921245836367802</v>
      </c>
      <c r="P221" s="3">
        <f t="shared" ca="1" si="10"/>
        <v>3</v>
      </c>
    </row>
    <row r="222" spans="1:16" x14ac:dyDescent="0.3">
      <c r="A222" s="1">
        <f>'internal_calcs FTTM'!A222</f>
        <v>220</v>
      </c>
      <c r="B222" s="3" t="str">
        <f>'internal_calcs FTTM'!T222</f>
        <v>TRUSTED</v>
      </c>
      <c r="C222" s="3">
        <f ca="1">'internal_calcs FTTM'!AB222</f>
        <v>3</v>
      </c>
      <c r="D222" s="3">
        <f ca="1">'internal_calcs FTTM'!AC222</f>
        <v>333</v>
      </c>
      <c r="E222" s="9">
        <f>'internal_calcs ToDs'!B222</f>
        <v>218.9682074610615</v>
      </c>
      <c r="F222" s="9">
        <f>'internal_calcs ToDs'!C222</f>
        <v>222.39221220369126</v>
      </c>
      <c r="G222" s="9">
        <f>'internal_calcs ToDs'!D222</f>
        <v>220.46836492713371</v>
      </c>
      <c r="H222" s="9">
        <f>'internal_calcs ToDs'!E222</f>
        <v>224.19033181908938</v>
      </c>
      <c r="I222" s="9">
        <f ca="1">'internal_calcs FTTM'!AA222</f>
        <v>220.46836492713371</v>
      </c>
      <c r="J222" s="9">
        <f>'internal_calcs TEs'!B222</f>
        <v>-1.0317925389384954</v>
      </c>
      <c r="K222" s="9">
        <f>'internal_calcs TEs'!C222</f>
        <v>2.392212203691261</v>
      </c>
      <c r="L222" s="9">
        <f>'internal_calcs TEs'!D222</f>
        <v>0.46836492713370026</v>
      </c>
      <c r="M222" s="9">
        <f>'internal_calcs TEs'!E222</f>
        <v>4.1903318190893835</v>
      </c>
      <c r="N222" s="9">
        <f t="shared" ca="1" si="9"/>
        <v>0.46836492713370603</v>
      </c>
      <c r="O222" s="9">
        <f t="shared" ca="1" si="11"/>
        <v>0.46836492713370603</v>
      </c>
      <c r="P222" s="3">
        <f t="shared" ca="1" si="10"/>
        <v>3</v>
      </c>
    </row>
    <row r="223" spans="1:16" x14ac:dyDescent="0.3">
      <c r="A223" s="1">
        <f>'internal_calcs FTTM'!A223</f>
        <v>221</v>
      </c>
      <c r="B223" s="3" t="str">
        <f>'internal_calcs FTTM'!T223</f>
        <v>TRUSTED</v>
      </c>
      <c r="C223" s="3">
        <f ca="1">'internal_calcs FTTM'!AB223</f>
        <v>3</v>
      </c>
      <c r="D223" s="3">
        <f ca="1">'internal_calcs FTTM'!AC223</f>
        <v>333</v>
      </c>
      <c r="E223" s="9">
        <f>'internal_calcs ToDs'!B223</f>
        <v>220.01021183687479</v>
      </c>
      <c r="F223" s="9">
        <f>'internal_calcs ToDs'!C223</f>
        <v>223.47962450666773</v>
      </c>
      <c r="G223" s="9">
        <f>'internal_calcs ToDs'!D223</f>
        <v>221.49858980647306</v>
      </c>
      <c r="H223" s="9">
        <f>'internal_calcs ToDs'!E223</f>
        <v>224.9226688215534</v>
      </c>
      <c r="I223" s="9">
        <f ca="1">'internal_calcs FTTM'!AA223</f>
        <v>221.49858980647306</v>
      </c>
      <c r="J223" s="9">
        <f>'internal_calcs TEs'!B223</f>
        <v>-0.98978816312521167</v>
      </c>
      <c r="K223" s="9">
        <f>'internal_calcs TEs'!C223</f>
        <v>2.4796245066677316</v>
      </c>
      <c r="L223" s="9">
        <f>'internal_calcs TEs'!D223</f>
        <v>0.49858980647307449</v>
      </c>
      <c r="M223" s="9">
        <f>'internal_calcs TEs'!E223</f>
        <v>3.9226688215534029</v>
      </c>
      <c r="N223" s="9">
        <f t="shared" ca="1" si="9"/>
        <v>0.49858980647306339</v>
      </c>
      <c r="O223" s="9">
        <f t="shared" ca="1" si="11"/>
        <v>0.49858980647306339</v>
      </c>
      <c r="P223" s="3">
        <f t="shared" ca="1" si="10"/>
        <v>3</v>
      </c>
    </row>
    <row r="224" spans="1:16" x14ac:dyDescent="0.3">
      <c r="A224" s="1">
        <f>'internal_calcs FTTM'!A224</f>
        <v>222</v>
      </c>
      <c r="B224" s="3" t="str">
        <f>'internal_calcs FTTM'!T224</f>
        <v>TRUSTED</v>
      </c>
      <c r="C224" s="3">
        <f ca="1">'internal_calcs FTTM'!AB224</f>
        <v>3</v>
      </c>
      <c r="D224" s="3">
        <f ca="1">'internal_calcs FTTM'!AC224</f>
        <v>333</v>
      </c>
      <c r="E224" s="9">
        <f>'internal_calcs ToDs'!B224</f>
        <v>221.05239924910305</v>
      </c>
      <c r="F224" s="9">
        <f>'internal_calcs ToDs'!C224</f>
        <v>224.56119740769253</v>
      </c>
      <c r="G224" s="9">
        <f>'internal_calcs ToDs'!D224</f>
        <v>222.48941043197917</v>
      </c>
      <c r="H224" s="9">
        <f>'internal_calcs ToDs'!E224</f>
        <v>225.58551556334154</v>
      </c>
      <c r="I224" s="9">
        <f ca="1">'internal_calcs FTTM'!AA224</f>
        <v>222.48941043197917</v>
      </c>
      <c r="J224" s="9">
        <f>'internal_calcs TEs'!B224</f>
        <v>-0.94760075089695239</v>
      </c>
      <c r="K224" s="9">
        <f>'internal_calcs TEs'!C224</f>
        <v>2.5611974076925268</v>
      </c>
      <c r="L224" s="9">
        <f>'internal_calcs TEs'!D224</f>
        <v>0.48941043197916256</v>
      </c>
      <c r="M224" s="9">
        <f>'internal_calcs TEs'!E224</f>
        <v>3.5855155633415503</v>
      </c>
      <c r="N224" s="9">
        <f t="shared" ca="1" si="9"/>
        <v>0.48941043197916656</v>
      </c>
      <c r="O224" s="9">
        <f t="shared" ca="1" si="11"/>
        <v>0.48941043197916656</v>
      </c>
      <c r="P224" s="3">
        <f t="shared" ca="1" si="10"/>
        <v>3</v>
      </c>
    </row>
    <row r="225" spans="1:16" x14ac:dyDescent="0.3">
      <c r="A225" s="1">
        <f>'internal_calcs FTTM'!A225</f>
        <v>223</v>
      </c>
      <c r="B225" s="3" t="str">
        <f>'internal_calcs FTTM'!T225</f>
        <v>TRUSTED</v>
      </c>
      <c r="C225" s="3">
        <f ca="1">'internal_calcs FTTM'!AB225</f>
        <v>3</v>
      </c>
      <c r="D225" s="3">
        <f ca="1">'internal_calcs FTTM'!AC225</f>
        <v>333</v>
      </c>
      <c r="E225" s="9">
        <f>'internal_calcs ToDs'!B225</f>
        <v>222.09474305127242</v>
      </c>
      <c r="F225" s="9">
        <f>'internal_calcs ToDs'!C225</f>
        <v>225.63660897579243</v>
      </c>
      <c r="G225" s="9">
        <f>'internal_calcs ToDs'!D225</f>
        <v>223.44097156787123</v>
      </c>
      <c r="H225" s="9">
        <f>'internal_calcs ToDs'!E225</f>
        <v>226.19105764165025</v>
      </c>
      <c r="I225" s="9">
        <f ca="1">'internal_calcs FTTM'!AA225</f>
        <v>223.44097156787123</v>
      </c>
      <c r="J225" s="9">
        <f>'internal_calcs TEs'!B225</f>
        <v>-0.90525694872759632</v>
      </c>
      <c r="K225" s="9">
        <f>'internal_calcs TEs'!C225</f>
        <v>2.6366089757924156</v>
      </c>
      <c r="L225" s="9">
        <f>'internal_calcs TEs'!D225</f>
        <v>0.44097156787122538</v>
      </c>
      <c r="M225" s="9">
        <f>'internal_calcs TEs'!E225</f>
        <v>3.1910576416502421</v>
      </c>
      <c r="N225" s="9">
        <f t="shared" ca="1" si="9"/>
        <v>0.44097156787123026</v>
      </c>
      <c r="O225" s="9">
        <f t="shared" ca="1" si="11"/>
        <v>0.44097156787123026</v>
      </c>
      <c r="P225" s="3">
        <f t="shared" ca="1" si="10"/>
        <v>3</v>
      </c>
    </row>
    <row r="226" spans="1:16" x14ac:dyDescent="0.3">
      <c r="A226" s="1">
        <f>'internal_calcs FTTM'!A226</f>
        <v>224</v>
      </c>
      <c r="B226" s="3" t="str">
        <f>'internal_calcs FTTM'!T226</f>
        <v>TRUSTED</v>
      </c>
      <c r="C226" s="3">
        <f ca="1">'internal_calcs FTTM'!AB226</f>
        <v>3</v>
      </c>
      <c r="D226" s="3">
        <f ca="1">'internal_calcs FTTM'!AC226</f>
        <v>333</v>
      </c>
      <c r="E226" s="9">
        <f>'internal_calcs ToDs'!B226</f>
        <v>223.13721649813002</v>
      </c>
      <c r="F226" s="9">
        <f>'internal_calcs ToDs'!C226</f>
        <v>226.70556159596049</v>
      </c>
      <c r="G226" s="9">
        <f>'internal_calcs ToDs'!D226</f>
        <v>224.35403712397223</v>
      </c>
      <c r="H226" s="9">
        <f>'internal_calcs ToDs'!E226</f>
        <v>226.75355179351902</v>
      </c>
      <c r="I226" s="9">
        <f ca="1">'internal_calcs FTTM'!AA226</f>
        <v>224.35403712397223</v>
      </c>
      <c r="J226" s="9">
        <f>'internal_calcs TEs'!B226</f>
        <v>-0.86278350186997399</v>
      </c>
      <c r="K226" s="9">
        <f>'internal_calcs TEs'!C226</f>
        <v>2.7055615959604946</v>
      </c>
      <c r="L226" s="9">
        <f>'internal_calcs TEs'!D226</f>
        <v>0.35403712397222042</v>
      </c>
      <c r="M226" s="9">
        <f>'internal_calcs TEs'!E226</f>
        <v>2.7535517935190317</v>
      </c>
      <c r="N226" s="9">
        <f t="shared" ca="1" si="9"/>
        <v>0.3540371239722333</v>
      </c>
      <c r="O226" s="9">
        <f t="shared" ca="1" si="11"/>
        <v>0.3540371239722333</v>
      </c>
      <c r="P226" s="3">
        <f t="shared" ca="1" si="10"/>
        <v>3</v>
      </c>
    </row>
    <row r="227" spans="1:16" x14ac:dyDescent="0.3">
      <c r="A227" s="1">
        <f>'internal_calcs FTTM'!A227</f>
        <v>225</v>
      </c>
      <c r="B227" s="3" t="str">
        <f>'internal_calcs FTTM'!T227</f>
        <v>TRUSTED</v>
      </c>
      <c r="C227" s="3">
        <f ca="1">'internal_calcs FTTM'!AB227</f>
        <v>3</v>
      </c>
      <c r="D227" s="3">
        <f ca="1">'internal_calcs FTTM'!AC227</f>
        <v>333</v>
      </c>
      <c r="E227" s="9">
        <f>'internal_calcs ToDs'!B227</f>
        <v>224.17979276253644</v>
      </c>
      <c r="F227" s="9">
        <f>'internal_calcs ToDs'!C227</f>
        <v>227.76778314370617</v>
      </c>
      <c r="G227" s="9">
        <f>'internal_calcs ToDs'!D227</f>
        <v>225.22997810839456</v>
      </c>
      <c r="H227" s="9">
        <f>'internal_calcs ToDs'!E227</f>
        <v>227.28881062021026</v>
      </c>
      <c r="I227" s="9">
        <f ca="1">'internal_calcs FTTM'!AA227</f>
        <v>225.22997810839456</v>
      </c>
      <c r="J227" s="9">
        <f>'internal_calcs TEs'!B227</f>
        <v>-0.8202072374635665</v>
      </c>
      <c r="K227" s="9">
        <f>'internal_calcs TEs'!C227</f>
        <v>2.7677831437061671</v>
      </c>
      <c r="L227" s="9">
        <f>'internal_calcs TEs'!D227</f>
        <v>0.22997810839455468</v>
      </c>
      <c r="M227" s="9">
        <f>'internal_calcs TEs'!E227</f>
        <v>2.288810620210262</v>
      </c>
      <c r="N227" s="9">
        <f t="shared" ca="1" si="9"/>
        <v>0.22997810839456179</v>
      </c>
      <c r="O227" s="9">
        <f t="shared" ca="1" si="11"/>
        <v>0.22997810839456179</v>
      </c>
      <c r="P227" s="3">
        <f t="shared" ca="1" si="10"/>
        <v>3</v>
      </c>
    </row>
    <row r="228" spans="1:16" x14ac:dyDescent="0.3">
      <c r="A228" s="1">
        <f>'internal_calcs FTTM'!A228</f>
        <v>226</v>
      </c>
      <c r="B228" s="3" t="str">
        <f>'internal_calcs FTTM'!T228</f>
        <v>TRUSTED</v>
      </c>
      <c r="C228" s="3">
        <f ca="1">'internal_calcs FTTM'!AB228</f>
        <v>3</v>
      </c>
      <c r="D228" s="3">
        <f ca="1">'internal_calcs FTTM'!AC228</f>
        <v>333</v>
      </c>
      <c r="E228" s="9">
        <f>'internal_calcs ToDs'!B228</f>
        <v>225.22244495241048</v>
      </c>
      <c r="F228" s="9">
        <f>'internal_calcs ToDs'!C228</f>
        <v>228.82302805900693</v>
      </c>
      <c r="G228" s="9">
        <f>'internal_calcs ToDs'!D228</f>
        <v>226.07075100592314</v>
      </c>
      <c r="H228" s="9">
        <f>'internal_calcs ToDs'!E228</f>
        <v>227.81363107859809</v>
      </c>
      <c r="I228" s="9">
        <f ca="1">'internal_calcs FTTM'!AA228</f>
        <v>226.07075100592314</v>
      </c>
      <c r="J228" s="9">
        <f>'internal_calcs TEs'!B228</f>
        <v>-0.7775550475895272</v>
      </c>
      <c r="K228" s="9">
        <f>'internal_calcs TEs'!C228</f>
        <v>2.823028059006933</v>
      </c>
      <c r="L228" s="9">
        <f>'internal_calcs TEs'!D228</f>
        <v>7.0751005923151755E-2</v>
      </c>
      <c r="M228" s="9">
        <f>'internal_calcs TEs'!E228</f>
        <v>1.8136310785980845</v>
      </c>
      <c r="N228" s="9">
        <f t="shared" ca="1" si="9"/>
        <v>7.0751005923142429E-2</v>
      </c>
      <c r="O228" s="9">
        <f t="shared" ca="1" si="11"/>
        <v>7.0751005923142429E-2</v>
      </c>
      <c r="P228" s="3">
        <f t="shared" ca="1" si="10"/>
        <v>3</v>
      </c>
    </row>
    <row r="229" spans="1:16" x14ac:dyDescent="0.3">
      <c r="A229" s="1">
        <f>'internal_calcs FTTM'!A229</f>
        <v>227</v>
      </c>
      <c r="B229" s="3" t="str">
        <f>'internal_calcs FTTM'!T229</f>
        <v>TRUSTED</v>
      </c>
      <c r="C229" s="3">
        <f ca="1">'internal_calcs FTTM'!AB229</f>
        <v>3</v>
      </c>
      <c r="D229" s="3">
        <f ca="1">'internal_calcs FTTM'!AC229</f>
        <v>333</v>
      </c>
      <c r="E229" s="9">
        <f>'internal_calcs ToDs'!B229</f>
        <v>226.26514612771473</v>
      </c>
      <c r="F229" s="9">
        <f>'internal_calcs ToDs'!C229</f>
        <v>229.8710783154211</v>
      </c>
      <c r="G229" s="9">
        <f>'internal_calcs ToDs'!D229</f>
        <v>226.87886692308174</v>
      </c>
      <c r="H229" s="9">
        <f>'internal_calcs ToDs'!E229</f>
        <v>228.34518739538515</v>
      </c>
      <c r="I229" s="9">
        <f ca="1">'internal_calcs FTTM'!AA229</f>
        <v>226.87886692308174</v>
      </c>
      <c r="J229" s="9">
        <f>'internal_calcs TEs'!B229</f>
        <v>-0.73485387228525845</v>
      </c>
      <c r="K229" s="9">
        <f>'internal_calcs TEs'!C229</f>
        <v>2.8710783154211015</v>
      </c>
      <c r="L229" s="9">
        <f>'internal_calcs TEs'!D229</f>
        <v>-0.1211330769182597</v>
      </c>
      <c r="M229" s="9">
        <f>'internal_calcs TEs'!E229</f>
        <v>1.345187395385139</v>
      </c>
      <c r="N229" s="9">
        <f t="shared" ca="1" si="9"/>
        <v>-0.12113307691825526</v>
      </c>
      <c r="O229" s="9">
        <f t="shared" ca="1" si="11"/>
        <v>-0.12113307691825526</v>
      </c>
      <c r="P229" s="3">
        <f t="shared" ca="1" si="10"/>
        <v>3</v>
      </c>
    </row>
    <row r="230" spans="1:16" x14ac:dyDescent="0.3">
      <c r="A230" s="1">
        <f>'internal_calcs FTTM'!A230</f>
        <v>228</v>
      </c>
      <c r="B230" s="3" t="str">
        <f>'internal_calcs FTTM'!T230</f>
        <v>TRUSTED</v>
      </c>
      <c r="C230" s="3">
        <f ca="1">'internal_calcs FTTM'!AB230</f>
        <v>3</v>
      </c>
      <c r="D230" s="3">
        <f ca="1">'internal_calcs FTTM'!AC230</f>
        <v>333</v>
      </c>
      <c r="E230" s="9">
        <f>'internal_calcs ToDs'!B230</f>
        <v>227.30786931747187</v>
      </c>
      <c r="F230" s="9">
        <f>'internal_calcs ToDs'!C230</f>
        <v>230.91174428053876</v>
      </c>
      <c r="G230" s="9">
        <f>'internal_calcs ToDs'!D230</f>
        <v>227.65735198648255</v>
      </c>
      <c r="H230" s="9">
        <f>'internal_calcs ToDs'!E230</f>
        <v>228.90041034580031</v>
      </c>
      <c r="I230" s="9">
        <f ca="1">'internal_calcs FTTM'!AA230</f>
        <v>227.65735198648255</v>
      </c>
      <c r="J230" s="9">
        <f>'internal_calcs TEs'!B230</f>
        <v>-0.69213068252812082</v>
      </c>
      <c r="K230" s="9">
        <f>'internal_calcs TEs'!C230</f>
        <v>2.9117442805387466</v>
      </c>
      <c r="L230" s="9">
        <f>'internal_calcs TEs'!D230</f>
        <v>-0.34264801351744878</v>
      </c>
      <c r="M230" s="9">
        <f>'internal_calcs TEs'!E230</f>
        <v>0.90041034580030588</v>
      </c>
      <c r="N230" s="9">
        <f t="shared" ca="1" si="9"/>
        <v>-0.34264801351744723</v>
      </c>
      <c r="O230" s="9">
        <f t="shared" ca="1" si="11"/>
        <v>-0.34264801351744723</v>
      </c>
      <c r="P230" s="3">
        <f t="shared" ca="1" si="10"/>
        <v>3</v>
      </c>
    </row>
    <row r="231" spans="1:16" x14ac:dyDescent="0.3">
      <c r="A231" s="1">
        <f>'internal_calcs FTTM'!A231</f>
        <v>229</v>
      </c>
      <c r="B231" s="3" t="str">
        <f>'internal_calcs FTTM'!T231</f>
        <v>TRUSTED</v>
      </c>
      <c r="C231" s="3">
        <f ca="1">'internal_calcs FTTM'!AB231</f>
        <v>3</v>
      </c>
      <c r="D231" s="3">
        <f ca="1">'internal_calcs FTTM'!AC231</f>
        <v>333</v>
      </c>
      <c r="E231" s="9">
        <f>'internal_calcs ToDs'!B231</f>
        <v>228.35058753679942</v>
      </c>
      <c r="F231" s="9">
        <f>'internal_calcs ToDs'!C231</f>
        <v>231.94486546437392</v>
      </c>
      <c r="G231" s="9">
        <f>'internal_calcs ToDs'!D231</f>
        <v>228.40969961900245</v>
      </c>
      <c r="H231" s="9">
        <f>'internal_calcs ToDs'!E231</f>
        <v>229.49537533127139</v>
      </c>
      <c r="I231" s="9">
        <f ca="1">'internal_calcs FTTM'!AA231</f>
        <v>228.40969961900245</v>
      </c>
      <c r="J231" s="9">
        <f>'internal_calcs TEs'!B231</f>
        <v>-0.64941246320056467</v>
      </c>
      <c r="K231" s="9">
        <f>'internal_calcs TEs'!C231</f>
        <v>2.9448654643739141</v>
      </c>
      <c r="L231" s="9">
        <f>'internal_calcs TEs'!D231</f>
        <v>-0.59030038099755777</v>
      </c>
      <c r="M231" s="9">
        <f>'internal_calcs TEs'!E231</f>
        <v>0.49537533127140065</v>
      </c>
      <c r="N231" s="9">
        <f t="shared" ca="1" si="9"/>
        <v>-0.59030038099754734</v>
      </c>
      <c r="O231" s="9">
        <f t="shared" ca="1" si="11"/>
        <v>-0.59030038099754734</v>
      </c>
      <c r="P231" s="3">
        <f t="shared" ca="1" si="10"/>
        <v>3</v>
      </c>
    </row>
    <row r="232" spans="1:16" x14ac:dyDescent="0.3">
      <c r="A232" s="1">
        <f>'internal_calcs FTTM'!A232</f>
        <v>230</v>
      </c>
      <c r="B232" s="3" t="str">
        <f>'internal_calcs FTTM'!T232</f>
        <v>TRUSTED</v>
      </c>
      <c r="C232" s="3">
        <f ca="1">'internal_calcs FTTM'!AB232</f>
        <v>1</v>
      </c>
      <c r="D232" s="3">
        <f ca="1">'internal_calcs FTTM'!AC232</f>
        <v>111</v>
      </c>
      <c r="E232" s="9">
        <f>'internal_calcs ToDs'!B232</f>
        <v>229.39327380395449</v>
      </c>
      <c r="F232" s="9">
        <f>'internal_calcs ToDs'!C232</f>
        <v>232.97031115274572</v>
      </c>
      <c r="G232" s="9">
        <f>'internal_calcs ToDs'!D232</f>
        <v>229.13981544641692</v>
      </c>
      <c r="H232" s="9">
        <f>'internal_calcs ToDs'!E232</f>
        <v>230.14472137253145</v>
      </c>
      <c r="I232" s="9">
        <f ca="1">'internal_calcs FTTM'!AA232</f>
        <v>229.39327380395449</v>
      </c>
      <c r="J232" s="9">
        <f>'internal_calcs TEs'!B232</f>
        <v>-0.60672619604551403</v>
      </c>
      <c r="K232" s="9">
        <f>'internal_calcs TEs'!C232</f>
        <v>2.9703111527457171</v>
      </c>
      <c r="L232" s="9">
        <f>'internal_calcs TEs'!D232</f>
        <v>-0.86018455358307078</v>
      </c>
      <c r="M232" s="9">
        <f>'internal_calcs TEs'!E232</f>
        <v>0.14472137253146133</v>
      </c>
      <c r="N232" s="9">
        <f t="shared" ca="1" si="9"/>
        <v>-0.60672619604551414</v>
      </c>
      <c r="O232" s="9">
        <f t="shared" ca="1" si="11"/>
        <v>-0.60672619604551414</v>
      </c>
      <c r="P232" s="3">
        <f t="shared" ca="1" si="10"/>
        <v>1</v>
      </c>
    </row>
    <row r="233" spans="1:16" x14ac:dyDescent="0.3">
      <c r="A233" s="1">
        <f>'internal_calcs FTTM'!A233</f>
        <v>231</v>
      </c>
      <c r="B233" s="3" t="str">
        <f>'internal_calcs FTTM'!T233</f>
        <v>TRUSTED</v>
      </c>
      <c r="C233" s="3">
        <f ca="1">'internal_calcs FTTM'!AB233</f>
        <v>1</v>
      </c>
      <c r="D233" s="3">
        <f ca="1">'internal_calcs FTTM'!AC233</f>
        <v>111</v>
      </c>
      <c r="E233" s="9">
        <f>'internal_calcs ToDs'!B233</f>
        <v>230.43590115737578</v>
      </c>
      <c r="F233" s="9">
        <f>'internal_calcs ToDs'!C233</f>
        <v>233.98798092314718</v>
      </c>
      <c r="G233" s="9">
        <f>'internal_calcs ToDs'!D233</f>
        <v>229.85195570334866</v>
      </c>
      <c r="H233" s="9">
        <f>'internal_calcs ToDs'!E233</f>
        <v>230.86112201726974</v>
      </c>
      <c r="I233" s="9">
        <f ca="1">'internal_calcs FTTM'!AA233</f>
        <v>230.43590115737578</v>
      </c>
      <c r="J233" s="9">
        <f>'internal_calcs TEs'!B233</f>
        <v>-0.56409884262421583</v>
      </c>
      <c r="K233" s="9">
        <f>'internal_calcs TEs'!C233</f>
        <v>2.9879809231471808</v>
      </c>
      <c r="L233" s="9">
        <f>'internal_calcs TEs'!D233</f>
        <v>-1.1480442966513242</v>
      </c>
      <c r="M233" s="9">
        <f>'internal_calcs TEs'!E233</f>
        <v>-0.13887798273026242</v>
      </c>
      <c r="N233" s="9">
        <f t="shared" ca="1" si="9"/>
        <v>-0.56409884262421883</v>
      </c>
      <c r="O233" s="9">
        <f t="shared" ca="1" si="11"/>
        <v>-0.56409884262421883</v>
      </c>
      <c r="P233" s="3">
        <f t="shared" ca="1" si="10"/>
        <v>1</v>
      </c>
    </row>
    <row r="234" spans="1:16" x14ac:dyDescent="0.3">
      <c r="A234" s="1">
        <f>'internal_calcs FTTM'!A234</f>
        <v>232</v>
      </c>
      <c r="B234" s="3" t="str">
        <f>'internal_calcs FTTM'!T234</f>
        <v>TRUSTED</v>
      </c>
      <c r="C234" s="3">
        <f ca="1">'internal_calcs FTTM'!AB234</f>
        <v>1</v>
      </c>
      <c r="D234" s="3">
        <f ca="1">'internal_calcs FTTM'!AC234</f>
        <v>111</v>
      </c>
      <c r="E234" s="9">
        <f>'internal_calcs ToDs'!B234</f>
        <v>231.47844267271316</v>
      </c>
      <c r="F234" s="9">
        <f>'internal_calcs ToDs'!C234</f>
        <v>234.99780504106707</v>
      </c>
      <c r="G234" s="9">
        <f>'internal_calcs ToDs'!D234</f>
        <v>230.55066010990495</v>
      </c>
      <c r="H234" s="9">
        <f>'internal_calcs ToDs'!E234</f>
        <v>231.65482728509596</v>
      </c>
      <c r="I234" s="9">
        <f ca="1">'internal_calcs FTTM'!AA234</f>
        <v>231.47844267271316</v>
      </c>
      <c r="J234" s="9">
        <f>'internal_calcs TEs'!B234</f>
        <v>-0.52155732728683624</v>
      </c>
      <c r="K234" s="9">
        <f>'internal_calcs TEs'!C234</f>
        <v>2.9978050410670818</v>
      </c>
      <c r="L234" s="9">
        <f>'internal_calcs TEs'!D234</f>
        <v>-1.449339890095056</v>
      </c>
      <c r="M234" s="9">
        <f>'internal_calcs TEs'!E234</f>
        <v>-0.34517271490403001</v>
      </c>
      <c r="N234" s="9">
        <f t="shared" ca="1" si="9"/>
        <v>-0.52155732728684256</v>
      </c>
      <c r="O234" s="9">
        <f t="shared" ca="1" si="11"/>
        <v>-0.52155732728684256</v>
      </c>
      <c r="P234" s="3">
        <f t="shared" ca="1" si="10"/>
        <v>1</v>
      </c>
    </row>
    <row r="235" spans="1:16" x14ac:dyDescent="0.3">
      <c r="A235" s="1">
        <f>'internal_calcs FTTM'!A235</f>
        <v>233</v>
      </c>
      <c r="B235" s="3" t="str">
        <f>'internal_calcs FTTM'!T235</f>
        <v>TRUSTED</v>
      </c>
      <c r="C235" s="3">
        <f ca="1">'internal_calcs FTTM'!AB235</f>
        <v>1</v>
      </c>
      <c r="D235" s="3">
        <f ca="1">'internal_calcs FTTM'!AC235</f>
        <v>111</v>
      </c>
      <c r="E235" s="9">
        <f>'internal_calcs ToDs'!B235</f>
        <v>232.52087147983391</v>
      </c>
      <c r="F235" s="9">
        <f>'internal_calcs ToDs'!C235</f>
        <v>235.99974473520021</v>
      </c>
      <c r="G235" s="9">
        <f>'internal_calcs ToDs'!D235</f>
        <v>231.2406802775796</v>
      </c>
      <c r="H235" s="9">
        <f>'internal_calcs ToDs'!E235</f>
        <v>232.53329320512685</v>
      </c>
      <c r="I235" s="9">
        <f ca="1">'internal_calcs FTTM'!AA235</f>
        <v>232.52087147983391</v>
      </c>
      <c r="J235" s="9">
        <f>'internal_calcs TEs'!B235</f>
        <v>-0.47912852016607932</v>
      </c>
      <c r="K235" s="9">
        <f>'internal_calcs TEs'!C235</f>
        <v>2.9997447352001982</v>
      </c>
      <c r="L235" s="9">
        <f>'internal_calcs TEs'!D235</f>
        <v>-1.7593197224203945</v>
      </c>
      <c r="M235" s="9">
        <f>'internal_calcs TEs'!E235</f>
        <v>-0.46670679487315869</v>
      </c>
      <c r="N235" s="9">
        <f t="shared" ca="1" si="9"/>
        <v>-0.47912852016608554</v>
      </c>
      <c r="O235" s="9">
        <f t="shared" ca="1" si="11"/>
        <v>-0.47912852016608554</v>
      </c>
      <c r="P235" s="3">
        <f t="shared" ca="1" si="10"/>
        <v>1</v>
      </c>
    </row>
    <row r="236" spans="1:16" x14ac:dyDescent="0.3">
      <c r="A236" s="1">
        <f>'internal_calcs FTTM'!A236</f>
        <v>234</v>
      </c>
      <c r="B236" s="3" t="str">
        <f>'internal_calcs FTTM'!T236</f>
        <v>TRUSTED</v>
      </c>
      <c r="C236" s="3">
        <f ca="1">'internal_calcs FTTM'!AB236</f>
        <v>1</v>
      </c>
      <c r="D236" s="3">
        <f ca="1">'internal_calcs FTTM'!AC236</f>
        <v>111</v>
      </c>
      <c r="E236" s="9">
        <f>'internal_calcs ToDs'!B236</f>
        <v>233.56316077979398</v>
      </c>
      <c r="F236" s="9">
        <f>'internal_calcs ToDs'!C236</f>
        <v>236.99379235045996</v>
      </c>
      <c r="G236" s="9">
        <f>'internal_calcs ToDs'!D236</f>
        <v>231.92690477350141</v>
      </c>
      <c r="H236" s="9">
        <f>'internal_calcs ToDs'!E236</f>
        <v>233.50091233566624</v>
      </c>
      <c r="I236" s="9">
        <f ca="1">'internal_calcs FTTM'!AA236</f>
        <v>233.56316077979398</v>
      </c>
      <c r="J236" s="9">
        <f>'internal_calcs TEs'!B236</f>
        <v>-0.43683922020601235</v>
      </c>
      <c r="K236" s="9">
        <f>'internal_calcs TEs'!C236</f>
        <v>2.993792350459942</v>
      </c>
      <c r="L236" s="9">
        <f>'internal_calcs TEs'!D236</f>
        <v>-2.0730952264985927</v>
      </c>
      <c r="M236" s="9">
        <f>'internal_calcs TEs'!E236</f>
        <v>-0.49908766433374918</v>
      </c>
      <c r="N236" s="9">
        <f t="shared" ca="1" si="9"/>
        <v>-0.43683922020602495</v>
      </c>
      <c r="O236" s="9">
        <f t="shared" ca="1" si="11"/>
        <v>-0.43683922020602495</v>
      </c>
      <c r="P236" s="3">
        <f t="shared" ca="1" si="10"/>
        <v>1</v>
      </c>
    </row>
    <row r="237" spans="1:16" x14ac:dyDescent="0.3">
      <c r="A237" s="1">
        <f>'internal_calcs FTTM'!A237</f>
        <v>235</v>
      </c>
      <c r="B237" s="3" t="str">
        <f>'internal_calcs FTTM'!T237</f>
        <v>TRUSTED</v>
      </c>
      <c r="C237" s="3">
        <f ca="1">'internal_calcs FTTM'!AB237</f>
        <v>1</v>
      </c>
      <c r="D237" s="3">
        <f ca="1">'internal_calcs FTTM'!AC237</f>
        <v>111</v>
      </c>
      <c r="E237" s="9">
        <f>'internal_calcs ToDs'!B237</f>
        <v>234.60528386176512</v>
      </c>
      <c r="F237" s="9">
        <f>'internal_calcs ToDs'!C237</f>
        <v>237.9799713781895</v>
      </c>
      <c r="G237" s="9">
        <f>'internal_calcs ToDs'!D237</f>
        <v>232.61428202481005</v>
      </c>
      <c r="H237" s="9">
        <f>'internal_calcs ToDs'!E237</f>
        <v>234.55885500570406</v>
      </c>
      <c r="I237" s="9">
        <f ca="1">'internal_calcs FTTM'!AA237</f>
        <v>234.60528386176512</v>
      </c>
      <c r="J237" s="9">
        <f>'internal_calcs TEs'!B237</f>
        <v>-0.39471613823489371</v>
      </c>
      <c r="K237" s="9">
        <f>'internal_calcs TEs'!C237</f>
        <v>2.9799713781895076</v>
      </c>
      <c r="L237" s="9">
        <f>'internal_calcs TEs'!D237</f>
        <v>-2.385717975189936</v>
      </c>
      <c r="M237" s="9">
        <f>'internal_calcs TEs'!E237</f>
        <v>-0.44114499429592513</v>
      </c>
      <c r="N237" s="9">
        <f t="shared" ca="1" si="9"/>
        <v>-0.39471613823488383</v>
      </c>
      <c r="O237" s="9">
        <f t="shared" ca="1" si="11"/>
        <v>-0.39471613823488383</v>
      </c>
      <c r="P237" s="3">
        <f t="shared" ca="1" si="10"/>
        <v>1</v>
      </c>
    </row>
    <row r="238" spans="1:16" x14ac:dyDescent="0.3">
      <c r="A238" s="1">
        <f>'internal_calcs FTTM'!A238</f>
        <v>236</v>
      </c>
      <c r="B238" s="3" t="str">
        <f>'internal_calcs FTTM'!T238</f>
        <v>TRUSTED</v>
      </c>
      <c r="C238" s="3">
        <f ca="1">'internal_calcs FTTM'!AB238</f>
        <v>1</v>
      </c>
      <c r="D238" s="3">
        <f ca="1">'internal_calcs FTTM'!AC238</f>
        <v>111</v>
      </c>
      <c r="E238" s="9">
        <f>'internal_calcs ToDs'!B238</f>
        <v>235.64721411990575</v>
      </c>
      <c r="F238" s="9">
        <f>'internal_calcs ToDs'!C238</f>
        <v>238.95833636345225</v>
      </c>
      <c r="G238" s="9">
        <f>'internal_calcs ToDs'!D238</f>
        <v>233.30774227900434</v>
      </c>
      <c r="H238" s="9">
        <f>'internal_calcs ToDs'!E238</f>
        <v>235.70502701617707</v>
      </c>
      <c r="I238" s="9">
        <f ca="1">'internal_calcs FTTM'!AA238</f>
        <v>235.64721411990575</v>
      </c>
      <c r="J238" s="9">
        <f>'internal_calcs TEs'!B238</f>
        <v>-0.35278588009423179</v>
      </c>
      <c r="K238" s="9">
        <f>'internal_calcs TEs'!C238</f>
        <v>2.9583363634522448</v>
      </c>
      <c r="L238" s="9">
        <f>'internal_calcs TEs'!D238</f>
        <v>-2.6922577209956469</v>
      </c>
      <c r="M238" s="9">
        <f>'internal_calcs TEs'!E238</f>
        <v>-0.29497298382294046</v>
      </c>
      <c r="N238" s="9">
        <f t="shared" ca="1" si="9"/>
        <v>-0.35278588009424539</v>
      </c>
      <c r="O238" s="9">
        <f t="shared" ca="1" si="11"/>
        <v>-0.35278588009424539</v>
      </c>
      <c r="P238" s="3">
        <f t="shared" ca="1" si="10"/>
        <v>1</v>
      </c>
    </row>
    <row r="239" spans="1:16" x14ac:dyDescent="0.3">
      <c r="A239" s="1">
        <f>'internal_calcs FTTM'!A239</f>
        <v>237</v>
      </c>
      <c r="B239" s="3" t="str">
        <f>'internal_calcs FTTM'!T239</f>
        <v>TRUSTED</v>
      </c>
      <c r="C239" s="3">
        <f ca="1">'internal_calcs FTTM'!AB239</f>
        <v>1</v>
      </c>
      <c r="D239" s="3">
        <f ca="1">'internal_calcs FTTM'!AC239</f>
        <v>111</v>
      </c>
      <c r="E239" s="9">
        <f>'internal_calcs ToDs'!B239</f>
        <v>236.68892507016642</v>
      </c>
      <c r="F239" s="9">
        <f>'internal_calcs ToDs'!C239</f>
        <v>239.92897268976716</v>
      </c>
      <c r="G239" s="9">
        <f>'internal_calcs ToDs'!D239</f>
        <v>234.01211985099332</v>
      </c>
      <c r="H239" s="9">
        <f>'internal_calcs ToDs'!E239</f>
        <v>236.93414532977908</v>
      </c>
      <c r="I239" s="9">
        <f ca="1">'internal_calcs FTTM'!AA239</f>
        <v>236.68892507016642</v>
      </c>
      <c r="J239" s="9">
        <f>'internal_calcs TEs'!B239</f>
        <v>-0.3110749298335867</v>
      </c>
      <c r="K239" s="9">
        <f>'internal_calcs TEs'!C239</f>
        <v>2.9289726897671633</v>
      </c>
      <c r="L239" s="9">
        <f>'internal_calcs TEs'!D239</f>
        <v>-2.9878801490066786</v>
      </c>
      <c r="M239" s="9">
        <f>'internal_calcs TEs'!E239</f>
        <v>-6.5854670220917733E-2</v>
      </c>
      <c r="N239" s="9">
        <f t="shared" ca="1" si="9"/>
        <v>-0.31107492983358043</v>
      </c>
      <c r="O239" s="9">
        <f t="shared" ca="1" si="11"/>
        <v>-0.31107492983358043</v>
      </c>
      <c r="P239" s="3">
        <f t="shared" ca="1" si="10"/>
        <v>1</v>
      </c>
    </row>
    <row r="240" spans="1:16" x14ac:dyDescent="0.3">
      <c r="A240" s="1">
        <f>'internal_calcs FTTM'!A240</f>
        <v>238</v>
      </c>
      <c r="B240" s="3" t="str">
        <f>'internal_calcs FTTM'!T240</f>
        <v>TRUSTED</v>
      </c>
      <c r="C240" s="3">
        <f ca="1">'internal_calcs FTTM'!AB240</f>
        <v>1</v>
      </c>
      <c r="D240" s="3">
        <f ca="1">'internal_calcs FTTM'!AC240</f>
        <v>111</v>
      </c>
      <c r="E240" s="9">
        <f>'internal_calcs ToDs'!B240</f>
        <v>237.73039036701675</v>
      </c>
      <c r="F240" s="9">
        <f>'internal_calcs ToDs'!C240</f>
        <v>240.89199624213941</v>
      </c>
      <c r="G240" s="9">
        <f>'internal_calcs ToDs'!D240</f>
        <v>234.73207688306312</v>
      </c>
      <c r="H240" s="9">
        <f>'internal_calcs ToDs'!E240</f>
        <v>238.2379290136949</v>
      </c>
      <c r="I240" s="9">
        <f ca="1">'internal_calcs FTTM'!AA240</f>
        <v>237.73039036701675</v>
      </c>
      <c r="J240" s="9">
        <f>'internal_calcs TEs'!B240</f>
        <v>-0.26960963298324558</v>
      </c>
      <c r="K240" s="9">
        <f>'internal_calcs TEs'!C240</f>
        <v>2.8919962421394185</v>
      </c>
      <c r="L240" s="9">
        <f>'internal_calcs TEs'!D240</f>
        <v>-3.2679231169368768</v>
      </c>
      <c r="M240" s="9">
        <f>'internal_calcs TEs'!E240</f>
        <v>0.23792901369488906</v>
      </c>
      <c r="N240" s="9">
        <f t="shared" ca="1" si="9"/>
        <v>-0.26960963298324714</v>
      </c>
      <c r="O240" s="9">
        <f t="shared" ca="1" si="11"/>
        <v>-0.26960963298324714</v>
      </c>
      <c r="P240" s="3">
        <f t="shared" ca="1" si="10"/>
        <v>1</v>
      </c>
    </row>
    <row r="241" spans="1:16" x14ac:dyDescent="0.3">
      <c r="A241" s="1">
        <f>'internal_calcs FTTM'!A241</f>
        <v>239</v>
      </c>
      <c r="B241" s="3" t="str">
        <f>'internal_calcs FTTM'!T241</f>
        <v>TRUSTED</v>
      </c>
      <c r="C241" s="3">
        <f ca="1">'internal_calcs FTTM'!AB241</f>
        <v>1</v>
      </c>
      <c r="D241" s="3">
        <f ca="1">'internal_calcs FTTM'!AC241</f>
        <v>111</v>
      </c>
      <c r="E241" s="9">
        <f>'internal_calcs ToDs'!B241</f>
        <v>238.77158382008656</v>
      </c>
      <c r="F241" s="9">
        <f>'internal_calcs ToDs'!C241</f>
        <v>241.84755294971481</v>
      </c>
      <c r="G241" s="9">
        <f>'internal_calcs ToDs'!D241</f>
        <v>235.47202982010757</v>
      </c>
      <c r="H241" s="9">
        <f>'internal_calcs ToDs'!E241</f>
        <v>239.60539853408673</v>
      </c>
      <c r="I241" s="9">
        <f ca="1">'internal_calcs FTTM'!AA241</f>
        <v>238.77158382008656</v>
      </c>
      <c r="J241" s="9">
        <f>'internal_calcs TEs'!B241</f>
        <v>-0.22841617991344143</v>
      </c>
      <c r="K241" s="9">
        <f>'internal_calcs TEs'!C241</f>
        <v>2.8475529497148178</v>
      </c>
      <c r="L241" s="9">
        <f>'internal_calcs TEs'!D241</f>
        <v>-3.5279701798924217</v>
      </c>
      <c r="M241" s="9">
        <f>'internal_calcs TEs'!E241</f>
        <v>0.60539853408674027</v>
      </c>
      <c r="N241" s="9">
        <f t="shared" ca="1" si="9"/>
        <v>-0.2284161799134381</v>
      </c>
      <c r="O241" s="9">
        <f t="shared" ca="1" si="11"/>
        <v>-0.2284161799134381</v>
      </c>
      <c r="P241" s="3">
        <f t="shared" ca="1" si="10"/>
        <v>1</v>
      </c>
    </row>
    <row r="242" spans="1:16" x14ac:dyDescent="0.3">
      <c r="A242" s="1">
        <f>'internal_calcs FTTM'!A242</f>
        <v>240</v>
      </c>
      <c r="B242" s="3" t="str">
        <f>'internal_calcs FTTM'!T242</f>
        <v>TRUSTED</v>
      </c>
      <c r="C242" s="3">
        <f ca="1">'internal_calcs FTTM'!AB242</f>
        <v>1</v>
      </c>
      <c r="D242" s="3">
        <f ca="1">'internal_calcs FTTM'!AC242</f>
        <v>111</v>
      </c>
      <c r="E242" s="9">
        <f>'internal_calcs ToDs'!B242</f>
        <v>239.81247941070797</v>
      </c>
      <c r="F242" s="9">
        <f>'internal_calcs ToDs'!C242</f>
        <v>242.79581820986436</v>
      </c>
      <c r="G242" s="9">
        <f>'internal_calcs ToDs'!D242</f>
        <v>236.23607975965407</v>
      </c>
      <c r="H242" s="9">
        <f>'internal_calcs ToDs'!E242</f>
        <v>241.02327258505559</v>
      </c>
      <c r="I242" s="9">
        <f ca="1">'internal_calcs FTTM'!AA242</f>
        <v>239.81247941070797</v>
      </c>
      <c r="J242" s="9">
        <f>'internal_calcs TEs'!B242</f>
        <v>-0.18752058929204884</v>
      </c>
      <c r="K242" s="9">
        <f>'internal_calcs TEs'!C242</f>
        <v>2.7958182098643523</v>
      </c>
      <c r="L242" s="9">
        <f>'internal_calcs TEs'!D242</f>
        <v>-3.7639202403459189</v>
      </c>
      <c r="M242" s="9">
        <f>'internal_calcs TEs'!E242</f>
        <v>1.0232725850556066</v>
      </c>
      <c r="N242" s="9">
        <f t="shared" ca="1" si="9"/>
        <v>-0.18752058929203486</v>
      </c>
      <c r="O242" s="9">
        <f t="shared" ca="1" si="11"/>
        <v>-0.18752058929203486</v>
      </c>
      <c r="P242" s="3">
        <f t="shared" ca="1" si="10"/>
        <v>1</v>
      </c>
    </row>
    <row r="243" spans="1:16" x14ac:dyDescent="0.3">
      <c r="A243" s="1">
        <f>'internal_calcs FTTM'!A243</f>
        <v>241</v>
      </c>
      <c r="B243" s="3" t="str">
        <f>'internal_calcs FTTM'!T243</f>
        <v>TRUSTED</v>
      </c>
      <c r="C243" s="3">
        <f ca="1">'internal_calcs FTTM'!AB243</f>
        <v>1</v>
      </c>
      <c r="D243" s="3">
        <f ca="1">'internal_calcs FTTM'!AC243</f>
        <v>111</v>
      </c>
      <c r="E243" s="9">
        <f>'internal_calcs ToDs'!B243</f>
        <v>240.85305130834928</v>
      </c>
      <c r="F243" s="9">
        <f>'internal_calcs ToDs'!C243</f>
        <v>243.73699619597085</v>
      </c>
      <c r="G243" s="9">
        <f>'internal_calcs ToDs'!D243</f>
        <v>237.02794777510573</v>
      </c>
      <c r="H243" s="9">
        <f>'internal_calcs ToDs'!E243</f>
        <v>242.47644810963877</v>
      </c>
      <c r="I243" s="9">
        <f ca="1">'internal_calcs FTTM'!AA243</f>
        <v>240.85305130834928</v>
      </c>
      <c r="J243" s="9">
        <f>'internal_calcs TEs'!B243</f>
        <v>-0.14694869165072744</v>
      </c>
      <c r="K243" s="9">
        <f>'internal_calcs TEs'!C243</f>
        <v>2.7369961959708577</v>
      </c>
      <c r="L243" s="9">
        <f>'internal_calcs TEs'!D243</f>
        <v>-3.9720522248942816</v>
      </c>
      <c r="M243" s="9">
        <f>'internal_calcs TEs'!E243</f>
        <v>1.4764481096387647</v>
      </c>
      <c r="N243" s="9">
        <f t="shared" ca="1" si="9"/>
        <v>-0.14694869165072078</v>
      </c>
      <c r="O243" s="9">
        <f t="shared" ca="1" si="11"/>
        <v>-0.14694869165072078</v>
      </c>
      <c r="P243" s="3">
        <f t="shared" ca="1" si="10"/>
        <v>1</v>
      </c>
    </row>
    <row r="244" spans="1:16" x14ac:dyDescent="0.3">
      <c r="A244" s="1">
        <f>'internal_calcs FTTM'!A244</f>
        <v>242</v>
      </c>
      <c r="B244" s="3" t="str">
        <f>'internal_calcs FTTM'!T244</f>
        <v>TRUSTED</v>
      </c>
      <c r="C244" s="3">
        <f ca="1">'internal_calcs FTTM'!AB244</f>
        <v>1</v>
      </c>
      <c r="D244" s="3">
        <f ca="1">'internal_calcs FTTM'!AC244</f>
        <v>111</v>
      </c>
      <c r="E244" s="9">
        <f>'internal_calcs ToDs'!B244</f>
        <v>241.89327388693056</v>
      </c>
      <c r="F244" s="9">
        <f>'internal_calcs ToDs'!C244</f>
        <v>244.67131905164982</v>
      </c>
      <c r="G244" s="9">
        <f>'internal_calcs ToDs'!D244</f>
        <v>237.85091623219083</v>
      </c>
      <c r="H244" s="9">
        <f>'internal_calcs ToDs'!E244</f>
        <v>243.948546163641</v>
      </c>
      <c r="I244" s="9">
        <f ca="1">'internal_calcs FTTM'!AA244</f>
        <v>241.89327388693056</v>
      </c>
      <c r="J244" s="9">
        <f>'internal_calcs TEs'!B244</f>
        <v>-0.10672611306943747</v>
      </c>
      <c r="K244" s="9">
        <f>'internal_calcs TEs'!C244</f>
        <v>2.671319051649824</v>
      </c>
      <c r="L244" s="9">
        <f>'internal_calcs TEs'!D244</f>
        <v>-4.1490837678091612</v>
      </c>
      <c r="M244" s="9">
        <f>'internal_calcs TEs'!E244</f>
        <v>1.948546163640996</v>
      </c>
      <c r="N244" s="9">
        <f t="shared" ca="1" si="9"/>
        <v>-0.10672611306944191</v>
      </c>
      <c r="O244" s="9">
        <f t="shared" ca="1" si="11"/>
        <v>-0.10672611306944191</v>
      </c>
      <c r="P244" s="3">
        <f t="shared" ca="1" si="10"/>
        <v>1</v>
      </c>
    </row>
    <row r="245" spans="1:16" x14ac:dyDescent="0.3">
      <c r="A245" s="1">
        <f>'internal_calcs FTTM'!A245</f>
        <v>243</v>
      </c>
      <c r="B245" s="3" t="str">
        <f>'internal_calcs FTTM'!T245</f>
        <v>TRUSTED</v>
      </c>
      <c r="C245" s="3">
        <f ca="1">'internal_calcs FTTM'!AB245</f>
        <v>1</v>
      </c>
      <c r="D245" s="3">
        <f ca="1">'internal_calcs FTTM'!AC245</f>
        <v>111</v>
      </c>
      <c r="E245" s="9">
        <f>'internal_calcs ToDs'!B245</f>
        <v>242.93312174100899</v>
      </c>
      <c r="F245" s="9">
        <f>'internal_calcs ToDs'!C245</f>
        <v>245.5990459745851</v>
      </c>
      <c r="G245" s="9">
        <f>'internal_calcs ToDs'!D245</f>
        <v>238.70777702409472</v>
      </c>
      <c r="H245" s="9">
        <f>'internal_calcs ToDs'!E245</f>
        <v>245.42250389335064</v>
      </c>
      <c r="I245" s="9">
        <f ca="1">'internal_calcs FTTM'!AA245</f>
        <v>242.93312174100899</v>
      </c>
      <c r="J245" s="9">
        <f>'internal_calcs TEs'!B245</f>
        <v>-6.6878258991009742E-2</v>
      </c>
      <c r="K245" s="9">
        <f>'internal_calcs TEs'!C245</f>
        <v>2.5990459745850911</v>
      </c>
      <c r="L245" s="9">
        <f>'internal_calcs TEs'!D245</f>
        <v>-4.2922229759052737</v>
      </c>
      <c r="M245" s="9">
        <f>'internal_calcs TEs'!E245</f>
        <v>2.4225038933506253</v>
      </c>
      <c r="N245" s="9">
        <f t="shared" ca="1" si="9"/>
        <v>-6.6878258991010853E-2</v>
      </c>
      <c r="O245" s="9">
        <f t="shared" ca="1" si="11"/>
        <v>-6.6878258991010853E-2</v>
      </c>
      <c r="P245" s="3">
        <f t="shared" ca="1" si="10"/>
        <v>1</v>
      </c>
    </row>
    <row r="246" spans="1:16" x14ac:dyDescent="0.3">
      <c r="A246" s="1">
        <f>'internal_calcs FTTM'!A246</f>
        <v>244</v>
      </c>
      <c r="B246" s="3" t="str">
        <f>'internal_calcs FTTM'!T246</f>
        <v>TRUSTED</v>
      </c>
      <c r="C246" s="3">
        <f ca="1">'internal_calcs FTTM'!AB246</f>
        <v>1</v>
      </c>
      <c r="D246" s="3">
        <f ca="1">'internal_calcs FTTM'!AC246</f>
        <v>111</v>
      </c>
      <c r="E246" s="9">
        <f>'internal_calcs ToDs'!B246</f>
        <v>243.97256970182585</v>
      </c>
      <c r="F246" s="9">
        <f>'internal_calcs ToDs'!C246</f>
        <v>246.52046219359329</v>
      </c>
      <c r="G246" s="9">
        <f>'internal_calcs ToDs'!D246</f>
        <v>239.60078754163627</v>
      </c>
      <c r="H246" s="9">
        <f>'internal_calcs ToDs'!E246</f>
        <v>246.88119123153169</v>
      </c>
      <c r="I246" s="9">
        <f ca="1">'internal_calcs FTTM'!AA246</f>
        <v>243.97256970182585</v>
      </c>
      <c r="J246" s="9">
        <f>'internal_calcs TEs'!B246</f>
        <v>-2.7430298174155321E-2</v>
      </c>
      <c r="K246" s="9">
        <f>'internal_calcs TEs'!C246</f>
        <v>2.5204621935932918</v>
      </c>
      <c r="L246" s="9">
        <f>'internal_calcs TEs'!D246</f>
        <v>-4.3992124583637215</v>
      </c>
      <c r="M246" s="9">
        <f>'internal_calcs TEs'!E246</f>
        <v>2.8811912315316817</v>
      </c>
      <c r="N246" s="9">
        <f t="shared" ca="1" si="9"/>
        <v>-2.7430298174152767E-2</v>
      </c>
      <c r="O246" s="9">
        <f t="shared" ca="1" si="11"/>
        <v>-2.7430298174152767E-2</v>
      </c>
      <c r="P246" s="3">
        <f t="shared" ca="1" si="10"/>
        <v>1</v>
      </c>
    </row>
    <row r="247" spans="1:16" x14ac:dyDescent="0.3">
      <c r="A247" s="1">
        <f>'internal_calcs FTTM'!A247</f>
        <v>245</v>
      </c>
      <c r="B247" s="3" t="str">
        <f>'internal_calcs FTTM'!T247</f>
        <v>TRUSTED</v>
      </c>
      <c r="C247" s="3">
        <f ca="1">'internal_calcs FTTM'!AB247</f>
        <v>1</v>
      </c>
      <c r="D247" s="3">
        <f ca="1">'internal_calcs FTTM'!AC247</f>
        <v>111</v>
      </c>
      <c r="E247" s="9">
        <f>'internal_calcs ToDs'!B247</f>
        <v>245.0115928532035</v>
      </c>
      <c r="F247" s="9">
        <f>'internal_calcs ToDs'!C247</f>
        <v>247.43587784295647</v>
      </c>
      <c r="G247" s="9">
        <f>'internal_calcs ToDs'!D247</f>
        <v>240.53163507286629</v>
      </c>
      <c r="H247" s="9">
        <f>'internal_calcs ToDs'!E247</f>
        <v>248.30803002268357</v>
      </c>
      <c r="I247" s="9">
        <f ca="1">'internal_calcs FTTM'!AA247</f>
        <v>245.0115928532035</v>
      </c>
      <c r="J247" s="9">
        <f>'internal_calcs TEs'!B247</f>
        <v>1.1592853203482245E-2</v>
      </c>
      <c r="K247" s="9">
        <f>'internal_calcs TEs'!C247</f>
        <v>2.4358778429564865</v>
      </c>
      <c r="L247" s="9">
        <f>'internal_calcs TEs'!D247</f>
        <v>-4.4683649271336963</v>
      </c>
      <c r="M247" s="9">
        <f>'internal_calcs TEs'!E247</f>
        <v>3.3080300226835613</v>
      </c>
      <c r="N247" s="9">
        <f t="shared" ca="1" si="9"/>
        <v>1.1592853203495679E-2</v>
      </c>
      <c r="O247" s="9">
        <f t="shared" ca="1" si="11"/>
        <v>1.1592853203495679E-2</v>
      </c>
      <c r="P247" s="3">
        <f t="shared" ca="1" si="10"/>
        <v>1</v>
      </c>
    </row>
    <row r="248" spans="1:16" x14ac:dyDescent="0.3">
      <c r="A248" s="1">
        <f>'internal_calcs FTTM'!A248</f>
        <v>246</v>
      </c>
      <c r="B248" s="3" t="str">
        <f>'internal_calcs FTTM'!T248</f>
        <v>TRUSTED</v>
      </c>
      <c r="C248" s="3">
        <f ca="1">'internal_calcs FTTM'!AB248</f>
        <v>1</v>
      </c>
      <c r="D248" s="3">
        <f ca="1">'internal_calcs FTTM'!AC248</f>
        <v>111</v>
      </c>
      <c r="E248" s="9">
        <f>'internal_calcs ToDs'!B248</f>
        <v>246.05016654728328</v>
      </c>
      <c r="F248" s="9">
        <f>'internal_calcs ToDs'!C248</f>
        <v>248.34562673846355</v>
      </c>
      <c r="G248" s="9">
        <f>'internal_calcs ToDs'!D248</f>
        <v>241.50141019352694</v>
      </c>
      <c r="H248" s="9">
        <f>'internal_calcs ToDs'!E248</f>
        <v>249.68759320077692</v>
      </c>
      <c r="I248" s="9">
        <f ca="1">'internal_calcs FTTM'!AA248</f>
        <v>246.05016654728328</v>
      </c>
      <c r="J248" s="9">
        <f>'internal_calcs TEs'!B248</f>
        <v>5.0166547283270524E-2</v>
      </c>
      <c r="K248" s="9">
        <f>'internal_calcs TEs'!C248</f>
        <v>2.3456267384635558</v>
      </c>
      <c r="L248" s="9">
        <f>'internal_calcs TEs'!D248</f>
        <v>-4.498589806473074</v>
      </c>
      <c r="M248" s="9">
        <f>'internal_calcs TEs'!E248</f>
        <v>3.6875932007769121</v>
      </c>
      <c r="N248" s="9">
        <f t="shared" ca="1" si="9"/>
        <v>5.0166547283282625E-2</v>
      </c>
      <c r="O248" s="9">
        <f t="shared" ca="1" si="11"/>
        <v>5.0166547283282625E-2</v>
      </c>
      <c r="P248" s="3">
        <f t="shared" ca="1" si="10"/>
        <v>1</v>
      </c>
    </row>
    <row r="249" spans="1:16" x14ac:dyDescent="0.3">
      <c r="A249" s="1">
        <f>'internal_calcs FTTM'!A249</f>
        <v>247</v>
      </c>
      <c r="B249" s="3" t="str">
        <f>'internal_calcs FTTM'!T249</f>
        <v>TRUSTED</v>
      </c>
      <c r="C249" s="3">
        <f ca="1">'internal_calcs FTTM'!AB249</f>
        <v>1</v>
      </c>
      <c r="D249" s="3">
        <f ca="1">'internal_calcs FTTM'!AC249</f>
        <v>111</v>
      </c>
      <c r="E249" s="9">
        <f>'internal_calcs ToDs'!B249</f>
        <v>247.08826642009316</v>
      </c>
      <c r="F249" s="9">
        <f>'internal_calcs ToDs'!C249</f>
        <v>249.25006505999247</v>
      </c>
      <c r="G249" s="9">
        <f>'internal_calcs ToDs'!D249</f>
        <v>242.51058956802083</v>
      </c>
      <c r="H249" s="9">
        <f>'internal_calcs ToDs'!E249</f>
        <v>251.00616236361279</v>
      </c>
      <c r="I249" s="9">
        <f ca="1">'internal_calcs FTTM'!AA249</f>
        <v>247.08826642009316</v>
      </c>
      <c r="J249" s="9">
        <f>'internal_calcs TEs'!B249</f>
        <v>8.8266420093174536E-2</v>
      </c>
      <c r="K249" s="9">
        <f>'internal_calcs TEs'!C249</f>
        <v>2.2500650599924521</v>
      </c>
      <c r="L249" s="9">
        <f>'internal_calcs TEs'!D249</f>
        <v>-4.4894104319791648</v>
      </c>
      <c r="M249" s="9">
        <f>'internal_calcs TEs'!E249</f>
        <v>4.0061623636127814</v>
      </c>
      <c r="N249" s="9">
        <f t="shared" ca="1" si="9"/>
        <v>8.8266420093162878E-2</v>
      </c>
      <c r="O249" s="9">
        <f t="shared" ca="1" si="11"/>
        <v>8.8266420093162878E-2</v>
      </c>
      <c r="P249" s="3">
        <f t="shared" ca="1" si="10"/>
        <v>1</v>
      </c>
    </row>
    <row r="250" spans="1:16" x14ac:dyDescent="0.3">
      <c r="A250" s="1">
        <f>'internal_calcs FTTM'!A250</f>
        <v>248</v>
      </c>
      <c r="B250" s="3" t="str">
        <f>'internal_calcs FTTM'!T250</f>
        <v>TRUSTED</v>
      </c>
      <c r="C250" s="3">
        <f ca="1">'internal_calcs FTTM'!AB250</f>
        <v>1</v>
      </c>
      <c r="D250" s="3">
        <f ca="1">'internal_calcs FTTM'!AC250</f>
        <v>111</v>
      </c>
      <c r="E250" s="9">
        <f>'internal_calcs ToDs'!B250</f>
        <v>248.12586840693692</v>
      </c>
      <c r="F250" s="9">
        <f>'internal_calcs ToDs'!C250</f>
        <v>250.14956994582997</v>
      </c>
      <c r="G250" s="9">
        <f>'internal_calcs ToDs'!D250</f>
        <v>243.55902843212877</v>
      </c>
      <c r="H250" s="9">
        <f>'internal_calcs ToDs'!E250</f>
        <v>252.25222359162279</v>
      </c>
      <c r="I250" s="9">
        <f ca="1">'internal_calcs FTTM'!AA250</f>
        <v>248.12586840693692</v>
      </c>
      <c r="J250" s="9">
        <f>'internal_calcs TEs'!B250</f>
        <v>0.12586840693691759</v>
      </c>
      <c r="K250" s="9">
        <f>'internal_calcs TEs'!C250</f>
        <v>2.1495699458299642</v>
      </c>
      <c r="L250" s="9">
        <f>'internal_calcs TEs'!D250</f>
        <v>-4.4409715678712312</v>
      </c>
      <c r="M250" s="9">
        <f>'internal_calcs TEs'!E250</f>
        <v>4.252223591622796</v>
      </c>
      <c r="N250" s="9">
        <f t="shared" ca="1" si="9"/>
        <v>0.1258684069369167</v>
      </c>
      <c r="O250" s="9">
        <f t="shared" ca="1" si="11"/>
        <v>0.1258684069369167</v>
      </c>
      <c r="P250" s="3">
        <f t="shared" ca="1" si="10"/>
        <v>1</v>
      </c>
    </row>
    <row r="251" spans="1:16" x14ac:dyDescent="0.3">
      <c r="A251" s="1">
        <f>'internal_calcs FTTM'!A251</f>
        <v>249</v>
      </c>
      <c r="B251" s="3" t="str">
        <f>'internal_calcs FTTM'!T251</f>
        <v>TRUSTED</v>
      </c>
      <c r="C251" s="3">
        <f ca="1">'internal_calcs FTTM'!AB251</f>
        <v>1</v>
      </c>
      <c r="D251" s="3">
        <f ca="1">'internal_calcs FTTM'!AC251</f>
        <v>111</v>
      </c>
      <c r="E251" s="9">
        <f>'internal_calcs ToDs'!B251</f>
        <v>249.16294875759368</v>
      </c>
      <c r="F251" s="9">
        <f>'internal_calcs ToDs'!C251</f>
        <v>251.04453800427984</v>
      </c>
      <c r="G251" s="9">
        <f>'internal_calcs ToDs'!D251</f>
        <v>244.64596287602777</v>
      </c>
      <c r="H251" s="9">
        <f>'internal_calcs ToDs'!E251</f>
        <v>253.41688359092012</v>
      </c>
      <c r="I251" s="9">
        <f ca="1">'internal_calcs FTTM'!AA251</f>
        <v>249.16294875759368</v>
      </c>
      <c r="J251" s="9">
        <f>'internal_calcs TEs'!B251</f>
        <v>0.16294875759367089</v>
      </c>
      <c r="K251" s="9">
        <f>'internal_calcs TEs'!C251</f>
        <v>2.0445380042798407</v>
      </c>
      <c r="L251" s="9">
        <f>'internal_calcs TEs'!D251</f>
        <v>-4.3540371239722298</v>
      </c>
      <c r="M251" s="9">
        <f>'internal_calcs TEs'!E251</f>
        <v>4.4168835909201087</v>
      </c>
      <c r="N251" s="9">
        <f t="shared" ca="1" si="9"/>
        <v>0.1629487575936821</v>
      </c>
      <c r="O251" s="9">
        <f t="shared" ca="1" si="11"/>
        <v>0.1629487575936821</v>
      </c>
      <c r="P251" s="3">
        <f t="shared" ca="1" si="10"/>
        <v>1</v>
      </c>
    </row>
    <row r="252" spans="1:16" x14ac:dyDescent="0.3">
      <c r="A252" s="1">
        <f>'internal_calcs FTTM'!A252</f>
        <v>250</v>
      </c>
      <c r="B252" s="3" t="str">
        <f>'internal_calcs FTTM'!T252</f>
        <v>TRUSTED</v>
      </c>
      <c r="C252" s="3">
        <f ca="1">'internal_calcs FTTM'!AB252</f>
        <v>1</v>
      </c>
      <c r="D252" s="3">
        <f ca="1">'internal_calcs FTTM'!AC252</f>
        <v>111</v>
      </c>
      <c r="E252" s="9">
        <f>'internal_calcs ToDs'!B252</f>
        <v>250.19948405131913</v>
      </c>
      <c r="F252" s="9">
        <f>'internal_calcs ToDs'!C252</f>
        <v>251.93538374843084</v>
      </c>
      <c r="G252" s="9">
        <f>'internal_calcs ToDs'!D252</f>
        <v>245.77002189160544</v>
      </c>
      <c r="H252" s="9">
        <f>'internal_calcs ToDs'!E252</f>
        <v>254.49419112011287</v>
      </c>
      <c r="I252" s="9">
        <f ca="1">'internal_calcs FTTM'!AA252</f>
        <v>250.19948405131913</v>
      </c>
      <c r="J252" s="9">
        <f>'internal_calcs TEs'!B252</f>
        <v>0.1994840513191195</v>
      </c>
      <c r="K252" s="9">
        <f>'internal_calcs TEs'!C252</f>
        <v>1.9353837484308496</v>
      </c>
      <c r="L252" s="9">
        <f>'internal_calcs TEs'!D252</f>
        <v>-4.2299781083945671</v>
      </c>
      <c r="M252" s="9">
        <f>'internal_calcs TEs'!E252</f>
        <v>4.4941911201128644</v>
      </c>
      <c r="N252" s="9">
        <f t="shared" ca="1" si="9"/>
        <v>0.19948405131913205</v>
      </c>
      <c r="O252" s="9">
        <f t="shared" ca="1" si="11"/>
        <v>0.19948405131913205</v>
      </c>
      <c r="P252" s="3">
        <f t="shared" ca="1" si="10"/>
        <v>1</v>
      </c>
    </row>
    <row r="253" spans="1:16" x14ac:dyDescent="0.3">
      <c r="A253" s="1">
        <f>'internal_calcs FTTM'!A253</f>
        <v>251</v>
      </c>
      <c r="B253" s="3" t="str">
        <f>'internal_calcs FTTM'!T253</f>
        <v>TRUSTED</v>
      </c>
      <c r="C253" s="3">
        <f ca="1">'internal_calcs FTTM'!AB253</f>
        <v>1</v>
      </c>
      <c r="D253" s="3">
        <f ca="1">'internal_calcs FTTM'!AC253</f>
        <v>111</v>
      </c>
      <c r="E253" s="9">
        <f>'internal_calcs ToDs'!B253</f>
        <v>251.23545121163883</v>
      </c>
      <c r="F253" s="9">
        <f>'internal_calcs ToDs'!C253</f>
        <v>252.82253796026279</v>
      </c>
      <c r="G253" s="9">
        <f>'internal_calcs ToDs'!D253</f>
        <v>246.92924899407683</v>
      </c>
      <c r="H253" s="9">
        <f>'internal_calcs ToDs'!E253</f>
        <v>255.48135208367313</v>
      </c>
      <c r="I253" s="9">
        <f ca="1">'internal_calcs FTTM'!AA253</f>
        <v>251.23545121163883</v>
      </c>
      <c r="J253" s="9">
        <f>'internal_calcs TEs'!B253</f>
        <v>0.2354512116388362</v>
      </c>
      <c r="K253" s="9">
        <f>'internal_calcs TEs'!C253</f>
        <v>1.8225379602627836</v>
      </c>
      <c r="L253" s="9">
        <f>'internal_calcs TEs'!D253</f>
        <v>-4.0707510059231673</v>
      </c>
      <c r="M253" s="9">
        <f>'internal_calcs TEs'!E253</f>
        <v>4.4813520836731433</v>
      </c>
      <c r="N253" s="9">
        <f t="shared" ca="1" si="9"/>
        <v>0.23545121163883209</v>
      </c>
      <c r="O253" s="9">
        <f t="shared" ca="1" si="11"/>
        <v>0.23545121163883209</v>
      </c>
      <c r="P253" s="3">
        <f t="shared" ca="1" si="10"/>
        <v>1</v>
      </c>
    </row>
    <row r="254" spans="1:16" x14ac:dyDescent="0.3">
      <c r="A254" s="1">
        <f>'internal_calcs FTTM'!A254</f>
        <v>252</v>
      </c>
      <c r="B254" s="3" t="str">
        <f>'internal_calcs FTTM'!T254</f>
        <v>TRUSTED</v>
      </c>
      <c r="C254" s="3">
        <f ca="1">'internal_calcs FTTM'!AB254</f>
        <v>1</v>
      </c>
      <c r="D254" s="3">
        <f ca="1">'internal_calcs FTTM'!AC254</f>
        <v>111</v>
      </c>
      <c r="E254" s="9">
        <f>'internal_calcs ToDs'!B254</f>
        <v>252.27082752092338</v>
      </c>
      <c r="F254" s="9">
        <f>'internal_calcs ToDs'!C254</f>
        <v>253.70644599054762</v>
      </c>
      <c r="G254" s="9">
        <f>'internal_calcs ToDs'!D254</f>
        <v>248.12113307691834</v>
      </c>
      <c r="H254" s="9">
        <f>'internal_calcs ToDs'!E254</f>
        <v>256.37883051782967</v>
      </c>
      <c r="I254" s="9">
        <f ca="1">'internal_calcs FTTM'!AA254</f>
        <v>252.27082752092338</v>
      </c>
      <c r="J254" s="9">
        <f>'internal_calcs TEs'!B254</f>
        <v>0.27082752092338114</v>
      </c>
      <c r="K254" s="9">
        <f>'internal_calcs TEs'!C254</f>
        <v>1.7064459905476128</v>
      </c>
      <c r="L254" s="9">
        <f>'internal_calcs TEs'!D254</f>
        <v>-3.8788669230816644</v>
      </c>
      <c r="M254" s="9">
        <f>'internal_calcs TEs'!E254</f>
        <v>4.3788305178296465</v>
      </c>
      <c r="N254" s="9">
        <f t="shared" ca="1" si="9"/>
        <v>0.27082752092337614</v>
      </c>
      <c r="O254" s="9">
        <f t="shared" ca="1" si="11"/>
        <v>0.27082752092337614</v>
      </c>
      <c r="P254" s="3">
        <f t="shared" ca="1" si="10"/>
        <v>1</v>
      </c>
    </row>
    <row r="255" spans="1:16" x14ac:dyDescent="0.3">
      <c r="A255" s="1">
        <f>'internal_calcs FTTM'!A255</f>
        <v>253</v>
      </c>
      <c r="B255" s="3" t="str">
        <f>'internal_calcs FTTM'!T255</f>
        <v>TRUSTED</v>
      </c>
      <c r="C255" s="3">
        <f ca="1">'internal_calcs FTTM'!AB255</f>
        <v>1</v>
      </c>
      <c r="D255" s="3">
        <f ca="1">'internal_calcs FTTM'!AC255</f>
        <v>111</v>
      </c>
      <c r="E255" s="9">
        <f>'internal_calcs ToDs'!B255</f>
        <v>253.30559063473757</v>
      </c>
      <c r="F255" s="9">
        <f>'internal_calcs ToDs'!C255</f>
        <v>254.58756600125221</v>
      </c>
      <c r="G255" s="9">
        <f>'internal_calcs ToDs'!D255</f>
        <v>249.34264801351753</v>
      </c>
      <c r="H255" s="9">
        <f>'internal_calcs ToDs'!E255</f>
        <v>257.19033181908941</v>
      </c>
      <c r="I255" s="9">
        <f ca="1">'internal_calcs FTTM'!AA255</f>
        <v>253.30559063473757</v>
      </c>
      <c r="J255" s="9">
        <f>'internal_calcs TEs'!B255</f>
        <v>0.30559063473757564</v>
      </c>
      <c r="K255" s="9">
        <f>'internal_calcs TEs'!C255</f>
        <v>1.5875660012522264</v>
      </c>
      <c r="L255" s="9">
        <f>'internal_calcs TEs'!D255</f>
        <v>-3.6573519864824648</v>
      </c>
      <c r="M255" s="9">
        <f>'internal_calcs TEs'!E255</f>
        <v>4.1903318190894101</v>
      </c>
      <c r="N255" s="9">
        <f t="shared" ca="1" si="9"/>
        <v>0.30559063473756964</v>
      </c>
      <c r="O255" s="9">
        <f t="shared" ca="1" si="11"/>
        <v>0.30559063473756964</v>
      </c>
      <c r="P255" s="3">
        <f t="shared" ca="1" si="10"/>
        <v>1</v>
      </c>
    </row>
    <row r="256" spans="1:16" x14ac:dyDescent="0.3">
      <c r="A256" s="1">
        <f>'internal_calcs FTTM'!A256</f>
        <v>254</v>
      </c>
      <c r="B256" s="3" t="str">
        <f>'internal_calcs FTTM'!T256</f>
        <v>TRUSTED</v>
      </c>
      <c r="C256" s="3">
        <f ca="1">'internal_calcs FTTM'!AB256</f>
        <v>1</v>
      </c>
      <c r="D256" s="3">
        <f ca="1">'internal_calcs FTTM'!AC256</f>
        <v>111</v>
      </c>
      <c r="E256" s="9">
        <f>'internal_calcs ToDs'!B256</f>
        <v>254.33971859595357</v>
      </c>
      <c r="F256" s="9">
        <f>'internal_calcs ToDs'!C256</f>
        <v>255.46636715738327</v>
      </c>
      <c r="G256" s="9">
        <f>'internal_calcs ToDs'!D256</f>
        <v>250.59030038099755</v>
      </c>
      <c r="H256" s="9">
        <f>'internal_calcs ToDs'!E256</f>
        <v>257.92266882155326</v>
      </c>
      <c r="I256" s="9">
        <f ca="1">'internal_calcs FTTM'!AA256</f>
        <v>254.33971859595357</v>
      </c>
      <c r="J256" s="9">
        <f>'internal_calcs TEs'!B256</f>
        <v>0.33971859595356646</v>
      </c>
      <c r="K256" s="9">
        <f>'internal_calcs TEs'!C256</f>
        <v>1.4663671573832713</v>
      </c>
      <c r="L256" s="9">
        <f>'internal_calcs TEs'!D256</f>
        <v>-3.4096996190024647</v>
      </c>
      <c r="M256" s="9">
        <f>'internal_calcs TEs'!E256</f>
        <v>3.9226688215532559</v>
      </c>
      <c r="N256" s="9">
        <f t="shared" ca="1" si="9"/>
        <v>0.33971859595357046</v>
      </c>
      <c r="O256" s="9">
        <f t="shared" ca="1" si="11"/>
        <v>0.33971859595357046</v>
      </c>
      <c r="P256" s="3">
        <f t="shared" ca="1" si="10"/>
        <v>1</v>
      </c>
    </row>
    <row r="257" spans="1:16" x14ac:dyDescent="0.3">
      <c r="A257" s="1">
        <f>'internal_calcs FTTM'!A257</f>
        <v>255</v>
      </c>
      <c r="B257" s="3" t="str">
        <f>'internal_calcs FTTM'!T257</f>
        <v>TRUSTED</v>
      </c>
      <c r="C257" s="3">
        <f ca="1">'internal_calcs FTTM'!AB257</f>
        <v>1</v>
      </c>
      <c r="D257" s="3">
        <f ca="1">'internal_calcs FTTM'!AC257</f>
        <v>111</v>
      </c>
      <c r="E257" s="9">
        <f>'internal_calcs ToDs'!B257</f>
        <v>255.37318984861972</v>
      </c>
      <c r="F257" s="9">
        <f>'internal_calcs ToDs'!C257</f>
        <v>256.34332777540681</v>
      </c>
      <c r="G257" s="9">
        <f>'internal_calcs ToDs'!D257</f>
        <v>251.86018455358305</v>
      </c>
      <c r="H257" s="9">
        <f>'internal_calcs ToDs'!E257</f>
        <v>258.58551556334157</v>
      </c>
      <c r="I257" s="9">
        <f ca="1">'internal_calcs FTTM'!AA257</f>
        <v>255.37318984861972</v>
      </c>
      <c r="J257" s="9">
        <f>'internal_calcs TEs'!B257</f>
        <v>0.37318984861972582</v>
      </c>
      <c r="K257" s="9">
        <f>'internal_calcs TEs'!C257</f>
        <v>1.3433277754067892</v>
      </c>
      <c r="L257" s="9">
        <f>'internal_calcs TEs'!D257</f>
        <v>-3.1398154464169532</v>
      </c>
      <c r="M257" s="9">
        <f>'internal_calcs TEs'!E257</f>
        <v>3.585515563341592</v>
      </c>
      <c r="N257" s="9">
        <f t="shared" ca="1" si="9"/>
        <v>0.37318984861971671</v>
      </c>
      <c r="O257" s="9">
        <f t="shared" ca="1" si="11"/>
        <v>0.37318984861971671</v>
      </c>
      <c r="P257" s="3">
        <f t="shared" ca="1" si="10"/>
        <v>1</v>
      </c>
    </row>
    <row r="258" spans="1:16" x14ac:dyDescent="0.3">
      <c r="A258" s="1">
        <f>'internal_calcs FTTM'!A258</f>
        <v>256</v>
      </c>
      <c r="B258" s="3" t="str">
        <f>'internal_calcs FTTM'!T258</f>
        <v>TRUSTED</v>
      </c>
      <c r="C258" s="3">
        <f ca="1">'internal_calcs FTTM'!AB258</f>
        <v>1</v>
      </c>
      <c r="D258" s="3">
        <f ca="1">'internal_calcs FTTM'!AC258</f>
        <v>111</v>
      </c>
      <c r="E258" s="9">
        <f>'internal_calcs ToDs'!B258</f>
        <v>256.40598325157538</v>
      </c>
      <c r="F258" s="9">
        <f>'internal_calcs ToDs'!C258</f>
        <v>257.21893343555251</v>
      </c>
      <c r="G258" s="9">
        <f>'internal_calcs ToDs'!D258</f>
        <v>253.14804429665131</v>
      </c>
      <c r="H258" s="9">
        <f>'internal_calcs ToDs'!E258</f>
        <v>259.19105764165005</v>
      </c>
      <c r="I258" s="9">
        <f ca="1">'internal_calcs FTTM'!AA258</f>
        <v>256.40598325157538</v>
      </c>
      <c r="J258" s="9">
        <f>'internal_calcs TEs'!B258</f>
        <v>0.40598325157538873</v>
      </c>
      <c r="K258" s="9">
        <f>'internal_calcs TEs'!C258</f>
        <v>1.2189334355525394</v>
      </c>
      <c r="L258" s="9">
        <f>'internal_calcs TEs'!D258</f>
        <v>-2.8519557033487013</v>
      </c>
      <c r="M258" s="9">
        <f>'internal_calcs TEs'!E258</f>
        <v>3.1910576416500396</v>
      </c>
      <c r="N258" s="9">
        <f t="shared" ref="N258:N321" ca="1" si="12">I258-A258</f>
        <v>0.40598325157537829</v>
      </c>
      <c r="O258" s="9">
        <f t="shared" ca="1" si="11"/>
        <v>0.40598325157537829</v>
      </c>
      <c r="P258" s="3">
        <f t="shared" ca="1" si="10"/>
        <v>1</v>
      </c>
    </row>
    <row r="259" spans="1:16" x14ac:dyDescent="0.3">
      <c r="A259" s="1">
        <f>'internal_calcs FTTM'!A259</f>
        <v>257</v>
      </c>
      <c r="B259" s="3" t="str">
        <f>'internal_calcs FTTM'!T259</f>
        <v>TRUSTED</v>
      </c>
      <c r="C259" s="3">
        <f ca="1">'internal_calcs FTTM'!AB259</f>
        <v>1</v>
      </c>
      <c r="D259" s="3">
        <f ca="1">'internal_calcs FTTM'!AC259</f>
        <v>111</v>
      </c>
      <c r="E259" s="9">
        <f>'internal_calcs ToDs'!B259</f>
        <v>257.43807809180436</v>
      </c>
      <c r="F259" s="9">
        <f>'internal_calcs ToDs'!C259</f>
        <v>258.09367506544936</v>
      </c>
      <c r="G259" s="9">
        <f>'internal_calcs ToDs'!D259</f>
        <v>254.44933989009502</v>
      </c>
      <c r="H259" s="9">
        <f>'internal_calcs ToDs'!E259</f>
        <v>259.75355179351908</v>
      </c>
      <c r="I259" s="9">
        <f ca="1">'internal_calcs FTTM'!AA259</f>
        <v>257.43807809180436</v>
      </c>
      <c r="J259" s="9">
        <f>'internal_calcs TEs'!B259</f>
        <v>0.43807809180437451</v>
      </c>
      <c r="K259" s="9">
        <f>'internal_calcs TEs'!C259</f>
        <v>1.0936750654493368</v>
      </c>
      <c r="L259" s="9">
        <f>'internal_calcs TEs'!D259</f>
        <v>-2.5506601099049702</v>
      </c>
      <c r="M259" s="9">
        <f>'internal_calcs TEs'!E259</f>
        <v>2.7535517935190832</v>
      </c>
      <c r="N259" s="9">
        <f t="shared" ca="1" si="12"/>
        <v>0.43807809180435697</v>
      </c>
      <c r="O259" s="9">
        <f t="shared" ca="1" si="11"/>
        <v>0.43807809180435697</v>
      </c>
      <c r="P259" s="3">
        <f t="shared" ref="P259:P322" ca="1" si="13">IF(C259=511,0,C259)</f>
        <v>1</v>
      </c>
    </row>
    <row r="260" spans="1:16" x14ac:dyDescent="0.3">
      <c r="A260" s="1">
        <f>'internal_calcs FTTM'!A260</f>
        <v>258</v>
      </c>
      <c r="B260" s="3" t="str">
        <f>'internal_calcs FTTM'!T260</f>
        <v>TRUSTED</v>
      </c>
      <c r="C260" s="3">
        <f ca="1">'internal_calcs FTTM'!AB260</f>
        <v>1</v>
      </c>
      <c r="D260" s="3">
        <f ca="1">'internal_calcs FTTM'!AC260</f>
        <v>111</v>
      </c>
      <c r="E260" s="9">
        <f>'internal_calcs ToDs'!B260</f>
        <v>258.46945409751771</v>
      </c>
      <c r="F260" s="9">
        <f>'internal_calcs ToDs'!C260</f>
        <v>258.96804700265886</v>
      </c>
      <c r="G260" s="9">
        <f>'internal_calcs ToDs'!D260</f>
        <v>255.75931972242037</v>
      </c>
      <c r="H260" s="9">
        <f>'internal_calcs ToDs'!E260</f>
        <v>260.28881062021003</v>
      </c>
      <c r="I260" s="9">
        <f ca="1">'internal_calcs FTTM'!AA260</f>
        <v>258.46945409751771</v>
      </c>
      <c r="J260" s="9">
        <f>'internal_calcs TEs'!B260</f>
        <v>0.46945409751769307</v>
      </c>
      <c r="K260" s="9">
        <f>'internal_calcs TEs'!C260</f>
        <v>0.96804700265887278</v>
      </c>
      <c r="L260" s="9">
        <f>'internal_calcs TEs'!D260</f>
        <v>-2.2406802775796324</v>
      </c>
      <c r="M260" s="9">
        <f>'internal_calcs TEs'!E260</f>
        <v>2.2888106202100333</v>
      </c>
      <c r="N260" s="9">
        <f t="shared" ca="1" si="12"/>
        <v>0.46945409751771194</v>
      </c>
      <c r="O260" s="9">
        <f t="shared" ref="O260:O323" ca="1" si="14">IF(B260="TRUSTED",N260,"")</f>
        <v>0.46945409751771194</v>
      </c>
      <c r="P260" s="3">
        <f t="shared" ca="1" si="13"/>
        <v>1</v>
      </c>
    </row>
    <row r="261" spans="1:16" x14ac:dyDescent="0.3">
      <c r="A261" s="1">
        <f>'internal_calcs FTTM'!A261</f>
        <v>259</v>
      </c>
      <c r="B261" s="3" t="str">
        <f>'internal_calcs FTTM'!T261</f>
        <v>TRUSTED</v>
      </c>
      <c r="C261" s="3">
        <f ca="1">'internal_calcs FTTM'!AB261</f>
        <v>1</v>
      </c>
      <c r="D261" s="3">
        <f ca="1">'internal_calcs FTTM'!AC261</f>
        <v>111</v>
      </c>
      <c r="E261" s="9">
        <f>'internal_calcs ToDs'!B261</f>
        <v>259.5000914509576</v>
      </c>
      <c r="F261" s="9">
        <f>'internal_calcs ToDs'!C261</f>
        <v>259.84254504375099</v>
      </c>
      <c r="G261" s="9">
        <f>'internal_calcs ToDs'!D261</f>
        <v>257.07309522649854</v>
      </c>
      <c r="H261" s="9">
        <f>'internal_calcs ToDs'!E261</f>
        <v>260.81363107859812</v>
      </c>
      <c r="I261" s="9">
        <f ca="1">'internal_calcs FTTM'!AA261</f>
        <v>259.5000914509576</v>
      </c>
      <c r="J261" s="9">
        <f>'internal_calcs TEs'!B261</f>
        <v>0.50009145095757268</v>
      </c>
      <c r="K261" s="9">
        <f>'internal_calcs TEs'!C261</f>
        <v>0.84254504375097805</v>
      </c>
      <c r="L261" s="9">
        <f>'internal_calcs TEs'!D261</f>
        <v>-1.9269047735014344</v>
      </c>
      <c r="M261" s="9">
        <f>'internal_calcs TEs'!E261</f>
        <v>1.8136310785981382</v>
      </c>
      <c r="N261" s="9">
        <f t="shared" ca="1" si="12"/>
        <v>0.50009145095759777</v>
      </c>
      <c r="O261" s="9">
        <f t="shared" ca="1" si="14"/>
        <v>0.50009145095759777</v>
      </c>
      <c r="P261" s="3">
        <f t="shared" ca="1" si="13"/>
        <v>1</v>
      </c>
    </row>
    <row r="262" spans="1:16" x14ac:dyDescent="0.3">
      <c r="A262" s="1">
        <f>'internal_calcs FTTM'!A262</f>
        <v>260</v>
      </c>
      <c r="B262" s="3" t="str">
        <f>'internal_calcs FTTM'!T262</f>
        <v>TRUSTED</v>
      </c>
      <c r="C262" s="3">
        <f ca="1">'internal_calcs FTTM'!AB262</f>
        <v>1</v>
      </c>
      <c r="D262" s="3">
        <f ca="1">'internal_calcs FTTM'!AC262</f>
        <v>111</v>
      </c>
      <c r="E262" s="9">
        <f>'internal_calcs ToDs'!B262</f>
        <v>260.52997080091507</v>
      </c>
      <c r="F262" s="9">
        <f>'internal_calcs ToDs'!C262</f>
        <v>260.71766448762082</v>
      </c>
      <c r="G262" s="9">
        <f>'internal_calcs ToDs'!D262</f>
        <v>258.38571797518989</v>
      </c>
      <c r="H262" s="9">
        <f>'internal_calcs ToDs'!E262</f>
        <v>261.34518739538493</v>
      </c>
      <c r="I262" s="9">
        <f ca="1">'internal_calcs FTTM'!AA262</f>
        <v>260.52997080091507</v>
      </c>
      <c r="J262" s="9">
        <f>'internal_calcs TEs'!B262</f>
        <v>0.52997080091505655</v>
      </c>
      <c r="K262" s="9">
        <f>'internal_calcs TEs'!C262</f>
        <v>0.71766448762084556</v>
      </c>
      <c r="L262" s="9">
        <f>'internal_calcs TEs'!D262</f>
        <v>-1.6142820248100909</v>
      </c>
      <c r="M262" s="9">
        <f>'internal_calcs TEs'!E262</f>
        <v>1.3451873953849167</v>
      </c>
      <c r="N262" s="9">
        <f t="shared" ca="1" si="12"/>
        <v>0.52997080091506632</v>
      </c>
      <c r="O262" s="9">
        <f t="shared" ca="1" si="14"/>
        <v>0.52997080091506632</v>
      </c>
      <c r="P262" s="3">
        <f t="shared" ca="1" si="13"/>
        <v>1</v>
      </c>
    </row>
    <row r="263" spans="1:16" x14ac:dyDescent="0.3">
      <c r="A263" s="1">
        <f>'internal_calcs FTTM'!A263</f>
        <v>261</v>
      </c>
      <c r="B263" s="3" t="str">
        <f>'internal_calcs FTTM'!T263</f>
        <v>TRUSTED</v>
      </c>
      <c r="C263" s="3">
        <f ca="1">'internal_calcs FTTM'!AB263</f>
        <v>1</v>
      </c>
      <c r="D263" s="3">
        <f ca="1">'internal_calcs FTTM'!AC263</f>
        <v>111</v>
      </c>
      <c r="E263" s="9">
        <f>'internal_calcs ToDs'!B263</f>
        <v>261.5590732749522</v>
      </c>
      <c r="F263" s="9">
        <f>'internal_calcs ToDs'!C263</f>
        <v>261.59389818077148</v>
      </c>
      <c r="G263" s="9">
        <f>'internal_calcs ToDs'!D263</f>
        <v>259.69225772099577</v>
      </c>
      <c r="H263" s="9">
        <f>'internal_calcs ToDs'!E263</f>
        <v>261.90041034580037</v>
      </c>
      <c r="I263" s="9">
        <f ca="1">'internal_calcs FTTM'!AA263</f>
        <v>261.5590732749522</v>
      </c>
      <c r="J263" s="9">
        <f>'internal_calcs TEs'!B263</f>
        <v>0.55907327495222581</v>
      </c>
      <c r="K263" s="9">
        <f>'internal_calcs TEs'!C263</f>
        <v>0.59389818077147338</v>
      </c>
      <c r="L263" s="9">
        <f>'internal_calcs TEs'!D263</f>
        <v>-1.3077422790042423</v>
      </c>
      <c r="M263" s="9">
        <f>'internal_calcs TEs'!E263</f>
        <v>0.90041034580035428</v>
      </c>
      <c r="N263" s="9">
        <f t="shared" ca="1" si="12"/>
        <v>0.55907327495219761</v>
      </c>
      <c r="O263" s="9">
        <f t="shared" ca="1" si="14"/>
        <v>0.55907327495219761</v>
      </c>
      <c r="P263" s="3">
        <f t="shared" ca="1" si="13"/>
        <v>1</v>
      </c>
    </row>
    <row r="264" spans="1:16" x14ac:dyDescent="0.3">
      <c r="A264" s="1">
        <f>'internal_calcs FTTM'!A264</f>
        <v>262</v>
      </c>
      <c r="B264" s="3" t="str">
        <f>'internal_calcs FTTM'!T264</f>
        <v>TRUSTED</v>
      </c>
      <c r="C264" s="3">
        <f ca="1">'internal_calcs FTTM'!AB264</f>
        <v>2</v>
      </c>
      <c r="D264" s="3">
        <f ca="1">'internal_calcs FTTM'!AC264</f>
        <v>222</v>
      </c>
      <c r="E264" s="9">
        <f>'internal_calcs ToDs'!B264</f>
        <v>262.58738049132273</v>
      </c>
      <c r="F264" s="9">
        <f>'internal_calcs ToDs'!C264</f>
        <v>262.47173457227234</v>
      </c>
      <c r="G264" s="9">
        <f>'internal_calcs ToDs'!D264</f>
        <v>260.98788014900663</v>
      </c>
      <c r="H264" s="9">
        <f>'internal_calcs ToDs'!E264</f>
        <v>262.49537533127119</v>
      </c>
      <c r="I264" s="9">
        <f ca="1">'internal_calcs FTTM'!AA264</f>
        <v>262.47173457227234</v>
      </c>
      <c r="J264" s="9">
        <f>'internal_calcs TEs'!B264</f>
        <v>0.58738049132271297</v>
      </c>
      <c r="K264" s="9">
        <f>'internal_calcs TEs'!C264</f>
        <v>0.47173457227232141</v>
      </c>
      <c r="L264" s="9">
        <f>'internal_calcs TEs'!D264</f>
        <v>-1.0121198509933462</v>
      </c>
      <c r="M264" s="9">
        <f>'internal_calcs TEs'!E264</f>
        <v>0.49537533127121658</v>
      </c>
      <c r="N264" s="9">
        <f t="shared" ca="1" si="12"/>
        <v>0.47173457227233939</v>
      </c>
      <c r="O264" s="9">
        <f t="shared" ca="1" si="14"/>
        <v>0.47173457227233939</v>
      </c>
      <c r="P264" s="3">
        <f t="shared" ca="1" si="13"/>
        <v>2</v>
      </c>
    </row>
    <row r="265" spans="1:16" x14ac:dyDescent="0.3">
      <c r="A265" s="1">
        <f>'internal_calcs FTTM'!A265</f>
        <v>263</v>
      </c>
      <c r="B265" s="3" t="str">
        <f>'internal_calcs FTTM'!T265</f>
        <v>TRUSTED</v>
      </c>
      <c r="C265" s="3">
        <f ca="1">'internal_calcs FTTM'!AB265</f>
        <v>2</v>
      </c>
      <c r="D265" s="3">
        <f ca="1">'internal_calcs FTTM'!AC265</f>
        <v>222</v>
      </c>
      <c r="E265" s="9">
        <f>'internal_calcs ToDs'!B265</f>
        <v>263.61487457058189</v>
      </c>
      <c r="F265" s="9">
        <f>'internal_calcs ToDs'!C265</f>
        <v>263.3516557860749</v>
      </c>
      <c r="G265" s="9">
        <f>'internal_calcs ToDs'!D265</f>
        <v>262.26792311693697</v>
      </c>
      <c r="H265" s="9">
        <f>'internal_calcs ToDs'!E265</f>
        <v>263.14472137253148</v>
      </c>
      <c r="I265" s="9">
        <f ca="1">'internal_calcs FTTM'!AA265</f>
        <v>263.3516557860749</v>
      </c>
      <c r="J265" s="9">
        <f>'internal_calcs TEs'!B265</f>
        <v>0.61487457058187767</v>
      </c>
      <c r="K265" s="9">
        <f>'internal_calcs TEs'!C265</f>
        <v>0.3516557860748919</v>
      </c>
      <c r="L265" s="9">
        <f>'internal_calcs TEs'!D265</f>
        <v>-0.73207688306302421</v>
      </c>
      <c r="M265" s="9">
        <f>'internal_calcs TEs'!E265</f>
        <v>0.14472137253149731</v>
      </c>
      <c r="N265" s="9">
        <f t="shared" ca="1" si="12"/>
        <v>0.35165578607490033</v>
      </c>
      <c r="O265" s="9">
        <f t="shared" ca="1" si="14"/>
        <v>0.35165578607490033</v>
      </c>
      <c r="P265" s="3">
        <f t="shared" ca="1" si="13"/>
        <v>2</v>
      </c>
    </row>
    <row r="266" spans="1:16" x14ac:dyDescent="0.3">
      <c r="A266" s="1">
        <f>'internal_calcs FTTM'!A266</f>
        <v>264</v>
      </c>
      <c r="B266" s="3" t="str">
        <f>'internal_calcs FTTM'!T266</f>
        <v>TRUSTED</v>
      </c>
      <c r="C266" s="3">
        <f ca="1">'internal_calcs FTTM'!AB266</f>
        <v>2</v>
      </c>
      <c r="D266" s="3">
        <f ca="1">'internal_calcs FTTM'!AC266</f>
        <v>222</v>
      </c>
      <c r="E266" s="9">
        <f>'internal_calcs ToDs'!B266</f>
        <v>264.64153814688007</v>
      </c>
      <c r="F266" s="9">
        <f>'internal_calcs ToDs'!C266</f>
        <v>264.23413571828934</v>
      </c>
      <c r="G266" s="9">
        <f>'internal_calcs ToDs'!D266</f>
        <v>263.52797017989241</v>
      </c>
      <c r="H266" s="9">
        <f>'internal_calcs ToDs'!E266</f>
        <v>263.86112201726962</v>
      </c>
      <c r="I266" s="9">
        <f ca="1">'internal_calcs FTTM'!AA266</f>
        <v>264.23413571828934</v>
      </c>
      <c r="J266" s="9">
        <f>'internal_calcs TEs'!B266</f>
        <v>0.64153814688009247</v>
      </c>
      <c r="K266" s="9">
        <f>'internal_calcs TEs'!C266</f>
        <v>0.23413571828931623</v>
      </c>
      <c r="L266" s="9">
        <f>'internal_calcs TEs'!D266</f>
        <v>-0.47202982010759964</v>
      </c>
      <c r="M266" s="9">
        <f>'internal_calcs TEs'!E266</f>
        <v>-0.13887798273038143</v>
      </c>
      <c r="N266" s="9">
        <f t="shared" ca="1" si="12"/>
        <v>0.23413571828933755</v>
      </c>
      <c r="O266" s="9">
        <f t="shared" ca="1" si="14"/>
        <v>0.23413571828933755</v>
      </c>
      <c r="P266" s="3">
        <f t="shared" ca="1" si="13"/>
        <v>2</v>
      </c>
    </row>
    <row r="267" spans="1:16" x14ac:dyDescent="0.3">
      <c r="A267" s="1">
        <f>'internal_calcs FTTM'!A267</f>
        <v>265</v>
      </c>
      <c r="B267" s="3" t="str">
        <f>'internal_calcs FTTM'!T267</f>
        <v>TRUSTED</v>
      </c>
      <c r="C267" s="3">
        <f ca="1">'internal_calcs FTTM'!AB267</f>
        <v>2</v>
      </c>
      <c r="D267" s="3">
        <f ca="1">'internal_calcs FTTM'!AC267</f>
        <v>222</v>
      </c>
      <c r="E267" s="9">
        <f>'internal_calcs ToDs'!B267</f>
        <v>265.66735437893101</v>
      </c>
      <c r="F267" s="9">
        <f>'internal_calcs ToDs'!C267</f>
        <v>265.11963816693378</v>
      </c>
      <c r="G267" s="9">
        <f>'internal_calcs ToDs'!D267</f>
        <v>264.7639202403459</v>
      </c>
      <c r="H267" s="9">
        <f>'internal_calcs ToDs'!E267</f>
        <v>264.65482728509596</v>
      </c>
      <c r="I267" s="9">
        <f ca="1">'internal_calcs FTTM'!AA267</f>
        <v>265.11963816693378</v>
      </c>
      <c r="J267" s="9">
        <f>'internal_calcs TEs'!B267</f>
        <v>0.66735437893101324</v>
      </c>
      <c r="K267" s="9">
        <f>'internal_calcs TEs'!C267</f>
        <v>0.11963816693375717</v>
      </c>
      <c r="L267" s="9">
        <f>'internal_calcs TEs'!D267</f>
        <v>-0.23607975965410022</v>
      </c>
      <c r="M267" s="9">
        <f>'internal_calcs TEs'!E267</f>
        <v>-0.34517271490401136</v>
      </c>
      <c r="N267" s="9">
        <f t="shared" ca="1" si="12"/>
        <v>0.11963816693378249</v>
      </c>
      <c r="O267" s="9">
        <f t="shared" ca="1" si="14"/>
        <v>0.11963816693378249</v>
      </c>
      <c r="P267" s="3">
        <f t="shared" ca="1" si="13"/>
        <v>2</v>
      </c>
    </row>
    <row r="268" spans="1:16" x14ac:dyDescent="0.3">
      <c r="A268" s="1">
        <f>'internal_calcs FTTM'!A268</f>
        <v>266</v>
      </c>
      <c r="B268" s="3" t="str">
        <f>'internal_calcs FTTM'!T268</f>
        <v>TRUSTED</v>
      </c>
      <c r="C268" s="3">
        <f ca="1">'internal_calcs FTTM'!AB268</f>
        <v>2</v>
      </c>
      <c r="D268" s="3">
        <f ca="1">'internal_calcs FTTM'!AC268</f>
        <v>222</v>
      </c>
      <c r="E268" s="9">
        <f>'internal_calcs ToDs'!B268</f>
        <v>266.69230696064915</v>
      </c>
      <c r="F268" s="9">
        <f>'internal_calcs ToDs'!C268</f>
        <v>266.00861500153422</v>
      </c>
      <c r="G268" s="9">
        <f>'internal_calcs ToDs'!D268</f>
        <v>265.97205222489424</v>
      </c>
      <c r="H268" s="9">
        <f>'internal_calcs ToDs'!E268</f>
        <v>265.53329320512682</v>
      </c>
      <c r="I268" s="9">
        <f ca="1">'internal_calcs FTTM'!AA268</f>
        <v>266.00861500153422</v>
      </c>
      <c r="J268" s="9">
        <f>'internal_calcs TEs'!B268</f>
        <v>0.69230696064914676</v>
      </c>
      <c r="K268" s="9">
        <f>'internal_calcs TEs'!C268</f>
        <v>8.6150015342439934E-3</v>
      </c>
      <c r="L268" s="9">
        <f>'internal_calcs TEs'!D268</f>
        <v>-2.7947775105734651E-2</v>
      </c>
      <c r="M268" s="9">
        <f>'internal_calcs TEs'!E268</f>
        <v>-0.46670679487314981</v>
      </c>
      <c r="N268" s="9">
        <f t="shared" ca="1" si="12"/>
        <v>8.6150015342241204E-3</v>
      </c>
      <c r="O268" s="9">
        <f t="shared" ca="1" si="14"/>
        <v>8.6150015342241204E-3</v>
      </c>
      <c r="P268" s="3">
        <f t="shared" ca="1" si="13"/>
        <v>2</v>
      </c>
    </row>
    <row r="269" spans="1:16" x14ac:dyDescent="0.3">
      <c r="A269" s="1">
        <f>'internal_calcs FTTM'!A269</f>
        <v>267</v>
      </c>
      <c r="B269" s="3" t="str">
        <f>'internal_calcs FTTM'!T269</f>
        <v>TRUSTED</v>
      </c>
      <c r="C269" s="3">
        <f ca="1">'internal_calcs FTTM'!AB269</f>
        <v>3</v>
      </c>
      <c r="D269" s="3">
        <f ca="1">'internal_calcs FTTM'!AC269</f>
        <v>333</v>
      </c>
      <c r="E269" s="9">
        <f>'internal_calcs ToDs'!B269</f>
        <v>267.71638013144906</v>
      </c>
      <c r="F269" s="9">
        <f>'internal_calcs ToDs'!C269</f>
        <v>266.90150437980293</v>
      </c>
      <c r="G269" s="9">
        <f>'internal_calcs ToDs'!D269</f>
        <v>267.14908376780915</v>
      </c>
      <c r="H269" s="9">
        <f>'internal_calcs ToDs'!E269</f>
        <v>266.50091233566627</v>
      </c>
      <c r="I269" s="9">
        <f ca="1">'internal_calcs FTTM'!AA269</f>
        <v>267.14908376780915</v>
      </c>
      <c r="J269" s="9">
        <f>'internal_calcs TEs'!B269</f>
        <v>0.71638013144906143</v>
      </c>
      <c r="K269" s="9">
        <f>'internal_calcs TEs'!C269</f>
        <v>-9.849562019705127E-2</v>
      </c>
      <c r="L269" s="9">
        <f>'internal_calcs TEs'!D269</f>
        <v>0.14908376780914834</v>
      </c>
      <c r="M269" s="9">
        <f>'internal_calcs TEs'!E269</f>
        <v>-0.49908766433375051</v>
      </c>
      <c r="N269" s="9">
        <f t="shared" ca="1" si="12"/>
        <v>0.14908376780914523</v>
      </c>
      <c r="O269" s="9">
        <f t="shared" ca="1" si="14"/>
        <v>0.14908376780914523</v>
      </c>
      <c r="P269" s="3">
        <f t="shared" ca="1" si="13"/>
        <v>3</v>
      </c>
    </row>
    <row r="270" spans="1:16" x14ac:dyDescent="0.3">
      <c r="A270" s="1">
        <f>'internal_calcs FTTM'!A270</f>
        <v>268</v>
      </c>
      <c r="B270" s="3" t="str">
        <f>'internal_calcs FTTM'!T270</f>
        <v>TRUSTED</v>
      </c>
      <c r="C270" s="3">
        <f ca="1">'internal_calcs FTTM'!AB270</f>
        <v>3</v>
      </c>
      <c r="D270" s="3">
        <f ca="1">'internal_calcs FTTM'!AC270</f>
        <v>333</v>
      </c>
      <c r="E270" s="9">
        <f>'internal_calcs ToDs'!B270</f>
        <v>268.73955868620004</v>
      </c>
      <c r="F270" s="9">
        <f>'internal_calcs ToDs'!C270</f>
        <v>267.79872901842964</v>
      </c>
      <c r="G270" s="9">
        <f>'internal_calcs ToDs'!D270</f>
        <v>268.29222297590525</v>
      </c>
      <c r="H270" s="9">
        <f>'internal_calcs ToDs'!E270</f>
        <v>267.55885500570406</v>
      </c>
      <c r="I270" s="9">
        <f ca="1">'internal_calcs FTTM'!AA270</f>
        <v>268.29222297590525</v>
      </c>
      <c r="J270" s="9">
        <f>'internal_calcs TEs'!B270</f>
        <v>0.73955868620005871</v>
      </c>
      <c r="K270" s="9">
        <f>'internal_calcs TEs'!C270</f>
        <v>-0.20127098157034395</v>
      </c>
      <c r="L270" s="9">
        <f>'internal_calcs TEs'!D270</f>
        <v>0.29222297590526214</v>
      </c>
      <c r="M270" s="9">
        <f>'internal_calcs TEs'!E270</f>
        <v>-0.44114499429593668</v>
      </c>
      <c r="N270" s="9">
        <f t="shared" ca="1" si="12"/>
        <v>0.29222297590524704</v>
      </c>
      <c r="O270" s="9">
        <f t="shared" ca="1" si="14"/>
        <v>0.29222297590524704</v>
      </c>
      <c r="P270" s="3">
        <f t="shared" ca="1" si="13"/>
        <v>3</v>
      </c>
    </row>
    <row r="271" spans="1:16" x14ac:dyDescent="0.3">
      <c r="A271" s="1">
        <f>'internal_calcs FTTM'!A271</f>
        <v>269</v>
      </c>
      <c r="B271" s="3" t="str">
        <f>'internal_calcs FTTM'!T271</f>
        <v>TRUSTED</v>
      </c>
      <c r="C271" s="3">
        <f ca="1">'internal_calcs FTTM'!AB271</f>
        <v>3</v>
      </c>
      <c r="D271" s="3">
        <f ca="1">'internal_calcs FTTM'!AC271</f>
        <v>333</v>
      </c>
      <c r="E271" s="9">
        <f>'internal_calcs ToDs'!B271</f>
        <v>269.76182798483029</v>
      </c>
      <c r="F271" s="9">
        <f>'internal_calcs ToDs'!C271</f>
        <v>268.70069452481192</v>
      </c>
      <c r="G271" s="9">
        <f>'internal_calcs ToDs'!D271</f>
        <v>269.39921245836371</v>
      </c>
      <c r="H271" s="9">
        <f>'internal_calcs ToDs'!E271</f>
        <v>268.70502701617704</v>
      </c>
      <c r="I271" s="9">
        <f ca="1">'internal_calcs FTTM'!AA271</f>
        <v>269.39921245836371</v>
      </c>
      <c r="J271" s="9">
        <f>'internal_calcs TEs'!B271</f>
        <v>0.76182798483026737</v>
      </c>
      <c r="K271" s="9">
        <f>'internal_calcs TEs'!C271</f>
        <v>-0.29930547518806327</v>
      </c>
      <c r="L271" s="9">
        <f>'internal_calcs TEs'!D271</f>
        <v>0.399212458363714</v>
      </c>
      <c r="M271" s="9">
        <f>'internal_calcs TEs'!E271</f>
        <v>-0.29497298382296178</v>
      </c>
      <c r="N271" s="9">
        <f t="shared" ca="1" si="12"/>
        <v>0.39921245836370645</v>
      </c>
      <c r="O271" s="9">
        <f t="shared" ca="1" si="14"/>
        <v>0.39921245836370645</v>
      </c>
      <c r="P271" s="3">
        <f t="shared" ca="1" si="13"/>
        <v>3</v>
      </c>
    </row>
    <row r="272" spans="1:16" x14ac:dyDescent="0.3">
      <c r="A272" s="1">
        <f>'internal_calcs FTTM'!A272</f>
        <v>270</v>
      </c>
      <c r="B272" s="3" t="str">
        <f>'internal_calcs FTTM'!T272</f>
        <v>TRUSTED</v>
      </c>
      <c r="C272" s="3">
        <f ca="1">'internal_calcs FTTM'!AB272</f>
        <v>3</v>
      </c>
      <c r="D272" s="3">
        <f ca="1">'internal_calcs FTTM'!AC272</f>
        <v>333</v>
      </c>
      <c r="E272" s="9">
        <f>'internal_calcs ToDs'!B272</f>
        <v>270.78317396157331</v>
      </c>
      <c r="F272" s="9">
        <f>'internal_calcs ToDs'!C272</f>
        <v>269.60778779630874</v>
      </c>
      <c r="G272" s="9">
        <f>'internal_calcs ToDs'!D272</f>
        <v>270.46836492713373</v>
      </c>
      <c r="H272" s="9">
        <f>'internal_calcs ToDs'!E272</f>
        <v>269.93414532977903</v>
      </c>
      <c r="I272" s="9">
        <f ca="1">'internal_calcs FTTM'!AA272</f>
        <v>270.46836492713373</v>
      </c>
      <c r="J272" s="9">
        <f>'internal_calcs TEs'!B272</f>
        <v>0.78317396157331221</v>
      </c>
      <c r="K272" s="9">
        <f>'internal_calcs TEs'!C272</f>
        <v>-0.39221220369124543</v>
      </c>
      <c r="L272" s="9">
        <f>'internal_calcs TEs'!D272</f>
        <v>0.46836492713371447</v>
      </c>
      <c r="M272" s="9">
        <f>'internal_calcs TEs'!E272</f>
        <v>-6.5854670220948375E-2</v>
      </c>
      <c r="N272" s="9">
        <f t="shared" ca="1" si="12"/>
        <v>0.46836492713373445</v>
      </c>
      <c r="O272" s="9">
        <f t="shared" ca="1" si="14"/>
        <v>0.46836492713373445</v>
      </c>
      <c r="P272" s="3">
        <f t="shared" ca="1" si="13"/>
        <v>3</v>
      </c>
    </row>
    <row r="273" spans="1:16" x14ac:dyDescent="0.3">
      <c r="A273" s="1">
        <f>'internal_calcs FTTM'!A273</f>
        <v>271</v>
      </c>
      <c r="B273" s="3" t="str">
        <f>'internal_calcs FTTM'!T273</f>
        <v>TRUSTED</v>
      </c>
      <c r="C273" s="3">
        <f ca="1">'internal_calcs FTTM'!AB273</f>
        <v>3</v>
      </c>
      <c r="D273" s="3">
        <f ca="1">'internal_calcs FTTM'!AC273</f>
        <v>333</v>
      </c>
      <c r="E273" s="9">
        <f>'internal_calcs ToDs'!B273</f>
        <v>271.80358313385278</v>
      </c>
      <c r="F273" s="9">
        <f>'internal_calcs ToDs'!C273</f>
        <v>270.52037549333227</v>
      </c>
      <c r="G273" s="9">
        <f>'internal_calcs ToDs'!D273</f>
        <v>271.49858980647309</v>
      </c>
      <c r="H273" s="9">
        <f>'internal_calcs ToDs'!E273</f>
        <v>271.23792901369484</v>
      </c>
      <c r="I273" s="9">
        <f ca="1">'internal_calcs FTTM'!AA273</f>
        <v>271.49858980647309</v>
      </c>
      <c r="J273" s="9">
        <f>'internal_calcs TEs'!B273</f>
        <v>0.80358313385276547</v>
      </c>
      <c r="K273" s="9">
        <f>'internal_calcs TEs'!C273</f>
        <v>-0.47962450666771717</v>
      </c>
      <c r="L273" s="9">
        <f>'internal_calcs TEs'!D273</f>
        <v>0.49858980647307272</v>
      </c>
      <c r="M273" s="9">
        <f>'internal_calcs TEs'!E273</f>
        <v>0.23792901369485087</v>
      </c>
      <c r="N273" s="9">
        <f t="shared" ca="1" si="12"/>
        <v>0.49858980647309181</v>
      </c>
      <c r="O273" s="9">
        <f t="shared" ca="1" si="14"/>
        <v>0.49858980647309181</v>
      </c>
      <c r="P273" s="3">
        <f t="shared" ca="1" si="13"/>
        <v>3</v>
      </c>
    </row>
    <row r="274" spans="1:16" x14ac:dyDescent="0.3">
      <c r="A274" s="1">
        <f>'internal_calcs FTTM'!A274</f>
        <v>272</v>
      </c>
      <c r="B274" s="3" t="str">
        <f>'internal_calcs FTTM'!T274</f>
        <v>TRUSTED</v>
      </c>
      <c r="C274" s="3">
        <f ca="1">'internal_calcs FTTM'!AB274</f>
        <v>3</v>
      </c>
      <c r="D274" s="3">
        <f ca="1">'internal_calcs FTTM'!AC274</f>
        <v>333</v>
      </c>
      <c r="E274" s="9">
        <f>'internal_calcs ToDs'!B274</f>
        <v>272.82304261079793</v>
      </c>
      <c r="F274" s="9">
        <f>'internal_calcs ToDs'!C274</f>
        <v>271.43880259230747</v>
      </c>
      <c r="G274" s="9">
        <f>'internal_calcs ToDs'!D274</f>
        <v>272.48941043197914</v>
      </c>
      <c r="H274" s="9">
        <f>'internal_calcs ToDs'!E274</f>
        <v>272.6053985340867</v>
      </c>
      <c r="I274" s="9">
        <f ca="1">'internal_calcs FTTM'!AA274</f>
        <v>272.48941043197914</v>
      </c>
      <c r="J274" s="9">
        <f>'internal_calcs TEs'!B274</f>
        <v>0.82304261079793495</v>
      </c>
      <c r="K274" s="9">
        <f>'internal_calcs TEs'!C274</f>
        <v>-0.56119740769251347</v>
      </c>
      <c r="L274" s="9">
        <f>'internal_calcs TEs'!D274</f>
        <v>0.48941043197915413</v>
      </c>
      <c r="M274" s="9">
        <f>'internal_calcs TEs'!E274</f>
        <v>0.60539853408669542</v>
      </c>
      <c r="N274" s="9">
        <f t="shared" ca="1" si="12"/>
        <v>0.48941043197913814</v>
      </c>
      <c r="O274" s="9">
        <f t="shared" ca="1" si="14"/>
        <v>0.48941043197913814</v>
      </c>
      <c r="P274" s="3">
        <f t="shared" ca="1" si="13"/>
        <v>3</v>
      </c>
    </row>
    <row r="275" spans="1:16" x14ac:dyDescent="0.3">
      <c r="A275" s="1">
        <f>'internal_calcs FTTM'!A275</f>
        <v>273</v>
      </c>
      <c r="B275" s="3" t="str">
        <f>'internal_calcs FTTM'!T275</f>
        <v>TRUSTED</v>
      </c>
      <c r="C275" s="3">
        <f ca="1">'internal_calcs FTTM'!AB275</f>
        <v>3</v>
      </c>
      <c r="D275" s="3">
        <f ca="1">'internal_calcs FTTM'!AC275</f>
        <v>333</v>
      </c>
      <c r="E275" s="9">
        <f>'internal_calcs ToDs'!B275</f>
        <v>273.84154010138616</v>
      </c>
      <c r="F275" s="9">
        <f>'internal_calcs ToDs'!C275</f>
        <v>272.36339102420749</v>
      </c>
      <c r="G275" s="9">
        <f>'internal_calcs ToDs'!D275</f>
        <v>273.44097156787126</v>
      </c>
      <c r="H275" s="9">
        <f>'internal_calcs ToDs'!E275</f>
        <v>274.02327258505557</v>
      </c>
      <c r="I275" s="9">
        <f ca="1">'internal_calcs FTTM'!AA275</f>
        <v>273.44097156787126</v>
      </c>
      <c r="J275" s="9">
        <f>'internal_calcs TEs'!B275</f>
        <v>0.84154010138618673</v>
      </c>
      <c r="K275" s="9">
        <f>'internal_calcs TEs'!C275</f>
        <v>-0.63660897579253395</v>
      </c>
      <c r="L275" s="9">
        <f>'internal_calcs TEs'!D275</f>
        <v>0.44097156787123692</v>
      </c>
      <c r="M275" s="9">
        <f>'internal_calcs TEs'!E275</f>
        <v>1.0232725850555571</v>
      </c>
      <c r="N275" s="9">
        <f t="shared" ca="1" si="12"/>
        <v>0.44097156787125869</v>
      </c>
      <c r="O275" s="9">
        <f t="shared" ca="1" si="14"/>
        <v>0.44097156787125869</v>
      </c>
      <c r="P275" s="3">
        <f t="shared" ca="1" si="13"/>
        <v>3</v>
      </c>
    </row>
    <row r="276" spans="1:16" x14ac:dyDescent="0.3">
      <c r="A276" s="1">
        <f>'internal_calcs FTTM'!A276</f>
        <v>274</v>
      </c>
      <c r="B276" s="3" t="str">
        <f>'internal_calcs FTTM'!T276</f>
        <v>TRUSTED</v>
      </c>
      <c r="C276" s="3">
        <f ca="1">'internal_calcs FTTM'!AB276</f>
        <v>3</v>
      </c>
      <c r="D276" s="3">
        <f ca="1">'internal_calcs FTTM'!AC276</f>
        <v>333</v>
      </c>
      <c r="E276" s="9">
        <f>'internal_calcs ToDs'!B276</f>
        <v>274.85906392220596</v>
      </c>
      <c r="F276" s="9">
        <f>'internal_calcs ToDs'!C276</f>
        <v>273.29443840403951</v>
      </c>
      <c r="G276" s="9">
        <f>'internal_calcs ToDs'!D276</f>
        <v>274.35403712397226</v>
      </c>
      <c r="H276" s="9">
        <f>'internal_calcs ToDs'!E276</f>
        <v>275.47644810963874</v>
      </c>
      <c r="I276" s="9">
        <f ca="1">'internal_calcs FTTM'!AA276</f>
        <v>274.35403712397226</v>
      </c>
      <c r="J276" s="9">
        <f>'internal_calcs TEs'!B276</f>
        <v>0.85906392220595662</v>
      </c>
      <c r="K276" s="9">
        <f>'internal_calcs TEs'!C276</f>
        <v>-0.70556159596048329</v>
      </c>
      <c r="L276" s="9">
        <f>'internal_calcs TEs'!D276</f>
        <v>0.35403712397223863</v>
      </c>
      <c r="M276" s="9">
        <f>'internal_calcs TEs'!E276</f>
        <v>1.4764481096387119</v>
      </c>
      <c r="N276" s="9">
        <f t="shared" ca="1" si="12"/>
        <v>0.35403712397226172</v>
      </c>
      <c r="O276" s="9">
        <f t="shared" ca="1" si="14"/>
        <v>0.35403712397226172</v>
      </c>
      <c r="P276" s="3">
        <f t="shared" ca="1" si="13"/>
        <v>3</v>
      </c>
    </row>
    <row r="277" spans="1:16" x14ac:dyDescent="0.3">
      <c r="A277" s="1">
        <f>'internal_calcs FTTM'!A277</f>
        <v>275</v>
      </c>
      <c r="B277" s="3" t="str">
        <f>'internal_calcs FTTM'!T277</f>
        <v>TRUSTED</v>
      </c>
      <c r="C277" s="3">
        <f ca="1">'internal_calcs FTTM'!AB277</f>
        <v>3</v>
      </c>
      <c r="D277" s="3">
        <f ca="1">'internal_calcs FTTM'!AC277</f>
        <v>333</v>
      </c>
      <c r="E277" s="9">
        <f>'internal_calcs ToDs'!B277</f>
        <v>275.87560300483642</v>
      </c>
      <c r="F277" s="9">
        <f>'internal_calcs ToDs'!C277</f>
        <v>274.23221685629386</v>
      </c>
      <c r="G277" s="9">
        <f>'internal_calcs ToDs'!D277</f>
        <v>275.22997810839456</v>
      </c>
      <c r="H277" s="9">
        <f>'internal_calcs ToDs'!E277</f>
        <v>276.94854616364097</v>
      </c>
      <c r="I277" s="9">
        <f ca="1">'internal_calcs FTTM'!AA277</f>
        <v>275.22997810839456</v>
      </c>
      <c r="J277" s="9">
        <f>'internal_calcs TEs'!B277</f>
        <v>0.87560300483641917</v>
      </c>
      <c r="K277" s="9">
        <f>'internal_calcs TEs'!C277</f>
        <v>-0.76778314370615686</v>
      </c>
      <c r="L277" s="9">
        <f>'internal_calcs TEs'!D277</f>
        <v>0.22997810839457911</v>
      </c>
      <c r="M277" s="9">
        <f>'internal_calcs TEs'!E277</f>
        <v>1.948546163640942</v>
      </c>
      <c r="N277" s="9">
        <f t="shared" ca="1" si="12"/>
        <v>0.22997810839456179</v>
      </c>
      <c r="O277" s="9">
        <f t="shared" ca="1" si="14"/>
        <v>0.22997810839456179</v>
      </c>
      <c r="P277" s="3">
        <f t="shared" ca="1" si="13"/>
        <v>3</v>
      </c>
    </row>
    <row r="278" spans="1:16" x14ac:dyDescent="0.3">
      <c r="A278" s="1">
        <f>'internal_calcs FTTM'!A278</f>
        <v>276</v>
      </c>
      <c r="B278" s="3" t="str">
        <f>'internal_calcs FTTM'!T278</f>
        <v>TRUSTED</v>
      </c>
      <c r="C278" s="3">
        <f ca="1">'internal_calcs FTTM'!AB278</f>
        <v>3</v>
      </c>
      <c r="D278" s="3">
        <f ca="1">'internal_calcs FTTM'!AC278</f>
        <v>333</v>
      </c>
      <c r="E278" s="9">
        <f>'internal_calcs ToDs'!B278</f>
        <v>276.8911469028385</v>
      </c>
      <c r="F278" s="9">
        <f>'internal_calcs ToDs'!C278</f>
        <v>275.1769719409931</v>
      </c>
      <c r="G278" s="9">
        <f>'internal_calcs ToDs'!D278</f>
        <v>276.07075100592317</v>
      </c>
      <c r="H278" s="9">
        <f>'internal_calcs ToDs'!E278</f>
        <v>278.42250389335055</v>
      </c>
      <c r="I278" s="9">
        <f ca="1">'internal_calcs FTTM'!AA278</f>
        <v>276.07075100592317</v>
      </c>
      <c r="J278" s="9">
        <f>'internal_calcs TEs'!B278</f>
        <v>0.89114690283849685</v>
      </c>
      <c r="K278" s="9">
        <f>'internal_calcs TEs'!C278</f>
        <v>-0.82302805900692411</v>
      </c>
      <c r="L278" s="9">
        <f>'internal_calcs TEs'!D278</f>
        <v>7.0751005923181953E-2</v>
      </c>
      <c r="M278" s="9">
        <f>'internal_calcs TEs'!E278</f>
        <v>2.4225038933505725</v>
      </c>
      <c r="N278" s="9">
        <f t="shared" ca="1" si="12"/>
        <v>7.0751005923170851E-2</v>
      </c>
      <c r="O278" s="9">
        <f t="shared" ca="1" si="14"/>
        <v>7.0751005923170851E-2</v>
      </c>
      <c r="P278" s="3">
        <f t="shared" ca="1" si="13"/>
        <v>3</v>
      </c>
    </row>
    <row r="279" spans="1:16" x14ac:dyDescent="0.3">
      <c r="A279" s="1">
        <f>'internal_calcs FTTM'!A279</f>
        <v>277</v>
      </c>
      <c r="B279" s="3" t="str">
        <f>'internal_calcs FTTM'!T279</f>
        <v>TRUSTED</v>
      </c>
      <c r="C279" s="3">
        <f ca="1">'internal_calcs FTTM'!AB279</f>
        <v>3</v>
      </c>
      <c r="D279" s="3">
        <f ca="1">'internal_calcs FTTM'!AC279</f>
        <v>333</v>
      </c>
      <c r="E279" s="9">
        <f>'internal_calcs ToDs'!B279</f>
        <v>277.90568579835303</v>
      </c>
      <c r="F279" s="9">
        <f>'internal_calcs ToDs'!C279</f>
        <v>276.12892168457893</v>
      </c>
      <c r="G279" s="9">
        <f>'internal_calcs ToDs'!D279</f>
        <v>276.87886692308166</v>
      </c>
      <c r="H279" s="9">
        <f>'internal_calcs ToDs'!E279</f>
        <v>279.88119123153166</v>
      </c>
      <c r="I279" s="9">
        <f ca="1">'internal_calcs FTTM'!AA279</f>
        <v>276.87886692308166</v>
      </c>
      <c r="J279" s="9">
        <f>'internal_calcs TEs'!B279</f>
        <v>0.90568579835302065</v>
      </c>
      <c r="K279" s="9">
        <f>'internal_calcs TEs'!C279</f>
        <v>-0.87107831542109349</v>
      </c>
      <c r="L279" s="9">
        <f>'internal_calcs TEs'!D279</f>
        <v>-0.12113307691831787</v>
      </c>
      <c r="M279" s="9">
        <f>'internal_calcs TEs'!E279</f>
        <v>2.881191231531631</v>
      </c>
      <c r="N279" s="9">
        <f t="shared" ca="1" si="12"/>
        <v>-0.12113307691834052</v>
      </c>
      <c r="O279" s="9">
        <f t="shared" ca="1" si="14"/>
        <v>-0.12113307691834052</v>
      </c>
      <c r="P279" s="3">
        <f t="shared" ca="1" si="13"/>
        <v>3</v>
      </c>
    </row>
    <row r="280" spans="1:16" x14ac:dyDescent="0.3">
      <c r="A280" s="1">
        <f>'internal_calcs FTTM'!A280</f>
        <v>278</v>
      </c>
      <c r="B280" s="3" t="str">
        <f>'internal_calcs FTTM'!T280</f>
        <v>TRUSTED</v>
      </c>
      <c r="C280" s="3">
        <f ca="1">'internal_calcs FTTM'!AB280</f>
        <v>3</v>
      </c>
      <c r="D280" s="3">
        <f ca="1">'internal_calcs FTTM'!AC280</f>
        <v>333</v>
      </c>
      <c r="E280" s="9">
        <f>'internal_calcs ToDs'!B280</f>
        <v>278.91921050830206</v>
      </c>
      <c r="F280" s="9">
        <f>'internal_calcs ToDs'!C280</f>
        <v>277.08825571946124</v>
      </c>
      <c r="G280" s="9">
        <f>'internal_calcs ToDs'!D280</f>
        <v>277.65735198648247</v>
      </c>
      <c r="H280" s="9">
        <f>'internal_calcs ToDs'!E280</f>
        <v>281.30803002268351</v>
      </c>
      <c r="I280" s="9">
        <f ca="1">'internal_calcs FTTM'!AA280</f>
        <v>277.65735198648247</v>
      </c>
      <c r="J280" s="9">
        <f>'internal_calcs TEs'!B280</f>
        <v>0.91921050830203188</v>
      </c>
      <c r="K280" s="9">
        <f>'internal_calcs TEs'!C280</f>
        <v>-0.9117442805387399</v>
      </c>
      <c r="L280" s="9">
        <f>'internal_calcs TEs'!D280</f>
        <v>-0.34264801351751495</v>
      </c>
      <c r="M280" s="9">
        <f>'internal_calcs TEs'!E280</f>
        <v>3.3080300226835155</v>
      </c>
      <c r="N280" s="9">
        <f t="shared" ca="1" si="12"/>
        <v>-0.34264801351753249</v>
      </c>
      <c r="O280" s="9">
        <f t="shared" ca="1" si="14"/>
        <v>-0.34264801351753249</v>
      </c>
      <c r="P280" s="3">
        <f t="shared" ca="1" si="13"/>
        <v>3</v>
      </c>
    </row>
    <row r="281" spans="1:16" x14ac:dyDescent="0.3">
      <c r="A281" s="1">
        <f>'internal_calcs FTTM'!A281</f>
        <v>279</v>
      </c>
      <c r="B281" s="3" t="str">
        <f>'internal_calcs FTTM'!T281</f>
        <v>TRUSTED</v>
      </c>
      <c r="C281" s="3">
        <f ca="1">'internal_calcs FTTM'!AB281</f>
        <v>3</v>
      </c>
      <c r="D281" s="3">
        <f ca="1">'internal_calcs FTTM'!AC281</f>
        <v>333</v>
      </c>
      <c r="E281" s="9">
        <f>'internal_calcs ToDs'!B281</f>
        <v>279.93171249018883</v>
      </c>
      <c r="F281" s="9">
        <f>'internal_calcs ToDs'!C281</f>
        <v>278.05513453562611</v>
      </c>
      <c r="G281" s="9">
        <f>'internal_calcs ToDs'!D281</f>
        <v>278.40969961900237</v>
      </c>
      <c r="H281" s="9">
        <f>'internal_calcs ToDs'!E281</f>
        <v>282.68759320077686</v>
      </c>
      <c r="I281" s="9">
        <f ca="1">'internal_calcs FTTM'!AA281</f>
        <v>278.40969961900237</v>
      </c>
      <c r="J281" s="9">
        <f>'internal_calcs TEs'!B281</f>
        <v>0.93171249018881186</v>
      </c>
      <c r="K281" s="9">
        <f>'internal_calcs TEs'!C281</f>
        <v>-0.94486546437390895</v>
      </c>
      <c r="L281" s="9">
        <f>'internal_calcs TEs'!D281</f>
        <v>-0.5903003809976306</v>
      </c>
      <c r="M281" s="9">
        <f>'internal_calcs TEs'!E281</f>
        <v>3.6875932007768721</v>
      </c>
      <c r="N281" s="9">
        <f t="shared" ca="1" si="12"/>
        <v>-0.5903003809976326</v>
      </c>
      <c r="O281" s="9">
        <f t="shared" ca="1" si="14"/>
        <v>-0.5903003809976326</v>
      </c>
      <c r="P281" s="3">
        <f t="shared" ca="1" si="13"/>
        <v>3</v>
      </c>
    </row>
    <row r="282" spans="1:16" x14ac:dyDescent="0.3">
      <c r="A282" s="1">
        <f>'internal_calcs FTTM'!A282</f>
        <v>280</v>
      </c>
      <c r="B282" s="3" t="str">
        <f>'internal_calcs FTTM'!T282</f>
        <v>TRUSTED</v>
      </c>
      <c r="C282" s="3">
        <f ca="1">'internal_calcs FTTM'!AB282</f>
        <v>3</v>
      </c>
      <c r="D282" s="3">
        <f ca="1">'internal_calcs FTTM'!AC282</f>
        <v>333</v>
      </c>
      <c r="E282" s="9">
        <f>'internal_calcs ToDs'!B282</f>
        <v>280.94318384749363</v>
      </c>
      <c r="F282" s="9">
        <f>'internal_calcs ToDs'!C282</f>
        <v>279.02968884725431</v>
      </c>
      <c r="G282" s="9">
        <f>'internal_calcs ToDs'!D282</f>
        <v>279.139815446417</v>
      </c>
      <c r="H282" s="9">
        <f>'internal_calcs ToDs'!E282</f>
        <v>284.00616236361276</v>
      </c>
      <c r="I282" s="9">
        <f ca="1">'internal_calcs FTTM'!AA282</f>
        <v>279.139815446417</v>
      </c>
      <c r="J282" s="9">
        <f>'internal_calcs TEs'!B282</f>
        <v>0.94318384749364115</v>
      </c>
      <c r="K282" s="9">
        <f>'internal_calcs TEs'!C282</f>
        <v>-0.97031115274571311</v>
      </c>
      <c r="L282" s="9">
        <f>'internal_calcs TEs'!D282</f>
        <v>-0.86018455358302282</v>
      </c>
      <c r="M282" s="9">
        <f>'internal_calcs TEs'!E282</f>
        <v>4.0061623636127495</v>
      </c>
      <c r="N282" s="9">
        <f t="shared" ca="1" si="12"/>
        <v>-0.86018455358299661</v>
      </c>
      <c r="O282" s="9">
        <f t="shared" ca="1" si="14"/>
        <v>-0.86018455358299661</v>
      </c>
      <c r="P282" s="3">
        <f t="shared" ca="1" si="13"/>
        <v>3</v>
      </c>
    </row>
    <row r="283" spans="1:16" x14ac:dyDescent="0.3">
      <c r="A283" s="1">
        <f>'internal_calcs FTTM'!A283</f>
        <v>281</v>
      </c>
      <c r="B283" s="3" t="str">
        <f>'internal_calcs FTTM'!T283</f>
        <v>TRUSTED</v>
      </c>
      <c r="C283" s="3">
        <f ca="1">'internal_calcs FTTM'!AB283</f>
        <v>2</v>
      </c>
      <c r="D283" s="3">
        <f ca="1">'internal_calcs FTTM'!AC283</f>
        <v>222</v>
      </c>
      <c r="E283" s="9">
        <f>'internal_calcs ToDs'!B283</f>
        <v>281.95361733466137</v>
      </c>
      <c r="F283" s="9">
        <f>'internal_calcs ToDs'!C283</f>
        <v>280.01201907685282</v>
      </c>
      <c r="G283" s="9">
        <f>'internal_calcs ToDs'!D283</f>
        <v>279.85195570334872</v>
      </c>
      <c r="H283" s="9">
        <f>'internal_calcs ToDs'!E283</f>
        <v>285.25222359162279</v>
      </c>
      <c r="I283" s="9">
        <f ca="1">'internal_calcs FTTM'!AA283</f>
        <v>280.01201907685282</v>
      </c>
      <c r="J283" s="9">
        <f>'internal_calcs TEs'!B283</f>
        <v>0.95361733466135301</v>
      </c>
      <c r="K283" s="9">
        <f>'internal_calcs TEs'!C283</f>
        <v>-0.98798092314717856</v>
      </c>
      <c r="L283" s="9">
        <f>'internal_calcs TEs'!D283</f>
        <v>-1.1480442966512736</v>
      </c>
      <c r="M283" s="9">
        <f>'internal_calcs TEs'!E283</f>
        <v>4.2522235916227729</v>
      </c>
      <c r="N283" s="9">
        <f t="shared" ca="1" si="12"/>
        <v>-0.98798092314717678</v>
      </c>
      <c r="O283" s="9">
        <f t="shared" ca="1" si="14"/>
        <v>-0.98798092314717678</v>
      </c>
      <c r="P283" s="3">
        <f t="shared" ca="1" si="13"/>
        <v>2</v>
      </c>
    </row>
    <row r="284" spans="1:16" x14ac:dyDescent="0.3">
      <c r="A284" s="1">
        <f>'internal_calcs FTTM'!A284</f>
        <v>282</v>
      </c>
      <c r="B284" s="3" t="str">
        <f>'internal_calcs FTTM'!T284</f>
        <v>TRUSTED</v>
      </c>
      <c r="C284" s="3">
        <f ca="1">'internal_calcs FTTM'!AB284</f>
        <v>2</v>
      </c>
      <c r="D284" s="3">
        <f ca="1">'internal_calcs FTTM'!AC284</f>
        <v>222</v>
      </c>
      <c r="E284" s="9">
        <f>'internal_calcs ToDs'!B284</f>
        <v>282.96300636167786</v>
      </c>
      <c r="F284" s="9">
        <f>'internal_calcs ToDs'!C284</f>
        <v>281.00219495893293</v>
      </c>
      <c r="G284" s="9">
        <f>'internal_calcs ToDs'!D284</f>
        <v>280.55066010990498</v>
      </c>
      <c r="H284" s="9">
        <f>'internal_calcs ToDs'!E284</f>
        <v>286.41688359092012</v>
      </c>
      <c r="I284" s="9">
        <f ca="1">'internal_calcs FTTM'!AA284</f>
        <v>281.00219495893293</v>
      </c>
      <c r="J284" s="9">
        <f>'internal_calcs TEs'!B284</f>
        <v>0.96300636167787479</v>
      </c>
      <c r="K284" s="9">
        <f>'internal_calcs TEs'!C284</f>
        <v>-0.99780504106709111</v>
      </c>
      <c r="L284" s="9">
        <f>'internal_calcs TEs'!D284</f>
        <v>-1.4493398900950034</v>
      </c>
      <c r="M284" s="9">
        <f>'internal_calcs TEs'!E284</f>
        <v>4.4168835909200945</v>
      </c>
      <c r="N284" s="9">
        <f t="shared" ca="1" si="12"/>
        <v>-0.99780504106706758</v>
      </c>
      <c r="O284" s="9">
        <f t="shared" ca="1" si="14"/>
        <v>-0.99780504106706758</v>
      </c>
      <c r="P284" s="3">
        <f t="shared" ca="1" si="13"/>
        <v>2</v>
      </c>
    </row>
    <row r="285" spans="1:16" x14ac:dyDescent="0.3">
      <c r="A285" s="1">
        <f>'internal_calcs FTTM'!A285</f>
        <v>283</v>
      </c>
      <c r="B285" s="3" t="str">
        <f>'internal_calcs FTTM'!T285</f>
        <v>TRUSTED</v>
      </c>
      <c r="C285" s="3">
        <f ca="1">'internal_calcs FTTM'!AB285</f>
        <v>2</v>
      </c>
      <c r="D285" s="3">
        <f ca="1">'internal_calcs FTTM'!AC285</f>
        <v>222</v>
      </c>
      <c r="E285" s="9">
        <f>'internal_calcs ToDs'!B285</f>
        <v>283.9713449982325</v>
      </c>
      <c r="F285" s="9">
        <f>'internal_calcs ToDs'!C285</f>
        <v>282.00025526479982</v>
      </c>
      <c r="G285" s="9">
        <f>'internal_calcs ToDs'!D285</f>
        <v>281.24068027757966</v>
      </c>
      <c r="H285" s="9">
        <f>'internal_calcs ToDs'!E285</f>
        <v>287.49419112011287</v>
      </c>
      <c r="I285" s="9">
        <f ca="1">'internal_calcs FTTM'!AA285</f>
        <v>282.00025526479982</v>
      </c>
      <c r="J285" s="9">
        <f>'internal_calcs TEs'!B285</f>
        <v>0.97134499823247911</v>
      </c>
      <c r="K285" s="9">
        <f>'internal_calcs TEs'!C285</f>
        <v>-0.99974473520019824</v>
      </c>
      <c r="L285" s="9">
        <f>'internal_calcs TEs'!D285</f>
        <v>-1.7593197224203407</v>
      </c>
      <c r="M285" s="9">
        <f>'internal_calcs TEs'!E285</f>
        <v>4.4941911201128608</v>
      </c>
      <c r="N285" s="9">
        <f t="shared" ca="1" si="12"/>
        <v>-0.99974473520018137</v>
      </c>
      <c r="O285" s="9">
        <f t="shared" ca="1" si="14"/>
        <v>-0.99974473520018137</v>
      </c>
      <c r="P285" s="3">
        <f t="shared" ca="1" si="13"/>
        <v>2</v>
      </c>
    </row>
    <row r="286" spans="1:16" x14ac:dyDescent="0.3">
      <c r="A286" s="1">
        <f>'internal_calcs FTTM'!A286</f>
        <v>284</v>
      </c>
      <c r="B286" s="3" t="str">
        <f>'internal_calcs FTTM'!T286</f>
        <v>TRUSTED</v>
      </c>
      <c r="C286" s="3">
        <f ca="1">'internal_calcs FTTM'!AB286</f>
        <v>1</v>
      </c>
      <c r="D286" s="3">
        <f ca="1">'internal_calcs FTTM'!AC286</f>
        <v>111</v>
      </c>
      <c r="E286" s="9">
        <f>'internal_calcs ToDs'!B286</f>
        <v>284.97862797746359</v>
      </c>
      <c r="F286" s="9">
        <f>'internal_calcs ToDs'!C286</f>
        <v>283.00620764954004</v>
      </c>
      <c r="G286" s="9">
        <f>'internal_calcs ToDs'!D286</f>
        <v>281.92690477350146</v>
      </c>
      <c r="H286" s="9">
        <f>'internal_calcs ToDs'!E286</f>
        <v>288.48135208367313</v>
      </c>
      <c r="I286" s="9">
        <f ca="1">'internal_calcs FTTM'!AA286</f>
        <v>284.97862797746359</v>
      </c>
      <c r="J286" s="9">
        <f>'internal_calcs TEs'!B286</f>
        <v>0.97862797746359287</v>
      </c>
      <c r="K286" s="9">
        <f>'internal_calcs TEs'!C286</f>
        <v>-0.99379235045994352</v>
      </c>
      <c r="L286" s="9">
        <f>'internal_calcs TEs'!D286</f>
        <v>-2.0730952264985385</v>
      </c>
      <c r="M286" s="9">
        <f>'internal_calcs TEs'!E286</f>
        <v>4.4813520836731495</v>
      </c>
      <c r="N286" s="9">
        <f t="shared" ca="1" si="12"/>
        <v>0.97862797746358865</v>
      </c>
      <c r="O286" s="9">
        <f t="shared" ca="1" si="14"/>
        <v>0.97862797746358865</v>
      </c>
      <c r="P286" s="3">
        <f t="shared" ca="1" si="13"/>
        <v>1</v>
      </c>
    </row>
    <row r="287" spans="1:16" x14ac:dyDescent="0.3">
      <c r="A287" s="1">
        <f>'internal_calcs FTTM'!A287</f>
        <v>285</v>
      </c>
      <c r="B287" s="3" t="str">
        <f>'internal_calcs FTTM'!T287</f>
        <v>TRUSTED</v>
      </c>
      <c r="C287" s="3">
        <f ca="1">'internal_calcs FTTM'!AB287</f>
        <v>1</v>
      </c>
      <c r="D287" s="3">
        <f ca="1">'internal_calcs FTTM'!AC287</f>
        <v>111</v>
      </c>
      <c r="E287" s="9">
        <f>'internal_calcs ToDs'!B287</f>
        <v>285.98485069928546</v>
      </c>
      <c r="F287" s="9">
        <f>'internal_calcs ToDs'!C287</f>
        <v>284.02002862181047</v>
      </c>
      <c r="G287" s="9">
        <f>'internal_calcs ToDs'!D287</f>
        <v>282.61428202481011</v>
      </c>
      <c r="H287" s="9">
        <f>'internal_calcs ToDs'!E287</f>
        <v>289.37883051782967</v>
      </c>
      <c r="I287" s="9">
        <f ca="1">'internal_calcs FTTM'!AA287</f>
        <v>285.98485069928546</v>
      </c>
      <c r="J287" s="9">
        <f>'internal_calcs TEs'!B287</f>
        <v>0.98485069928543445</v>
      </c>
      <c r="K287" s="9">
        <f>'internal_calcs TEs'!C287</f>
        <v>-0.97997137818951052</v>
      </c>
      <c r="L287" s="9">
        <f>'internal_calcs TEs'!D287</f>
        <v>-2.3857179751898827</v>
      </c>
      <c r="M287" s="9">
        <f>'internal_calcs TEs'!E287</f>
        <v>4.3788305178296625</v>
      </c>
      <c r="N287" s="9">
        <f t="shared" ca="1" si="12"/>
        <v>0.98485069928545954</v>
      </c>
      <c r="O287" s="9">
        <f t="shared" ca="1" si="14"/>
        <v>0.98485069928545954</v>
      </c>
      <c r="P287" s="3">
        <f t="shared" ca="1" si="13"/>
        <v>1</v>
      </c>
    </row>
    <row r="288" spans="1:16" x14ac:dyDescent="0.3">
      <c r="A288" s="1">
        <f>'internal_calcs FTTM'!A288</f>
        <v>286</v>
      </c>
      <c r="B288" s="3" t="str">
        <f>'internal_calcs FTTM'!T288</f>
        <v>TRUSTED</v>
      </c>
      <c r="C288" s="3">
        <f ca="1">'internal_calcs FTTM'!AB288</f>
        <v>1</v>
      </c>
      <c r="D288" s="3">
        <f ca="1">'internal_calcs FTTM'!AC288</f>
        <v>111</v>
      </c>
      <c r="E288" s="9">
        <f>'internal_calcs ToDs'!B288</f>
        <v>286.99000923329351</v>
      </c>
      <c r="F288" s="9">
        <f>'internal_calcs ToDs'!C288</f>
        <v>285.04166363654775</v>
      </c>
      <c r="G288" s="9">
        <f>'internal_calcs ToDs'!D288</f>
        <v>283.30774227900429</v>
      </c>
      <c r="H288" s="9">
        <f>'internal_calcs ToDs'!E288</f>
        <v>290.19033181908941</v>
      </c>
      <c r="I288" s="9">
        <f ca="1">'internal_calcs FTTM'!AA288</f>
        <v>286.99000923329351</v>
      </c>
      <c r="J288" s="9">
        <f>'internal_calcs TEs'!B288</f>
        <v>0.99000923329351687</v>
      </c>
      <c r="K288" s="9">
        <f>'internal_calcs TEs'!C288</f>
        <v>-0.95833636345224926</v>
      </c>
      <c r="L288" s="9">
        <f>'internal_calcs TEs'!D288</f>
        <v>-2.6922577209957317</v>
      </c>
      <c r="M288" s="9">
        <f>'internal_calcs TEs'!E288</f>
        <v>4.190331819089435</v>
      </c>
      <c r="N288" s="9">
        <f t="shared" ca="1" si="12"/>
        <v>0.99000923329350599</v>
      </c>
      <c r="O288" s="9">
        <f t="shared" ca="1" si="14"/>
        <v>0.99000923329350599</v>
      </c>
      <c r="P288" s="3">
        <f t="shared" ca="1" si="13"/>
        <v>1</v>
      </c>
    </row>
    <row r="289" spans="1:16" x14ac:dyDescent="0.3">
      <c r="A289" s="1">
        <f>'internal_calcs FTTM'!A289</f>
        <v>287</v>
      </c>
      <c r="B289" s="3" t="str">
        <f>'internal_calcs FTTM'!T289</f>
        <v>TRUSTED</v>
      </c>
      <c r="C289" s="3">
        <f ca="1">'internal_calcs FTTM'!AB289</f>
        <v>1</v>
      </c>
      <c r="D289" s="3">
        <f ca="1">'internal_calcs FTTM'!AC289</f>
        <v>111</v>
      </c>
      <c r="E289" s="9">
        <f>'internal_calcs ToDs'!B289</f>
        <v>287.99410032124723</v>
      </c>
      <c r="F289" s="9">
        <f>'internal_calcs ToDs'!C289</f>
        <v>286.07102731023281</v>
      </c>
      <c r="G289" s="9">
        <f>'internal_calcs ToDs'!D289</f>
        <v>284.01211985099326</v>
      </c>
      <c r="H289" s="9">
        <f>'internal_calcs ToDs'!E289</f>
        <v>290.92266882155332</v>
      </c>
      <c r="I289" s="9">
        <f ca="1">'internal_calcs FTTM'!AA289</f>
        <v>287.99410032124723</v>
      </c>
      <c r="J289" s="9">
        <f>'internal_calcs TEs'!B289</f>
        <v>0.99410032124721903</v>
      </c>
      <c r="K289" s="9">
        <f>'internal_calcs TEs'!C289</f>
        <v>-0.92897268976716929</v>
      </c>
      <c r="L289" s="9">
        <f>'internal_calcs TEs'!D289</f>
        <v>-2.9878801490067595</v>
      </c>
      <c r="M289" s="9">
        <f>'internal_calcs TEs'!E289</f>
        <v>3.9226688215532901</v>
      </c>
      <c r="N289" s="9">
        <f t="shared" ca="1" si="12"/>
        <v>0.99410032124723102</v>
      </c>
      <c r="O289" s="9">
        <f t="shared" ca="1" si="14"/>
        <v>0.99410032124723102</v>
      </c>
      <c r="P289" s="3">
        <f t="shared" ca="1" si="13"/>
        <v>1</v>
      </c>
    </row>
    <row r="290" spans="1:16" x14ac:dyDescent="0.3">
      <c r="A290" s="1">
        <f>'internal_calcs FTTM'!A290</f>
        <v>288</v>
      </c>
      <c r="B290" s="3" t="str">
        <f>'internal_calcs FTTM'!T290</f>
        <v>TRUSTED</v>
      </c>
      <c r="C290" s="3">
        <f ca="1">'internal_calcs FTTM'!AB290</f>
        <v>1</v>
      </c>
      <c r="D290" s="3">
        <f ca="1">'internal_calcs FTTM'!AC290</f>
        <v>111</v>
      </c>
      <c r="E290" s="9">
        <f>'internal_calcs ToDs'!B290</f>
        <v>288.99712137912769</v>
      </c>
      <c r="F290" s="9">
        <f>'internal_calcs ToDs'!C290</f>
        <v>287.10800375786056</v>
      </c>
      <c r="G290" s="9">
        <f>'internal_calcs ToDs'!D290</f>
        <v>284.73207688306303</v>
      </c>
      <c r="H290" s="9">
        <f>'internal_calcs ToDs'!E290</f>
        <v>291.58551556334163</v>
      </c>
      <c r="I290" s="9">
        <f ca="1">'internal_calcs FTTM'!AA290</f>
        <v>288.99712137912769</v>
      </c>
      <c r="J290" s="9">
        <f>'internal_calcs TEs'!B290</f>
        <v>0.99712137912769028</v>
      </c>
      <c r="K290" s="9">
        <f>'internal_calcs TEs'!C290</f>
        <v>-0.89199624213942541</v>
      </c>
      <c r="L290" s="9">
        <f>'internal_calcs TEs'!D290</f>
        <v>-3.2679231169369527</v>
      </c>
      <c r="M290" s="9">
        <f>'internal_calcs TEs'!E290</f>
        <v>3.5855155633416338</v>
      </c>
      <c r="N290" s="9">
        <f t="shared" ca="1" si="12"/>
        <v>0.99712137912769094</v>
      </c>
      <c r="O290" s="9">
        <f t="shared" ca="1" si="14"/>
        <v>0.99712137912769094</v>
      </c>
      <c r="P290" s="3">
        <f t="shared" ca="1" si="13"/>
        <v>1</v>
      </c>
    </row>
    <row r="291" spans="1:16" x14ac:dyDescent="0.3">
      <c r="A291" s="1">
        <f>'internal_calcs FTTM'!A291</f>
        <v>289</v>
      </c>
      <c r="B291" s="3" t="str">
        <f>'internal_calcs FTTM'!T291</f>
        <v>TRUSTED</v>
      </c>
      <c r="C291" s="3">
        <f ca="1">'internal_calcs FTTM'!AB291</f>
        <v>1</v>
      </c>
      <c r="D291" s="3">
        <f ca="1">'internal_calcs FTTM'!AC291</f>
        <v>111</v>
      </c>
      <c r="E291" s="9">
        <f>'internal_calcs ToDs'!B291</f>
        <v>289.99907049877004</v>
      </c>
      <c r="F291" s="9">
        <f>'internal_calcs ToDs'!C291</f>
        <v>288.15244705028516</v>
      </c>
      <c r="G291" s="9">
        <f>'internal_calcs ToDs'!D291</f>
        <v>285.47202982010759</v>
      </c>
      <c r="H291" s="9">
        <f>'internal_calcs ToDs'!E291</f>
        <v>292.1910576416501</v>
      </c>
      <c r="I291" s="9">
        <f ca="1">'internal_calcs FTTM'!AA291</f>
        <v>289.99907049877004</v>
      </c>
      <c r="J291" s="9">
        <f>'internal_calcs TEs'!B291</f>
        <v>0.9990704987700223</v>
      </c>
      <c r="K291" s="9">
        <f>'internal_calcs TEs'!C291</f>
        <v>-0.84755294971482598</v>
      </c>
      <c r="L291" s="9">
        <f>'internal_calcs TEs'!D291</f>
        <v>-3.527970179892379</v>
      </c>
      <c r="M291" s="9">
        <f>'internal_calcs TEs'!E291</f>
        <v>3.1910576416500871</v>
      </c>
      <c r="N291" s="9">
        <f t="shared" ca="1" si="12"/>
        <v>0.99907049877003828</v>
      </c>
      <c r="O291" s="9">
        <f t="shared" ca="1" si="14"/>
        <v>0.99907049877003828</v>
      </c>
      <c r="P291" s="3">
        <f t="shared" ca="1" si="13"/>
        <v>1</v>
      </c>
    </row>
    <row r="292" spans="1:16" x14ac:dyDescent="0.3">
      <c r="A292" s="1">
        <f>'internal_calcs FTTM'!A292</f>
        <v>290</v>
      </c>
      <c r="B292" s="3" t="str">
        <f>'internal_calcs FTTM'!T292</f>
        <v>TRUSTED</v>
      </c>
      <c r="C292" s="3">
        <f ca="1">'internal_calcs FTTM'!AB292</f>
        <v>1</v>
      </c>
      <c r="D292" s="3">
        <f ca="1">'internal_calcs FTTM'!AC292</f>
        <v>111</v>
      </c>
      <c r="E292" s="9">
        <f>'internal_calcs ToDs'!B292</f>
        <v>290.99994644906849</v>
      </c>
      <c r="F292" s="9">
        <f>'internal_calcs ToDs'!C292</f>
        <v>289.20418179013564</v>
      </c>
      <c r="G292" s="9">
        <f>'internal_calcs ToDs'!D292</f>
        <v>286.2360797596541</v>
      </c>
      <c r="H292" s="9">
        <f>'internal_calcs ToDs'!E292</f>
        <v>292.75355179351914</v>
      </c>
      <c r="I292" s="9">
        <f ca="1">'internal_calcs FTTM'!AA292</f>
        <v>290.99994644906849</v>
      </c>
      <c r="J292" s="9">
        <f>'internal_calcs TEs'!B292</f>
        <v>0.9999464490684713</v>
      </c>
      <c r="K292" s="9">
        <f>'internal_calcs TEs'!C292</f>
        <v>-0.79581820986436203</v>
      </c>
      <c r="L292" s="9">
        <f>'internal_calcs TEs'!D292</f>
        <v>-3.7639202403458807</v>
      </c>
      <c r="M292" s="9">
        <f>'internal_calcs TEs'!E292</f>
        <v>2.7535517935191347</v>
      </c>
      <c r="N292" s="9">
        <f t="shared" ca="1" si="12"/>
        <v>0.99994644906848862</v>
      </c>
      <c r="O292" s="9">
        <f t="shared" ca="1" si="14"/>
        <v>0.99994644906848862</v>
      </c>
      <c r="P292" s="3">
        <f t="shared" ca="1" si="13"/>
        <v>1</v>
      </c>
    </row>
    <row r="293" spans="1:16" x14ac:dyDescent="0.3">
      <c r="A293" s="1">
        <f>'internal_calcs FTTM'!A293</f>
        <v>291</v>
      </c>
      <c r="B293" s="3" t="str">
        <f>'internal_calcs FTTM'!T293</f>
        <v>TRUSTED</v>
      </c>
      <c r="C293" s="3">
        <f ca="1">'internal_calcs FTTM'!AB293</f>
        <v>1</v>
      </c>
      <c r="D293" s="3">
        <f ca="1">'internal_calcs FTTM'!AC293</f>
        <v>111</v>
      </c>
      <c r="E293" s="9">
        <f>'internal_calcs ToDs'!B293</f>
        <v>291.99974867675405</v>
      </c>
      <c r="F293" s="9">
        <f>'internal_calcs ToDs'!C293</f>
        <v>290.26300380402927</v>
      </c>
      <c r="G293" s="9">
        <f>'internal_calcs ToDs'!D293</f>
        <v>287.02794777510576</v>
      </c>
      <c r="H293" s="9">
        <f>'internal_calcs ToDs'!E293</f>
        <v>293.28881062021009</v>
      </c>
      <c r="I293" s="9">
        <f ca="1">'internal_calcs FTTM'!AA293</f>
        <v>291.99974867675405</v>
      </c>
      <c r="J293" s="9">
        <f>'internal_calcs TEs'!B293</f>
        <v>0.99974867675405865</v>
      </c>
      <c r="K293" s="9">
        <f>'internal_calcs TEs'!C293</f>
        <v>-0.73699619597075561</v>
      </c>
      <c r="L293" s="9">
        <f>'internal_calcs TEs'!D293</f>
        <v>-3.9720522248942487</v>
      </c>
      <c r="M293" s="9">
        <f>'internal_calcs TEs'!E293</f>
        <v>2.2888106202100866</v>
      </c>
      <c r="N293" s="9">
        <f t="shared" ca="1" si="12"/>
        <v>0.99974867675405221</v>
      </c>
      <c r="O293" s="9">
        <f t="shared" ca="1" si="14"/>
        <v>0.99974867675405221</v>
      </c>
      <c r="P293" s="3">
        <f t="shared" ca="1" si="13"/>
        <v>1</v>
      </c>
    </row>
    <row r="294" spans="1:16" x14ac:dyDescent="0.3">
      <c r="A294" s="1">
        <f>'internal_calcs FTTM'!A294</f>
        <v>292</v>
      </c>
      <c r="B294" s="3" t="str">
        <f>'internal_calcs FTTM'!T294</f>
        <v>TRUSTED</v>
      </c>
      <c r="C294" s="3">
        <f ca="1">'internal_calcs FTTM'!AB294</f>
        <v>1</v>
      </c>
      <c r="D294" s="3">
        <f ca="1">'internal_calcs FTTM'!AC294</f>
        <v>111</v>
      </c>
      <c r="E294" s="9">
        <f>'internal_calcs ToDs'!B294</f>
        <v>292.99847730674401</v>
      </c>
      <c r="F294" s="9">
        <f>'internal_calcs ToDs'!C294</f>
        <v>291.32868094835015</v>
      </c>
      <c r="G294" s="9">
        <f>'internal_calcs ToDs'!D294</f>
        <v>287.85091623219085</v>
      </c>
      <c r="H294" s="9">
        <f>'internal_calcs ToDs'!E294</f>
        <v>293.81363107859818</v>
      </c>
      <c r="I294" s="9">
        <f ca="1">'internal_calcs FTTM'!AA294</f>
        <v>292.99847730674401</v>
      </c>
      <c r="J294" s="9">
        <f>'internal_calcs TEs'!B294</f>
        <v>0.99847730674401358</v>
      </c>
      <c r="K294" s="9">
        <f>'internal_calcs TEs'!C294</f>
        <v>-0.67131905164983574</v>
      </c>
      <c r="L294" s="9">
        <f>'internal_calcs TEs'!D294</f>
        <v>-4.1490837678091346</v>
      </c>
      <c r="M294" s="9">
        <f>'internal_calcs TEs'!E294</f>
        <v>1.8136310785981919</v>
      </c>
      <c r="N294" s="9">
        <f t="shared" ca="1" si="12"/>
        <v>0.99847730674400736</v>
      </c>
      <c r="O294" s="9">
        <f t="shared" ca="1" si="14"/>
        <v>0.99847730674400736</v>
      </c>
      <c r="P294" s="3">
        <f t="shared" ca="1" si="13"/>
        <v>1</v>
      </c>
    </row>
    <row r="295" spans="1:16" x14ac:dyDescent="0.3">
      <c r="A295" s="1">
        <f>'internal_calcs FTTM'!A295</f>
        <v>293</v>
      </c>
      <c r="B295" s="3" t="str">
        <f>'internal_calcs FTTM'!T295</f>
        <v>TRUSTED</v>
      </c>
      <c r="C295" s="3">
        <f ca="1">'internal_calcs FTTM'!AB295</f>
        <v>1</v>
      </c>
      <c r="D295" s="3">
        <f ca="1">'internal_calcs FTTM'!AC295</f>
        <v>111</v>
      </c>
      <c r="E295" s="9">
        <f>'internal_calcs ToDs'!B295</f>
        <v>293.99613314206289</v>
      </c>
      <c r="F295" s="9">
        <f>'internal_calcs ToDs'!C295</f>
        <v>292.40095402541488</v>
      </c>
      <c r="G295" s="9">
        <f>'internal_calcs ToDs'!D295</f>
        <v>288.70777702409475</v>
      </c>
      <c r="H295" s="9">
        <f>'internal_calcs ToDs'!E295</f>
        <v>294.34518739538498</v>
      </c>
      <c r="I295" s="9">
        <f ca="1">'internal_calcs FTTM'!AA295</f>
        <v>293.99613314206289</v>
      </c>
      <c r="J295" s="9">
        <f>'internal_calcs TEs'!B295</f>
        <v>0.99613314206288472</v>
      </c>
      <c r="K295" s="9">
        <f>'internal_calcs TEs'!C295</f>
        <v>-0.59904597458510378</v>
      </c>
      <c r="L295" s="9">
        <f>'internal_calcs TEs'!D295</f>
        <v>-4.2922229759052524</v>
      </c>
      <c r="M295" s="9">
        <f>'internal_calcs TEs'!E295</f>
        <v>1.3451873953849687</v>
      </c>
      <c r="N295" s="9">
        <f t="shared" ca="1" si="12"/>
        <v>0.99613314206288806</v>
      </c>
      <c r="O295" s="9">
        <f t="shared" ca="1" si="14"/>
        <v>0.99613314206288806</v>
      </c>
      <c r="P295" s="3">
        <f t="shared" ca="1" si="13"/>
        <v>1</v>
      </c>
    </row>
    <row r="296" spans="1:16" x14ac:dyDescent="0.3">
      <c r="A296" s="1">
        <f>'internal_calcs FTTM'!A296</f>
        <v>294</v>
      </c>
      <c r="B296" s="3" t="str">
        <f>'internal_calcs FTTM'!T296</f>
        <v>TRUSTED</v>
      </c>
      <c r="C296" s="3">
        <f ca="1">'internal_calcs FTTM'!AB296</f>
        <v>1</v>
      </c>
      <c r="D296" s="3">
        <f ca="1">'internal_calcs FTTM'!AC296</f>
        <v>111</v>
      </c>
      <c r="E296" s="9">
        <f>'internal_calcs ToDs'!B296</f>
        <v>294.99271766333533</v>
      </c>
      <c r="F296" s="9">
        <f>'internal_calcs ToDs'!C296</f>
        <v>293.47953780640671</v>
      </c>
      <c r="G296" s="9">
        <f>'internal_calcs ToDs'!D296</f>
        <v>289.60078754163629</v>
      </c>
      <c r="H296" s="9">
        <f>'internal_calcs ToDs'!E296</f>
        <v>294.90041034580042</v>
      </c>
      <c r="I296" s="9">
        <f ca="1">'internal_calcs FTTM'!AA296</f>
        <v>294.99271766333533</v>
      </c>
      <c r="J296" s="9">
        <f>'internal_calcs TEs'!B296</f>
        <v>0.9927176633353274</v>
      </c>
      <c r="K296" s="9">
        <f>'internal_calcs TEs'!C296</f>
        <v>-0.52046219359330581</v>
      </c>
      <c r="L296" s="9">
        <f>'internal_calcs TEs'!D296</f>
        <v>-4.3992124583637064</v>
      </c>
      <c r="M296" s="9">
        <f>'internal_calcs TEs'!E296</f>
        <v>0.90041034580040269</v>
      </c>
      <c r="N296" s="9">
        <f t="shared" ca="1" si="12"/>
        <v>0.99271766333532696</v>
      </c>
      <c r="O296" s="9">
        <f t="shared" ca="1" si="14"/>
        <v>0.99271766333532696</v>
      </c>
      <c r="P296" s="3">
        <f t="shared" ca="1" si="13"/>
        <v>1</v>
      </c>
    </row>
    <row r="297" spans="1:16" x14ac:dyDescent="0.3">
      <c r="A297" s="1">
        <f>'internal_calcs FTTM'!A297</f>
        <v>295</v>
      </c>
      <c r="B297" s="3" t="str">
        <f>'internal_calcs FTTM'!T297</f>
        <v>TRUSTED</v>
      </c>
      <c r="C297" s="3">
        <f ca="1">'internal_calcs FTTM'!AB297</f>
        <v>1</v>
      </c>
      <c r="D297" s="3">
        <f ca="1">'internal_calcs FTTM'!AC297</f>
        <v>111</v>
      </c>
      <c r="E297" s="9">
        <f>'internal_calcs ToDs'!B297</f>
        <v>295.98823302785092</v>
      </c>
      <c r="F297" s="9">
        <f>'internal_calcs ToDs'!C297</f>
        <v>294.56412215704347</v>
      </c>
      <c r="G297" s="9">
        <f>'internal_calcs ToDs'!D297</f>
        <v>290.53163507286627</v>
      </c>
      <c r="H297" s="9">
        <f>'internal_calcs ToDs'!E297</f>
        <v>295.49537533127125</v>
      </c>
      <c r="I297" s="9">
        <f ca="1">'internal_calcs FTTM'!AA297</f>
        <v>295.98823302785092</v>
      </c>
      <c r="J297" s="9">
        <f>'internal_calcs TEs'!B297</f>
        <v>0.98823302785092282</v>
      </c>
      <c r="K297" s="9">
        <f>'internal_calcs TEs'!C297</f>
        <v>-0.43587784295650134</v>
      </c>
      <c r="L297" s="9">
        <f>'internal_calcs TEs'!D297</f>
        <v>-4.4683649271337096</v>
      </c>
      <c r="M297" s="9">
        <f>'internal_calcs TEs'!E297</f>
        <v>0.49537533127125966</v>
      </c>
      <c r="N297" s="9">
        <f t="shared" ca="1" si="12"/>
        <v>0.98823302785092437</v>
      </c>
      <c r="O297" s="9">
        <f t="shared" ca="1" si="14"/>
        <v>0.98823302785092437</v>
      </c>
      <c r="P297" s="3">
        <f t="shared" ca="1" si="13"/>
        <v>1</v>
      </c>
    </row>
    <row r="298" spans="1:16" x14ac:dyDescent="0.3">
      <c r="A298" s="1">
        <f>'internal_calcs FTTM'!A298</f>
        <v>296</v>
      </c>
      <c r="B298" s="3" t="str">
        <f>'internal_calcs FTTM'!T298</f>
        <v>TRUSTED</v>
      </c>
      <c r="C298" s="3">
        <f ca="1">'internal_calcs FTTM'!AB298</f>
        <v>1</v>
      </c>
      <c r="D298" s="3">
        <f ca="1">'internal_calcs FTTM'!AC298</f>
        <v>111</v>
      </c>
      <c r="E298" s="9">
        <f>'internal_calcs ToDs'!B298</f>
        <v>296.98268206820154</v>
      </c>
      <c r="F298" s="9">
        <f>'internal_calcs ToDs'!C298</f>
        <v>295.65437326153642</v>
      </c>
      <c r="G298" s="9">
        <f>'internal_calcs ToDs'!D298</f>
        <v>291.50141019352691</v>
      </c>
      <c r="H298" s="9">
        <f>'internal_calcs ToDs'!E298</f>
        <v>296.14472137253154</v>
      </c>
      <c r="I298" s="9">
        <f ca="1">'internal_calcs FTTM'!AA298</f>
        <v>296.98268206820154</v>
      </c>
      <c r="J298" s="9">
        <f>'internal_calcs TEs'!B298</f>
        <v>0.98268206820154402</v>
      </c>
      <c r="K298" s="9">
        <f>'internal_calcs TEs'!C298</f>
        <v>-0.34562673846357161</v>
      </c>
      <c r="L298" s="9">
        <f>'internal_calcs TEs'!D298</f>
        <v>-4.4985898064730767</v>
      </c>
      <c r="M298" s="9">
        <f>'internal_calcs TEs'!E298</f>
        <v>0.1447213725315335</v>
      </c>
      <c r="N298" s="9">
        <f t="shared" ca="1" si="12"/>
        <v>0.98268206820154091</v>
      </c>
      <c r="O298" s="9">
        <f t="shared" ca="1" si="14"/>
        <v>0.98268206820154091</v>
      </c>
      <c r="P298" s="3">
        <f t="shared" ca="1" si="13"/>
        <v>1</v>
      </c>
    </row>
    <row r="299" spans="1:16" x14ac:dyDescent="0.3">
      <c r="A299" s="1">
        <f>'internal_calcs FTTM'!A299</f>
        <v>297</v>
      </c>
      <c r="B299" s="3" t="str">
        <f>'internal_calcs FTTM'!T299</f>
        <v>TRUSTED</v>
      </c>
      <c r="C299" s="3">
        <f ca="1">'internal_calcs FTTM'!AB299</f>
        <v>1</v>
      </c>
      <c r="D299" s="3">
        <f ca="1">'internal_calcs FTTM'!AC299</f>
        <v>111</v>
      </c>
      <c r="E299" s="9">
        <f>'internal_calcs ToDs'!B299</f>
        <v>297.97606829049226</v>
      </c>
      <c r="F299" s="9">
        <f>'internal_calcs ToDs'!C299</f>
        <v>296.74993494000751</v>
      </c>
      <c r="G299" s="9">
        <f>'internal_calcs ToDs'!D299</f>
        <v>292.51058956802086</v>
      </c>
      <c r="H299" s="9">
        <f>'internal_calcs ToDs'!E299</f>
        <v>296.86112201726962</v>
      </c>
      <c r="I299" s="9">
        <f ca="1">'internal_calcs FTTM'!AA299</f>
        <v>297.97606829049226</v>
      </c>
      <c r="J299" s="9">
        <f>'internal_calcs TEs'!B299</f>
        <v>0.97606829049229016</v>
      </c>
      <c r="K299" s="9">
        <f>'internal_calcs TEs'!C299</f>
        <v>-0.25006505999246897</v>
      </c>
      <c r="L299" s="9">
        <f>'internal_calcs TEs'!D299</f>
        <v>-4.4894104319791568</v>
      </c>
      <c r="M299" s="9">
        <f>'internal_calcs TEs'!E299</f>
        <v>-0.13887798273035346</v>
      </c>
      <c r="N299" s="9">
        <f t="shared" ca="1" si="12"/>
        <v>0.97606829049226462</v>
      </c>
      <c r="O299" s="9">
        <f t="shared" ca="1" si="14"/>
        <v>0.97606829049226462</v>
      </c>
      <c r="P299" s="3">
        <f t="shared" ca="1" si="13"/>
        <v>1</v>
      </c>
    </row>
    <row r="300" spans="1:16" x14ac:dyDescent="0.3">
      <c r="A300" s="1">
        <f>'internal_calcs FTTM'!A300</f>
        <v>298</v>
      </c>
      <c r="B300" s="3" t="str">
        <f>'internal_calcs FTTM'!T300</f>
        <v>TRUSTED</v>
      </c>
      <c r="C300" s="3">
        <f ca="1">'internal_calcs FTTM'!AB300</f>
        <v>1</v>
      </c>
      <c r="D300" s="3">
        <f ca="1">'internal_calcs FTTM'!AC300</f>
        <v>111</v>
      </c>
      <c r="E300" s="9">
        <f>'internal_calcs ToDs'!B300</f>
        <v>298.96839587212691</v>
      </c>
      <c r="F300" s="9">
        <f>'internal_calcs ToDs'!C300</f>
        <v>297.85043005417003</v>
      </c>
      <c r="G300" s="9">
        <f>'internal_calcs ToDs'!D300</f>
        <v>293.55902843212874</v>
      </c>
      <c r="H300" s="9">
        <f>'internal_calcs ToDs'!E300</f>
        <v>297.65482728509602</v>
      </c>
      <c r="I300" s="9">
        <f ca="1">'internal_calcs FTTM'!AA300</f>
        <v>298.96839587212691</v>
      </c>
      <c r="J300" s="9">
        <f>'internal_calcs TEs'!B300</f>
        <v>0.96839587212691791</v>
      </c>
      <c r="K300" s="9">
        <f>'internal_calcs TEs'!C300</f>
        <v>-0.14956994582998195</v>
      </c>
      <c r="L300" s="9">
        <f>'internal_calcs TEs'!D300</f>
        <v>-4.4409715678712427</v>
      </c>
      <c r="M300" s="9">
        <f>'internal_calcs TEs'!E300</f>
        <v>-0.34517271490399271</v>
      </c>
      <c r="N300" s="9">
        <f t="shared" ca="1" si="12"/>
        <v>0.96839587212690503</v>
      </c>
      <c r="O300" s="9">
        <f t="shared" ca="1" si="14"/>
        <v>0.96839587212690503</v>
      </c>
      <c r="P300" s="3">
        <f t="shared" ca="1" si="13"/>
        <v>1</v>
      </c>
    </row>
    <row r="301" spans="1:16" x14ac:dyDescent="0.3">
      <c r="A301" s="1">
        <f>'internal_calcs FTTM'!A301</f>
        <v>299</v>
      </c>
      <c r="B301" s="3" t="str">
        <f>'internal_calcs FTTM'!T301</f>
        <v>TRUSTED</v>
      </c>
      <c r="C301" s="3">
        <f ca="1">'internal_calcs FTTM'!AB301</f>
        <v>1</v>
      </c>
      <c r="D301" s="3">
        <f ca="1">'internal_calcs FTTM'!AC301</f>
        <v>111</v>
      </c>
      <c r="E301" s="9">
        <f>'internal_calcs ToDs'!B301</f>
        <v>299.95966965916932</v>
      </c>
      <c r="F301" s="9">
        <f>'internal_calcs ToDs'!C301</f>
        <v>298.95546199572016</v>
      </c>
      <c r="G301" s="9">
        <f>'internal_calcs ToDs'!D301</f>
        <v>294.64596287602774</v>
      </c>
      <c r="H301" s="9">
        <f>'internal_calcs ToDs'!E301</f>
        <v>298.53329320512682</v>
      </c>
      <c r="I301" s="9">
        <f ca="1">'internal_calcs FTTM'!AA301</f>
        <v>299.95966965916932</v>
      </c>
      <c r="J301" s="9">
        <f>'internal_calcs TEs'!B301</f>
        <v>0.95966965916933433</v>
      </c>
      <c r="K301" s="9">
        <f>'internal_calcs TEs'!C301</f>
        <v>-4.45380042798591E-2</v>
      </c>
      <c r="L301" s="9">
        <f>'internal_calcs TEs'!D301</f>
        <v>-4.3540371239722475</v>
      </c>
      <c r="M301" s="9">
        <f>'internal_calcs TEs'!E301</f>
        <v>-0.46670679487318756</v>
      </c>
      <c r="N301" s="9">
        <f t="shared" ca="1" si="12"/>
        <v>0.95966965916932168</v>
      </c>
      <c r="O301" s="9">
        <f t="shared" ca="1" si="14"/>
        <v>0.95966965916932168</v>
      </c>
      <c r="P301" s="3">
        <f t="shared" ca="1" si="13"/>
        <v>1</v>
      </c>
    </row>
    <row r="302" spans="1:16" x14ac:dyDescent="0.3">
      <c r="A302" s="1">
        <f>'internal_calcs FTTM'!A302</f>
        <v>300</v>
      </c>
      <c r="B302" s="3" t="str">
        <f>'internal_calcs FTTM'!T302</f>
        <v>TRUSTED</v>
      </c>
      <c r="C302" s="3">
        <f ca="1">'internal_calcs FTTM'!AB302</f>
        <v>2</v>
      </c>
      <c r="D302" s="3">
        <f ca="1">'internal_calcs FTTM'!AC302</f>
        <v>222</v>
      </c>
      <c r="E302" s="9">
        <f>'internal_calcs ToDs'!B302</f>
        <v>300.94989516328263</v>
      </c>
      <c r="F302" s="9">
        <f>'internal_calcs ToDs'!C302</f>
        <v>300.0646162515693</v>
      </c>
      <c r="G302" s="9">
        <f>'internal_calcs ToDs'!D302</f>
        <v>295.77002189160538</v>
      </c>
      <c r="H302" s="9">
        <f>'internal_calcs ToDs'!E302</f>
        <v>299.50091233566627</v>
      </c>
      <c r="I302" s="9">
        <f ca="1">'internal_calcs FTTM'!AA302</f>
        <v>300.0646162515693</v>
      </c>
      <c r="J302" s="9">
        <f>'internal_calcs TEs'!B302</f>
        <v>0.94989516328263601</v>
      </c>
      <c r="K302" s="9">
        <f>'internal_calcs TEs'!C302</f>
        <v>6.4616251569332261E-2</v>
      </c>
      <c r="L302" s="9">
        <f>'internal_calcs TEs'!D302</f>
        <v>-4.2299781083945911</v>
      </c>
      <c r="M302" s="9">
        <f>'internal_calcs TEs'!E302</f>
        <v>-0.49908766433375185</v>
      </c>
      <c r="N302" s="9">
        <f t="shared" ca="1" si="12"/>
        <v>6.461625156930495E-2</v>
      </c>
      <c r="O302" s="9">
        <f t="shared" ca="1" si="14"/>
        <v>6.461625156930495E-2</v>
      </c>
      <c r="P302" s="3">
        <f t="shared" ca="1" si="13"/>
        <v>2</v>
      </c>
    </row>
    <row r="303" spans="1:16" x14ac:dyDescent="0.3">
      <c r="A303" s="1">
        <f>'internal_calcs FTTM'!A303</f>
        <v>301</v>
      </c>
      <c r="B303" s="3" t="str">
        <f>'internal_calcs FTTM'!T303</f>
        <v>TRUSTED</v>
      </c>
      <c r="C303" s="3">
        <f ca="1">'internal_calcs FTTM'!AB303</f>
        <v>2</v>
      </c>
      <c r="D303" s="3">
        <f ca="1">'internal_calcs FTTM'!AC303</f>
        <v>222</v>
      </c>
      <c r="E303" s="9">
        <f>'internal_calcs ToDs'!B303</f>
        <v>301.93907855824796</v>
      </c>
      <c r="F303" s="9">
        <f>'internal_calcs ToDs'!C303</f>
        <v>301.17746203973718</v>
      </c>
      <c r="G303" s="9">
        <f>'internal_calcs ToDs'!D303</f>
        <v>296.92924899407683</v>
      </c>
      <c r="H303" s="9">
        <f>'internal_calcs ToDs'!E303</f>
        <v>300.55885500570412</v>
      </c>
      <c r="I303" s="9">
        <f ca="1">'internal_calcs FTTM'!AA303</f>
        <v>301.17746203973718</v>
      </c>
      <c r="J303" s="9">
        <f>'internal_calcs TEs'!B303</f>
        <v>0.93907855824794395</v>
      </c>
      <c r="K303" s="9">
        <f>'internal_calcs TEs'!C303</f>
        <v>0.17746203973719676</v>
      </c>
      <c r="L303" s="9">
        <f>'internal_calcs TEs'!D303</f>
        <v>-4.0707510059231975</v>
      </c>
      <c r="M303" s="9">
        <f>'internal_calcs TEs'!E303</f>
        <v>-0.44114499429588694</v>
      </c>
      <c r="N303" s="9">
        <f t="shared" ca="1" si="12"/>
        <v>0.17746203973717911</v>
      </c>
      <c r="O303" s="9">
        <f t="shared" ca="1" si="14"/>
        <v>0.17746203973717911</v>
      </c>
      <c r="P303" s="3">
        <f t="shared" ca="1" si="13"/>
        <v>2</v>
      </c>
    </row>
    <row r="304" spans="1:16" x14ac:dyDescent="0.3">
      <c r="A304" s="1">
        <f>'internal_calcs FTTM'!A304</f>
        <v>302</v>
      </c>
      <c r="B304" s="3" t="str">
        <f>'internal_calcs FTTM'!T304</f>
        <v>TRUSTED</v>
      </c>
      <c r="C304" s="3">
        <f ca="1">'internal_calcs FTTM'!AB304</f>
        <v>2</v>
      </c>
      <c r="D304" s="3">
        <f ca="1">'internal_calcs FTTM'!AC304</f>
        <v>222</v>
      </c>
      <c r="E304" s="9">
        <f>'internal_calcs ToDs'!B304</f>
        <v>302.92722667606483</v>
      </c>
      <c r="F304" s="9">
        <f>'internal_calcs ToDs'!C304</f>
        <v>302.29355400945235</v>
      </c>
      <c r="G304" s="9">
        <f>'internal_calcs ToDs'!D304</f>
        <v>298.12113307691828</v>
      </c>
      <c r="H304" s="9">
        <f>'internal_calcs ToDs'!E304</f>
        <v>301.70502701617704</v>
      </c>
      <c r="I304" s="9">
        <f ca="1">'internal_calcs FTTM'!AA304</f>
        <v>302.29355400945235</v>
      </c>
      <c r="J304" s="9">
        <f>'internal_calcs TEs'!B304</f>
        <v>0.92722667606483533</v>
      </c>
      <c r="K304" s="9">
        <f>'internal_calcs TEs'!C304</f>
        <v>0.29355400945236687</v>
      </c>
      <c r="L304" s="9">
        <f>'internal_calcs TEs'!D304</f>
        <v>-3.8788669230816999</v>
      </c>
      <c r="M304" s="9">
        <f>'internal_calcs TEs'!E304</f>
        <v>-0.29497298382298309</v>
      </c>
      <c r="N304" s="9">
        <f t="shared" ca="1" si="12"/>
        <v>0.29355400945235033</v>
      </c>
      <c r="O304" s="9">
        <f t="shared" ca="1" si="14"/>
        <v>0.29355400945235033</v>
      </c>
      <c r="P304" s="3">
        <f t="shared" ca="1" si="13"/>
        <v>2</v>
      </c>
    </row>
    <row r="305" spans="1:16" x14ac:dyDescent="0.3">
      <c r="A305" s="1">
        <f>'internal_calcs FTTM'!A305</f>
        <v>303</v>
      </c>
      <c r="B305" s="3" t="str">
        <f>'internal_calcs FTTM'!T305</f>
        <v>TRUSTED</v>
      </c>
      <c r="C305" s="3">
        <f ca="1">'internal_calcs FTTM'!AB305</f>
        <v>2</v>
      </c>
      <c r="D305" s="3">
        <f ca="1">'internal_calcs FTTM'!AC305</f>
        <v>222</v>
      </c>
      <c r="E305" s="9">
        <f>'internal_calcs ToDs'!B305</f>
        <v>303.91434700263613</v>
      </c>
      <c r="F305" s="9">
        <f>'internal_calcs ToDs'!C305</f>
        <v>303.41243399874776</v>
      </c>
      <c r="G305" s="9">
        <f>'internal_calcs ToDs'!D305</f>
        <v>299.34264801351748</v>
      </c>
      <c r="H305" s="9">
        <f>'internal_calcs ToDs'!E305</f>
        <v>302.9341453297792</v>
      </c>
      <c r="I305" s="9">
        <f ca="1">'internal_calcs FTTM'!AA305</f>
        <v>303.41243399874776</v>
      </c>
      <c r="J305" s="9">
        <f>'internal_calcs TEs'!B305</f>
        <v>0.91434700263612267</v>
      </c>
      <c r="K305" s="9">
        <f>'internal_calcs TEs'!C305</f>
        <v>0.41243399874775299</v>
      </c>
      <c r="L305" s="9">
        <f>'internal_calcs TEs'!D305</f>
        <v>-3.6573519864825048</v>
      </c>
      <c r="M305" s="9">
        <f>'internal_calcs TEs'!E305</f>
        <v>-6.5854670220818701E-2</v>
      </c>
      <c r="N305" s="9">
        <f t="shared" ca="1" si="12"/>
        <v>0.41243399874775832</v>
      </c>
      <c r="O305" s="9">
        <f t="shared" ca="1" si="14"/>
        <v>0.41243399874775832</v>
      </c>
      <c r="P305" s="3">
        <f t="shared" ca="1" si="13"/>
        <v>2</v>
      </c>
    </row>
    <row r="306" spans="1:16" x14ac:dyDescent="0.3">
      <c r="A306" s="1">
        <f>'internal_calcs FTTM'!A306</f>
        <v>304</v>
      </c>
      <c r="B306" s="3" t="str">
        <f>'internal_calcs FTTM'!T306</f>
        <v>TRUSTED</v>
      </c>
      <c r="C306" s="3">
        <f ca="1">'internal_calcs FTTM'!AB306</f>
        <v>2</v>
      </c>
      <c r="D306" s="3">
        <f ca="1">'internal_calcs FTTM'!AC306</f>
        <v>222</v>
      </c>
      <c r="E306" s="9">
        <f>'internal_calcs ToDs'!B306</f>
        <v>304.90044767303965</v>
      </c>
      <c r="F306" s="9">
        <f>'internal_calcs ToDs'!C306</f>
        <v>304.53363284261673</v>
      </c>
      <c r="G306" s="9">
        <f>'internal_calcs ToDs'!D306</f>
        <v>300.59030038099763</v>
      </c>
      <c r="H306" s="9">
        <f>'internal_calcs ToDs'!E306</f>
        <v>304.23792901369484</v>
      </c>
      <c r="I306" s="9">
        <f ca="1">'internal_calcs FTTM'!AA306</f>
        <v>304.53363284261673</v>
      </c>
      <c r="J306" s="9">
        <f>'internal_calcs TEs'!B306</f>
        <v>0.9004476730396318</v>
      </c>
      <c r="K306" s="9">
        <f>'internal_calcs TEs'!C306</f>
        <v>0.53363284261670785</v>
      </c>
      <c r="L306" s="9">
        <f>'internal_calcs TEs'!D306</f>
        <v>-3.4096996190023914</v>
      </c>
      <c r="M306" s="9">
        <f>'internal_calcs TEs'!E306</f>
        <v>0.23792901369481245</v>
      </c>
      <c r="N306" s="9">
        <f t="shared" ca="1" si="12"/>
        <v>0.53363284261672561</v>
      </c>
      <c r="O306" s="9">
        <f t="shared" ca="1" si="14"/>
        <v>0.53363284261672561</v>
      </c>
      <c r="P306" s="3">
        <f t="shared" ca="1" si="13"/>
        <v>2</v>
      </c>
    </row>
    <row r="307" spans="1:16" x14ac:dyDescent="0.3">
      <c r="A307" s="1">
        <f>'internal_calcs FTTM'!A307</f>
        <v>305</v>
      </c>
      <c r="B307" s="3" t="str">
        <f>'internal_calcs FTTM'!T307</f>
        <v>TRUSTED</v>
      </c>
      <c r="C307" s="3">
        <f ca="1">'internal_calcs FTTM'!AB307</f>
        <v>2</v>
      </c>
      <c r="D307" s="3">
        <f ca="1">'internal_calcs FTTM'!AC307</f>
        <v>222</v>
      </c>
      <c r="E307" s="9">
        <f>'internal_calcs ToDs'!B307</f>
        <v>305.88553746638979</v>
      </c>
      <c r="F307" s="9">
        <f>'internal_calcs ToDs'!C307</f>
        <v>305.65667222459319</v>
      </c>
      <c r="G307" s="9">
        <f>'internal_calcs ToDs'!D307</f>
        <v>301.86018455358311</v>
      </c>
      <c r="H307" s="9">
        <f>'internal_calcs ToDs'!E307</f>
        <v>305.60539853408687</v>
      </c>
      <c r="I307" s="9">
        <f ca="1">'internal_calcs FTTM'!AA307</f>
        <v>305.65667222459319</v>
      </c>
      <c r="J307" s="9">
        <f>'internal_calcs TEs'!B307</f>
        <v>0.88553746638978237</v>
      </c>
      <c r="K307" s="9">
        <f>'internal_calcs TEs'!C307</f>
        <v>0.65667222459318952</v>
      </c>
      <c r="L307" s="9">
        <f>'internal_calcs TEs'!D307</f>
        <v>-3.1398154464168746</v>
      </c>
      <c r="M307" s="9">
        <f>'internal_calcs TEs'!E307</f>
        <v>0.6053985340868866</v>
      </c>
      <c r="N307" s="9">
        <f t="shared" ca="1" si="12"/>
        <v>0.65667222459319419</v>
      </c>
      <c r="O307" s="9">
        <f t="shared" ca="1" si="14"/>
        <v>0.65667222459319419</v>
      </c>
      <c r="P307" s="3">
        <f t="shared" ca="1" si="13"/>
        <v>2</v>
      </c>
    </row>
    <row r="308" spans="1:16" x14ac:dyDescent="0.3">
      <c r="A308" s="1">
        <f>'internal_calcs FTTM'!A308</f>
        <v>306</v>
      </c>
      <c r="B308" s="3" t="str">
        <f>'internal_calcs FTTM'!T308</f>
        <v>TRUSTED</v>
      </c>
      <c r="C308" s="3">
        <f ca="1">'internal_calcs FTTM'!AB308</f>
        <v>2</v>
      </c>
      <c r="D308" s="3">
        <f ca="1">'internal_calcs FTTM'!AC308</f>
        <v>222</v>
      </c>
      <c r="E308" s="9">
        <f>'internal_calcs ToDs'!B308</f>
        <v>306.86962580029268</v>
      </c>
      <c r="F308" s="9">
        <f>'internal_calcs ToDs'!C308</f>
        <v>306.78106656444743</v>
      </c>
      <c r="G308" s="9">
        <f>'internal_calcs ToDs'!D308</f>
        <v>303.14804429665139</v>
      </c>
      <c r="H308" s="9">
        <f>'internal_calcs ToDs'!E308</f>
        <v>307.02327258505551</v>
      </c>
      <c r="I308" s="9">
        <f ca="1">'internal_calcs FTTM'!AA308</f>
        <v>306.78106656444743</v>
      </c>
      <c r="J308" s="9">
        <f>'internal_calcs TEs'!B308</f>
        <v>0.86962580029270109</v>
      </c>
      <c r="K308" s="9">
        <f>'internal_calcs TEs'!C308</f>
        <v>0.78106656444743927</v>
      </c>
      <c r="L308" s="9">
        <f>'internal_calcs TEs'!D308</f>
        <v>-2.8519557033486183</v>
      </c>
      <c r="M308" s="9">
        <f>'internal_calcs TEs'!E308</f>
        <v>1.0232725850555076</v>
      </c>
      <c r="N308" s="9">
        <f t="shared" ca="1" si="12"/>
        <v>0.78106656444742839</v>
      </c>
      <c r="O308" s="9">
        <f t="shared" ca="1" si="14"/>
        <v>0.78106656444742839</v>
      </c>
      <c r="P308" s="3">
        <f t="shared" ca="1" si="13"/>
        <v>2</v>
      </c>
    </row>
    <row r="309" spans="1:16" x14ac:dyDescent="0.3">
      <c r="A309" s="1">
        <f>'internal_calcs FTTM'!A309</f>
        <v>307</v>
      </c>
      <c r="B309" s="3" t="str">
        <f>'internal_calcs FTTM'!T309</f>
        <v>TRUSTED</v>
      </c>
      <c r="C309" s="3">
        <f ca="1">'internal_calcs FTTM'!AB309</f>
        <v>1</v>
      </c>
      <c r="D309" s="3">
        <f ca="1">'internal_calcs FTTM'!AC309</f>
        <v>111</v>
      </c>
      <c r="E309" s="9">
        <f>'internal_calcs ToDs'!B309</f>
        <v>307.85272272489772</v>
      </c>
      <c r="F309" s="9">
        <f>'internal_calcs ToDs'!C309</f>
        <v>307.90632493455064</v>
      </c>
      <c r="G309" s="9">
        <f>'internal_calcs ToDs'!D309</f>
        <v>304.44933989009496</v>
      </c>
      <c r="H309" s="9">
        <f>'internal_calcs ToDs'!E309</f>
        <v>308.47644810963891</v>
      </c>
      <c r="I309" s="9">
        <f ca="1">'internal_calcs FTTM'!AA309</f>
        <v>307.85272272489772</v>
      </c>
      <c r="J309" s="9">
        <f>'internal_calcs TEs'!B309</f>
        <v>0.85272272489773671</v>
      </c>
      <c r="K309" s="9">
        <f>'internal_calcs TEs'!C309</f>
        <v>0.90632493455064156</v>
      </c>
      <c r="L309" s="9">
        <f>'internal_calcs TEs'!D309</f>
        <v>-2.550660109905023</v>
      </c>
      <c r="M309" s="9">
        <f>'internal_calcs TEs'!E309</f>
        <v>1.4764481096389372</v>
      </c>
      <c r="N309" s="9">
        <f t="shared" ca="1" si="12"/>
        <v>0.85272272489771694</v>
      </c>
      <c r="O309" s="9">
        <f t="shared" ca="1" si="14"/>
        <v>0.85272272489771694</v>
      </c>
      <c r="P309" s="3">
        <f t="shared" ca="1" si="13"/>
        <v>1</v>
      </c>
    </row>
    <row r="310" spans="1:16" x14ac:dyDescent="0.3">
      <c r="A310" s="1">
        <f>'internal_calcs FTTM'!A310</f>
        <v>308</v>
      </c>
      <c r="B310" s="3" t="str">
        <f>'internal_calcs FTTM'!T310</f>
        <v>TRUSTED</v>
      </c>
      <c r="C310" s="3">
        <f ca="1">'internal_calcs FTTM'!AB310</f>
        <v>1</v>
      </c>
      <c r="D310" s="3">
        <f ca="1">'internal_calcs FTTM'!AC310</f>
        <v>111</v>
      </c>
      <c r="E310" s="9">
        <f>'internal_calcs ToDs'!B310</f>
        <v>308.83483891654964</v>
      </c>
      <c r="F310" s="9">
        <f>'internal_calcs ToDs'!C310</f>
        <v>309.03195299734108</v>
      </c>
      <c r="G310" s="9">
        <f>'internal_calcs ToDs'!D310</f>
        <v>305.75931972242029</v>
      </c>
      <c r="H310" s="9">
        <f>'internal_calcs ToDs'!E310</f>
        <v>309.94854616364091</v>
      </c>
      <c r="I310" s="9">
        <f ca="1">'internal_calcs FTTM'!AA310</f>
        <v>308.83483891654964</v>
      </c>
      <c r="J310" s="9">
        <f>'internal_calcs TEs'!B310</f>
        <v>0.83483891654963993</v>
      </c>
      <c r="K310" s="9">
        <f>'internal_calcs TEs'!C310</f>
        <v>1.0319529973411057</v>
      </c>
      <c r="L310" s="9">
        <f>'internal_calcs TEs'!D310</f>
        <v>-2.2406802775796861</v>
      </c>
      <c r="M310" s="9">
        <f>'internal_calcs TEs'!E310</f>
        <v>1.9485461636408881</v>
      </c>
      <c r="N310" s="9">
        <f t="shared" ca="1" si="12"/>
        <v>0.83483891654964282</v>
      </c>
      <c r="O310" s="9">
        <f t="shared" ca="1" si="14"/>
        <v>0.83483891654964282</v>
      </c>
      <c r="P310" s="3">
        <f t="shared" ca="1" si="13"/>
        <v>1</v>
      </c>
    </row>
    <row r="311" spans="1:16" x14ac:dyDescent="0.3">
      <c r="A311" s="1">
        <f>'internal_calcs FTTM'!A311</f>
        <v>309</v>
      </c>
      <c r="B311" s="3" t="str">
        <f>'internal_calcs FTTM'!T311</f>
        <v>TRUSTED</v>
      </c>
      <c r="C311" s="3">
        <f ca="1">'internal_calcs FTTM'!AB311</f>
        <v>1</v>
      </c>
      <c r="D311" s="3">
        <f ca="1">'internal_calcs FTTM'!AC311</f>
        <v>111</v>
      </c>
      <c r="E311" s="9">
        <f>'internal_calcs ToDs'!B311</f>
        <v>309.81598567104498</v>
      </c>
      <c r="F311" s="9">
        <f>'internal_calcs ToDs'!C311</f>
        <v>310.15745495624924</v>
      </c>
      <c r="G311" s="9">
        <f>'internal_calcs ToDs'!D311</f>
        <v>307.07309522649854</v>
      </c>
      <c r="H311" s="9">
        <f>'internal_calcs ToDs'!E311</f>
        <v>311.42250389335078</v>
      </c>
      <c r="I311" s="9">
        <f ca="1">'internal_calcs FTTM'!AA311</f>
        <v>309.81598567104498</v>
      </c>
      <c r="J311" s="9">
        <f>'internal_calcs TEs'!B311</f>
        <v>0.81598567104499353</v>
      </c>
      <c r="K311" s="9">
        <f>'internal_calcs TEs'!C311</f>
        <v>1.1574549562492271</v>
      </c>
      <c r="L311" s="9">
        <f>'internal_calcs TEs'!D311</f>
        <v>-1.9269047735014884</v>
      </c>
      <c r="M311" s="9">
        <f>'internal_calcs TEs'!E311</f>
        <v>2.4225038933507994</v>
      </c>
      <c r="N311" s="9">
        <f t="shared" ca="1" si="12"/>
        <v>0.81598567104498443</v>
      </c>
      <c r="O311" s="9">
        <f t="shared" ca="1" si="14"/>
        <v>0.81598567104498443</v>
      </c>
      <c r="P311" s="3">
        <f t="shared" ca="1" si="13"/>
        <v>1</v>
      </c>
    </row>
    <row r="312" spans="1:16" x14ac:dyDescent="0.3">
      <c r="A312" s="1">
        <f>'internal_calcs FTTM'!A312</f>
        <v>310</v>
      </c>
      <c r="B312" s="3" t="str">
        <f>'internal_calcs FTTM'!T312</f>
        <v>TRUSTED</v>
      </c>
      <c r="C312" s="3">
        <f ca="1">'internal_calcs FTTM'!AB312</f>
        <v>1</v>
      </c>
      <c r="D312" s="3">
        <f ca="1">'internal_calcs FTTM'!AC312</f>
        <v>111</v>
      </c>
      <c r="E312" s="9">
        <f>'internal_calcs ToDs'!B312</f>
        <v>310.7961748964978</v>
      </c>
      <c r="F312" s="9">
        <f>'internal_calcs ToDs'!C312</f>
        <v>311.28233551237912</v>
      </c>
      <c r="G312" s="9">
        <f>'internal_calcs ToDs'!D312</f>
        <v>308.38571797518983</v>
      </c>
      <c r="H312" s="9">
        <f>'internal_calcs ToDs'!E312</f>
        <v>312.8811912315316</v>
      </c>
      <c r="I312" s="9">
        <f ca="1">'internal_calcs FTTM'!AA312</f>
        <v>310.7961748964978</v>
      </c>
      <c r="J312" s="9">
        <f>'internal_calcs TEs'!B312</f>
        <v>0.79617489649778705</v>
      </c>
      <c r="K312" s="9">
        <f>'internal_calcs TEs'!C312</f>
        <v>1.2823355123791331</v>
      </c>
      <c r="L312" s="9">
        <f>'internal_calcs TEs'!D312</f>
        <v>-1.6142820248101439</v>
      </c>
      <c r="M312" s="9">
        <f>'internal_calcs TEs'!E312</f>
        <v>2.8811912315315809</v>
      </c>
      <c r="N312" s="9">
        <f t="shared" ca="1" si="12"/>
        <v>0.79617489649780282</v>
      </c>
      <c r="O312" s="9">
        <f t="shared" ca="1" si="14"/>
        <v>0.79617489649780282</v>
      </c>
      <c r="P312" s="3">
        <f t="shared" ca="1" si="13"/>
        <v>1</v>
      </c>
    </row>
    <row r="313" spans="1:16" x14ac:dyDescent="0.3">
      <c r="A313" s="1">
        <f>'internal_calcs FTTM'!A313</f>
        <v>311</v>
      </c>
      <c r="B313" s="3" t="str">
        <f>'internal_calcs FTTM'!T313</f>
        <v>TRUSTED</v>
      </c>
      <c r="C313" s="3">
        <f ca="1">'internal_calcs FTTM'!AB313</f>
        <v>1</v>
      </c>
      <c r="D313" s="3">
        <f ca="1">'internal_calcs FTTM'!AC313</f>
        <v>111</v>
      </c>
      <c r="E313" s="9">
        <f>'internal_calcs ToDs'!B313</f>
        <v>311.77541910581783</v>
      </c>
      <c r="F313" s="9">
        <f>'internal_calcs ToDs'!C313</f>
        <v>312.40610181922852</v>
      </c>
      <c r="G313" s="9">
        <f>'internal_calcs ToDs'!D313</f>
        <v>309.69225772099571</v>
      </c>
      <c r="H313" s="9">
        <f>'internal_calcs ToDs'!E313</f>
        <v>314.30803002268374</v>
      </c>
      <c r="I313" s="9">
        <f ca="1">'internal_calcs FTTM'!AA313</f>
        <v>311.77541910581783</v>
      </c>
      <c r="J313" s="9">
        <f>'internal_calcs TEs'!B313</f>
        <v>0.77541910581783657</v>
      </c>
      <c r="K313" s="9">
        <f>'internal_calcs TEs'!C313</f>
        <v>1.4061018192285055</v>
      </c>
      <c r="L313" s="9">
        <f>'internal_calcs TEs'!D313</f>
        <v>-1.3077422790042941</v>
      </c>
      <c r="M313" s="9">
        <f>'internal_calcs TEs'!E313</f>
        <v>3.3080300226837118</v>
      </c>
      <c r="N313" s="9">
        <f t="shared" ca="1" si="12"/>
        <v>0.77541910581783213</v>
      </c>
      <c r="O313" s="9">
        <f t="shared" ca="1" si="14"/>
        <v>0.77541910581783213</v>
      </c>
      <c r="P313" s="3">
        <f t="shared" ca="1" si="13"/>
        <v>1</v>
      </c>
    </row>
    <row r="314" spans="1:16" x14ac:dyDescent="0.3">
      <c r="A314" s="1">
        <f>'internal_calcs FTTM'!A314</f>
        <v>312</v>
      </c>
      <c r="B314" s="3" t="str">
        <f>'internal_calcs FTTM'!T314</f>
        <v>TRUSTED</v>
      </c>
      <c r="C314" s="3">
        <f ca="1">'internal_calcs FTTM'!AB314</f>
        <v>1</v>
      </c>
      <c r="D314" s="3">
        <f ca="1">'internal_calcs FTTM'!AC314</f>
        <v>111</v>
      </c>
      <c r="E314" s="9">
        <f>'internal_calcs ToDs'!B314</f>
        <v>312.75373140880743</v>
      </c>
      <c r="F314" s="9">
        <f>'internal_calcs ToDs'!C314</f>
        <v>313.52826542772766</v>
      </c>
      <c r="G314" s="9">
        <f>'internal_calcs ToDs'!D314</f>
        <v>310.98788014900674</v>
      </c>
      <c r="H314" s="9">
        <f>'internal_calcs ToDs'!E314</f>
        <v>315.68759320077686</v>
      </c>
      <c r="I314" s="9">
        <f ca="1">'internal_calcs FTTM'!AA314</f>
        <v>312.75373140880743</v>
      </c>
      <c r="J314" s="9">
        <f>'internal_calcs TEs'!B314</f>
        <v>0.7537314088074023</v>
      </c>
      <c r="K314" s="9">
        <f>'internal_calcs TEs'!C314</f>
        <v>1.5282654277276577</v>
      </c>
      <c r="L314" s="9">
        <f>'internal_calcs TEs'!D314</f>
        <v>-1.0121198509932654</v>
      </c>
      <c r="M314" s="9">
        <f>'internal_calcs TEs'!E314</f>
        <v>3.6875932007768326</v>
      </c>
      <c r="N314" s="9">
        <f t="shared" ca="1" si="12"/>
        <v>0.7537314088074254</v>
      </c>
      <c r="O314" s="9">
        <f t="shared" ca="1" si="14"/>
        <v>0.7537314088074254</v>
      </c>
      <c r="P314" s="3">
        <f t="shared" ca="1" si="13"/>
        <v>1</v>
      </c>
    </row>
    <row r="315" spans="1:16" x14ac:dyDescent="0.3">
      <c r="A315" s="1">
        <f>'internal_calcs FTTM'!A315</f>
        <v>313</v>
      </c>
      <c r="B315" s="3" t="str">
        <f>'internal_calcs FTTM'!T315</f>
        <v>TRUSTED</v>
      </c>
      <c r="C315" s="3">
        <f ca="1">'internal_calcs FTTM'!AB315</f>
        <v>1</v>
      </c>
      <c r="D315" s="3">
        <f ca="1">'internal_calcs FTTM'!AC315</f>
        <v>111</v>
      </c>
      <c r="E315" s="9">
        <f>'internal_calcs ToDs'!B315</f>
        <v>313.73112550388083</v>
      </c>
      <c r="F315" s="9">
        <f>'internal_calcs ToDs'!C315</f>
        <v>314.6483442139251</v>
      </c>
      <c r="G315" s="9">
        <f>'internal_calcs ToDs'!D315</f>
        <v>312.26792311693691</v>
      </c>
      <c r="H315" s="9">
        <f>'internal_calcs ToDs'!E315</f>
        <v>317.00616236361287</v>
      </c>
      <c r="I315" s="9">
        <f ca="1">'internal_calcs FTTM'!AA315</f>
        <v>313.73112550388083</v>
      </c>
      <c r="J315" s="9">
        <f>'internal_calcs TEs'!B315</f>
        <v>0.73112550388081021</v>
      </c>
      <c r="K315" s="9">
        <f>'internal_calcs TEs'!C315</f>
        <v>1.6483442139250877</v>
      </c>
      <c r="L315" s="9">
        <f>'internal_calcs TEs'!D315</f>
        <v>-0.73207688306307084</v>
      </c>
      <c r="M315" s="9">
        <f>'internal_calcs TEs'!E315</f>
        <v>4.0061623636128871</v>
      </c>
      <c r="N315" s="9">
        <f t="shared" ca="1" si="12"/>
        <v>0.73112550388083264</v>
      </c>
      <c r="O315" s="9">
        <f t="shared" ca="1" si="14"/>
        <v>0.73112550388083264</v>
      </c>
      <c r="P315" s="3">
        <f t="shared" ca="1" si="13"/>
        <v>1</v>
      </c>
    </row>
    <row r="316" spans="1:16" x14ac:dyDescent="0.3">
      <c r="A316" s="1">
        <f>'internal_calcs FTTM'!A316</f>
        <v>314</v>
      </c>
      <c r="B316" s="3" t="str">
        <f>'internal_calcs FTTM'!T316</f>
        <v>TRUSTED</v>
      </c>
      <c r="C316" s="3">
        <f ca="1">'internal_calcs FTTM'!AB316</f>
        <v>1</v>
      </c>
      <c r="D316" s="3">
        <f ca="1">'internal_calcs FTTM'!AC316</f>
        <v>111</v>
      </c>
      <c r="E316" s="9">
        <f>'internal_calcs ToDs'!B316</f>
        <v>314.70761566941201</v>
      </c>
      <c r="F316" s="9">
        <f>'internal_calcs ToDs'!C316</f>
        <v>315.76586428171066</v>
      </c>
      <c r="G316" s="9">
        <f>'internal_calcs ToDs'!D316</f>
        <v>313.52797017989246</v>
      </c>
      <c r="H316" s="9">
        <f>'internal_calcs ToDs'!E316</f>
        <v>318.25222359162274</v>
      </c>
      <c r="I316" s="9">
        <f ca="1">'internal_calcs FTTM'!AA316</f>
        <v>314.70761566941201</v>
      </c>
      <c r="J316" s="9">
        <f>'internal_calcs TEs'!B316</f>
        <v>0.70761566941203013</v>
      </c>
      <c r="K316" s="9">
        <f>'internal_calcs TEs'!C316</f>
        <v>1.7658642817106638</v>
      </c>
      <c r="L316" s="9">
        <f>'internal_calcs TEs'!D316</f>
        <v>-0.4720298201075297</v>
      </c>
      <c r="M316" s="9">
        <f>'internal_calcs TEs'!E316</f>
        <v>4.2522235916227489</v>
      </c>
      <c r="N316" s="9">
        <f t="shared" ca="1" si="12"/>
        <v>0.70761566941200726</v>
      </c>
      <c r="O316" s="9">
        <f t="shared" ca="1" si="14"/>
        <v>0.70761566941200726</v>
      </c>
      <c r="P316" s="3">
        <f t="shared" ca="1" si="13"/>
        <v>1</v>
      </c>
    </row>
    <row r="317" spans="1:16" x14ac:dyDescent="0.3">
      <c r="A317" s="1">
        <f>'internal_calcs FTTM'!A317</f>
        <v>315</v>
      </c>
      <c r="B317" s="3" t="str">
        <f>'internal_calcs FTTM'!T317</f>
        <v>TRUSTED</v>
      </c>
      <c r="C317" s="3">
        <f ca="1">'internal_calcs FTTM'!AB317</f>
        <v>1</v>
      </c>
      <c r="D317" s="3">
        <f ca="1">'internal_calcs FTTM'!AC317</f>
        <v>111</v>
      </c>
      <c r="E317" s="9">
        <f>'internal_calcs ToDs'!B317</f>
        <v>315.68321675471645</v>
      </c>
      <c r="F317" s="9">
        <f>'internal_calcs ToDs'!C317</f>
        <v>316.88036183306622</v>
      </c>
      <c r="G317" s="9">
        <f>'internal_calcs ToDs'!D317</f>
        <v>314.76392024034595</v>
      </c>
      <c r="H317" s="9">
        <f>'internal_calcs ToDs'!E317</f>
        <v>319.41688359092018</v>
      </c>
      <c r="I317" s="9">
        <f ca="1">'internal_calcs FTTM'!AA317</f>
        <v>315.68321675471645</v>
      </c>
      <c r="J317" s="9">
        <f>'internal_calcs TEs'!B317</f>
        <v>0.68321675471645893</v>
      </c>
      <c r="K317" s="9">
        <f>'internal_calcs TEs'!C317</f>
        <v>1.8803618330662235</v>
      </c>
      <c r="L317" s="9">
        <f>'internal_calcs TEs'!D317</f>
        <v>-0.23607975965403782</v>
      </c>
      <c r="M317" s="9">
        <f>'internal_calcs TEs'!E317</f>
        <v>4.416883590920154</v>
      </c>
      <c r="N317" s="9">
        <f t="shared" ca="1" si="12"/>
        <v>0.68321675471645449</v>
      </c>
      <c r="O317" s="9">
        <f t="shared" ca="1" si="14"/>
        <v>0.68321675471645449</v>
      </c>
      <c r="P317" s="3">
        <f t="shared" ca="1" si="13"/>
        <v>1</v>
      </c>
    </row>
    <row r="318" spans="1:16" x14ac:dyDescent="0.3">
      <c r="A318" s="1">
        <f>'internal_calcs FTTM'!A318</f>
        <v>316</v>
      </c>
      <c r="B318" s="3" t="str">
        <f>'internal_calcs FTTM'!T318</f>
        <v>TRUSTED</v>
      </c>
      <c r="C318" s="3">
        <f ca="1">'internal_calcs FTTM'!AB318</f>
        <v>1</v>
      </c>
      <c r="D318" s="3">
        <f ca="1">'internal_calcs FTTM'!AC318</f>
        <v>111</v>
      </c>
      <c r="E318" s="9">
        <f>'internal_calcs ToDs'!B318</f>
        <v>316.65794417067156</v>
      </c>
      <c r="F318" s="9">
        <f>'internal_calcs ToDs'!C318</f>
        <v>317.99138499846572</v>
      </c>
      <c r="G318" s="9">
        <f>'internal_calcs ToDs'!D318</f>
        <v>315.97205222489424</v>
      </c>
      <c r="H318" s="9">
        <f>'internal_calcs ToDs'!E318</f>
        <v>320.49419112011287</v>
      </c>
      <c r="I318" s="9">
        <f ca="1">'internal_calcs FTTM'!AA318</f>
        <v>316.65794417067156</v>
      </c>
      <c r="J318" s="9">
        <f>'internal_calcs TEs'!B318</f>
        <v>0.65794417067157007</v>
      </c>
      <c r="K318" s="9">
        <f>'internal_calcs TEs'!C318</f>
        <v>1.9913849984657372</v>
      </c>
      <c r="L318" s="9">
        <f>'internal_calcs TEs'!D318</f>
        <v>-2.7947775105767958E-2</v>
      </c>
      <c r="M318" s="9">
        <f>'internal_calcs TEs'!E318</f>
        <v>4.4941911201128573</v>
      </c>
      <c r="N318" s="9">
        <f t="shared" ca="1" si="12"/>
        <v>0.65794417067155564</v>
      </c>
      <c r="O318" s="9">
        <f t="shared" ca="1" si="14"/>
        <v>0.65794417067155564</v>
      </c>
      <c r="P318" s="3">
        <f t="shared" ca="1" si="13"/>
        <v>1</v>
      </c>
    </row>
    <row r="319" spans="1:16" x14ac:dyDescent="0.3">
      <c r="A319" s="1">
        <f>'internal_calcs FTTM'!A319</f>
        <v>317</v>
      </c>
      <c r="B319" s="3" t="str">
        <f>'internal_calcs FTTM'!T319</f>
        <v>TRUSTED</v>
      </c>
      <c r="C319" s="3">
        <f ca="1">'internal_calcs FTTM'!AB319</f>
        <v>1</v>
      </c>
      <c r="D319" s="3">
        <f ca="1">'internal_calcs FTTM'!AC319</f>
        <v>111</v>
      </c>
      <c r="E319" s="9">
        <f>'internal_calcs ToDs'!B319</f>
        <v>317.63181387998316</v>
      </c>
      <c r="F319" s="9">
        <f>'internal_calcs ToDs'!C319</f>
        <v>319.09849562019701</v>
      </c>
      <c r="G319" s="9">
        <f>'internal_calcs ToDs'!D319</f>
        <v>317.14908376780915</v>
      </c>
      <c r="H319" s="9">
        <f>'internal_calcs ToDs'!E319</f>
        <v>321.48135208367313</v>
      </c>
      <c r="I319" s="9">
        <f ca="1">'internal_calcs FTTM'!AA319</f>
        <v>317.63181387998316</v>
      </c>
      <c r="J319" s="9">
        <f>'internal_calcs TEs'!B319</f>
        <v>0.63181387998318339</v>
      </c>
      <c r="K319" s="9">
        <f>'internal_calcs TEs'!C319</f>
        <v>2.0984956201970331</v>
      </c>
      <c r="L319" s="9">
        <f>'internal_calcs TEs'!D319</f>
        <v>0.14908376780912036</v>
      </c>
      <c r="M319" s="9">
        <f>'internal_calcs TEs'!E319</f>
        <v>4.481352083673122</v>
      </c>
      <c r="N319" s="9">
        <f t="shared" ca="1" si="12"/>
        <v>0.63181387998315586</v>
      </c>
      <c r="O319" s="9">
        <f t="shared" ca="1" si="14"/>
        <v>0.63181387998315586</v>
      </c>
      <c r="P319" s="3">
        <f t="shared" ca="1" si="13"/>
        <v>1</v>
      </c>
    </row>
    <row r="320" spans="1:16" x14ac:dyDescent="0.3">
      <c r="A320" s="1">
        <f>'internal_calcs FTTM'!A320</f>
        <v>318</v>
      </c>
      <c r="B320" s="3" t="str">
        <f>'internal_calcs FTTM'!T320</f>
        <v>TRUSTED</v>
      </c>
      <c r="C320" s="3">
        <f ca="1">'internal_calcs FTTM'!AB320</f>
        <v>1</v>
      </c>
      <c r="D320" s="3">
        <f ca="1">'internal_calcs FTTM'!AC320</f>
        <v>111</v>
      </c>
      <c r="E320" s="9">
        <f>'internal_calcs ToDs'!B320</f>
        <v>318.60484238710285</v>
      </c>
      <c r="F320" s="9">
        <f>'internal_calcs ToDs'!C320</f>
        <v>320.20127098157053</v>
      </c>
      <c r="G320" s="9">
        <f>'internal_calcs ToDs'!D320</f>
        <v>318.29222297590525</v>
      </c>
      <c r="H320" s="9">
        <f>'internal_calcs ToDs'!E320</f>
        <v>322.37883051782967</v>
      </c>
      <c r="I320" s="9">
        <f ca="1">'internal_calcs FTTM'!AA320</f>
        <v>318.60484238710285</v>
      </c>
      <c r="J320" s="9">
        <f>'internal_calcs TEs'!B320</f>
        <v>0.60484238710284077</v>
      </c>
      <c r="K320" s="9">
        <f>'internal_calcs TEs'!C320</f>
        <v>2.2012709815705085</v>
      </c>
      <c r="L320" s="9">
        <f>'internal_calcs TEs'!D320</f>
        <v>0.29222297590524082</v>
      </c>
      <c r="M320" s="9">
        <f>'internal_calcs TEs'!E320</f>
        <v>4.3788305178296785</v>
      </c>
      <c r="N320" s="9">
        <f t="shared" ca="1" si="12"/>
        <v>0.60484238710284899</v>
      </c>
      <c r="O320" s="9">
        <f t="shared" ca="1" si="14"/>
        <v>0.60484238710284899</v>
      </c>
      <c r="P320" s="3">
        <f t="shared" ca="1" si="13"/>
        <v>1</v>
      </c>
    </row>
    <row r="321" spans="1:16" x14ac:dyDescent="0.3">
      <c r="A321" s="1">
        <f>'internal_calcs FTTM'!A321</f>
        <v>319</v>
      </c>
      <c r="B321" s="3" t="str">
        <f>'internal_calcs FTTM'!T321</f>
        <v>TRUSTED</v>
      </c>
      <c r="C321" s="3">
        <f ca="1">'internal_calcs FTTM'!AB321</f>
        <v>1</v>
      </c>
      <c r="D321" s="3">
        <f ca="1">'internal_calcs FTTM'!AC321</f>
        <v>111</v>
      </c>
      <c r="E321" s="9">
        <f>'internal_calcs ToDs'!B321</f>
        <v>319.57704672780358</v>
      </c>
      <c r="F321" s="9">
        <f>'internal_calcs ToDs'!C321</f>
        <v>321.29930547518802</v>
      </c>
      <c r="G321" s="9">
        <f>'internal_calcs ToDs'!D321</f>
        <v>319.39921245836371</v>
      </c>
      <c r="H321" s="9">
        <f>'internal_calcs ToDs'!E321</f>
        <v>323.19033181908947</v>
      </c>
      <c r="I321" s="9">
        <f ca="1">'internal_calcs FTTM'!AA321</f>
        <v>319.57704672780358</v>
      </c>
      <c r="J321" s="9">
        <f>'internal_calcs TEs'!B321</f>
        <v>0.57704672780359423</v>
      </c>
      <c r="K321" s="9">
        <f>'internal_calcs TEs'!C321</f>
        <v>2.2993054751880466</v>
      </c>
      <c r="L321" s="9">
        <f>'internal_calcs TEs'!D321</f>
        <v>0.3992124583636989</v>
      </c>
      <c r="M321" s="9">
        <f>'internal_calcs TEs'!E321</f>
        <v>4.1903318190894616</v>
      </c>
      <c r="N321" s="9">
        <f t="shared" ca="1" si="12"/>
        <v>0.57704672780357669</v>
      </c>
      <c r="O321" s="9">
        <f t="shared" ca="1" si="14"/>
        <v>0.57704672780357669</v>
      </c>
      <c r="P321" s="3">
        <f t="shared" ca="1" si="13"/>
        <v>1</v>
      </c>
    </row>
    <row r="322" spans="1:16" x14ac:dyDescent="0.3">
      <c r="A322" s="1">
        <f>'internal_calcs FTTM'!A322</f>
        <v>320</v>
      </c>
      <c r="B322" s="3" t="str">
        <f>'internal_calcs FTTM'!T322</f>
        <v>TRUSTED</v>
      </c>
      <c r="C322" s="3">
        <f ca="1">'internal_calcs FTTM'!AB322</f>
        <v>1</v>
      </c>
      <c r="D322" s="3">
        <f ca="1">'internal_calcs FTTM'!AC322</f>
        <v>111</v>
      </c>
      <c r="E322" s="9">
        <f>'internal_calcs ToDs'!B322</f>
        <v>320.54844445841962</v>
      </c>
      <c r="F322" s="9">
        <f>'internal_calcs ToDs'!C322</f>
        <v>322.3922122036912</v>
      </c>
      <c r="G322" s="9">
        <f>'internal_calcs ToDs'!D322</f>
        <v>320.46836492713368</v>
      </c>
      <c r="H322" s="9">
        <f>'internal_calcs ToDs'!E322</f>
        <v>323.92266882155332</v>
      </c>
      <c r="I322" s="9">
        <f ca="1">'internal_calcs FTTM'!AA322</f>
        <v>320.54844445841962</v>
      </c>
      <c r="J322" s="9">
        <f>'internal_calcs TEs'!B322</f>
        <v>0.54844445841961287</v>
      </c>
      <c r="K322" s="9">
        <f>'internal_calcs TEs'!C322</f>
        <v>2.3922122036912299</v>
      </c>
      <c r="L322" s="9">
        <f>'internal_calcs TEs'!D322</f>
        <v>0.46836492713370559</v>
      </c>
      <c r="M322" s="9">
        <f>'internal_calcs TEs'!E322</f>
        <v>3.9226688215533247</v>
      </c>
      <c r="N322" s="9">
        <f t="shared" ref="N322:N385" ca="1" si="15">I322-A322</f>
        <v>0.54844445841962397</v>
      </c>
      <c r="O322" s="9">
        <f t="shared" ca="1" si="14"/>
        <v>0.54844445841962397</v>
      </c>
      <c r="P322" s="3">
        <f t="shared" ca="1" si="13"/>
        <v>1</v>
      </c>
    </row>
    <row r="323" spans="1:16" x14ac:dyDescent="0.3">
      <c r="A323" s="1">
        <f>'internal_calcs FTTM'!A323</f>
        <v>321</v>
      </c>
      <c r="B323" s="3" t="str">
        <f>'internal_calcs FTTM'!T323</f>
        <v>TRUSTED</v>
      </c>
      <c r="C323" s="3">
        <f ca="1">'internal_calcs FTTM'!AB323</f>
        <v>1</v>
      </c>
      <c r="D323" s="3">
        <f ca="1">'internal_calcs FTTM'!AC323</f>
        <v>111</v>
      </c>
      <c r="E323" s="9">
        <f>'internal_calcs ToDs'!B323</f>
        <v>321.51905364475726</v>
      </c>
      <c r="F323" s="9">
        <f>'internal_calcs ToDs'!C323</f>
        <v>323.47962450666768</v>
      </c>
      <c r="G323" s="9">
        <f>'internal_calcs ToDs'!D323</f>
        <v>321.49858980647309</v>
      </c>
      <c r="H323" s="9">
        <f>'internal_calcs ToDs'!E323</f>
        <v>324.58551556334169</v>
      </c>
      <c r="I323" s="9">
        <f ca="1">'internal_calcs FTTM'!AA323</f>
        <v>321.51905364475726</v>
      </c>
      <c r="J323" s="9">
        <f>'internal_calcs TEs'!B323</f>
        <v>0.51905364475728333</v>
      </c>
      <c r="K323" s="9">
        <f>'internal_calcs TEs'!C323</f>
        <v>2.4796245066677027</v>
      </c>
      <c r="L323" s="9">
        <f>'internal_calcs TEs'!D323</f>
        <v>0.49858980647307583</v>
      </c>
      <c r="M323" s="9">
        <f>'internal_calcs TEs'!E323</f>
        <v>3.5855155633416755</v>
      </c>
      <c r="N323" s="9">
        <f t="shared" ca="1" si="15"/>
        <v>0.51905364475726401</v>
      </c>
      <c r="O323" s="9">
        <f t="shared" ca="1" si="14"/>
        <v>0.51905364475726401</v>
      </c>
      <c r="P323" s="3">
        <f t="shared" ref="P323:P386" ca="1" si="16">IF(C323=511,0,C323)</f>
        <v>1</v>
      </c>
    </row>
    <row r="324" spans="1:16" x14ac:dyDescent="0.3">
      <c r="A324" s="1">
        <f>'internal_calcs FTTM'!A324</f>
        <v>322</v>
      </c>
      <c r="B324" s="3" t="str">
        <f>'internal_calcs FTTM'!T324</f>
        <v>TRUSTED</v>
      </c>
      <c r="C324" s="3">
        <f ca="1">'internal_calcs FTTM'!AB324</f>
        <v>3</v>
      </c>
      <c r="D324" s="3">
        <f ca="1">'internal_calcs FTTM'!AC324</f>
        <v>333</v>
      </c>
      <c r="E324" s="9">
        <f>'internal_calcs ToDs'!B324</f>
        <v>322.48889285068452</v>
      </c>
      <c r="F324" s="9">
        <f>'internal_calcs ToDs'!C324</f>
        <v>324.56119740769248</v>
      </c>
      <c r="G324" s="9">
        <f>'internal_calcs ToDs'!D324</f>
        <v>322.48941043197914</v>
      </c>
      <c r="H324" s="9">
        <f>'internal_calcs ToDs'!E324</f>
        <v>325.19105764165016</v>
      </c>
      <c r="I324" s="9">
        <f ca="1">'internal_calcs FTTM'!AA324</f>
        <v>322.48941043197914</v>
      </c>
      <c r="J324" s="9">
        <f>'internal_calcs TEs'!B324</f>
        <v>0.48889285068452892</v>
      </c>
      <c r="K324" s="9">
        <f>'internal_calcs TEs'!C324</f>
        <v>2.5611974076925001</v>
      </c>
      <c r="L324" s="9">
        <f>'internal_calcs TEs'!D324</f>
        <v>0.48941043197915945</v>
      </c>
      <c r="M324" s="9">
        <f>'internal_calcs TEs'!E324</f>
        <v>3.1910576416501346</v>
      </c>
      <c r="N324" s="9">
        <f t="shared" ca="1" si="15"/>
        <v>0.48941043197913814</v>
      </c>
      <c r="O324" s="9">
        <f t="shared" ref="O324:O387" ca="1" si="17">IF(B324="TRUSTED",N324,"")</f>
        <v>0.48941043197913814</v>
      </c>
      <c r="P324" s="3">
        <f t="shared" ca="1" si="16"/>
        <v>3</v>
      </c>
    </row>
    <row r="325" spans="1:16" x14ac:dyDescent="0.3">
      <c r="A325" s="1">
        <f>'internal_calcs FTTM'!A325</f>
        <v>323</v>
      </c>
      <c r="B325" s="3" t="str">
        <f>'internal_calcs FTTM'!T325</f>
        <v>TRUSTED</v>
      </c>
      <c r="C325" s="3">
        <f ca="1">'internal_calcs FTTM'!AB325</f>
        <v>1</v>
      </c>
      <c r="D325" s="3">
        <f ca="1">'internal_calcs FTTM'!AC325</f>
        <v>111</v>
      </c>
      <c r="E325" s="9">
        <f>'internal_calcs ToDs'!B325</f>
        <v>323.45798112640517</v>
      </c>
      <c r="F325" s="9">
        <f>'internal_calcs ToDs'!C325</f>
        <v>325.63660897579251</v>
      </c>
      <c r="G325" s="9">
        <f>'internal_calcs ToDs'!D325</f>
        <v>323.4409715678712</v>
      </c>
      <c r="H325" s="9">
        <f>'internal_calcs ToDs'!E325</f>
        <v>325.75355179351919</v>
      </c>
      <c r="I325" s="9">
        <f ca="1">'internal_calcs FTTM'!AA325</f>
        <v>323.45798112640517</v>
      </c>
      <c r="J325" s="9">
        <f>'internal_calcs TEs'!B325</f>
        <v>0.45798112640519806</v>
      </c>
      <c r="K325" s="9">
        <f>'internal_calcs TEs'!C325</f>
        <v>2.6366089757925213</v>
      </c>
      <c r="L325" s="9">
        <f>'internal_calcs TEs'!D325</f>
        <v>0.44097156787121783</v>
      </c>
      <c r="M325" s="9">
        <f>'internal_calcs TEs'!E325</f>
        <v>2.7535517935191862</v>
      </c>
      <c r="N325" s="9">
        <f t="shared" ca="1" si="15"/>
        <v>0.45798112640517274</v>
      </c>
      <c r="O325" s="9">
        <f t="shared" ca="1" si="17"/>
        <v>0.45798112640517274</v>
      </c>
      <c r="P325" s="3">
        <f t="shared" ca="1" si="16"/>
        <v>1</v>
      </c>
    </row>
    <row r="326" spans="1:16" x14ac:dyDescent="0.3">
      <c r="A326" s="1">
        <f>'internal_calcs FTTM'!A326</f>
        <v>324</v>
      </c>
      <c r="B326" s="3" t="str">
        <f>'internal_calcs FTTM'!T326</f>
        <v>TRUSTED</v>
      </c>
      <c r="C326" s="3">
        <f ca="1">'internal_calcs FTTM'!AB326</f>
        <v>1</v>
      </c>
      <c r="D326" s="3">
        <f ca="1">'internal_calcs FTTM'!AC326</f>
        <v>111</v>
      </c>
      <c r="E326" s="9">
        <f>'internal_calcs ToDs'!B326</f>
        <v>324.42633799642698</v>
      </c>
      <c r="F326" s="9">
        <f>'internal_calcs ToDs'!C326</f>
        <v>326.70556159596049</v>
      </c>
      <c r="G326" s="9">
        <f>'internal_calcs ToDs'!D326</f>
        <v>324.3540371239722</v>
      </c>
      <c r="H326" s="9">
        <f>'internal_calcs ToDs'!E326</f>
        <v>326.28881062021014</v>
      </c>
      <c r="I326" s="9">
        <f ca="1">'internal_calcs FTTM'!AA326</f>
        <v>324.42633799642698</v>
      </c>
      <c r="J326" s="9">
        <f>'internal_calcs TEs'!B326</f>
        <v>0.42633799642695624</v>
      </c>
      <c r="K326" s="9">
        <f>'internal_calcs TEs'!C326</f>
        <v>2.705561595960472</v>
      </c>
      <c r="L326" s="9">
        <f>'internal_calcs TEs'!D326</f>
        <v>0.35403712397220888</v>
      </c>
      <c r="M326" s="9">
        <f>'internal_calcs TEs'!E326</f>
        <v>2.2888106202101404</v>
      </c>
      <c r="N326" s="9">
        <f t="shared" ca="1" si="15"/>
        <v>0.42633799642698023</v>
      </c>
      <c r="O326" s="9">
        <f t="shared" ca="1" si="17"/>
        <v>0.42633799642698023</v>
      </c>
      <c r="P326" s="3">
        <f t="shared" ca="1" si="16"/>
        <v>1</v>
      </c>
    </row>
    <row r="327" spans="1:16" x14ac:dyDescent="0.3">
      <c r="A327" s="1">
        <f>'internal_calcs FTTM'!A327</f>
        <v>325</v>
      </c>
      <c r="B327" s="3" t="str">
        <f>'internal_calcs FTTM'!T327</f>
        <v>TRUSTED</v>
      </c>
      <c r="C327" s="3">
        <f ca="1">'internal_calcs FTTM'!AB327</f>
        <v>1</v>
      </c>
      <c r="D327" s="3">
        <f ca="1">'internal_calcs FTTM'!AC327</f>
        <v>111</v>
      </c>
      <c r="E327" s="9">
        <f>'internal_calcs ToDs'!B327</f>
        <v>325.39398344722889</v>
      </c>
      <c r="F327" s="9">
        <f>'internal_calcs ToDs'!C327</f>
        <v>327.76778314370614</v>
      </c>
      <c r="G327" s="9">
        <f>'internal_calcs ToDs'!D327</f>
        <v>325.22997810839462</v>
      </c>
      <c r="H327" s="9">
        <f>'internal_calcs ToDs'!E327</f>
        <v>326.81363107859823</v>
      </c>
      <c r="I327" s="9">
        <f ca="1">'internal_calcs FTTM'!AA327</f>
        <v>325.39398344722889</v>
      </c>
      <c r="J327" s="9">
        <f>'internal_calcs TEs'!B327</f>
        <v>0.39398344722891765</v>
      </c>
      <c r="K327" s="9">
        <f>'internal_calcs TEs'!C327</f>
        <v>2.7677831437061471</v>
      </c>
      <c r="L327" s="9">
        <f>'internal_calcs TEs'!D327</f>
        <v>0.22997810839460353</v>
      </c>
      <c r="M327" s="9">
        <f>'internal_calcs TEs'!E327</f>
        <v>1.8136310785982457</v>
      </c>
      <c r="N327" s="9">
        <f t="shared" ca="1" si="15"/>
        <v>0.39398344722889078</v>
      </c>
      <c r="O327" s="9">
        <f t="shared" ca="1" si="17"/>
        <v>0.39398344722889078</v>
      </c>
      <c r="P327" s="3">
        <f t="shared" ca="1" si="16"/>
        <v>1</v>
      </c>
    </row>
    <row r="328" spans="1:16" x14ac:dyDescent="0.3">
      <c r="A328" s="1">
        <f>'internal_calcs FTTM'!A328</f>
        <v>326</v>
      </c>
      <c r="B328" s="3" t="str">
        <f>'internal_calcs FTTM'!T328</f>
        <v>TRUSTED</v>
      </c>
      <c r="C328" s="3">
        <f ca="1">'internal_calcs FTTM'!AB328</f>
        <v>1</v>
      </c>
      <c r="D328" s="3">
        <f ca="1">'internal_calcs FTTM'!AC328</f>
        <v>111</v>
      </c>
      <c r="E328" s="9">
        <f>'internal_calcs ToDs'!B328</f>
        <v>326.36093791463787</v>
      </c>
      <c r="F328" s="9">
        <f>'internal_calcs ToDs'!C328</f>
        <v>328.8230280590069</v>
      </c>
      <c r="G328" s="9">
        <f>'internal_calcs ToDs'!D328</f>
        <v>326.07075100592323</v>
      </c>
      <c r="H328" s="9">
        <f>'internal_calcs ToDs'!E328</f>
        <v>327.34518739538504</v>
      </c>
      <c r="I328" s="9">
        <f ca="1">'internal_calcs FTTM'!AA328</f>
        <v>326.36093791463787</v>
      </c>
      <c r="J328" s="9">
        <f>'internal_calcs TEs'!B328</f>
        <v>0.36093791463789904</v>
      </c>
      <c r="K328" s="9">
        <f>'internal_calcs TEs'!C328</f>
        <v>2.8230280590069152</v>
      </c>
      <c r="L328" s="9">
        <f>'internal_calcs TEs'!D328</f>
        <v>7.0751005923212151E-2</v>
      </c>
      <c r="M328" s="9">
        <f>'internal_calcs TEs'!E328</f>
        <v>1.3451873953850209</v>
      </c>
      <c r="N328" s="9">
        <f t="shared" ca="1" si="15"/>
        <v>0.36093791463787284</v>
      </c>
      <c r="O328" s="9">
        <f t="shared" ca="1" si="17"/>
        <v>0.36093791463787284</v>
      </c>
      <c r="P328" s="3">
        <f t="shared" ca="1" si="16"/>
        <v>1</v>
      </c>
    </row>
    <row r="329" spans="1:16" x14ac:dyDescent="0.3">
      <c r="A329" s="1">
        <f>'internal_calcs FTTM'!A329</f>
        <v>327</v>
      </c>
      <c r="B329" s="3" t="str">
        <f>'internal_calcs FTTM'!T329</f>
        <v>TRUSTED</v>
      </c>
      <c r="C329" s="3">
        <f ca="1">'internal_calcs FTTM'!AB329</f>
        <v>1</v>
      </c>
      <c r="D329" s="3">
        <f ca="1">'internal_calcs FTTM'!AC329</f>
        <v>111</v>
      </c>
      <c r="E329" s="9">
        <f>'internal_calcs ToDs'!B329</f>
        <v>327.3272222709204</v>
      </c>
      <c r="F329" s="9">
        <f>'internal_calcs ToDs'!C329</f>
        <v>329.87107831542119</v>
      </c>
      <c r="G329" s="9">
        <f>'internal_calcs ToDs'!D329</f>
        <v>326.87886692308172</v>
      </c>
      <c r="H329" s="9">
        <f>'internal_calcs ToDs'!E329</f>
        <v>327.90041034580042</v>
      </c>
      <c r="I329" s="9">
        <f ca="1">'internal_calcs FTTM'!AA329</f>
        <v>327.3272222709204</v>
      </c>
      <c r="J329" s="9">
        <f>'internal_calcs TEs'!B329</f>
        <v>0.32722227092041378</v>
      </c>
      <c r="K329" s="9">
        <f>'internal_calcs TEs'!C329</f>
        <v>2.8710783154211663</v>
      </c>
      <c r="L329" s="9">
        <f>'internal_calcs TEs'!D329</f>
        <v>-0.12113307691828235</v>
      </c>
      <c r="M329" s="9">
        <f>'internal_calcs TEs'!E329</f>
        <v>0.9004103458004511</v>
      </c>
      <c r="N329" s="9">
        <f t="shared" ca="1" si="15"/>
        <v>0.32722227092040157</v>
      </c>
      <c r="O329" s="9">
        <f t="shared" ca="1" si="17"/>
        <v>0.32722227092040157</v>
      </c>
      <c r="P329" s="3">
        <f t="shared" ca="1" si="16"/>
        <v>1</v>
      </c>
    </row>
    <row r="330" spans="1:16" x14ac:dyDescent="0.3">
      <c r="A330" s="1">
        <f>'internal_calcs FTTM'!A330</f>
        <v>328</v>
      </c>
      <c r="B330" s="3" t="str">
        <f>'internal_calcs FTTM'!T330</f>
        <v>TRUSTED</v>
      </c>
      <c r="C330" s="3">
        <f ca="1">'internal_calcs FTTM'!AB330</f>
        <v>1</v>
      </c>
      <c r="D330" s="3">
        <f ca="1">'internal_calcs FTTM'!AC330</f>
        <v>111</v>
      </c>
      <c r="E330" s="9">
        <f>'internal_calcs ToDs'!B330</f>
        <v>328.29285781159973</v>
      </c>
      <c r="F330" s="9">
        <f>'internal_calcs ToDs'!C330</f>
        <v>330.91174428053876</v>
      </c>
      <c r="G330" s="9">
        <f>'internal_calcs ToDs'!D330</f>
        <v>327.65735198648252</v>
      </c>
      <c r="H330" s="9">
        <f>'internal_calcs ToDs'!E330</f>
        <v>328.4953753312713</v>
      </c>
      <c r="I330" s="9">
        <f ca="1">'internal_calcs FTTM'!AA330</f>
        <v>328.29285781159973</v>
      </c>
      <c r="J330" s="9">
        <f>'internal_calcs TEs'!B330</f>
        <v>0.29285781159974866</v>
      </c>
      <c r="K330" s="9">
        <f>'internal_calcs TEs'!C330</f>
        <v>2.9117442805387337</v>
      </c>
      <c r="L330" s="9">
        <f>'internal_calcs TEs'!D330</f>
        <v>-0.34264801351747476</v>
      </c>
      <c r="M330" s="9">
        <f>'internal_calcs TEs'!E330</f>
        <v>0.49537533127130251</v>
      </c>
      <c r="N330" s="9">
        <f t="shared" ca="1" si="15"/>
        <v>0.29285781159973112</v>
      </c>
      <c r="O330" s="9">
        <f t="shared" ca="1" si="17"/>
        <v>0.29285781159973112</v>
      </c>
      <c r="P330" s="3">
        <f t="shared" ca="1" si="16"/>
        <v>1</v>
      </c>
    </row>
    <row r="331" spans="1:16" x14ac:dyDescent="0.3">
      <c r="A331" s="1">
        <f>'internal_calcs FTTM'!A331</f>
        <v>329</v>
      </c>
      <c r="B331" s="3" t="str">
        <f>'internal_calcs FTTM'!T331</f>
        <v>TRUSTED</v>
      </c>
      <c r="C331" s="3">
        <f ca="1">'internal_calcs FTTM'!AB331</f>
        <v>1</v>
      </c>
      <c r="D331" s="3">
        <f ca="1">'internal_calcs FTTM'!AC331</f>
        <v>111</v>
      </c>
      <c r="E331" s="9">
        <f>'internal_calcs ToDs'!B331</f>
        <v>329.25786624200498</v>
      </c>
      <c r="F331" s="9">
        <f>'internal_calcs ToDs'!C331</f>
        <v>331.94486546437389</v>
      </c>
      <c r="G331" s="9">
        <f>'internal_calcs ToDs'!D331</f>
        <v>328.40969961900242</v>
      </c>
      <c r="H331" s="9">
        <f>'internal_calcs ToDs'!E331</f>
        <v>329.14472137253159</v>
      </c>
      <c r="I331" s="9">
        <f ca="1">'internal_calcs FTTM'!AA331</f>
        <v>329.25786624200498</v>
      </c>
      <c r="J331" s="9">
        <f>'internal_calcs TEs'!B331</f>
        <v>0.25786624200495789</v>
      </c>
      <c r="K331" s="9">
        <f>'internal_calcs TEs'!C331</f>
        <v>2.9448654643739038</v>
      </c>
      <c r="L331" s="9">
        <f>'internal_calcs TEs'!D331</f>
        <v>-0.59030038099758619</v>
      </c>
      <c r="M331" s="9">
        <f>'internal_calcs TEs'!E331</f>
        <v>0.14472137253156947</v>
      </c>
      <c r="N331" s="9">
        <f t="shared" ca="1" si="15"/>
        <v>0.25786624200497954</v>
      </c>
      <c r="O331" s="9">
        <f t="shared" ca="1" si="17"/>
        <v>0.25786624200497954</v>
      </c>
      <c r="P331" s="3">
        <f t="shared" ca="1" si="16"/>
        <v>1</v>
      </c>
    </row>
    <row r="332" spans="1:16" x14ac:dyDescent="0.3">
      <c r="A332" s="1">
        <f>'internal_calcs FTTM'!A332</f>
        <v>330</v>
      </c>
      <c r="B332" s="3" t="str">
        <f>'internal_calcs FTTM'!T332</f>
        <v>TRUSTED</v>
      </c>
      <c r="C332" s="3">
        <f ca="1">'internal_calcs FTTM'!AB332</f>
        <v>1</v>
      </c>
      <c r="D332" s="3">
        <f ca="1">'internal_calcs FTTM'!AC332</f>
        <v>111</v>
      </c>
      <c r="E332" s="9">
        <f>'internal_calcs ToDs'!B332</f>
        <v>330.22226966356141</v>
      </c>
      <c r="F332" s="9">
        <f>'internal_calcs ToDs'!C332</f>
        <v>332.97031115274569</v>
      </c>
      <c r="G332" s="9">
        <f>'internal_calcs ToDs'!D332</f>
        <v>329.13981544641689</v>
      </c>
      <c r="H332" s="9">
        <f>'internal_calcs ToDs'!E332</f>
        <v>329.86112201726968</v>
      </c>
      <c r="I332" s="9">
        <f ca="1">'internal_calcs FTTM'!AA332</f>
        <v>330.22226966356141</v>
      </c>
      <c r="J332" s="9">
        <f>'internal_calcs TEs'!B332</f>
        <v>0.22226966356138589</v>
      </c>
      <c r="K332" s="9">
        <f>'internal_calcs TEs'!C332</f>
        <v>2.9703111527457096</v>
      </c>
      <c r="L332" s="9">
        <f>'internal_calcs TEs'!D332</f>
        <v>-0.8601845535831012</v>
      </c>
      <c r="M332" s="9">
        <f>'internal_calcs TEs'!E332</f>
        <v>-0.13887798273032592</v>
      </c>
      <c r="N332" s="9">
        <f t="shared" ca="1" si="15"/>
        <v>0.22226966356140565</v>
      </c>
      <c r="O332" s="9">
        <f t="shared" ca="1" si="17"/>
        <v>0.22226966356140565</v>
      </c>
      <c r="P332" s="3">
        <f t="shared" ca="1" si="16"/>
        <v>1</v>
      </c>
    </row>
    <row r="333" spans="1:16" x14ac:dyDescent="0.3">
      <c r="A333" s="1">
        <f>'internal_calcs FTTM'!A333</f>
        <v>331</v>
      </c>
      <c r="B333" s="3" t="str">
        <f>'internal_calcs FTTM'!T333</f>
        <v>TRUSTED</v>
      </c>
      <c r="C333" s="3">
        <f ca="1">'internal_calcs FTTM'!AB333</f>
        <v>1</v>
      </c>
      <c r="D333" s="3">
        <f ca="1">'internal_calcs FTTM'!AC333</f>
        <v>111</v>
      </c>
      <c r="E333" s="9">
        <f>'internal_calcs ToDs'!B333</f>
        <v>331.18609055983103</v>
      </c>
      <c r="F333" s="9">
        <f>'internal_calcs ToDs'!C333</f>
        <v>333.98798092314718</v>
      </c>
      <c r="G333" s="9">
        <f>'internal_calcs ToDs'!D333</f>
        <v>329.85195570334866</v>
      </c>
      <c r="H333" s="9">
        <f>'internal_calcs ToDs'!E333</f>
        <v>330.65482728509602</v>
      </c>
      <c r="I333" s="9">
        <f ca="1">'internal_calcs FTTM'!AA333</f>
        <v>331.18609055983103</v>
      </c>
      <c r="J333" s="9">
        <f>'internal_calcs TEs'!B333</f>
        <v>0.18609055983101574</v>
      </c>
      <c r="K333" s="9">
        <f>'internal_calcs TEs'!C333</f>
        <v>2.9879809231471759</v>
      </c>
      <c r="L333" s="9">
        <f>'internal_calcs TEs'!D333</f>
        <v>-1.1480442966513564</v>
      </c>
      <c r="M333" s="9">
        <f>'internal_calcs TEs'!E333</f>
        <v>-0.34517271490397405</v>
      </c>
      <c r="N333" s="9">
        <f t="shared" ca="1" si="15"/>
        <v>0.18609055983102962</v>
      </c>
      <c r="O333" s="9">
        <f t="shared" ca="1" si="17"/>
        <v>0.18609055983102962</v>
      </c>
      <c r="P333" s="3">
        <f t="shared" ca="1" si="16"/>
        <v>1</v>
      </c>
    </row>
    <row r="334" spans="1:16" x14ac:dyDescent="0.3">
      <c r="A334" s="1">
        <f>'internal_calcs FTTM'!A334</f>
        <v>332</v>
      </c>
      <c r="B334" s="3" t="str">
        <f>'internal_calcs FTTM'!T334</f>
        <v>TRUSTED</v>
      </c>
      <c r="C334" s="3">
        <f ca="1">'internal_calcs FTTM'!AB334</f>
        <v>1</v>
      </c>
      <c r="D334" s="3">
        <f ca="1">'internal_calcs FTTM'!AC334</f>
        <v>111</v>
      </c>
      <c r="E334" s="9">
        <f>'internal_calcs ToDs'!B334</f>
        <v>332.14935178231104</v>
      </c>
      <c r="F334" s="9">
        <f>'internal_calcs ToDs'!C334</f>
        <v>334.99780504106707</v>
      </c>
      <c r="G334" s="9">
        <f>'internal_calcs ToDs'!D334</f>
        <v>330.55066010990492</v>
      </c>
      <c r="H334" s="9">
        <f>'internal_calcs ToDs'!E334</f>
        <v>331.53329320512682</v>
      </c>
      <c r="I334" s="9">
        <f ca="1">'internal_calcs FTTM'!AA334</f>
        <v>332.14935178231104</v>
      </c>
      <c r="J334" s="9">
        <f>'internal_calcs TEs'!B334</f>
        <v>0.14935178231104118</v>
      </c>
      <c r="K334" s="9">
        <f>'internal_calcs TEs'!C334</f>
        <v>2.9978050410670902</v>
      </c>
      <c r="L334" s="9">
        <f>'internal_calcs TEs'!D334</f>
        <v>-1.4493398900950893</v>
      </c>
      <c r="M334" s="9">
        <f>'internal_calcs TEs'!E334</f>
        <v>-0.46670679487317868</v>
      </c>
      <c r="N334" s="9">
        <f t="shared" ca="1" si="15"/>
        <v>0.14935178231104373</v>
      </c>
      <c r="O334" s="9">
        <f t="shared" ca="1" si="17"/>
        <v>0.14935178231104373</v>
      </c>
      <c r="P334" s="3">
        <f t="shared" ca="1" si="16"/>
        <v>1</v>
      </c>
    </row>
    <row r="335" spans="1:16" x14ac:dyDescent="0.3">
      <c r="A335" s="1">
        <f>'internal_calcs FTTM'!A335</f>
        <v>333</v>
      </c>
      <c r="B335" s="3" t="str">
        <f>'internal_calcs FTTM'!T335</f>
        <v>TRUSTED</v>
      </c>
      <c r="C335" s="3">
        <f ca="1">'internal_calcs FTTM'!AB335</f>
        <v>1</v>
      </c>
      <c r="D335" s="3">
        <f ca="1">'internal_calcs FTTM'!AC335</f>
        <v>111</v>
      </c>
      <c r="E335" s="9">
        <f>'internal_calcs ToDs'!B335</f>
        <v>333.11207653600087</v>
      </c>
      <c r="F335" s="9">
        <f>'internal_calcs ToDs'!C335</f>
        <v>335.99974473520018</v>
      </c>
      <c r="G335" s="9">
        <f>'internal_calcs ToDs'!D335</f>
        <v>331.2406802775796</v>
      </c>
      <c r="H335" s="9">
        <f>'internal_calcs ToDs'!E335</f>
        <v>332.50091233566627</v>
      </c>
      <c r="I335" s="9">
        <f ca="1">'internal_calcs FTTM'!AA335</f>
        <v>333.11207653600087</v>
      </c>
      <c r="J335" s="9">
        <f>'internal_calcs TEs'!B335</f>
        <v>0.11207653600086198</v>
      </c>
      <c r="K335" s="9">
        <f>'internal_calcs TEs'!C335</f>
        <v>2.9997447352001987</v>
      </c>
      <c r="L335" s="9">
        <f>'internal_calcs TEs'!D335</f>
        <v>-1.7593197224204287</v>
      </c>
      <c r="M335" s="9">
        <f>'internal_calcs TEs'!E335</f>
        <v>-0.49908766433375362</v>
      </c>
      <c r="N335" s="9">
        <f t="shared" ca="1" si="15"/>
        <v>0.11207653600087042</v>
      </c>
      <c r="O335" s="9">
        <f t="shared" ca="1" si="17"/>
        <v>0.11207653600087042</v>
      </c>
      <c r="P335" s="3">
        <f t="shared" ca="1" si="16"/>
        <v>1</v>
      </c>
    </row>
    <row r="336" spans="1:16" x14ac:dyDescent="0.3">
      <c r="A336" s="1">
        <f>'internal_calcs FTTM'!A336</f>
        <v>334</v>
      </c>
      <c r="B336" s="3" t="str">
        <f>'internal_calcs FTTM'!T336</f>
        <v>TRUSTED</v>
      </c>
      <c r="C336" s="3">
        <f ca="1">'internal_calcs FTTM'!AB336</f>
        <v>1</v>
      </c>
      <c r="D336" s="3">
        <f ca="1">'internal_calcs FTTM'!AC336</f>
        <v>111</v>
      </c>
      <c r="E336" s="9">
        <f>'internal_calcs ToDs'!B336</f>
        <v>334.07428836474497</v>
      </c>
      <c r="F336" s="9">
        <f>'internal_calcs ToDs'!C336</f>
        <v>336.99379235045996</v>
      </c>
      <c r="G336" s="9">
        <f>'internal_calcs ToDs'!D336</f>
        <v>331.92690477350152</v>
      </c>
      <c r="H336" s="9">
        <f>'internal_calcs ToDs'!E336</f>
        <v>333.55885500570412</v>
      </c>
      <c r="I336" s="9">
        <f ca="1">'internal_calcs FTTM'!AA336</f>
        <v>334.07428836474497</v>
      </c>
      <c r="J336" s="9">
        <f>'internal_calcs TEs'!B336</f>
        <v>7.4288364744982793E-2</v>
      </c>
      <c r="K336" s="9">
        <f>'internal_calcs TEs'!C336</f>
        <v>2.9937923504599455</v>
      </c>
      <c r="L336" s="9">
        <f>'internal_calcs TEs'!D336</f>
        <v>-2.0730952264984848</v>
      </c>
      <c r="M336" s="9">
        <f>'internal_calcs TEs'!E336</f>
        <v>-0.44114499429589848</v>
      </c>
      <c r="N336" s="9">
        <f t="shared" ca="1" si="15"/>
        <v>7.4288364744973023E-2</v>
      </c>
      <c r="O336" s="9">
        <f t="shared" ca="1" si="17"/>
        <v>7.4288364744973023E-2</v>
      </c>
      <c r="P336" s="3">
        <f t="shared" ca="1" si="16"/>
        <v>1</v>
      </c>
    </row>
    <row r="337" spans="1:16" x14ac:dyDescent="0.3">
      <c r="A337" s="1">
        <f>'internal_calcs FTTM'!A337</f>
        <v>335</v>
      </c>
      <c r="B337" s="3" t="str">
        <f>'internal_calcs FTTM'!T337</f>
        <v>TRUSTED</v>
      </c>
      <c r="C337" s="3">
        <f ca="1">'internal_calcs FTTM'!AB337</f>
        <v>1</v>
      </c>
      <c r="D337" s="3">
        <f ca="1">'internal_calcs FTTM'!AC337</f>
        <v>111</v>
      </c>
      <c r="E337" s="9">
        <f>'internal_calcs ToDs'!B337</f>
        <v>335.03601113636239</v>
      </c>
      <c r="F337" s="9">
        <f>'internal_calcs ToDs'!C337</f>
        <v>337.97997137818953</v>
      </c>
      <c r="G337" s="9">
        <f>'internal_calcs ToDs'!D337</f>
        <v>332.61428202481017</v>
      </c>
      <c r="H337" s="9">
        <f>'internal_calcs ToDs'!E337</f>
        <v>334.70502701617698</v>
      </c>
      <c r="I337" s="9">
        <f ca="1">'internal_calcs FTTM'!AA337</f>
        <v>335.03601113636239</v>
      </c>
      <c r="J337" s="9">
        <f>'internal_calcs TEs'!B337</f>
        <v>3.6011136362384844E-2</v>
      </c>
      <c r="K337" s="9">
        <f>'internal_calcs TEs'!C337</f>
        <v>2.9799713781895134</v>
      </c>
      <c r="L337" s="9">
        <f>'internal_calcs TEs'!D337</f>
        <v>-2.3857179751898294</v>
      </c>
      <c r="M337" s="9">
        <f>'internal_calcs TEs'!E337</f>
        <v>-0.29497298382300441</v>
      </c>
      <c r="N337" s="9">
        <f t="shared" ca="1" si="15"/>
        <v>3.6011136362390062E-2</v>
      </c>
      <c r="O337" s="9">
        <f t="shared" ca="1" si="17"/>
        <v>3.6011136362390062E-2</v>
      </c>
      <c r="P337" s="3">
        <f t="shared" ca="1" si="16"/>
        <v>1</v>
      </c>
    </row>
    <row r="338" spans="1:16" x14ac:dyDescent="0.3">
      <c r="A338" s="1">
        <f>'internal_calcs FTTM'!A338</f>
        <v>336</v>
      </c>
      <c r="B338" s="3" t="str">
        <f>'internal_calcs FTTM'!T338</f>
        <v>TRUSTED</v>
      </c>
      <c r="C338" s="3">
        <f ca="1">'internal_calcs FTTM'!AB338</f>
        <v>1</v>
      </c>
      <c r="D338" s="3">
        <f ca="1">'internal_calcs FTTM'!AC338</f>
        <v>111</v>
      </c>
      <c r="E338" s="9">
        <f>'internal_calcs ToDs'!B338</f>
        <v>335.99726902757078</v>
      </c>
      <c r="F338" s="9">
        <f>'internal_calcs ToDs'!C338</f>
        <v>338.95833636345219</v>
      </c>
      <c r="G338" s="9">
        <f>'internal_calcs ToDs'!D338</f>
        <v>333.30774227900434</v>
      </c>
      <c r="H338" s="9">
        <f>'internal_calcs ToDs'!E338</f>
        <v>335.93414532977914</v>
      </c>
      <c r="I338" s="9">
        <f ca="1">'internal_calcs FTTM'!AA338</f>
        <v>335.99726902757078</v>
      </c>
      <c r="J338" s="9">
        <f>'internal_calcs TEs'!B338</f>
        <v>-2.730972429247025E-3</v>
      </c>
      <c r="K338" s="9">
        <f>'internal_calcs TEs'!C338</f>
        <v>2.9583363634522075</v>
      </c>
      <c r="L338" s="9">
        <f>'internal_calcs TEs'!D338</f>
        <v>-2.6922577209956797</v>
      </c>
      <c r="M338" s="9">
        <f>'internal_calcs TEs'!E338</f>
        <v>-6.5854670220849343E-2</v>
      </c>
      <c r="N338" s="9">
        <f t="shared" ca="1" si="15"/>
        <v>-2.7309724292194915E-3</v>
      </c>
      <c r="O338" s="9">
        <f t="shared" ca="1" si="17"/>
        <v>-2.7309724292194915E-3</v>
      </c>
      <c r="P338" s="3">
        <f t="shared" ca="1" si="16"/>
        <v>1</v>
      </c>
    </row>
    <row r="339" spans="1:16" x14ac:dyDescent="0.3">
      <c r="A339" s="1">
        <f>'internal_calcs FTTM'!A339</f>
        <v>337</v>
      </c>
      <c r="B339" s="3" t="str">
        <f>'internal_calcs FTTM'!T339</f>
        <v>TRUSTED</v>
      </c>
      <c r="C339" s="3">
        <f ca="1">'internal_calcs FTTM'!AB339</f>
        <v>1</v>
      </c>
      <c r="D339" s="3">
        <f ca="1">'internal_calcs FTTM'!AC339</f>
        <v>111</v>
      </c>
      <c r="E339" s="9">
        <f>'internal_calcs ToDs'!B339</f>
        <v>336.95808650871646</v>
      </c>
      <c r="F339" s="9">
        <f>'internal_calcs ToDs'!C339</f>
        <v>339.92897268976719</v>
      </c>
      <c r="G339" s="9">
        <f>'internal_calcs ToDs'!D339</f>
        <v>334.01211985099332</v>
      </c>
      <c r="H339" s="9">
        <f>'internal_calcs ToDs'!E339</f>
        <v>337.23792901369478</v>
      </c>
      <c r="I339" s="9">
        <f ca="1">'internal_calcs FTTM'!AA339</f>
        <v>336.95808650871646</v>
      </c>
      <c r="J339" s="9">
        <f>'internal_calcs TEs'!B339</f>
        <v>-4.1913491283538939E-2</v>
      </c>
      <c r="K339" s="9">
        <f>'internal_calcs TEs'!C339</f>
        <v>2.9289726897671748</v>
      </c>
      <c r="L339" s="9">
        <f>'internal_calcs TEs'!D339</f>
        <v>-2.9878801490067097</v>
      </c>
      <c r="M339" s="9">
        <f>'internal_calcs TEs'!E339</f>
        <v>0.23792901369477448</v>
      </c>
      <c r="N339" s="9">
        <f t="shared" ca="1" si="15"/>
        <v>-4.1913491283537496E-2</v>
      </c>
      <c r="O339" s="9">
        <f t="shared" ca="1" si="17"/>
        <v>-4.1913491283537496E-2</v>
      </c>
      <c r="P339" s="3">
        <f t="shared" ca="1" si="16"/>
        <v>1</v>
      </c>
    </row>
    <row r="340" spans="1:16" x14ac:dyDescent="0.3">
      <c r="A340" s="1">
        <f>'internal_calcs FTTM'!A340</f>
        <v>338</v>
      </c>
      <c r="B340" s="3" t="str">
        <f>'internal_calcs FTTM'!T340</f>
        <v>TRUSTED</v>
      </c>
      <c r="C340" s="3">
        <f ca="1">'internal_calcs FTTM'!AB340</f>
        <v>1</v>
      </c>
      <c r="D340" s="3">
        <f ca="1">'internal_calcs FTTM'!AC340</f>
        <v>111</v>
      </c>
      <c r="E340" s="9">
        <f>'internal_calcs ToDs'!B340</f>
        <v>337.91848832831823</v>
      </c>
      <c r="F340" s="9">
        <f>'internal_calcs ToDs'!C340</f>
        <v>340.89199624213944</v>
      </c>
      <c r="G340" s="9">
        <f>'internal_calcs ToDs'!D340</f>
        <v>334.73207688306309</v>
      </c>
      <c r="H340" s="9">
        <f>'internal_calcs ToDs'!E340</f>
        <v>338.60539853408682</v>
      </c>
      <c r="I340" s="9">
        <f ca="1">'internal_calcs FTTM'!AA340</f>
        <v>337.91848832831823</v>
      </c>
      <c r="J340" s="9">
        <f>'internal_calcs TEs'!B340</f>
        <v>-8.1511671681768094E-2</v>
      </c>
      <c r="K340" s="9">
        <f>'internal_calcs TEs'!C340</f>
        <v>2.8919962421394327</v>
      </c>
      <c r="L340" s="9">
        <f>'internal_calcs TEs'!D340</f>
        <v>-3.2679231169369061</v>
      </c>
      <c r="M340" s="9">
        <f>'internal_calcs TEs'!E340</f>
        <v>0.60539853408684197</v>
      </c>
      <c r="N340" s="9">
        <f t="shared" ca="1" si="15"/>
        <v>-8.1511671681766984E-2</v>
      </c>
      <c r="O340" s="9">
        <f t="shared" ca="1" si="17"/>
        <v>-8.1511671681766984E-2</v>
      </c>
      <c r="P340" s="3">
        <f t="shared" ca="1" si="16"/>
        <v>1</v>
      </c>
    </row>
    <row r="341" spans="1:16" x14ac:dyDescent="0.3">
      <c r="A341" s="1">
        <f>'internal_calcs FTTM'!A341</f>
        <v>339</v>
      </c>
      <c r="B341" s="3" t="str">
        <f>'internal_calcs FTTM'!T341</f>
        <v>TRUSTED</v>
      </c>
      <c r="C341" s="3">
        <f ca="1">'internal_calcs FTTM'!AB341</f>
        <v>1</v>
      </c>
      <c r="D341" s="3">
        <f ca="1">'internal_calcs FTTM'!AC341</f>
        <v>111</v>
      </c>
      <c r="E341" s="9">
        <f>'internal_calcs ToDs'!B341</f>
        <v>338.87849949743554</v>
      </c>
      <c r="F341" s="9">
        <f>'internal_calcs ToDs'!C341</f>
        <v>341.84755294971484</v>
      </c>
      <c r="G341" s="9">
        <f>'internal_calcs ToDs'!D341</f>
        <v>335.47202982010754</v>
      </c>
      <c r="H341" s="9">
        <f>'internal_calcs ToDs'!E341</f>
        <v>340.02327258505545</v>
      </c>
      <c r="I341" s="9">
        <f ca="1">'internal_calcs FTTM'!AA341</f>
        <v>338.87849949743554</v>
      </c>
      <c r="J341" s="9">
        <f>'internal_calcs TEs'!B341</f>
        <v>-0.1215005025644712</v>
      </c>
      <c r="K341" s="9">
        <f>'internal_calcs TEs'!C341</f>
        <v>2.8475529497148342</v>
      </c>
      <c r="L341" s="9">
        <f>'internal_calcs TEs'!D341</f>
        <v>-3.5279701798924488</v>
      </c>
      <c r="M341" s="9">
        <f>'internal_calcs TEs'!E341</f>
        <v>1.0232725850554578</v>
      </c>
      <c r="N341" s="9">
        <f t="shared" ca="1" si="15"/>
        <v>-0.12150050256445866</v>
      </c>
      <c r="O341" s="9">
        <f t="shared" ca="1" si="17"/>
        <v>-0.12150050256445866</v>
      </c>
      <c r="P341" s="3">
        <f t="shared" ca="1" si="16"/>
        <v>1</v>
      </c>
    </row>
    <row r="342" spans="1:16" x14ac:dyDescent="0.3">
      <c r="A342" s="1">
        <f>'internal_calcs FTTM'!A342</f>
        <v>340</v>
      </c>
      <c r="B342" s="3" t="str">
        <f>'internal_calcs FTTM'!T342</f>
        <v>TRUSTED</v>
      </c>
      <c r="C342" s="3">
        <f ca="1">'internal_calcs FTTM'!AB342</f>
        <v>1</v>
      </c>
      <c r="D342" s="3">
        <f ca="1">'internal_calcs FTTM'!AC342</f>
        <v>111</v>
      </c>
      <c r="E342" s="9">
        <f>'internal_calcs ToDs'!B342</f>
        <v>339.83814527387113</v>
      </c>
      <c r="F342" s="9">
        <f>'internal_calcs ToDs'!C342</f>
        <v>342.79581820986436</v>
      </c>
      <c r="G342" s="9">
        <f>'internal_calcs ToDs'!D342</f>
        <v>336.23607975965405</v>
      </c>
      <c r="H342" s="9">
        <f>'internal_calcs ToDs'!E342</f>
        <v>341.47644810963891</v>
      </c>
      <c r="I342" s="9">
        <f ca="1">'internal_calcs FTTM'!AA342</f>
        <v>339.83814527387113</v>
      </c>
      <c r="J342" s="9">
        <f>'internal_calcs TEs'!B342</f>
        <v>-0.16185472612887453</v>
      </c>
      <c r="K342" s="9">
        <f>'internal_calcs TEs'!C342</f>
        <v>2.7958182098643714</v>
      </c>
      <c r="L342" s="9">
        <f>'internal_calcs TEs'!D342</f>
        <v>-3.7639202403459429</v>
      </c>
      <c r="M342" s="9">
        <f>'internal_calcs TEs'!E342</f>
        <v>1.4764481096388844</v>
      </c>
      <c r="N342" s="9">
        <f t="shared" ca="1" si="15"/>
        <v>-0.16185472612886542</v>
      </c>
      <c r="O342" s="9">
        <f t="shared" ca="1" si="17"/>
        <v>-0.16185472612886542</v>
      </c>
      <c r="P342" s="3">
        <f t="shared" ca="1" si="16"/>
        <v>1</v>
      </c>
    </row>
    <row r="343" spans="1:16" x14ac:dyDescent="0.3">
      <c r="A343" s="1">
        <f>'internal_calcs FTTM'!A343</f>
        <v>341</v>
      </c>
      <c r="B343" s="3" t="str">
        <f>'internal_calcs FTTM'!T343</f>
        <v>TRUSTED</v>
      </c>
      <c r="C343" s="3">
        <f ca="1">'internal_calcs FTTM'!AB343</f>
        <v>1</v>
      </c>
      <c r="D343" s="3">
        <f ca="1">'internal_calcs FTTM'!AC343</f>
        <v>111</v>
      </c>
      <c r="E343" s="9">
        <f>'internal_calcs ToDs'!B343</f>
        <v>340.79745114621738</v>
      </c>
      <c r="F343" s="9">
        <f>'internal_calcs ToDs'!C343</f>
        <v>343.73699619597079</v>
      </c>
      <c r="G343" s="9">
        <f>'internal_calcs ToDs'!D343</f>
        <v>337.02794777510576</v>
      </c>
      <c r="H343" s="9">
        <f>'internal_calcs ToDs'!E343</f>
        <v>342.94854616364086</v>
      </c>
      <c r="I343" s="9">
        <f ca="1">'internal_calcs FTTM'!AA343</f>
        <v>340.79745114621738</v>
      </c>
      <c r="J343" s="9">
        <f>'internal_calcs TEs'!B343</f>
        <v>-0.20254885378262882</v>
      </c>
      <c r="K343" s="9">
        <f>'internal_calcs TEs'!C343</f>
        <v>2.7369961959707663</v>
      </c>
      <c r="L343" s="9">
        <f>'internal_calcs TEs'!D343</f>
        <v>-3.9720522248942158</v>
      </c>
      <c r="M343" s="9">
        <f>'internal_calcs TEs'!E343</f>
        <v>1.9485461636408341</v>
      </c>
      <c r="N343" s="9">
        <f t="shared" ca="1" si="15"/>
        <v>-0.20254885378261633</v>
      </c>
      <c r="O343" s="9">
        <f t="shared" ca="1" si="17"/>
        <v>-0.20254885378261633</v>
      </c>
      <c r="P343" s="3">
        <f t="shared" ca="1" si="16"/>
        <v>1</v>
      </c>
    </row>
    <row r="344" spans="1:16" x14ac:dyDescent="0.3">
      <c r="A344" s="1">
        <f>'internal_calcs FTTM'!A344</f>
        <v>342</v>
      </c>
      <c r="B344" s="3" t="str">
        <f>'internal_calcs FTTM'!T344</f>
        <v>TRUSTED</v>
      </c>
      <c r="C344" s="3">
        <f ca="1">'internal_calcs FTTM'!AB344</f>
        <v>1</v>
      </c>
      <c r="D344" s="3">
        <f ca="1">'internal_calcs FTTM'!AC344</f>
        <v>111</v>
      </c>
      <c r="E344" s="9">
        <f>'internal_calcs ToDs'!B344</f>
        <v>341.7564428177576</v>
      </c>
      <c r="F344" s="9">
        <f>'internal_calcs ToDs'!C344</f>
        <v>344.67131905164985</v>
      </c>
      <c r="G344" s="9">
        <f>'internal_calcs ToDs'!D344</f>
        <v>337.8509162321908</v>
      </c>
      <c r="H344" s="9">
        <f>'internal_calcs ToDs'!E344</f>
        <v>344.42250389335072</v>
      </c>
      <c r="I344" s="9">
        <f ca="1">'internal_calcs FTTM'!AA344</f>
        <v>341.7564428177576</v>
      </c>
      <c r="J344" s="9">
        <f>'internal_calcs TEs'!B344</f>
        <v>-0.2435571822424038</v>
      </c>
      <c r="K344" s="9">
        <f>'internal_calcs TEs'!C344</f>
        <v>2.6713190516498475</v>
      </c>
      <c r="L344" s="9">
        <f>'internal_calcs TEs'!D344</f>
        <v>-4.149083767809179</v>
      </c>
      <c r="M344" s="9">
        <f>'internal_calcs TEs'!E344</f>
        <v>2.4225038933507461</v>
      </c>
      <c r="N344" s="9">
        <f t="shared" ca="1" si="15"/>
        <v>-0.24355718224239808</v>
      </c>
      <c r="O344" s="9">
        <f t="shared" ca="1" si="17"/>
        <v>-0.24355718224239808</v>
      </c>
      <c r="P344" s="3">
        <f t="shared" ca="1" si="16"/>
        <v>1</v>
      </c>
    </row>
    <row r="345" spans="1:16" x14ac:dyDescent="0.3">
      <c r="A345" s="1">
        <f>'internal_calcs FTTM'!A345</f>
        <v>343</v>
      </c>
      <c r="B345" s="3" t="str">
        <f>'internal_calcs FTTM'!T345</f>
        <v>TRUSTED</v>
      </c>
      <c r="C345" s="3">
        <f ca="1">'internal_calcs FTTM'!AB345</f>
        <v>1</v>
      </c>
      <c r="D345" s="3">
        <f ca="1">'internal_calcs FTTM'!AC345</f>
        <v>111</v>
      </c>
      <c r="E345" s="9">
        <f>'internal_calcs ToDs'!B345</f>
        <v>342.715146190231</v>
      </c>
      <c r="F345" s="9">
        <f>'internal_calcs ToDs'!C345</f>
        <v>345.59904597458512</v>
      </c>
      <c r="G345" s="9">
        <f>'internal_calcs ToDs'!D345</f>
        <v>338.70777702409475</v>
      </c>
      <c r="H345" s="9">
        <f>'internal_calcs ToDs'!E345</f>
        <v>345.88119123153155</v>
      </c>
      <c r="I345" s="9">
        <f ca="1">'internal_calcs FTTM'!AA345</f>
        <v>342.715146190231</v>
      </c>
      <c r="J345" s="9">
        <f>'internal_calcs TEs'!B345</f>
        <v>-0.28485380976899632</v>
      </c>
      <c r="K345" s="9">
        <f>'internal_calcs TEs'!C345</f>
        <v>2.5990459745851169</v>
      </c>
      <c r="L345" s="9">
        <f>'internal_calcs TEs'!D345</f>
        <v>-4.2922229759052302</v>
      </c>
      <c r="M345" s="9">
        <f>'internal_calcs TEs'!E345</f>
        <v>2.8811912315315302</v>
      </c>
      <c r="N345" s="9">
        <f t="shared" ca="1" si="15"/>
        <v>-0.28485380976900387</v>
      </c>
      <c r="O345" s="9">
        <f t="shared" ca="1" si="17"/>
        <v>-0.28485380976900387</v>
      </c>
      <c r="P345" s="3">
        <f t="shared" ca="1" si="16"/>
        <v>1</v>
      </c>
    </row>
    <row r="346" spans="1:16" x14ac:dyDescent="0.3">
      <c r="A346" s="1">
        <f>'internal_calcs FTTM'!A346</f>
        <v>344</v>
      </c>
      <c r="B346" s="3" t="str">
        <f>'internal_calcs FTTM'!T346</f>
        <v>TRUSTED</v>
      </c>
      <c r="C346" s="3">
        <f ca="1">'internal_calcs FTTM'!AB346</f>
        <v>1</v>
      </c>
      <c r="D346" s="3">
        <f ca="1">'internal_calcs FTTM'!AC346</f>
        <v>111</v>
      </c>
      <c r="E346" s="9">
        <f>'internal_calcs ToDs'!B346</f>
        <v>343.67358734747273</v>
      </c>
      <c r="F346" s="9">
        <f>'internal_calcs ToDs'!C346</f>
        <v>346.52046219359335</v>
      </c>
      <c r="G346" s="9">
        <f>'internal_calcs ToDs'!D346</f>
        <v>339.60078754163629</v>
      </c>
      <c r="H346" s="9">
        <f>'internal_calcs ToDs'!E346</f>
        <v>347.30803002268368</v>
      </c>
      <c r="I346" s="9">
        <f ca="1">'internal_calcs FTTM'!AA346</f>
        <v>343.67358734747273</v>
      </c>
      <c r="J346" s="9">
        <f>'internal_calcs TEs'!B346</f>
        <v>-0.32641265252723906</v>
      </c>
      <c r="K346" s="9">
        <f>'internal_calcs TEs'!C346</f>
        <v>2.5204621935933198</v>
      </c>
      <c r="L346" s="9">
        <f>'internal_calcs TEs'!D346</f>
        <v>-4.3992124583636913</v>
      </c>
      <c r="M346" s="9">
        <f>'internal_calcs TEs'!E346</f>
        <v>3.3080300226836661</v>
      </c>
      <c r="N346" s="9">
        <f t="shared" ca="1" si="15"/>
        <v>-0.32641265252726726</v>
      </c>
      <c r="O346" s="9">
        <f t="shared" ca="1" si="17"/>
        <v>-0.32641265252726726</v>
      </c>
      <c r="P346" s="3">
        <f t="shared" ca="1" si="16"/>
        <v>1</v>
      </c>
    </row>
    <row r="347" spans="1:16" x14ac:dyDescent="0.3">
      <c r="A347" s="1">
        <f>'internal_calcs FTTM'!A347</f>
        <v>345</v>
      </c>
      <c r="B347" s="3" t="str">
        <f>'internal_calcs FTTM'!T347</f>
        <v>TRUSTED</v>
      </c>
      <c r="C347" s="3">
        <f ca="1">'internal_calcs FTTM'!AB347</f>
        <v>1</v>
      </c>
      <c r="D347" s="3">
        <f ca="1">'internal_calcs FTTM'!AC347</f>
        <v>111</v>
      </c>
      <c r="E347" s="9">
        <f>'internal_calcs ToDs'!B347</f>
        <v>344.6317925389385</v>
      </c>
      <c r="F347" s="9">
        <f>'internal_calcs ToDs'!C347</f>
        <v>347.43587784295636</v>
      </c>
      <c r="G347" s="9">
        <f>'internal_calcs ToDs'!D347</f>
        <v>340.53163507286632</v>
      </c>
      <c r="H347" s="9">
        <f>'internal_calcs ToDs'!E347</f>
        <v>348.6875932007768</v>
      </c>
      <c r="I347" s="9">
        <f ca="1">'internal_calcs FTTM'!AA347</f>
        <v>344.6317925389385</v>
      </c>
      <c r="J347" s="9">
        <f>'internal_calcs TEs'!B347</f>
        <v>-0.36820746106148661</v>
      </c>
      <c r="K347" s="9">
        <f>'internal_calcs TEs'!C347</f>
        <v>2.4358778429563581</v>
      </c>
      <c r="L347" s="9">
        <f>'internal_calcs TEs'!D347</f>
        <v>-4.4683649271337016</v>
      </c>
      <c r="M347" s="9">
        <f>'internal_calcs TEs'!E347</f>
        <v>3.6875932007767931</v>
      </c>
      <c r="N347" s="9">
        <f t="shared" ca="1" si="15"/>
        <v>-0.36820746106150182</v>
      </c>
      <c r="O347" s="9">
        <f t="shared" ca="1" si="17"/>
        <v>-0.36820746106150182</v>
      </c>
      <c r="P347" s="3">
        <f t="shared" ca="1" si="16"/>
        <v>1</v>
      </c>
    </row>
    <row r="348" spans="1:16" x14ac:dyDescent="0.3">
      <c r="A348" s="1">
        <f>'internal_calcs FTTM'!A348</f>
        <v>346</v>
      </c>
      <c r="B348" s="3" t="str">
        <f>'internal_calcs FTTM'!T348</f>
        <v>TRUSTED</v>
      </c>
      <c r="C348" s="3">
        <f ca="1">'internal_calcs FTTM'!AB348</f>
        <v>1</v>
      </c>
      <c r="D348" s="3">
        <f ca="1">'internal_calcs FTTM'!AC348</f>
        <v>111</v>
      </c>
      <c r="E348" s="9">
        <f>'internal_calcs ToDs'!B348</f>
        <v>345.58978816312521</v>
      </c>
      <c r="F348" s="9">
        <f>'internal_calcs ToDs'!C348</f>
        <v>348.34562673846358</v>
      </c>
      <c r="G348" s="9">
        <f>'internal_calcs ToDs'!D348</f>
        <v>341.50141019352691</v>
      </c>
      <c r="H348" s="9">
        <f>'internal_calcs ToDs'!E348</f>
        <v>350.00616236361287</v>
      </c>
      <c r="I348" s="9">
        <f ca="1">'internal_calcs FTTM'!AA348</f>
        <v>345.58978816312521</v>
      </c>
      <c r="J348" s="9">
        <f>'internal_calcs TEs'!B348</f>
        <v>-0.41021183687477014</v>
      </c>
      <c r="K348" s="9">
        <f>'internal_calcs TEs'!C348</f>
        <v>2.3456267384635874</v>
      </c>
      <c r="L348" s="9">
        <f>'internal_calcs TEs'!D348</f>
        <v>-4.4985898064730749</v>
      </c>
      <c r="M348" s="9">
        <f>'internal_calcs TEs'!E348</f>
        <v>4.0061623636128552</v>
      </c>
      <c r="N348" s="9">
        <f t="shared" ca="1" si="15"/>
        <v>-0.41021183687479379</v>
      </c>
      <c r="O348" s="9">
        <f t="shared" ca="1" si="17"/>
        <v>-0.41021183687479379</v>
      </c>
      <c r="P348" s="3">
        <f t="shared" ca="1" si="16"/>
        <v>1</v>
      </c>
    </row>
    <row r="349" spans="1:16" x14ac:dyDescent="0.3">
      <c r="A349" s="1">
        <f>'internal_calcs FTTM'!A349</f>
        <v>347</v>
      </c>
      <c r="B349" s="3" t="str">
        <f>'internal_calcs FTTM'!T349</f>
        <v>TRUSTED</v>
      </c>
      <c r="C349" s="3">
        <f ca="1">'internal_calcs FTTM'!AB349</f>
        <v>1</v>
      </c>
      <c r="D349" s="3">
        <f ca="1">'internal_calcs FTTM'!AC349</f>
        <v>111</v>
      </c>
      <c r="E349" s="9">
        <f>'internal_calcs ToDs'!B349</f>
        <v>346.54760075089695</v>
      </c>
      <c r="F349" s="9">
        <f>'internal_calcs ToDs'!C349</f>
        <v>349.25006505999249</v>
      </c>
      <c r="G349" s="9">
        <f>'internal_calcs ToDs'!D349</f>
        <v>342.51058956802086</v>
      </c>
      <c r="H349" s="9">
        <f>'internal_calcs ToDs'!E349</f>
        <v>351.25222359162274</v>
      </c>
      <c r="I349" s="9">
        <f ca="1">'internal_calcs FTTM'!AA349</f>
        <v>346.54760075089695</v>
      </c>
      <c r="J349" s="9">
        <f>'internal_calcs TEs'!B349</f>
        <v>-0.45239924910302937</v>
      </c>
      <c r="K349" s="9">
        <f>'internal_calcs TEs'!C349</f>
        <v>2.2500650599924858</v>
      </c>
      <c r="L349" s="9">
        <f>'internal_calcs TEs'!D349</f>
        <v>-4.4894104319791612</v>
      </c>
      <c r="M349" s="9">
        <f>'internal_calcs TEs'!E349</f>
        <v>4.2522235916227249</v>
      </c>
      <c r="N349" s="9">
        <f t="shared" ca="1" si="15"/>
        <v>-0.45239924910305263</v>
      </c>
      <c r="O349" s="9">
        <f t="shared" ca="1" si="17"/>
        <v>-0.45239924910305263</v>
      </c>
      <c r="P349" s="3">
        <f t="shared" ca="1" si="16"/>
        <v>1</v>
      </c>
    </row>
    <row r="350" spans="1:16" x14ac:dyDescent="0.3">
      <c r="A350" s="1">
        <f>'internal_calcs FTTM'!A350</f>
        <v>348</v>
      </c>
      <c r="B350" s="3" t="str">
        <f>'internal_calcs FTTM'!T350</f>
        <v>TRUSTED</v>
      </c>
      <c r="C350" s="3">
        <f ca="1">'internal_calcs FTTM'!AB350</f>
        <v>1</v>
      </c>
      <c r="D350" s="3">
        <f ca="1">'internal_calcs FTTM'!AC350</f>
        <v>111</v>
      </c>
      <c r="E350" s="9">
        <f>'internal_calcs ToDs'!B350</f>
        <v>347.50525694872749</v>
      </c>
      <c r="F350" s="9">
        <f>'internal_calcs ToDs'!C350</f>
        <v>350.14956994583002</v>
      </c>
      <c r="G350" s="9">
        <f>'internal_calcs ToDs'!D350</f>
        <v>343.5590284321288</v>
      </c>
      <c r="H350" s="9">
        <f>'internal_calcs ToDs'!E350</f>
        <v>352.41688359092012</v>
      </c>
      <c r="I350" s="9">
        <f ca="1">'internal_calcs FTTM'!AA350</f>
        <v>347.50525694872749</v>
      </c>
      <c r="J350" s="9">
        <f>'internal_calcs TEs'!B350</f>
        <v>-0.4947430512724813</v>
      </c>
      <c r="K350" s="9">
        <f>'internal_calcs TEs'!C350</f>
        <v>2.1495699458299997</v>
      </c>
      <c r="L350" s="9">
        <f>'internal_calcs TEs'!D350</f>
        <v>-4.4409715678712232</v>
      </c>
      <c r="M350" s="9">
        <f>'internal_calcs TEs'!E350</f>
        <v>4.4168835909201398</v>
      </c>
      <c r="N350" s="9">
        <f t="shared" ca="1" si="15"/>
        <v>-0.49474305127250773</v>
      </c>
      <c r="O350" s="9">
        <f t="shared" ca="1" si="17"/>
        <v>-0.49474305127250773</v>
      </c>
      <c r="P350" s="3">
        <f t="shared" ca="1" si="16"/>
        <v>1</v>
      </c>
    </row>
    <row r="351" spans="1:16" x14ac:dyDescent="0.3">
      <c r="A351" s="1">
        <f>'internal_calcs FTTM'!A351</f>
        <v>349</v>
      </c>
      <c r="B351" s="3" t="str">
        <f>'internal_calcs FTTM'!T351</f>
        <v>TRUSTED</v>
      </c>
      <c r="C351" s="3">
        <f ca="1">'internal_calcs FTTM'!AB351</f>
        <v>1</v>
      </c>
      <c r="D351" s="3">
        <f ca="1">'internal_calcs FTTM'!AC351</f>
        <v>111</v>
      </c>
      <c r="E351" s="9">
        <f>'internal_calcs ToDs'!B351</f>
        <v>348.46278350186998</v>
      </c>
      <c r="F351" s="9">
        <f>'internal_calcs ToDs'!C351</f>
        <v>351.0445380042799</v>
      </c>
      <c r="G351" s="9">
        <f>'internal_calcs ToDs'!D351</f>
        <v>344.6459628760278</v>
      </c>
      <c r="H351" s="9">
        <f>'internal_calcs ToDs'!E351</f>
        <v>353.49419112011287</v>
      </c>
      <c r="I351" s="9">
        <f ca="1">'internal_calcs FTTM'!AA351</f>
        <v>348.46278350186998</v>
      </c>
      <c r="J351" s="9">
        <f>'internal_calcs TEs'!B351</f>
        <v>-0.53721649813000771</v>
      </c>
      <c r="K351" s="9">
        <f>'internal_calcs TEs'!C351</f>
        <v>2.0445380042798771</v>
      </c>
      <c r="L351" s="9">
        <f>'internal_calcs TEs'!D351</f>
        <v>-4.3540371239722182</v>
      </c>
      <c r="M351" s="9">
        <f>'internal_calcs TEs'!E351</f>
        <v>4.4941911201128537</v>
      </c>
      <c r="N351" s="9">
        <f t="shared" ca="1" si="15"/>
        <v>-0.53721649813002159</v>
      </c>
      <c r="O351" s="9">
        <f t="shared" ca="1" si="17"/>
        <v>-0.53721649813002159</v>
      </c>
      <c r="P351" s="3">
        <f t="shared" ca="1" si="16"/>
        <v>1</v>
      </c>
    </row>
    <row r="352" spans="1:16" x14ac:dyDescent="0.3">
      <c r="A352" s="1">
        <f>'internal_calcs FTTM'!A352</f>
        <v>350</v>
      </c>
      <c r="B352" s="3" t="str">
        <f>'internal_calcs FTTM'!T352</f>
        <v>TRUSTED</v>
      </c>
      <c r="C352" s="3">
        <f ca="1">'internal_calcs FTTM'!AB352</f>
        <v>1</v>
      </c>
      <c r="D352" s="3">
        <f ca="1">'internal_calcs FTTM'!AC352</f>
        <v>111</v>
      </c>
      <c r="E352" s="9">
        <f>'internal_calcs ToDs'!B352</f>
        <v>349.42020723746356</v>
      </c>
      <c r="F352" s="9">
        <f>'internal_calcs ToDs'!C352</f>
        <v>351.9353837484307</v>
      </c>
      <c r="G352" s="9">
        <f>'internal_calcs ToDs'!D352</f>
        <v>345.77002189160538</v>
      </c>
      <c r="H352" s="9">
        <f>'internal_calcs ToDs'!E352</f>
        <v>354.48135208367313</v>
      </c>
      <c r="I352" s="9">
        <f ca="1">'internal_calcs FTTM'!AA352</f>
        <v>349.42020723746356</v>
      </c>
      <c r="J352" s="9">
        <f>'internal_calcs TEs'!B352</f>
        <v>-0.5797927625364151</v>
      </c>
      <c r="K352" s="9">
        <f>'internal_calcs TEs'!C352</f>
        <v>1.9353837484306866</v>
      </c>
      <c r="L352" s="9">
        <f>'internal_calcs TEs'!D352</f>
        <v>-4.229978108394616</v>
      </c>
      <c r="M352" s="9">
        <f>'internal_calcs TEs'!E352</f>
        <v>4.4813520836731282</v>
      </c>
      <c r="N352" s="9">
        <f t="shared" ca="1" si="15"/>
        <v>-0.5797927625364423</v>
      </c>
      <c r="O352" s="9">
        <f t="shared" ca="1" si="17"/>
        <v>-0.5797927625364423</v>
      </c>
      <c r="P352" s="3">
        <f t="shared" ca="1" si="16"/>
        <v>1</v>
      </c>
    </row>
    <row r="353" spans="1:16" x14ac:dyDescent="0.3">
      <c r="A353" s="1">
        <f>'internal_calcs FTTM'!A353</f>
        <v>351</v>
      </c>
      <c r="B353" s="3" t="str">
        <f>'internal_calcs FTTM'!T353</f>
        <v>TRUSTED</v>
      </c>
      <c r="C353" s="3">
        <f ca="1">'internal_calcs FTTM'!AB353</f>
        <v>1</v>
      </c>
      <c r="D353" s="3">
        <f ca="1">'internal_calcs FTTM'!AC353</f>
        <v>111</v>
      </c>
      <c r="E353" s="9">
        <f>'internal_calcs ToDs'!B353</f>
        <v>350.37755504758957</v>
      </c>
      <c r="F353" s="9">
        <f>'internal_calcs ToDs'!C353</f>
        <v>352.82253796026282</v>
      </c>
      <c r="G353" s="9">
        <f>'internal_calcs ToDs'!D353</f>
        <v>346.92924899407683</v>
      </c>
      <c r="H353" s="9">
        <f>'internal_calcs ToDs'!E353</f>
        <v>355.37883051782967</v>
      </c>
      <c r="I353" s="9">
        <f ca="1">'internal_calcs FTTM'!AA353</f>
        <v>350.37755504758957</v>
      </c>
      <c r="J353" s="9">
        <f>'internal_calcs TEs'!B353</f>
        <v>-0.6224449524104545</v>
      </c>
      <c r="K353" s="9">
        <f>'internal_calcs TEs'!C353</f>
        <v>1.8225379602628229</v>
      </c>
      <c r="L353" s="9">
        <f>'internal_calcs TEs'!D353</f>
        <v>-4.0707510059231478</v>
      </c>
      <c r="M353" s="9">
        <f>'internal_calcs TEs'!E353</f>
        <v>4.3788305178296962</v>
      </c>
      <c r="N353" s="9">
        <f t="shared" ca="1" si="15"/>
        <v>-0.62244495241043296</v>
      </c>
      <c r="O353" s="9">
        <f t="shared" ca="1" si="17"/>
        <v>-0.62244495241043296</v>
      </c>
      <c r="P353" s="3">
        <f t="shared" ca="1" si="16"/>
        <v>1</v>
      </c>
    </row>
    <row r="354" spans="1:16" x14ac:dyDescent="0.3">
      <c r="A354" s="1">
        <f>'internal_calcs FTTM'!A354</f>
        <v>352</v>
      </c>
      <c r="B354" s="3" t="str">
        <f>'internal_calcs FTTM'!T354</f>
        <v>TRUSTED</v>
      </c>
      <c r="C354" s="3">
        <f ca="1">'internal_calcs FTTM'!AB354</f>
        <v>1</v>
      </c>
      <c r="D354" s="3">
        <f ca="1">'internal_calcs FTTM'!AC354</f>
        <v>111</v>
      </c>
      <c r="E354" s="9">
        <f>'internal_calcs ToDs'!B354</f>
        <v>351.33485387228518</v>
      </c>
      <c r="F354" s="9">
        <f>'internal_calcs ToDs'!C354</f>
        <v>353.70644599054765</v>
      </c>
      <c r="G354" s="9">
        <f>'internal_calcs ToDs'!D354</f>
        <v>348.12113307691828</v>
      </c>
      <c r="H354" s="9">
        <f>'internal_calcs ToDs'!E354</f>
        <v>356.19033181908935</v>
      </c>
      <c r="I354" s="9">
        <f ca="1">'internal_calcs FTTM'!AA354</f>
        <v>351.33485387228518</v>
      </c>
      <c r="J354" s="9">
        <f>'internal_calcs TEs'!B354</f>
        <v>-0.66514612771481973</v>
      </c>
      <c r="K354" s="9">
        <f>'internal_calcs TEs'!C354</f>
        <v>1.7064459905476532</v>
      </c>
      <c r="L354" s="9">
        <f>'internal_calcs TEs'!D354</f>
        <v>-3.8788669230817354</v>
      </c>
      <c r="M354" s="9">
        <f>'internal_calcs TEs'!E354</f>
        <v>4.1903318190893506</v>
      </c>
      <c r="N354" s="9">
        <f t="shared" ca="1" si="15"/>
        <v>-0.66514612771482007</v>
      </c>
      <c r="O354" s="9">
        <f t="shared" ca="1" si="17"/>
        <v>-0.66514612771482007</v>
      </c>
      <c r="P354" s="3">
        <f t="shared" ca="1" si="16"/>
        <v>1</v>
      </c>
    </row>
    <row r="355" spans="1:16" x14ac:dyDescent="0.3">
      <c r="A355" s="1">
        <f>'internal_calcs FTTM'!A355</f>
        <v>353</v>
      </c>
      <c r="B355" s="3" t="str">
        <f>'internal_calcs FTTM'!T355</f>
        <v>TRUSTED</v>
      </c>
      <c r="C355" s="3">
        <f ca="1">'internal_calcs FTTM'!AB355</f>
        <v>1</v>
      </c>
      <c r="D355" s="3">
        <f ca="1">'internal_calcs FTTM'!AC355</f>
        <v>111</v>
      </c>
      <c r="E355" s="9">
        <f>'internal_calcs ToDs'!B355</f>
        <v>352.29213068252812</v>
      </c>
      <c r="F355" s="9">
        <f>'internal_calcs ToDs'!C355</f>
        <v>354.58756600125224</v>
      </c>
      <c r="G355" s="9">
        <f>'internal_calcs ToDs'!D355</f>
        <v>349.34264801351748</v>
      </c>
      <c r="H355" s="9">
        <f>'internal_calcs ToDs'!E355</f>
        <v>356.92266882155337</v>
      </c>
      <c r="I355" s="9">
        <f ca="1">'internal_calcs FTTM'!AA355</f>
        <v>352.29213068252812</v>
      </c>
      <c r="J355" s="9">
        <f>'internal_calcs TEs'!B355</f>
        <v>-0.70786931747186077</v>
      </c>
      <c r="K355" s="9">
        <f>'internal_calcs TEs'!C355</f>
        <v>1.5875660012522674</v>
      </c>
      <c r="L355" s="9">
        <f>'internal_calcs TEs'!D355</f>
        <v>-3.6573519864825457</v>
      </c>
      <c r="M355" s="9">
        <f>'internal_calcs TEs'!E355</f>
        <v>3.9226688215533594</v>
      </c>
      <c r="N355" s="9">
        <f t="shared" ca="1" si="15"/>
        <v>-0.70786931747187509</v>
      </c>
      <c r="O355" s="9">
        <f t="shared" ca="1" si="17"/>
        <v>-0.70786931747187509</v>
      </c>
      <c r="P355" s="3">
        <f t="shared" ca="1" si="16"/>
        <v>1</v>
      </c>
    </row>
    <row r="356" spans="1:16" x14ac:dyDescent="0.3">
      <c r="A356" s="1">
        <f>'internal_calcs FTTM'!A356</f>
        <v>354</v>
      </c>
      <c r="B356" s="3" t="str">
        <f>'internal_calcs FTTM'!T356</f>
        <v>TRUSTED</v>
      </c>
      <c r="C356" s="3">
        <f ca="1">'internal_calcs FTTM'!AB356</f>
        <v>1</v>
      </c>
      <c r="D356" s="3">
        <f ca="1">'internal_calcs FTTM'!AC356</f>
        <v>111</v>
      </c>
      <c r="E356" s="9">
        <f>'internal_calcs ToDs'!B356</f>
        <v>353.2494124632006</v>
      </c>
      <c r="F356" s="9">
        <f>'internal_calcs ToDs'!C356</f>
        <v>355.4663671573831</v>
      </c>
      <c r="G356" s="9">
        <f>'internal_calcs ToDs'!D356</f>
        <v>350.59030038099758</v>
      </c>
      <c r="H356" s="9">
        <f>'internal_calcs ToDs'!E356</f>
        <v>357.58551556334152</v>
      </c>
      <c r="I356" s="9">
        <f ca="1">'internal_calcs FTTM'!AA356</f>
        <v>353.2494124632006</v>
      </c>
      <c r="J356" s="9">
        <f>'internal_calcs TEs'!B356</f>
        <v>-0.75058753679941681</v>
      </c>
      <c r="K356" s="9">
        <f>'internal_calcs TEs'!C356</f>
        <v>1.4663671573830921</v>
      </c>
      <c r="L356" s="9">
        <f>'internal_calcs TEs'!D356</f>
        <v>-3.4096996190024362</v>
      </c>
      <c r="M356" s="9">
        <f>'internal_calcs TEs'!E356</f>
        <v>3.585515563341497</v>
      </c>
      <c r="N356" s="9">
        <f t="shared" ca="1" si="15"/>
        <v>-0.75058753679940082</v>
      </c>
      <c r="O356" s="9">
        <f t="shared" ca="1" si="17"/>
        <v>-0.75058753679940082</v>
      </c>
      <c r="P356" s="3">
        <f t="shared" ca="1" si="16"/>
        <v>1</v>
      </c>
    </row>
    <row r="357" spans="1:16" x14ac:dyDescent="0.3">
      <c r="A357" s="1">
        <f>'internal_calcs FTTM'!A357</f>
        <v>355</v>
      </c>
      <c r="B357" s="3" t="str">
        <f>'internal_calcs FTTM'!T357</f>
        <v>TRUSTED</v>
      </c>
      <c r="C357" s="3">
        <f ca="1">'internal_calcs FTTM'!AB357</f>
        <v>1</v>
      </c>
      <c r="D357" s="3">
        <f ca="1">'internal_calcs FTTM'!AC357</f>
        <v>111</v>
      </c>
      <c r="E357" s="9">
        <f>'internal_calcs ToDs'!B357</f>
        <v>354.20672619604551</v>
      </c>
      <c r="F357" s="9">
        <f>'internal_calcs ToDs'!C357</f>
        <v>356.34332777540681</v>
      </c>
      <c r="G357" s="9">
        <f>'internal_calcs ToDs'!D357</f>
        <v>351.86018455358305</v>
      </c>
      <c r="H357" s="9">
        <f>'internal_calcs ToDs'!E357</f>
        <v>358.19105764165016</v>
      </c>
      <c r="I357" s="9">
        <f ca="1">'internal_calcs FTTM'!AA357</f>
        <v>354.20672619604551</v>
      </c>
      <c r="J357" s="9">
        <f>'internal_calcs TEs'!B357</f>
        <v>-0.79327380395446756</v>
      </c>
      <c r="K357" s="9">
        <f>'internal_calcs TEs'!C357</f>
        <v>1.3433277754068316</v>
      </c>
      <c r="L357" s="9">
        <f>'internal_calcs TEs'!D357</f>
        <v>-3.1398154464169226</v>
      </c>
      <c r="M357" s="9">
        <f>'internal_calcs TEs'!E357</f>
        <v>3.1910576416501817</v>
      </c>
      <c r="N357" s="9">
        <f t="shared" ca="1" si="15"/>
        <v>-0.79327380395449154</v>
      </c>
      <c r="O357" s="9">
        <f t="shared" ca="1" si="17"/>
        <v>-0.79327380395449154</v>
      </c>
      <c r="P357" s="3">
        <f t="shared" ca="1" si="16"/>
        <v>1</v>
      </c>
    </row>
    <row r="358" spans="1:16" x14ac:dyDescent="0.3">
      <c r="A358" s="1">
        <f>'internal_calcs FTTM'!A358</f>
        <v>356</v>
      </c>
      <c r="B358" s="3" t="str">
        <f>'internal_calcs FTTM'!T358</f>
        <v>TRUSTED</v>
      </c>
      <c r="C358" s="3">
        <f ca="1">'internal_calcs FTTM'!AB358</f>
        <v>1</v>
      </c>
      <c r="D358" s="3">
        <f ca="1">'internal_calcs FTTM'!AC358</f>
        <v>111</v>
      </c>
      <c r="E358" s="9">
        <f>'internal_calcs ToDs'!B358</f>
        <v>355.16409884262424</v>
      </c>
      <c r="F358" s="9">
        <f>'internal_calcs ToDs'!C358</f>
        <v>357.21893343555257</v>
      </c>
      <c r="G358" s="9">
        <f>'internal_calcs ToDs'!D358</f>
        <v>353.14804429665134</v>
      </c>
      <c r="H358" s="9">
        <f>'internal_calcs ToDs'!E358</f>
        <v>358.75355179351897</v>
      </c>
      <c r="I358" s="9">
        <f ca="1">'internal_calcs FTTM'!AA358</f>
        <v>355.16409884262424</v>
      </c>
      <c r="J358" s="9">
        <f>'internal_calcs TEs'!B358</f>
        <v>-0.83590115737576576</v>
      </c>
      <c r="K358" s="9">
        <f>'internal_calcs TEs'!C358</f>
        <v>1.2189334355525823</v>
      </c>
      <c r="L358" s="9">
        <f>'internal_calcs TEs'!D358</f>
        <v>-2.8519557033486689</v>
      </c>
      <c r="M358" s="9">
        <f>'internal_calcs TEs'!E358</f>
        <v>2.7535517935189664</v>
      </c>
      <c r="N358" s="9">
        <f t="shared" ca="1" si="15"/>
        <v>-0.83590115737575843</v>
      </c>
      <c r="O358" s="9">
        <f t="shared" ca="1" si="17"/>
        <v>-0.83590115737575843</v>
      </c>
      <c r="P358" s="3">
        <f t="shared" ca="1" si="16"/>
        <v>1</v>
      </c>
    </row>
    <row r="359" spans="1:16" x14ac:dyDescent="0.3">
      <c r="A359" s="1">
        <f>'internal_calcs FTTM'!A359</f>
        <v>357</v>
      </c>
      <c r="B359" s="3" t="str">
        <f>'internal_calcs FTTM'!T359</f>
        <v>TRUSTED</v>
      </c>
      <c r="C359" s="3">
        <f ca="1">'internal_calcs FTTM'!AB359</f>
        <v>1</v>
      </c>
      <c r="D359" s="3">
        <f ca="1">'internal_calcs FTTM'!AC359</f>
        <v>111</v>
      </c>
      <c r="E359" s="9">
        <f>'internal_calcs ToDs'!B359</f>
        <v>356.12155732728678</v>
      </c>
      <c r="F359" s="9">
        <f>'internal_calcs ToDs'!C359</f>
        <v>358.09367506544936</v>
      </c>
      <c r="G359" s="9">
        <f>'internal_calcs ToDs'!D359</f>
        <v>354.44933989009508</v>
      </c>
      <c r="H359" s="9">
        <f>'internal_calcs ToDs'!E359</f>
        <v>359.2888106202102</v>
      </c>
      <c r="I359" s="9">
        <f ca="1">'internal_calcs FTTM'!AA359</f>
        <v>356.12155732728678</v>
      </c>
      <c r="J359" s="9">
        <f>'internal_calcs TEs'!B359</f>
        <v>-0.8784426727132415</v>
      </c>
      <c r="K359" s="9">
        <f>'internal_calcs TEs'!C359</f>
        <v>1.0936750654493799</v>
      </c>
      <c r="L359" s="9">
        <f>'internal_calcs TEs'!D359</f>
        <v>-2.5506601099049369</v>
      </c>
      <c r="M359" s="9">
        <f>'internal_calcs TEs'!E359</f>
        <v>2.2888106202101937</v>
      </c>
      <c r="N359" s="9">
        <f t="shared" ca="1" si="15"/>
        <v>-0.87844267271321996</v>
      </c>
      <c r="O359" s="9">
        <f t="shared" ca="1" si="17"/>
        <v>-0.87844267271321996</v>
      </c>
      <c r="P359" s="3">
        <f t="shared" ca="1" si="16"/>
        <v>1</v>
      </c>
    </row>
    <row r="360" spans="1:16" x14ac:dyDescent="0.3">
      <c r="A360" s="1">
        <f>'internal_calcs FTTM'!A360</f>
        <v>358</v>
      </c>
      <c r="B360" s="3" t="str">
        <f>'internal_calcs FTTM'!T360</f>
        <v>TRUSTED</v>
      </c>
      <c r="C360" s="3">
        <f ca="1">'internal_calcs FTTM'!AB360</f>
        <v>1</v>
      </c>
      <c r="D360" s="3">
        <f ca="1">'internal_calcs FTTM'!AC360</f>
        <v>111</v>
      </c>
      <c r="E360" s="9">
        <f>'internal_calcs ToDs'!B360</f>
        <v>357.07912852016608</v>
      </c>
      <c r="F360" s="9">
        <f>'internal_calcs ToDs'!C360</f>
        <v>358.96804700265892</v>
      </c>
      <c r="G360" s="9">
        <f>'internal_calcs ToDs'!D360</f>
        <v>355.7593197224204</v>
      </c>
      <c r="H360" s="9">
        <f>'internal_calcs ToDs'!E360</f>
        <v>359.81363107859801</v>
      </c>
      <c r="I360" s="9">
        <f ca="1">'internal_calcs FTTM'!AA360</f>
        <v>357.07912852016608</v>
      </c>
      <c r="J360" s="9">
        <f>'internal_calcs TEs'!B360</f>
        <v>-0.9208714798339025</v>
      </c>
      <c r="K360" s="9">
        <f>'internal_calcs TEs'!C360</f>
        <v>0.96804700265891586</v>
      </c>
      <c r="L360" s="9">
        <f>'internal_calcs TEs'!D360</f>
        <v>-2.2406802775795982</v>
      </c>
      <c r="M360" s="9">
        <f>'internal_calcs TEs'!E360</f>
        <v>1.8136310785980161</v>
      </c>
      <c r="N360" s="9">
        <f t="shared" ca="1" si="15"/>
        <v>-0.92087147983392015</v>
      </c>
      <c r="O360" s="9">
        <f t="shared" ca="1" si="17"/>
        <v>-0.92087147983392015</v>
      </c>
      <c r="P360" s="3">
        <f t="shared" ca="1" si="16"/>
        <v>1</v>
      </c>
    </row>
    <row r="361" spans="1:16" x14ac:dyDescent="0.3">
      <c r="A361" s="1">
        <f>'internal_calcs FTTM'!A361</f>
        <v>359</v>
      </c>
      <c r="B361" s="3" t="str">
        <f>'internal_calcs FTTM'!T361</f>
        <v>TRUSTED</v>
      </c>
      <c r="C361" s="3">
        <f ca="1">'internal_calcs FTTM'!AB361</f>
        <v>1</v>
      </c>
      <c r="D361" s="3">
        <f ca="1">'internal_calcs FTTM'!AC361</f>
        <v>111</v>
      </c>
      <c r="E361" s="9">
        <f>'internal_calcs ToDs'!B361</f>
        <v>358.03683922020605</v>
      </c>
      <c r="F361" s="9">
        <f>'internal_calcs ToDs'!C361</f>
        <v>359.84254504375082</v>
      </c>
      <c r="G361" s="9">
        <f>'internal_calcs ToDs'!D361</f>
        <v>357.07309522649848</v>
      </c>
      <c r="H361" s="9">
        <f>'internal_calcs ToDs'!E361</f>
        <v>360.3451873953851</v>
      </c>
      <c r="I361" s="9">
        <f ca="1">'internal_calcs FTTM'!AA361</f>
        <v>358.03683922020605</v>
      </c>
      <c r="J361" s="9">
        <f>'internal_calcs TEs'!B361</f>
        <v>-0.96316077979396941</v>
      </c>
      <c r="K361" s="9">
        <f>'internal_calcs TEs'!C361</f>
        <v>0.84254504375079442</v>
      </c>
      <c r="L361" s="9">
        <f>'internal_calcs TEs'!D361</f>
        <v>-1.9269047735015421</v>
      </c>
      <c r="M361" s="9">
        <f>'internal_calcs TEs'!E361</f>
        <v>1.3451873953850728</v>
      </c>
      <c r="N361" s="9">
        <f t="shared" ca="1" si="15"/>
        <v>-0.96316077979395232</v>
      </c>
      <c r="O361" s="9">
        <f t="shared" ca="1" si="17"/>
        <v>-0.96316077979395232</v>
      </c>
      <c r="P361" s="3">
        <f t="shared" ca="1" si="16"/>
        <v>1</v>
      </c>
    </row>
    <row r="362" spans="1:16" x14ac:dyDescent="0.3">
      <c r="A362" s="1">
        <f>'internal_calcs FTTM'!A362</f>
        <v>360</v>
      </c>
      <c r="B362" s="3" t="str">
        <f>'internal_calcs FTTM'!T362</f>
        <v>TRUSTED</v>
      </c>
      <c r="C362" s="3">
        <f ca="1">'internal_calcs FTTM'!AB362</f>
        <v>1</v>
      </c>
      <c r="D362" s="3">
        <f ca="1">'internal_calcs FTTM'!AC362</f>
        <v>111</v>
      </c>
      <c r="E362" s="9">
        <f>'internal_calcs ToDs'!B362</f>
        <v>358.99471613823493</v>
      </c>
      <c r="F362" s="9">
        <f>'internal_calcs ToDs'!C362</f>
        <v>360.71766448762088</v>
      </c>
      <c r="G362" s="9">
        <f>'internal_calcs ToDs'!D362</f>
        <v>358.38571797518995</v>
      </c>
      <c r="H362" s="9">
        <f>'internal_calcs ToDs'!E362</f>
        <v>360.90041034580025</v>
      </c>
      <c r="I362" s="9">
        <f ca="1">'internal_calcs FTTM'!AA362</f>
        <v>358.99471613823493</v>
      </c>
      <c r="J362" s="9">
        <f>'internal_calcs TEs'!B362</f>
        <v>-1.0052838617650881</v>
      </c>
      <c r="K362" s="9">
        <f>'internal_calcs TEs'!C362</f>
        <v>0.7176644876208883</v>
      </c>
      <c r="L362" s="9">
        <f>'internal_calcs TEs'!D362</f>
        <v>-1.6142820248100569</v>
      </c>
      <c r="M362" s="9">
        <f>'internal_calcs TEs'!E362</f>
        <v>0.90041034580024437</v>
      </c>
      <c r="N362" s="9">
        <f t="shared" ca="1" si="15"/>
        <v>-1.005283861765065</v>
      </c>
      <c r="O362" s="9">
        <f t="shared" ca="1" si="17"/>
        <v>-1.005283861765065</v>
      </c>
      <c r="P362" s="3">
        <f t="shared" ca="1" si="16"/>
        <v>1</v>
      </c>
    </row>
    <row r="363" spans="1:16" x14ac:dyDescent="0.3">
      <c r="A363" s="1">
        <f>'internal_calcs FTTM'!A363</f>
        <v>361</v>
      </c>
      <c r="B363" s="3" t="str">
        <f>'internal_calcs FTTM'!T363</f>
        <v>TRUSTED</v>
      </c>
      <c r="C363" s="3">
        <f ca="1">'internal_calcs FTTM'!AB363</f>
        <v>1</v>
      </c>
      <c r="D363" s="3">
        <f ca="1">'internal_calcs FTTM'!AC363</f>
        <v>111</v>
      </c>
      <c r="E363" s="9">
        <f>'internal_calcs ToDs'!B363</f>
        <v>359.95278588009415</v>
      </c>
      <c r="F363" s="9">
        <f>'internal_calcs ToDs'!C363</f>
        <v>361.59389818077153</v>
      </c>
      <c r="G363" s="9">
        <f>'internal_calcs ToDs'!D363</f>
        <v>359.69225772099566</v>
      </c>
      <c r="H363" s="9">
        <f>'internal_calcs ToDs'!E363</f>
        <v>361.49537533127136</v>
      </c>
      <c r="I363" s="9">
        <f ca="1">'internal_calcs FTTM'!AA363</f>
        <v>359.95278588009415</v>
      </c>
      <c r="J363" s="9">
        <f>'internal_calcs TEs'!B363</f>
        <v>-1.0472141199058447</v>
      </c>
      <c r="K363" s="9">
        <f>'internal_calcs TEs'!C363</f>
        <v>0.59389818077151557</v>
      </c>
      <c r="L363" s="9">
        <f>'internal_calcs TEs'!D363</f>
        <v>-1.307742279004346</v>
      </c>
      <c r="M363" s="9">
        <f>'internal_calcs TEs'!E363</f>
        <v>0.49537533127134559</v>
      </c>
      <c r="N363" s="9">
        <f t="shared" ca="1" si="15"/>
        <v>-1.0472141199058456</v>
      </c>
      <c r="O363" s="9">
        <f t="shared" ca="1" si="17"/>
        <v>-1.0472141199058456</v>
      </c>
      <c r="P363" s="3">
        <f t="shared" ca="1" si="16"/>
        <v>1</v>
      </c>
    </row>
    <row r="364" spans="1:16" x14ac:dyDescent="0.3">
      <c r="A364" s="1">
        <f>'internal_calcs FTTM'!A364</f>
        <v>362</v>
      </c>
      <c r="B364" s="3" t="str">
        <f>'internal_calcs FTTM'!T364</f>
        <v>TRUSTED</v>
      </c>
      <c r="C364" s="3">
        <f ca="1">'internal_calcs FTTM'!AB364</f>
        <v>3</v>
      </c>
      <c r="D364" s="3">
        <f ca="1">'internal_calcs FTTM'!AC364</f>
        <v>333</v>
      </c>
      <c r="E364" s="9">
        <f>'internal_calcs ToDs'!B364</f>
        <v>360.9110749298336</v>
      </c>
      <c r="F364" s="9">
        <f>'internal_calcs ToDs'!C364</f>
        <v>362.47173457227234</v>
      </c>
      <c r="G364" s="9">
        <f>'internal_calcs ToDs'!D364</f>
        <v>360.98788014900668</v>
      </c>
      <c r="H364" s="9">
        <f>'internal_calcs ToDs'!E364</f>
        <v>362.14472137253142</v>
      </c>
      <c r="I364" s="9">
        <f ca="1">'internal_calcs FTTM'!AA364</f>
        <v>360.98788014900668</v>
      </c>
      <c r="J364" s="9">
        <f>'internal_calcs TEs'!B364</f>
        <v>-1.0889250701663953</v>
      </c>
      <c r="K364" s="9">
        <f>'internal_calcs TEs'!C364</f>
        <v>0.47173457227236304</v>
      </c>
      <c r="L364" s="9">
        <f>'internal_calcs TEs'!D364</f>
        <v>-1.0121198509933147</v>
      </c>
      <c r="M364" s="9">
        <f>'internal_calcs TEs'!E364</f>
        <v>0.14472137253141515</v>
      </c>
      <c r="N364" s="9">
        <f t="shared" ca="1" si="15"/>
        <v>-1.0121198509933151</v>
      </c>
      <c r="O364" s="9">
        <f t="shared" ca="1" si="17"/>
        <v>-1.0121198509933151</v>
      </c>
      <c r="P364" s="3">
        <f t="shared" ca="1" si="16"/>
        <v>3</v>
      </c>
    </row>
    <row r="365" spans="1:16" x14ac:dyDescent="0.3">
      <c r="A365" s="1">
        <f>'internal_calcs FTTM'!A365</f>
        <v>363</v>
      </c>
      <c r="B365" s="3" t="str">
        <f>'internal_calcs FTTM'!T365</f>
        <v>TRUSTED</v>
      </c>
      <c r="C365" s="3">
        <f ca="1">'internal_calcs FTTM'!AB365</f>
        <v>3</v>
      </c>
      <c r="D365" s="3">
        <f ca="1">'internal_calcs FTTM'!AC365</f>
        <v>333</v>
      </c>
      <c r="E365" s="9">
        <f>'internal_calcs ToDs'!B365</f>
        <v>361.86960963298327</v>
      </c>
      <c r="F365" s="9">
        <f>'internal_calcs ToDs'!C365</f>
        <v>363.35165578607473</v>
      </c>
      <c r="G365" s="9">
        <f>'internal_calcs ToDs'!D365</f>
        <v>362.26792311693686</v>
      </c>
      <c r="H365" s="9">
        <f>'internal_calcs ToDs'!E365</f>
        <v>362.86112201726968</v>
      </c>
      <c r="I365" s="9">
        <f ca="1">'internal_calcs FTTM'!AA365</f>
        <v>362.26792311693686</v>
      </c>
      <c r="J365" s="9">
        <f>'internal_calcs TEs'!B365</f>
        <v>-1.1303903670167366</v>
      </c>
      <c r="K365" s="9">
        <f>'internal_calcs TEs'!C365</f>
        <v>0.35165578607471759</v>
      </c>
      <c r="L365" s="9">
        <f>'internal_calcs TEs'!D365</f>
        <v>-0.73207688306311702</v>
      </c>
      <c r="M365" s="9">
        <f>'internal_calcs TEs'!E365</f>
        <v>-0.13887798273029794</v>
      </c>
      <c r="N365" s="9">
        <f t="shared" ca="1" si="15"/>
        <v>-0.73207688306314367</v>
      </c>
      <c r="O365" s="9">
        <f t="shared" ca="1" si="17"/>
        <v>-0.73207688306314367</v>
      </c>
      <c r="P365" s="3">
        <f t="shared" ca="1" si="16"/>
        <v>3</v>
      </c>
    </row>
    <row r="366" spans="1:16" x14ac:dyDescent="0.3">
      <c r="A366" s="1">
        <f>'internal_calcs FTTM'!A366</f>
        <v>364</v>
      </c>
      <c r="B366" s="3" t="str">
        <f>'internal_calcs FTTM'!T366</f>
        <v>TRUSTED</v>
      </c>
      <c r="C366" s="3">
        <f ca="1">'internal_calcs FTTM'!AB366</f>
        <v>3</v>
      </c>
      <c r="D366" s="3">
        <f ca="1">'internal_calcs FTTM'!AC366</f>
        <v>333</v>
      </c>
      <c r="E366" s="9">
        <f>'internal_calcs ToDs'!B366</f>
        <v>362.82841617991346</v>
      </c>
      <c r="F366" s="9">
        <f>'internal_calcs ToDs'!C366</f>
        <v>364.23413571828934</v>
      </c>
      <c r="G366" s="9">
        <f>'internal_calcs ToDs'!D366</f>
        <v>363.52797017989241</v>
      </c>
      <c r="H366" s="9">
        <f>'internal_calcs ToDs'!E366</f>
        <v>363.65482728509602</v>
      </c>
      <c r="I366" s="9">
        <f ca="1">'internal_calcs FTTM'!AA366</f>
        <v>363.52797017989241</v>
      </c>
      <c r="J366" s="9">
        <f>'internal_calcs TEs'!B366</f>
        <v>-1.1715838200865409</v>
      </c>
      <c r="K366" s="9">
        <f>'internal_calcs TEs'!C366</f>
        <v>0.23413571828935609</v>
      </c>
      <c r="L366" s="9">
        <f>'internal_calcs TEs'!D366</f>
        <v>-0.47202982010757255</v>
      </c>
      <c r="M366" s="9">
        <f>'internal_calcs TEs'!E366</f>
        <v>-0.3451727149039554</v>
      </c>
      <c r="N366" s="9">
        <f t="shared" ca="1" si="15"/>
        <v>-0.47202982010759342</v>
      </c>
      <c r="O366" s="9">
        <f t="shared" ca="1" si="17"/>
        <v>-0.47202982010759342</v>
      </c>
      <c r="P366" s="3">
        <f t="shared" ca="1" si="16"/>
        <v>3</v>
      </c>
    </row>
    <row r="367" spans="1:16" x14ac:dyDescent="0.3">
      <c r="A367" s="1">
        <f>'internal_calcs FTTM'!A367</f>
        <v>365</v>
      </c>
      <c r="B367" s="3" t="str">
        <f>'internal_calcs FTTM'!T367</f>
        <v>TRUSTED</v>
      </c>
      <c r="C367" s="3">
        <f ca="1">'internal_calcs FTTM'!AB367</f>
        <v>3</v>
      </c>
      <c r="D367" s="3">
        <f ca="1">'internal_calcs FTTM'!AC367</f>
        <v>333</v>
      </c>
      <c r="E367" s="9">
        <f>'internal_calcs ToDs'!B367</f>
        <v>363.78752058929206</v>
      </c>
      <c r="F367" s="9">
        <f>'internal_calcs ToDs'!C367</f>
        <v>365.11963816693378</v>
      </c>
      <c r="G367" s="9">
        <f>'internal_calcs ToDs'!D367</f>
        <v>364.7639202403459</v>
      </c>
      <c r="H367" s="9">
        <f>'internal_calcs ToDs'!E367</f>
        <v>364.53329320512682</v>
      </c>
      <c r="I367" s="9">
        <f ca="1">'internal_calcs FTTM'!AA367</f>
        <v>364.7639202403459</v>
      </c>
      <c r="J367" s="9">
        <f>'internal_calcs TEs'!B367</f>
        <v>-1.2124794107079335</v>
      </c>
      <c r="K367" s="9">
        <f>'internal_calcs TEs'!C367</f>
        <v>0.11963816693379581</v>
      </c>
      <c r="L367" s="9">
        <f>'internal_calcs TEs'!D367</f>
        <v>-0.23607975965407602</v>
      </c>
      <c r="M367" s="9">
        <f>'internal_calcs TEs'!E367</f>
        <v>-0.46670679487316979</v>
      </c>
      <c r="N367" s="9">
        <f t="shared" ca="1" si="15"/>
        <v>-0.23607975965410333</v>
      </c>
      <c r="O367" s="9">
        <f t="shared" ca="1" si="17"/>
        <v>-0.23607975965410333</v>
      </c>
      <c r="P367" s="3">
        <f t="shared" ca="1" si="16"/>
        <v>3</v>
      </c>
    </row>
    <row r="368" spans="1:16" x14ac:dyDescent="0.3">
      <c r="A368" s="1">
        <f>'internal_calcs FTTM'!A368</f>
        <v>366</v>
      </c>
      <c r="B368" s="3" t="str">
        <f>'internal_calcs FTTM'!T368</f>
        <v>TRUSTED</v>
      </c>
      <c r="C368" s="3">
        <f ca="1">'internal_calcs FTTM'!AB368</f>
        <v>3</v>
      </c>
      <c r="D368" s="3">
        <f ca="1">'internal_calcs FTTM'!AC368</f>
        <v>333</v>
      </c>
      <c r="E368" s="9">
        <f>'internal_calcs ToDs'!B368</f>
        <v>364.74694869165063</v>
      </c>
      <c r="F368" s="9">
        <f>'internal_calcs ToDs'!C368</f>
        <v>366.00861500153428</v>
      </c>
      <c r="G368" s="9">
        <f>'internal_calcs ToDs'!D368</f>
        <v>365.9720522248943</v>
      </c>
      <c r="H368" s="9">
        <f>'internal_calcs ToDs'!E368</f>
        <v>365.50091233566627</v>
      </c>
      <c r="I368" s="9">
        <f ca="1">'internal_calcs FTTM'!AA368</f>
        <v>365.9720522248943</v>
      </c>
      <c r="J368" s="9">
        <f>'internal_calcs TEs'!B368</f>
        <v>-1.2530513083493466</v>
      </c>
      <c r="K368" s="9">
        <f>'internal_calcs TEs'!C368</f>
        <v>8.6150015342814079E-3</v>
      </c>
      <c r="L368" s="9">
        <f>'internal_calcs TEs'!D368</f>
        <v>-2.7947775105713557E-2</v>
      </c>
      <c r="M368" s="9">
        <f>'internal_calcs TEs'!E368</f>
        <v>-0.49908766433374696</v>
      </c>
      <c r="N368" s="9">
        <f t="shared" ca="1" si="15"/>
        <v>-2.7947775105701567E-2</v>
      </c>
      <c r="O368" s="9">
        <f t="shared" ca="1" si="17"/>
        <v>-2.7947775105701567E-2</v>
      </c>
      <c r="P368" s="3">
        <f t="shared" ca="1" si="16"/>
        <v>3</v>
      </c>
    </row>
    <row r="369" spans="1:16" x14ac:dyDescent="0.3">
      <c r="A369" s="1">
        <f>'internal_calcs FTTM'!A369</f>
        <v>367</v>
      </c>
      <c r="B369" s="3" t="str">
        <f>'internal_calcs FTTM'!T369</f>
        <v>TRUSTED</v>
      </c>
      <c r="C369" s="3">
        <f ca="1">'internal_calcs FTTM'!AB369</f>
        <v>2</v>
      </c>
      <c r="D369" s="3">
        <f ca="1">'internal_calcs FTTM'!AC369</f>
        <v>222</v>
      </c>
      <c r="E369" s="9">
        <f>'internal_calcs ToDs'!B369</f>
        <v>365.70672611306946</v>
      </c>
      <c r="F369" s="9">
        <f>'internal_calcs ToDs'!C369</f>
        <v>366.90150437980299</v>
      </c>
      <c r="G369" s="9">
        <f>'internal_calcs ToDs'!D369</f>
        <v>367.14908376780915</v>
      </c>
      <c r="H369" s="9">
        <f>'internal_calcs ToDs'!E369</f>
        <v>366.55885500570412</v>
      </c>
      <c r="I369" s="9">
        <f ca="1">'internal_calcs FTTM'!AA369</f>
        <v>366.90150437980299</v>
      </c>
      <c r="J369" s="9">
        <f>'internal_calcs TEs'!B369</f>
        <v>-1.2932738869305451</v>
      </c>
      <c r="K369" s="9">
        <f>'internal_calcs TEs'!C369</f>
        <v>-9.8495620197015299E-2</v>
      </c>
      <c r="L369" s="9">
        <f>'internal_calcs TEs'!D369</f>
        <v>0.14908376780916566</v>
      </c>
      <c r="M369" s="9">
        <f>'internal_calcs TEs'!E369</f>
        <v>-0.44114499429591003</v>
      </c>
      <c r="N369" s="9">
        <f t="shared" ca="1" si="15"/>
        <v>-9.8495620197013523E-2</v>
      </c>
      <c r="O369" s="9">
        <f t="shared" ca="1" si="17"/>
        <v>-9.8495620197013523E-2</v>
      </c>
      <c r="P369" s="3">
        <f t="shared" ca="1" si="16"/>
        <v>2</v>
      </c>
    </row>
    <row r="370" spans="1:16" x14ac:dyDescent="0.3">
      <c r="A370" s="1">
        <f>'internal_calcs FTTM'!A370</f>
        <v>368</v>
      </c>
      <c r="B370" s="3" t="str">
        <f>'internal_calcs FTTM'!T370</f>
        <v>TRUSTED</v>
      </c>
      <c r="C370" s="3">
        <f ca="1">'internal_calcs FTTM'!AB370</f>
        <v>2</v>
      </c>
      <c r="D370" s="3">
        <f ca="1">'internal_calcs FTTM'!AC370</f>
        <v>222</v>
      </c>
      <c r="E370" s="9">
        <f>'internal_calcs ToDs'!B370</f>
        <v>366.66687825899101</v>
      </c>
      <c r="F370" s="9">
        <f>'internal_calcs ToDs'!C370</f>
        <v>367.79872901842953</v>
      </c>
      <c r="G370" s="9">
        <f>'internal_calcs ToDs'!D370</f>
        <v>368.29222297590525</v>
      </c>
      <c r="H370" s="9">
        <f>'internal_calcs ToDs'!E370</f>
        <v>367.70502701617698</v>
      </c>
      <c r="I370" s="9">
        <f ca="1">'internal_calcs FTTM'!AA370</f>
        <v>367.79872901842953</v>
      </c>
      <c r="J370" s="9">
        <f>'internal_calcs TEs'!B370</f>
        <v>-1.3331217410089731</v>
      </c>
      <c r="K370" s="9">
        <f>'internal_calcs TEs'!C370</f>
        <v>-0.20127098157049139</v>
      </c>
      <c r="L370" s="9">
        <f>'internal_calcs TEs'!D370</f>
        <v>0.29222297590521951</v>
      </c>
      <c r="M370" s="9">
        <f>'internal_calcs TEs'!E370</f>
        <v>-0.29497298382302617</v>
      </c>
      <c r="N370" s="9">
        <f t="shared" ca="1" si="15"/>
        <v>-0.20127098157047385</v>
      </c>
      <c r="O370" s="9">
        <f t="shared" ca="1" si="17"/>
        <v>-0.20127098157047385</v>
      </c>
      <c r="P370" s="3">
        <f t="shared" ca="1" si="16"/>
        <v>2</v>
      </c>
    </row>
    <row r="371" spans="1:16" x14ac:dyDescent="0.3">
      <c r="A371" s="1">
        <f>'internal_calcs FTTM'!A371</f>
        <v>369</v>
      </c>
      <c r="B371" s="3" t="str">
        <f>'internal_calcs FTTM'!T371</f>
        <v>TRUSTED</v>
      </c>
      <c r="C371" s="3">
        <f ca="1">'internal_calcs FTTM'!AB371</f>
        <v>2</v>
      </c>
      <c r="D371" s="3">
        <f ca="1">'internal_calcs FTTM'!AC371</f>
        <v>222</v>
      </c>
      <c r="E371" s="9">
        <f>'internal_calcs ToDs'!B371</f>
        <v>367.62743029817415</v>
      </c>
      <c r="F371" s="9">
        <f>'internal_calcs ToDs'!C371</f>
        <v>368.70069452481198</v>
      </c>
      <c r="G371" s="9">
        <f>'internal_calcs ToDs'!D371</f>
        <v>369.39921245836371</v>
      </c>
      <c r="H371" s="9">
        <f>'internal_calcs ToDs'!E371</f>
        <v>368.93414532977914</v>
      </c>
      <c r="I371" s="9">
        <f ca="1">'internal_calcs FTTM'!AA371</f>
        <v>368.70069452481198</v>
      </c>
      <c r="J371" s="9">
        <f>'internal_calcs TEs'!B371</f>
        <v>-1.3725697018258276</v>
      </c>
      <c r="K371" s="9">
        <f>'internal_calcs TEs'!C371</f>
        <v>-0.29930547518803041</v>
      </c>
      <c r="L371" s="9">
        <f>'internal_calcs TEs'!D371</f>
        <v>0.39921245836372377</v>
      </c>
      <c r="M371" s="9">
        <f>'internal_calcs TEs'!E371</f>
        <v>-6.5854670220879541E-2</v>
      </c>
      <c r="N371" s="9">
        <f t="shared" ca="1" si="15"/>
        <v>-0.29930547518802086</v>
      </c>
      <c r="O371" s="9">
        <f t="shared" ca="1" si="17"/>
        <v>-0.29930547518802086</v>
      </c>
      <c r="P371" s="3">
        <f t="shared" ca="1" si="16"/>
        <v>2</v>
      </c>
    </row>
    <row r="372" spans="1:16" x14ac:dyDescent="0.3">
      <c r="A372" s="1">
        <f>'internal_calcs FTTM'!A372</f>
        <v>370</v>
      </c>
      <c r="B372" s="3" t="str">
        <f>'internal_calcs FTTM'!T372</f>
        <v>TRUSTED</v>
      </c>
      <c r="C372" s="3">
        <f ca="1">'internal_calcs FTTM'!AB372</f>
        <v>2</v>
      </c>
      <c r="D372" s="3">
        <f ca="1">'internal_calcs FTTM'!AC372</f>
        <v>222</v>
      </c>
      <c r="E372" s="9">
        <f>'internal_calcs ToDs'!B372</f>
        <v>368.58840714679644</v>
      </c>
      <c r="F372" s="9">
        <f>'internal_calcs ToDs'!C372</f>
        <v>369.6077877963088</v>
      </c>
      <c r="G372" s="9">
        <f>'internal_calcs ToDs'!D372</f>
        <v>370.46836492713368</v>
      </c>
      <c r="H372" s="9">
        <f>'internal_calcs ToDs'!E372</f>
        <v>370.23792901369495</v>
      </c>
      <c r="I372" s="9">
        <f ca="1">'internal_calcs FTTM'!AA372</f>
        <v>369.6077877963088</v>
      </c>
      <c r="J372" s="9">
        <f>'internal_calcs TEs'!B372</f>
        <v>-1.4115928532035533</v>
      </c>
      <c r="K372" s="9">
        <f>'internal_calcs TEs'!C372</f>
        <v>-0.39221220369121435</v>
      </c>
      <c r="L372" s="9">
        <f>'internal_calcs TEs'!D372</f>
        <v>0.46836492713369715</v>
      </c>
      <c r="M372" s="9">
        <f>'internal_calcs TEs'!E372</f>
        <v>0.23792901369493769</v>
      </c>
      <c r="N372" s="9">
        <f t="shared" ca="1" si="15"/>
        <v>-0.39221220369120147</v>
      </c>
      <c r="O372" s="9">
        <f t="shared" ca="1" si="17"/>
        <v>-0.39221220369120147</v>
      </c>
      <c r="P372" s="3">
        <f t="shared" ca="1" si="16"/>
        <v>2</v>
      </c>
    </row>
    <row r="373" spans="1:16" x14ac:dyDescent="0.3">
      <c r="A373" s="1">
        <f>'internal_calcs FTTM'!A373</f>
        <v>371</v>
      </c>
      <c r="B373" s="3" t="str">
        <f>'internal_calcs FTTM'!T373</f>
        <v>TRUSTED</v>
      </c>
      <c r="C373" s="3">
        <f ca="1">'internal_calcs FTTM'!AB373</f>
        <v>2</v>
      </c>
      <c r="D373" s="3">
        <f ca="1">'internal_calcs FTTM'!AC373</f>
        <v>222</v>
      </c>
      <c r="E373" s="9">
        <f>'internal_calcs ToDs'!B373</f>
        <v>369.54983345271677</v>
      </c>
      <c r="F373" s="9">
        <f>'internal_calcs ToDs'!C373</f>
        <v>370.52037549333232</v>
      </c>
      <c r="G373" s="9">
        <f>'internal_calcs ToDs'!D373</f>
        <v>371.49858980647309</v>
      </c>
      <c r="H373" s="9">
        <f>'internal_calcs ToDs'!E373</f>
        <v>371.60539853408682</v>
      </c>
      <c r="I373" s="9">
        <f ca="1">'internal_calcs FTTM'!AA373</f>
        <v>370.52037549333232</v>
      </c>
      <c r="J373" s="9">
        <f>'internal_calcs TEs'!B373</f>
        <v>-1.4501665472832541</v>
      </c>
      <c r="K373" s="9">
        <f>'internal_calcs TEs'!C373</f>
        <v>-0.47962450666768808</v>
      </c>
      <c r="L373" s="9">
        <f>'internal_calcs TEs'!D373</f>
        <v>0.49858980647307405</v>
      </c>
      <c r="M373" s="9">
        <f>'internal_calcs TEs'!E373</f>
        <v>0.60539853408679711</v>
      </c>
      <c r="N373" s="9">
        <f t="shared" ca="1" si="15"/>
        <v>-0.47962450666767609</v>
      </c>
      <c r="O373" s="9">
        <f t="shared" ca="1" si="17"/>
        <v>-0.47962450666767609</v>
      </c>
      <c r="P373" s="3">
        <f t="shared" ca="1" si="16"/>
        <v>2</v>
      </c>
    </row>
    <row r="374" spans="1:16" x14ac:dyDescent="0.3">
      <c r="A374" s="1">
        <f>'internal_calcs FTTM'!A374</f>
        <v>372</v>
      </c>
      <c r="B374" s="3" t="str">
        <f>'internal_calcs FTTM'!T374</f>
        <v>TRUSTED</v>
      </c>
      <c r="C374" s="3">
        <f ca="1">'internal_calcs FTTM'!AB374</f>
        <v>2</v>
      </c>
      <c r="D374" s="3">
        <f ca="1">'internal_calcs FTTM'!AC374</f>
        <v>222</v>
      </c>
      <c r="E374" s="9">
        <f>'internal_calcs ToDs'!B374</f>
        <v>370.51173357990683</v>
      </c>
      <c r="F374" s="9">
        <f>'internal_calcs ToDs'!C374</f>
        <v>371.43880259230735</v>
      </c>
      <c r="G374" s="9">
        <f>'internal_calcs ToDs'!D374</f>
        <v>372.48941043197914</v>
      </c>
      <c r="H374" s="9">
        <f>'internal_calcs ToDs'!E374</f>
        <v>373.02327258505539</v>
      </c>
      <c r="I374" s="9">
        <f ca="1">'internal_calcs FTTM'!AA374</f>
        <v>371.43880259230735</v>
      </c>
      <c r="J374" s="9">
        <f>'internal_calcs TEs'!B374</f>
        <v>-1.4882664200931583</v>
      </c>
      <c r="K374" s="9">
        <f>'internal_calcs TEs'!C374</f>
        <v>-0.56119740769262871</v>
      </c>
      <c r="L374" s="9">
        <f>'internal_calcs TEs'!D374</f>
        <v>0.48941043197916434</v>
      </c>
      <c r="M374" s="9">
        <f>'internal_calcs TEs'!E374</f>
        <v>1.0232725850554083</v>
      </c>
      <c r="N374" s="9">
        <f t="shared" ca="1" si="15"/>
        <v>-0.56119740769264581</v>
      </c>
      <c r="O374" s="9">
        <f t="shared" ca="1" si="17"/>
        <v>-0.56119740769264581</v>
      </c>
      <c r="P374" s="3">
        <f t="shared" ca="1" si="16"/>
        <v>2</v>
      </c>
    </row>
    <row r="375" spans="1:16" x14ac:dyDescent="0.3">
      <c r="A375" s="1">
        <f>'internal_calcs FTTM'!A375</f>
        <v>373</v>
      </c>
      <c r="B375" s="3" t="str">
        <f>'internal_calcs FTTM'!T375</f>
        <v>TRUSTED</v>
      </c>
      <c r="C375" s="3">
        <f ca="1">'internal_calcs FTTM'!AB375</f>
        <v>2</v>
      </c>
      <c r="D375" s="3">
        <f ca="1">'internal_calcs FTTM'!AC375</f>
        <v>222</v>
      </c>
      <c r="E375" s="9">
        <f>'internal_calcs ToDs'!B375</f>
        <v>371.47413159306308</v>
      </c>
      <c r="F375" s="9">
        <f>'internal_calcs ToDs'!C375</f>
        <v>372.36339102420749</v>
      </c>
      <c r="G375" s="9">
        <f>'internal_calcs ToDs'!D375</f>
        <v>373.4409715678712</v>
      </c>
      <c r="H375" s="9">
        <f>'internal_calcs ToDs'!E375</f>
        <v>374.47644810963885</v>
      </c>
      <c r="I375" s="9">
        <f ca="1">'internal_calcs FTTM'!AA375</f>
        <v>372.36339102420749</v>
      </c>
      <c r="J375" s="9">
        <f>'internal_calcs TEs'!B375</f>
        <v>-1.5258684069369015</v>
      </c>
      <c r="K375" s="9">
        <f>'internal_calcs TEs'!C375</f>
        <v>-0.63660897579250908</v>
      </c>
      <c r="L375" s="9">
        <f>'internal_calcs TEs'!D375</f>
        <v>0.44097156787122938</v>
      </c>
      <c r="M375" s="9">
        <f>'internal_calcs TEs'!E375</f>
        <v>1.4764481096388318</v>
      </c>
      <c r="N375" s="9">
        <f t="shared" ca="1" si="15"/>
        <v>-0.63660897579251241</v>
      </c>
      <c r="O375" s="9">
        <f t="shared" ca="1" si="17"/>
        <v>-0.63660897579251241</v>
      </c>
      <c r="P375" s="3">
        <f t="shared" ca="1" si="16"/>
        <v>2</v>
      </c>
    </row>
    <row r="376" spans="1:16" x14ac:dyDescent="0.3">
      <c r="A376" s="1">
        <f>'internal_calcs FTTM'!A376</f>
        <v>374</v>
      </c>
      <c r="B376" s="3" t="str">
        <f>'internal_calcs FTTM'!T376</f>
        <v>TRUSTED</v>
      </c>
      <c r="C376" s="3">
        <f ca="1">'internal_calcs FTTM'!AB376</f>
        <v>2</v>
      </c>
      <c r="D376" s="3">
        <f ca="1">'internal_calcs FTTM'!AC376</f>
        <v>222</v>
      </c>
      <c r="E376" s="9">
        <f>'internal_calcs ToDs'!B376</f>
        <v>372.43705124240637</v>
      </c>
      <c r="F376" s="9">
        <f>'internal_calcs ToDs'!C376</f>
        <v>373.29443840403951</v>
      </c>
      <c r="G376" s="9">
        <f>'internal_calcs ToDs'!D376</f>
        <v>374.3540371239722</v>
      </c>
      <c r="H376" s="9">
        <f>'internal_calcs ToDs'!E376</f>
        <v>375.94854616364108</v>
      </c>
      <c r="I376" s="9">
        <f ca="1">'internal_calcs FTTM'!AA376</f>
        <v>373.29443840403951</v>
      </c>
      <c r="J376" s="9">
        <f>'internal_calcs TEs'!B376</f>
        <v>-1.5629487575936549</v>
      </c>
      <c r="K376" s="9">
        <f>'internal_calcs TEs'!C376</f>
        <v>-0.70556159596046086</v>
      </c>
      <c r="L376" s="9">
        <f>'internal_calcs TEs'!D376</f>
        <v>0.35403712397222709</v>
      </c>
      <c r="M376" s="9">
        <f>'internal_calcs TEs'!E376</f>
        <v>1.9485461636410646</v>
      </c>
      <c r="N376" s="9">
        <f t="shared" ca="1" si="15"/>
        <v>-0.70556159596048929</v>
      </c>
      <c r="O376" s="9">
        <f t="shared" ca="1" si="17"/>
        <v>-0.70556159596048929</v>
      </c>
      <c r="P376" s="3">
        <f t="shared" ca="1" si="16"/>
        <v>2</v>
      </c>
    </row>
    <row r="377" spans="1:16" x14ac:dyDescent="0.3">
      <c r="A377" s="1">
        <f>'internal_calcs FTTM'!A377</f>
        <v>375</v>
      </c>
      <c r="B377" s="3" t="str">
        <f>'internal_calcs FTTM'!T377</f>
        <v>TRUSTED</v>
      </c>
      <c r="C377" s="3">
        <f ca="1">'internal_calcs FTTM'!AB377</f>
        <v>2</v>
      </c>
      <c r="D377" s="3">
        <f ca="1">'internal_calcs FTTM'!AC377</f>
        <v>222</v>
      </c>
      <c r="E377" s="9">
        <f>'internal_calcs ToDs'!B377</f>
        <v>373.40051594868083</v>
      </c>
      <c r="F377" s="9">
        <f>'internal_calcs ToDs'!C377</f>
        <v>374.23221685629386</v>
      </c>
      <c r="G377" s="9">
        <f>'internal_calcs ToDs'!D377</f>
        <v>375.22997810839456</v>
      </c>
      <c r="H377" s="9">
        <f>'internal_calcs ToDs'!E377</f>
        <v>377.42250389335067</v>
      </c>
      <c r="I377" s="9">
        <f ca="1">'internal_calcs FTTM'!AA377</f>
        <v>374.23221685629386</v>
      </c>
      <c r="J377" s="9">
        <f>'internal_calcs TEs'!B377</f>
        <v>-1.5994840513191857</v>
      </c>
      <c r="K377" s="9">
        <f>'internal_calcs TEs'!C377</f>
        <v>-0.76778314370613687</v>
      </c>
      <c r="L377" s="9">
        <f>'internal_calcs TEs'!D377</f>
        <v>0.22997810839456356</v>
      </c>
      <c r="M377" s="9">
        <f>'internal_calcs TEs'!E377</f>
        <v>2.4225038933506933</v>
      </c>
      <c r="N377" s="9">
        <f t="shared" ca="1" si="15"/>
        <v>-0.76778314370613998</v>
      </c>
      <c r="O377" s="9">
        <f t="shared" ca="1" si="17"/>
        <v>-0.76778314370613998</v>
      </c>
      <c r="P377" s="3">
        <f t="shared" ca="1" si="16"/>
        <v>2</v>
      </c>
    </row>
    <row r="378" spans="1:16" x14ac:dyDescent="0.3">
      <c r="A378" s="1">
        <f>'internal_calcs FTTM'!A378</f>
        <v>376</v>
      </c>
      <c r="B378" s="3" t="str">
        <f>'internal_calcs FTTM'!T378</f>
        <v>TRUSTED</v>
      </c>
      <c r="C378" s="3">
        <f ca="1">'internal_calcs FTTM'!AB378</f>
        <v>2</v>
      </c>
      <c r="D378" s="3">
        <f ca="1">'internal_calcs FTTM'!AC378</f>
        <v>222</v>
      </c>
      <c r="E378" s="9">
        <f>'internal_calcs ToDs'!B378</f>
        <v>374.36454878836116</v>
      </c>
      <c r="F378" s="9">
        <f>'internal_calcs ToDs'!C378</f>
        <v>375.1769719409931</v>
      </c>
      <c r="G378" s="9">
        <f>'internal_calcs ToDs'!D378</f>
        <v>376.07075100592317</v>
      </c>
      <c r="H378" s="9">
        <f>'internal_calcs ToDs'!E378</f>
        <v>378.88119123153149</v>
      </c>
      <c r="I378" s="9">
        <f ca="1">'internal_calcs FTTM'!AA378</f>
        <v>375.1769719409931</v>
      </c>
      <c r="J378" s="9">
        <f>'internal_calcs TEs'!B378</f>
        <v>-1.6354512116388209</v>
      </c>
      <c r="K378" s="9">
        <f>'internal_calcs TEs'!C378</f>
        <v>-0.82302805900690634</v>
      </c>
      <c r="L378" s="9">
        <f>'internal_calcs TEs'!D378</f>
        <v>7.0751005923162857E-2</v>
      </c>
      <c r="M378" s="9">
        <f>'internal_calcs TEs'!E378</f>
        <v>2.8811912315314796</v>
      </c>
      <c r="N378" s="9">
        <f t="shared" ca="1" si="15"/>
        <v>-0.82302805900690146</v>
      </c>
      <c r="O378" s="9">
        <f t="shared" ca="1" si="17"/>
        <v>-0.82302805900690146</v>
      </c>
      <c r="P378" s="3">
        <f t="shared" ca="1" si="16"/>
        <v>2</v>
      </c>
    </row>
    <row r="379" spans="1:16" x14ac:dyDescent="0.3">
      <c r="A379" s="1">
        <f>'internal_calcs FTTM'!A379</f>
        <v>377</v>
      </c>
      <c r="B379" s="3" t="str">
        <f>'internal_calcs FTTM'!T379</f>
        <v>TRUSTED</v>
      </c>
      <c r="C379" s="3">
        <f ca="1">'internal_calcs FTTM'!AB379</f>
        <v>2</v>
      </c>
      <c r="D379" s="3">
        <f ca="1">'internal_calcs FTTM'!AC379</f>
        <v>222</v>
      </c>
      <c r="E379" s="9">
        <f>'internal_calcs ToDs'!B379</f>
        <v>375.32917247907665</v>
      </c>
      <c r="F379" s="9">
        <f>'internal_calcs ToDs'!C379</f>
        <v>376.12892168457881</v>
      </c>
      <c r="G379" s="9">
        <f>'internal_calcs ToDs'!D379</f>
        <v>376.87886692308177</v>
      </c>
      <c r="H379" s="9">
        <f>'internal_calcs ToDs'!E379</f>
        <v>380.30803002268362</v>
      </c>
      <c r="I379" s="9">
        <f ca="1">'internal_calcs FTTM'!AA379</f>
        <v>376.12892168457881</v>
      </c>
      <c r="J379" s="9">
        <f>'internal_calcs TEs'!B379</f>
        <v>-1.6708275209233658</v>
      </c>
      <c r="K379" s="9">
        <f>'internal_calcs TEs'!C379</f>
        <v>-0.87107831542115877</v>
      </c>
      <c r="L379" s="9">
        <f>'internal_calcs TEs'!D379</f>
        <v>-0.12113307691824682</v>
      </c>
      <c r="M379" s="9">
        <f>'internal_calcs TEs'!E379</f>
        <v>3.3080300226836199</v>
      </c>
      <c r="N379" s="9">
        <f t="shared" ca="1" si="15"/>
        <v>-0.87107831542118674</v>
      </c>
      <c r="O379" s="9">
        <f t="shared" ca="1" si="17"/>
        <v>-0.87107831542118674</v>
      </c>
      <c r="P379" s="3">
        <f t="shared" ca="1" si="16"/>
        <v>2</v>
      </c>
    </row>
    <row r="380" spans="1:16" x14ac:dyDescent="0.3">
      <c r="A380" s="1">
        <f>'internal_calcs FTTM'!A380</f>
        <v>378</v>
      </c>
      <c r="B380" s="3" t="str">
        <f>'internal_calcs FTTM'!T380</f>
        <v>TRUSTED</v>
      </c>
      <c r="C380" s="3">
        <f ca="1">'internal_calcs FTTM'!AB380</f>
        <v>2</v>
      </c>
      <c r="D380" s="3">
        <f ca="1">'internal_calcs FTTM'!AC380</f>
        <v>222</v>
      </c>
      <c r="E380" s="9">
        <f>'internal_calcs ToDs'!B380</f>
        <v>376.29440936526242</v>
      </c>
      <c r="F380" s="9">
        <f>'internal_calcs ToDs'!C380</f>
        <v>377.08825571946124</v>
      </c>
      <c r="G380" s="9">
        <f>'internal_calcs ToDs'!D380</f>
        <v>377.65735198648247</v>
      </c>
      <c r="H380" s="9">
        <f>'internal_calcs ToDs'!E380</f>
        <v>381.68759320077697</v>
      </c>
      <c r="I380" s="9">
        <f ca="1">'internal_calcs FTTM'!AA380</f>
        <v>377.08825571946124</v>
      </c>
      <c r="J380" s="9">
        <f>'internal_calcs TEs'!B380</f>
        <v>-1.7055906347375609</v>
      </c>
      <c r="K380" s="9">
        <f>'internal_calcs TEs'!C380</f>
        <v>-0.91174428053872725</v>
      </c>
      <c r="L380" s="9">
        <f>'internal_calcs TEs'!D380</f>
        <v>-0.34264801351754071</v>
      </c>
      <c r="M380" s="9">
        <f>'internal_calcs TEs'!E380</f>
        <v>3.6875932007769627</v>
      </c>
      <c r="N380" s="9">
        <f t="shared" ca="1" si="15"/>
        <v>-0.91174428053875545</v>
      </c>
      <c r="O380" s="9">
        <f t="shared" ca="1" si="17"/>
        <v>-0.91174428053875545</v>
      </c>
      <c r="P380" s="3">
        <f t="shared" ca="1" si="16"/>
        <v>2</v>
      </c>
    </row>
    <row r="381" spans="1:16" x14ac:dyDescent="0.3">
      <c r="A381" s="1">
        <f>'internal_calcs FTTM'!A381</f>
        <v>379</v>
      </c>
      <c r="B381" s="3" t="str">
        <f>'internal_calcs FTTM'!T381</f>
        <v>TRUSTED</v>
      </c>
      <c r="C381" s="3">
        <f ca="1">'internal_calcs FTTM'!AB381</f>
        <v>2</v>
      </c>
      <c r="D381" s="3">
        <f ca="1">'internal_calcs FTTM'!AC381</f>
        <v>222</v>
      </c>
      <c r="E381" s="9">
        <f>'internal_calcs ToDs'!B381</f>
        <v>377.2602814040464</v>
      </c>
      <c r="F381" s="9">
        <f>'internal_calcs ToDs'!C381</f>
        <v>378.05513453562611</v>
      </c>
      <c r="G381" s="9">
        <f>'internal_calcs ToDs'!D381</f>
        <v>378.40969961900248</v>
      </c>
      <c r="H381" s="9">
        <f>'internal_calcs ToDs'!E381</f>
        <v>383.00616236361282</v>
      </c>
      <c r="I381" s="9">
        <f ca="1">'internal_calcs FTTM'!AA381</f>
        <v>378.05513453562611</v>
      </c>
      <c r="J381" s="9">
        <f>'internal_calcs TEs'!B381</f>
        <v>-1.7397185959536283</v>
      </c>
      <c r="K381" s="9">
        <f>'internal_calcs TEs'!C381</f>
        <v>-0.94486546437389896</v>
      </c>
      <c r="L381" s="9">
        <f>'internal_calcs TEs'!D381</f>
        <v>-0.59030038099754156</v>
      </c>
      <c r="M381" s="9">
        <f>'internal_calcs TEs'!E381</f>
        <v>4.0061623636128232</v>
      </c>
      <c r="N381" s="9">
        <f t="shared" ca="1" si="15"/>
        <v>-0.94486546437389052</v>
      </c>
      <c r="O381" s="9">
        <f t="shared" ca="1" si="17"/>
        <v>-0.94486546437389052</v>
      </c>
      <c r="P381" s="3">
        <f t="shared" ca="1" si="16"/>
        <v>2</v>
      </c>
    </row>
    <row r="382" spans="1:16" x14ac:dyDescent="0.3">
      <c r="A382" s="1">
        <f>'internal_calcs FTTM'!A382</f>
        <v>380</v>
      </c>
      <c r="B382" s="3" t="str">
        <f>'internal_calcs FTTM'!T382</f>
        <v>TRUSTED</v>
      </c>
      <c r="C382" s="3">
        <f ca="1">'internal_calcs FTTM'!AB382</f>
        <v>2</v>
      </c>
      <c r="D382" s="3">
        <f ca="1">'internal_calcs FTTM'!AC382</f>
        <v>222</v>
      </c>
      <c r="E382" s="9">
        <f>'internal_calcs ToDs'!B382</f>
        <v>378.22681015138028</v>
      </c>
      <c r="F382" s="9">
        <f>'internal_calcs ToDs'!C382</f>
        <v>379.02968884725431</v>
      </c>
      <c r="G382" s="9">
        <f>'internal_calcs ToDs'!D382</f>
        <v>379.13981544641695</v>
      </c>
      <c r="H382" s="9">
        <f>'internal_calcs ToDs'!E382</f>
        <v>384.25222359162268</v>
      </c>
      <c r="I382" s="9">
        <f ca="1">'internal_calcs FTTM'!AA382</f>
        <v>379.02968884725431</v>
      </c>
      <c r="J382" s="9">
        <f>'internal_calcs TEs'!B382</f>
        <v>-1.7731898486197115</v>
      </c>
      <c r="K382" s="9">
        <f>'internal_calcs TEs'!C382</f>
        <v>-0.97031115274570578</v>
      </c>
      <c r="L382" s="9">
        <f>'internal_calcs TEs'!D382</f>
        <v>-0.86018455358305346</v>
      </c>
      <c r="M382" s="9">
        <f>'internal_calcs TEs'!E382</f>
        <v>4.2522235916227018</v>
      </c>
      <c r="N382" s="9">
        <f t="shared" ca="1" si="15"/>
        <v>-0.97031115274569402</v>
      </c>
      <c r="O382" s="9">
        <f t="shared" ca="1" si="17"/>
        <v>-0.97031115274569402</v>
      </c>
      <c r="P382" s="3">
        <f t="shared" ca="1" si="16"/>
        <v>2</v>
      </c>
    </row>
    <row r="383" spans="1:16" x14ac:dyDescent="0.3">
      <c r="A383" s="1">
        <f>'internal_calcs FTTM'!A383</f>
        <v>381</v>
      </c>
      <c r="B383" s="3" t="str">
        <f>'internal_calcs FTTM'!T383</f>
        <v>TRUSTED</v>
      </c>
      <c r="C383" s="3">
        <f ca="1">'internal_calcs FTTM'!AB383</f>
        <v>3</v>
      </c>
      <c r="D383" s="3">
        <f ca="1">'internal_calcs FTTM'!AC383</f>
        <v>333</v>
      </c>
      <c r="E383" s="9">
        <f>'internal_calcs ToDs'!B383</f>
        <v>379.19401674842464</v>
      </c>
      <c r="F383" s="9">
        <f>'internal_calcs ToDs'!C383</f>
        <v>380.01201907685282</v>
      </c>
      <c r="G383" s="9">
        <f>'internal_calcs ToDs'!D383</f>
        <v>379.85195570334872</v>
      </c>
      <c r="H383" s="9">
        <f>'internal_calcs ToDs'!E383</f>
        <v>385.41688359092012</v>
      </c>
      <c r="I383" s="9">
        <f ca="1">'internal_calcs FTTM'!AA383</f>
        <v>379.85195570334872</v>
      </c>
      <c r="J383" s="9">
        <f>'internal_calcs TEs'!B383</f>
        <v>-1.8059832515753746</v>
      </c>
      <c r="K383" s="9">
        <f>'internal_calcs TEs'!C383</f>
        <v>-0.98798092314719854</v>
      </c>
      <c r="L383" s="9">
        <f>'internal_calcs TEs'!D383</f>
        <v>-1.1480442966513058</v>
      </c>
      <c r="M383" s="9">
        <f>'internal_calcs TEs'!E383</f>
        <v>4.4168835909201256</v>
      </c>
      <c r="N383" s="9">
        <f t="shared" ca="1" si="15"/>
        <v>-1.1480442966512783</v>
      </c>
      <c r="O383" s="9">
        <f t="shared" ca="1" si="17"/>
        <v>-1.1480442966512783</v>
      </c>
      <c r="P383" s="3">
        <f t="shared" ca="1" si="16"/>
        <v>3</v>
      </c>
    </row>
    <row r="384" spans="1:16" x14ac:dyDescent="0.3">
      <c r="A384" s="1">
        <f>'internal_calcs FTTM'!A384</f>
        <v>382</v>
      </c>
      <c r="B384" s="3" t="str">
        <f>'internal_calcs FTTM'!T384</f>
        <v>TRUSTED</v>
      </c>
      <c r="C384" s="3">
        <f ca="1">'internal_calcs FTTM'!AB384</f>
        <v>3</v>
      </c>
      <c r="D384" s="3">
        <f ca="1">'internal_calcs FTTM'!AC384</f>
        <v>333</v>
      </c>
      <c r="E384" s="9">
        <f>'internal_calcs ToDs'!B384</f>
        <v>380.16192190819567</v>
      </c>
      <c r="F384" s="9">
        <f>'internal_calcs ToDs'!C384</f>
        <v>381.00219495893293</v>
      </c>
      <c r="G384" s="9">
        <f>'internal_calcs ToDs'!D384</f>
        <v>380.55066010990498</v>
      </c>
      <c r="H384" s="9">
        <f>'internal_calcs ToDs'!E384</f>
        <v>386.49419112011287</v>
      </c>
      <c r="I384" s="9">
        <f ca="1">'internal_calcs FTTM'!AA384</f>
        <v>380.55066010990498</v>
      </c>
      <c r="J384" s="9">
        <f>'internal_calcs TEs'!B384</f>
        <v>-1.8380780918043609</v>
      </c>
      <c r="K384" s="9">
        <f>'internal_calcs TEs'!C384</f>
        <v>-0.99780504106708912</v>
      </c>
      <c r="L384" s="9">
        <f>'internal_calcs TEs'!D384</f>
        <v>-1.4493398900950369</v>
      </c>
      <c r="M384" s="9">
        <f>'internal_calcs TEs'!E384</f>
        <v>4.4941911201128502</v>
      </c>
      <c r="N384" s="9">
        <f t="shared" ca="1" si="15"/>
        <v>-1.4493398900950183</v>
      </c>
      <c r="O384" s="9">
        <f t="shared" ca="1" si="17"/>
        <v>-1.4493398900950183</v>
      </c>
      <c r="P384" s="3">
        <f t="shared" ca="1" si="16"/>
        <v>3</v>
      </c>
    </row>
    <row r="385" spans="1:16" x14ac:dyDescent="0.3">
      <c r="A385" s="1">
        <f>'internal_calcs FTTM'!A385</f>
        <v>383</v>
      </c>
      <c r="B385" s="3" t="str">
        <f>'internal_calcs FTTM'!T385</f>
        <v>TRUSTED</v>
      </c>
      <c r="C385" s="3">
        <f ca="1">'internal_calcs FTTM'!AB385</f>
        <v>3</v>
      </c>
      <c r="D385" s="3">
        <f ca="1">'internal_calcs FTTM'!AC385</f>
        <v>333</v>
      </c>
      <c r="E385" s="9">
        <f>'internal_calcs ToDs'!B385</f>
        <v>381.13054590248231</v>
      </c>
      <c r="F385" s="9">
        <f>'internal_calcs ToDs'!C385</f>
        <v>382.00025526479982</v>
      </c>
      <c r="G385" s="9">
        <f>'internal_calcs ToDs'!D385</f>
        <v>381.2406802775796</v>
      </c>
      <c r="H385" s="9">
        <f>'internal_calcs ToDs'!E385</f>
        <v>387.48135208367313</v>
      </c>
      <c r="I385" s="9">
        <f ca="1">'internal_calcs FTTM'!AA385</f>
        <v>381.2406802775796</v>
      </c>
      <c r="J385" s="9">
        <f>'internal_calcs TEs'!B385</f>
        <v>-1.8694540975176797</v>
      </c>
      <c r="K385" s="9">
        <f>'internal_calcs TEs'!C385</f>
        <v>-0.99974473520019913</v>
      </c>
      <c r="L385" s="9">
        <f>'internal_calcs TEs'!D385</f>
        <v>-1.7593197224203749</v>
      </c>
      <c r="M385" s="9">
        <f>'internal_calcs TEs'!E385</f>
        <v>4.4813520836731353</v>
      </c>
      <c r="N385" s="9">
        <f t="shared" ca="1" si="15"/>
        <v>-1.7593197224204005</v>
      </c>
      <c r="O385" s="9">
        <f t="shared" ca="1" si="17"/>
        <v>-1.7593197224204005</v>
      </c>
      <c r="P385" s="3">
        <f t="shared" ca="1" si="16"/>
        <v>3</v>
      </c>
    </row>
    <row r="386" spans="1:16" x14ac:dyDescent="0.3">
      <c r="A386" s="1">
        <f>'internal_calcs FTTM'!A386</f>
        <v>384</v>
      </c>
      <c r="B386" s="3" t="str">
        <f>'internal_calcs FTTM'!T386</f>
        <v>TRUSTED</v>
      </c>
      <c r="C386" s="3">
        <f ca="1">'internal_calcs FTTM'!AB386</f>
        <v>1</v>
      </c>
      <c r="D386" s="3">
        <f ca="1">'internal_calcs FTTM'!AC386</f>
        <v>111</v>
      </c>
      <c r="E386" s="9">
        <f>'internal_calcs ToDs'!B386</f>
        <v>382.09990854904237</v>
      </c>
      <c r="F386" s="9">
        <f>'internal_calcs ToDs'!C386</f>
        <v>383.00620764954004</v>
      </c>
      <c r="G386" s="9">
        <f>'internal_calcs ToDs'!D386</f>
        <v>381.92690477350141</v>
      </c>
      <c r="H386" s="9">
        <f>'internal_calcs ToDs'!E386</f>
        <v>388.37883051782973</v>
      </c>
      <c r="I386" s="9">
        <f ca="1">'internal_calcs FTTM'!AA386</f>
        <v>382.09990854904237</v>
      </c>
      <c r="J386" s="9">
        <f>'internal_calcs TEs'!B386</f>
        <v>-1.9000914509576281</v>
      </c>
      <c r="K386" s="9">
        <f>'internal_calcs TEs'!C386</f>
        <v>-0.99379235045994685</v>
      </c>
      <c r="L386" s="9">
        <f>'internal_calcs TEs'!D386</f>
        <v>-2.0730952264985727</v>
      </c>
      <c r="M386" s="9">
        <f>'internal_calcs TEs'!E386</f>
        <v>4.3788305178297122</v>
      </c>
      <c r="N386" s="9">
        <f t="shared" ref="N386:N449" ca="1" si="18">I386-A386</f>
        <v>-1.9000914509576319</v>
      </c>
      <c r="O386" s="9">
        <f t="shared" ca="1" si="17"/>
        <v>-1.9000914509576319</v>
      </c>
      <c r="P386" s="3">
        <f t="shared" ca="1" si="16"/>
        <v>1</v>
      </c>
    </row>
    <row r="387" spans="1:16" x14ac:dyDescent="0.3">
      <c r="A387" s="1">
        <f>'internal_calcs FTTM'!A387</f>
        <v>385</v>
      </c>
      <c r="B387" s="3" t="str">
        <f>'internal_calcs FTTM'!T387</f>
        <v>TRUSTED</v>
      </c>
      <c r="C387" s="3">
        <f ca="1">'internal_calcs FTTM'!AB387</f>
        <v>1</v>
      </c>
      <c r="D387" s="3">
        <f ca="1">'internal_calcs FTTM'!AC387</f>
        <v>111</v>
      </c>
      <c r="E387" s="9">
        <f>'internal_calcs ToDs'!B387</f>
        <v>383.07002919908496</v>
      </c>
      <c r="F387" s="9">
        <f>'internal_calcs ToDs'!C387</f>
        <v>384.02002862181047</v>
      </c>
      <c r="G387" s="9">
        <f>'internal_calcs ToDs'!D387</f>
        <v>382.61428202481011</v>
      </c>
      <c r="H387" s="9">
        <f>'internal_calcs ToDs'!E387</f>
        <v>389.19033181908935</v>
      </c>
      <c r="I387" s="9">
        <f ca="1">'internal_calcs FTTM'!AA387</f>
        <v>383.07002919908496</v>
      </c>
      <c r="J387" s="9">
        <f>'internal_calcs TEs'!B387</f>
        <v>-1.9299708009150438</v>
      </c>
      <c r="K387" s="9">
        <f>'internal_calcs TEs'!C387</f>
        <v>-0.97997137818951674</v>
      </c>
      <c r="L387" s="9">
        <f>'internal_calcs TEs'!D387</f>
        <v>-2.3857179751899165</v>
      </c>
      <c r="M387" s="9">
        <f>'internal_calcs TEs'!E387</f>
        <v>4.1903318190893764</v>
      </c>
      <c r="N387" s="9">
        <f t="shared" ca="1" si="18"/>
        <v>-1.9299708009150436</v>
      </c>
      <c r="O387" s="9">
        <f t="shared" ca="1" si="17"/>
        <v>-1.9299708009150436</v>
      </c>
      <c r="P387" s="3">
        <f t="shared" ref="P387:P450" ca="1" si="19">IF(C387=511,0,C387)</f>
        <v>1</v>
      </c>
    </row>
    <row r="388" spans="1:16" x14ac:dyDescent="0.3">
      <c r="A388" s="1">
        <f>'internal_calcs FTTM'!A388</f>
        <v>386</v>
      </c>
      <c r="B388" s="3" t="str">
        <f>'internal_calcs FTTM'!T388</f>
        <v>TRUSTED</v>
      </c>
      <c r="C388" s="3">
        <f ca="1">'internal_calcs FTTM'!AB388</f>
        <v>1</v>
      </c>
      <c r="D388" s="3">
        <f ca="1">'internal_calcs FTTM'!AC388</f>
        <v>111</v>
      </c>
      <c r="E388" s="9">
        <f>'internal_calcs ToDs'!B388</f>
        <v>384.04092672504777</v>
      </c>
      <c r="F388" s="9">
        <f>'internal_calcs ToDs'!C388</f>
        <v>385.04166363654781</v>
      </c>
      <c r="G388" s="9">
        <f>'internal_calcs ToDs'!D388</f>
        <v>383.30774227900434</v>
      </c>
      <c r="H388" s="9">
        <f>'internal_calcs ToDs'!E388</f>
        <v>389.92266882155337</v>
      </c>
      <c r="I388" s="9">
        <f ca="1">'internal_calcs FTTM'!AA388</f>
        <v>384.04092672504777</v>
      </c>
      <c r="J388" s="9">
        <f>'internal_calcs TEs'!B388</f>
        <v>-1.9590732749522133</v>
      </c>
      <c r="K388" s="9">
        <f>'internal_calcs TEs'!C388</f>
        <v>-0.95833636345221174</v>
      </c>
      <c r="L388" s="9">
        <f>'internal_calcs TEs'!D388</f>
        <v>-2.6922577209956282</v>
      </c>
      <c r="M388" s="9">
        <f>'internal_calcs TEs'!E388</f>
        <v>3.922668821553394</v>
      </c>
      <c r="N388" s="9">
        <f t="shared" ca="1" si="18"/>
        <v>-1.9590732749522317</v>
      </c>
      <c r="O388" s="9">
        <f t="shared" ref="O388:O451" ca="1" si="20">IF(B388="TRUSTED",N388,"")</f>
        <v>-1.9590732749522317</v>
      </c>
      <c r="P388" s="3">
        <f t="shared" ca="1" si="19"/>
        <v>1</v>
      </c>
    </row>
    <row r="389" spans="1:16" x14ac:dyDescent="0.3">
      <c r="A389" s="1">
        <f>'internal_calcs FTTM'!A389</f>
        <v>387</v>
      </c>
      <c r="B389" s="3" t="str">
        <f>'internal_calcs FTTM'!T389</f>
        <v>TRUSTED</v>
      </c>
      <c r="C389" s="3">
        <f ca="1">'internal_calcs FTTM'!AB389</f>
        <v>1</v>
      </c>
      <c r="D389" s="3">
        <f ca="1">'internal_calcs FTTM'!AC389</f>
        <v>111</v>
      </c>
      <c r="E389" s="9">
        <f>'internal_calcs ToDs'!B389</f>
        <v>385.01261950867729</v>
      </c>
      <c r="F389" s="9">
        <f>'internal_calcs ToDs'!C389</f>
        <v>386.07102731023281</v>
      </c>
      <c r="G389" s="9">
        <f>'internal_calcs ToDs'!D389</f>
        <v>384.0121198509932</v>
      </c>
      <c r="H389" s="9">
        <f>'internal_calcs ToDs'!E389</f>
        <v>390.58551556334152</v>
      </c>
      <c r="I389" s="9">
        <f ca="1">'internal_calcs FTTM'!AA389</f>
        <v>385.01261950867729</v>
      </c>
      <c r="J389" s="9">
        <f>'internal_calcs TEs'!B389</f>
        <v>-1.9873804913227009</v>
      </c>
      <c r="K389" s="9">
        <f>'internal_calcs TEs'!C389</f>
        <v>-0.92897268976718061</v>
      </c>
      <c r="L389" s="9">
        <f>'internal_calcs TEs'!D389</f>
        <v>-2.987880149006791</v>
      </c>
      <c r="M389" s="9">
        <f>'internal_calcs TEs'!E389</f>
        <v>3.5855155633415392</v>
      </c>
      <c r="N389" s="9">
        <f t="shared" ca="1" si="18"/>
        <v>-1.9873804913227104</v>
      </c>
      <c r="O389" s="9">
        <f t="shared" ca="1" si="20"/>
        <v>-1.9873804913227104</v>
      </c>
      <c r="P389" s="3">
        <f t="shared" ca="1" si="19"/>
        <v>1</v>
      </c>
    </row>
    <row r="390" spans="1:16" x14ac:dyDescent="0.3">
      <c r="A390" s="1">
        <f>'internal_calcs FTTM'!A390</f>
        <v>388</v>
      </c>
      <c r="B390" s="3" t="str">
        <f>'internal_calcs FTTM'!T390</f>
        <v>TRUSTED</v>
      </c>
      <c r="C390" s="3">
        <f ca="1">'internal_calcs FTTM'!AB390</f>
        <v>1</v>
      </c>
      <c r="D390" s="3">
        <f ca="1">'internal_calcs FTTM'!AC390</f>
        <v>111</v>
      </c>
      <c r="E390" s="9">
        <f>'internal_calcs ToDs'!B390</f>
        <v>385.98512542941808</v>
      </c>
      <c r="F390" s="9">
        <f>'internal_calcs ToDs'!C390</f>
        <v>387.10800375786056</v>
      </c>
      <c r="G390" s="9">
        <f>'internal_calcs ToDs'!D390</f>
        <v>384.73207688306314</v>
      </c>
      <c r="H390" s="9">
        <f>'internal_calcs ToDs'!E390</f>
        <v>391.19105764165022</v>
      </c>
      <c r="I390" s="9">
        <f ca="1">'internal_calcs FTTM'!AA390</f>
        <v>385.98512542941808</v>
      </c>
      <c r="J390" s="9">
        <f>'internal_calcs TEs'!B390</f>
        <v>-2.0148745705819273</v>
      </c>
      <c r="K390" s="9">
        <f>'internal_calcs TEs'!C390</f>
        <v>-0.8919962421394394</v>
      </c>
      <c r="L390" s="9">
        <f>'internal_calcs TEs'!D390</f>
        <v>-3.2679231169368599</v>
      </c>
      <c r="M390" s="9">
        <f>'internal_calcs TEs'!E390</f>
        <v>3.1910576416502292</v>
      </c>
      <c r="N390" s="9">
        <f t="shared" ca="1" si="18"/>
        <v>-2.0148745705819238</v>
      </c>
      <c r="O390" s="9">
        <f t="shared" ca="1" si="20"/>
        <v>-2.0148745705819238</v>
      </c>
      <c r="P390" s="3">
        <f t="shared" ca="1" si="19"/>
        <v>1</v>
      </c>
    </row>
    <row r="391" spans="1:16" x14ac:dyDescent="0.3">
      <c r="A391" s="1">
        <f>'internal_calcs FTTM'!A391</f>
        <v>389</v>
      </c>
      <c r="B391" s="3" t="str">
        <f>'internal_calcs FTTM'!T391</f>
        <v>TRUSTED</v>
      </c>
      <c r="C391" s="3">
        <f ca="1">'internal_calcs FTTM'!AB391</f>
        <v>1</v>
      </c>
      <c r="D391" s="3">
        <f ca="1">'internal_calcs FTTM'!AC391</f>
        <v>111</v>
      </c>
      <c r="E391" s="9">
        <f>'internal_calcs ToDs'!B391</f>
        <v>386.9584618531199</v>
      </c>
      <c r="F391" s="9">
        <f>'internal_calcs ToDs'!C391</f>
        <v>388.15244705028516</v>
      </c>
      <c r="G391" s="9">
        <f>'internal_calcs ToDs'!D391</f>
        <v>385.47202982010759</v>
      </c>
      <c r="H391" s="9">
        <f>'internal_calcs ToDs'!E391</f>
        <v>391.75355179351902</v>
      </c>
      <c r="I391" s="9">
        <f ca="1">'internal_calcs FTTM'!AA391</f>
        <v>386.9584618531199</v>
      </c>
      <c r="J391" s="9">
        <f>'internal_calcs TEs'!B391</f>
        <v>-2.0415381468800811</v>
      </c>
      <c r="K391" s="9">
        <f>'internal_calcs TEs'!C391</f>
        <v>-0.84755294971484263</v>
      </c>
      <c r="L391" s="9">
        <f>'internal_calcs TEs'!D391</f>
        <v>-3.5279701798924061</v>
      </c>
      <c r="M391" s="9">
        <f>'internal_calcs TEs'!E391</f>
        <v>2.7535517935190179</v>
      </c>
      <c r="N391" s="9">
        <f t="shared" ca="1" si="18"/>
        <v>-2.0415381468801002</v>
      </c>
      <c r="O391" s="9">
        <f t="shared" ca="1" si="20"/>
        <v>-2.0415381468801002</v>
      </c>
      <c r="P391" s="3">
        <f t="shared" ca="1" si="19"/>
        <v>1</v>
      </c>
    </row>
    <row r="392" spans="1:16" x14ac:dyDescent="0.3">
      <c r="A392" s="1">
        <f>'internal_calcs FTTM'!A392</f>
        <v>390</v>
      </c>
      <c r="B392" s="3" t="str">
        <f>'internal_calcs FTTM'!T392</f>
        <v>TRUSTED</v>
      </c>
      <c r="C392" s="3">
        <f ca="1">'internal_calcs FTTM'!AB392</f>
        <v>1</v>
      </c>
      <c r="D392" s="3">
        <f ca="1">'internal_calcs FTTM'!AC392</f>
        <v>111</v>
      </c>
      <c r="E392" s="9">
        <f>'internal_calcs ToDs'!B392</f>
        <v>387.93264562106901</v>
      </c>
      <c r="F392" s="9">
        <f>'internal_calcs ToDs'!C392</f>
        <v>389.20418179013569</v>
      </c>
      <c r="G392" s="9">
        <f>'internal_calcs ToDs'!D392</f>
        <v>386.2360797596541</v>
      </c>
      <c r="H392" s="9">
        <f>'internal_calcs ToDs'!E392</f>
        <v>392.28881062021026</v>
      </c>
      <c r="I392" s="9">
        <f ca="1">'internal_calcs FTTM'!AA392</f>
        <v>387.93264562106901</v>
      </c>
      <c r="J392" s="9">
        <f>'internal_calcs TEs'!B392</f>
        <v>-2.067354378931002</v>
      </c>
      <c r="K392" s="9">
        <f>'internal_calcs TEs'!C392</f>
        <v>-0.79581820986428076</v>
      </c>
      <c r="L392" s="9">
        <f>'internal_calcs TEs'!D392</f>
        <v>-3.7639202403459051</v>
      </c>
      <c r="M392" s="9">
        <f>'internal_calcs TEs'!E392</f>
        <v>2.2888106202102474</v>
      </c>
      <c r="N392" s="9">
        <f t="shared" ca="1" si="18"/>
        <v>-2.0673543789309861</v>
      </c>
      <c r="O392" s="9">
        <f t="shared" ca="1" si="20"/>
        <v>-2.0673543789309861</v>
      </c>
      <c r="P392" s="3">
        <f t="shared" ca="1" si="19"/>
        <v>1</v>
      </c>
    </row>
    <row r="393" spans="1:16" x14ac:dyDescent="0.3">
      <c r="A393" s="1">
        <f>'internal_calcs FTTM'!A393</f>
        <v>391</v>
      </c>
      <c r="B393" s="3" t="str">
        <f>'internal_calcs FTTM'!T393</f>
        <v>TRUSTED</v>
      </c>
      <c r="C393" s="3">
        <f ca="1">'internal_calcs FTTM'!AB393</f>
        <v>1</v>
      </c>
      <c r="D393" s="3">
        <f ca="1">'internal_calcs FTTM'!AC393</f>
        <v>111</v>
      </c>
      <c r="E393" s="9">
        <f>'internal_calcs ToDs'!B393</f>
        <v>388.90769303935087</v>
      </c>
      <c r="F393" s="9">
        <f>'internal_calcs ToDs'!C393</f>
        <v>390.26300380402921</v>
      </c>
      <c r="G393" s="9">
        <f>'internal_calcs ToDs'!D393</f>
        <v>387.02794777510576</v>
      </c>
      <c r="H393" s="9">
        <f>'internal_calcs ToDs'!E393</f>
        <v>392.81363107859806</v>
      </c>
      <c r="I393" s="9">
        <f ca="1">'internal_calcs FTTM'!AA393</f>
        <v>388.90769303935087</v>
      </c>
      <c r="J393" s="9">
        <f>'internal_calcs TEs'!B393</f>
        <v>-2.092306960649136</v>
      </c>
      <c r="K393" s="9">
        <f>'internal_calcs TEs'!C393</f>
        <v>-0.73699619597077692</v>
      </c>
      <c r="L393" s="9">
        <f>'internal_calcs TEs'!D393</f>
        <v>-3.97205222489427</v>
      </c>
      <c r="M393" s="9">
        <f>'internal_calcs TEs'!E393</f>
        <v>1.8136310785980698</v>
      </c>
      <c r="N393" s="9">
        <f t="shared" ca="1" si="18"/>
        <v>-2.0923069606491254</v>
      </c>
      <c r="O393" s="9">
        <f t="shared" ca="1" si="20"/>
        <v>-2.0923069606491254</v>
      </c>
      <c r="P393" s="3">
        <f t="shared" ca="1" si="19"/>
        <v>1</v>
      </c>
    </row>
    <row r="394" spans="1:16" x14ac:dyDescent="0.3">
      <c r="A394" s="1">
        <f>'internal_calcs FTTM'!A394</f>
        <v>392</v>
      </c>
      <c r="B394" s="3" t="str">
        <f>'internal_calcs FTTM'!T394</f>
        <v>TRUSTED</v>
      </c>
      <c r="C394" s="3">
        <f ca="1">'internal_calcs FTTM'!AB394</f>
        <v>1</v>
      </c>
      <c r="D394" s="3">
        <f ca="1">'internal_calcs FTTM'!AC394</f>
        <v>111</v>
      </c>
      <c r="E394" s="9">
        <f>'internal_calcs ToDs'!B394</f>
        <v>389.88361986855097</v>
      </c>
      <c r="F394" s="9">
        <f>'internal_calcs ToDs'!C394</f>
        <v>391.32868094835015</v>
      </c>
      <c r="G394" s="9">
        <f>'internal_calcs ToDs'!D394</f>
        <v>387.85091623219085</v>
      </c>
      <c r="H394" s="9">
        <f>'internal_calcs ToDs'!E394</f>
        <v>393.3451873953851</v>
      </c>
      <c r="I394" s="9">
        <f ca="1">'internal_calcs FTTM'!AA394</f>
        <v>389.88361986855097</v>
      </c>
      <c r="J394" s="9">
        <f>'internal_calcs TEs'!B394</f>
        <v>-2.1163801314490511</v>
      </c>
      <c r="K394" s="9">
        <f>'internal_calcs TEs'!C394</f>
        <v>-0.6713190516498595</v>
      </c>
      <c r="L394" s="9">
        <f>'internal_calcs TEs'!D394</f>
        <v>-4.1490837678091523</v>
      </c>
      <c r="M394" s="9">
        <f>'internal_calcs TEs'!E394</f>
        <v>1.3451873953851248</v>
      </c>
      <c r="N394" s="9">
        <f t="shared" ca="1" si="18"/>
        <v>-2.1163801314490343</v>
      </c>
      <c r="O394" s="9">
        <f t="shared" ca="1" si="20"/>
        <v>-2.1163801314490343</v>
      </c>
      <c r="P394" s="3">
        <f t="shared" ca="1" si="19"/>
        <v>1</v>
      </c>
    </row>
    <row r="395" spans="1:16" x14ac:dyDescent="0.3">
      <c r="A395" s="1">
        <f>'internal_calcs FTTM'!A395</f>
        <v>393</v>
      </c>
      <c r="B395" s="3" t="str">
        <f>'internal_calcs FTTM'!T395</f>
        <v>TRUSTED</v>
      </c>
      <c r="C395" s="3">
        <f ca="1">'internal_calcs FTTM'!AB395</f>
        <v>1</v>
      </c>
      <c r="D395" s="3">
        <f ca="1">'internal_calcs FTTM'!AC395</f>
        <v>111</v>
      </c>
      <c r="E395" s="9">
        <f>'internal_calcs ToDs'!B395</f>
        <v>390.86044131379992</v>
      </c>
      <c r="F395" s="9">
        <f>'internal_calcs ToDs'!C395</f>
        <v>392.40095402541488</v>
      </c>
      <c r="G395" s="9">
        <f>'internal_calcs ToDs'!D395</f>
        <v>388.70777702409475</v>
      </c>
      <c r="H395" s="9">
        <f>'internal_calcs ToDs'!E395</f>
        <v>393.90041034580031</v>
      </c>
      <c r="I395" s="9">
        <f ca="1">'internal_calcs FTTM'!AA395</f>
        <v>390.86044131379992</v>
      </c>
      <c r="J395" s="9">
        <f>'internal_calcs TEs'!B395</f>
        <v>-2.1395586862001004</v>
      </c>
      <c r="K395" s="9">
        <f>'internal_calcs TEs'!C395</f>
        <v>-0.59904597458512976</v>
      </c>
      <c r="L395" s="9">
        <f>'internal_calcs TEs'!D395</f>
        <v>-4.2922229759052648</v>
      </c>
      <c r="M395" s="9">
        <f>'internal_calcs TEs'!E395</f>
        <v>0.90041034580029278</v>
      </c>
      <c r="N395" s="9">
        <f t="shared" ca="1" si="18"/>
        <v>-2.1395586862000755</v>
      </c>
      <c r="O395" s="9">
        <f t="shared" ca="1" si="20"/>
        <v>-2.1395586862000755</v>
      </c>
      <c r="P395" s="3">
        <f t="shared" ca="1" si="19"/>
        <v>1</v>
      </c>
    </row>
    <row r="396" spans="1:16" x14ac:dyDescent="0.3">
      <c r="A396" s="1">
        <f>'internal_calcs FTTM'!A396</f>
        <v>394</v>
      </c>
      <c r="B396" s="3" t="str">
        <f>'internal_calcs FTTM'!T396</f>
        <v>TRUSTED</v>
      </c>
      <c r="C396" s="3">
        <f ca="1">'internal_calcs FTTM'!AB396</f>
        <v>1</v>
      </c>
      <c r="D396" s="3">
        <f ca="1">'internal_calcs FTTM'!AC396</f>
        <v>111</v>
      </c>
      <c r="E396" s="9">
        <f>'internal_calcs ToDs'!B396</f>
        <v>391.83817201516973</v>
      </c>
      <c r="F396" s="9">
        <f>'internal_calcs ToDs'!C396</f>
        <v>393.47953780640665</v>
      </c>
      <c r="G396" s="9">
        <f>'internal_calcs ToDs'!D396</f>
        <v>389.60078754163629</v>
      </c>
      <c r="H396" s="9">
        <f>'internal_calcs ToDs'!E396</f>
        <v>394.49537533127136</v>
      </c>
      <c r="I396" s="9">
        <f ca="1">'internal_calcs FTTM'!AA396</f>
        <v>391.83817201516973</v>
      </c>
      <c r="J396" s="9">
        <f>'internal_calcs TEs'!B396</f>
        <v>-2.161827984830258</v>
      </c>
      <c r="K396" s="9">
        <f>'internal_calcs TEs'!C396</f>
        <v>-0.52046219359333379</v>
      </c>
      <c r="L396" s="9">
        <f>'internal_calcs TEs'!D396</f>
        <v>-4.3992124583637162</v>
      </c>
      <c r="M396" s="9">
        <f>'internal_calcs TEs'!E396</f>
        <v>0.49537533127138866</v>
      </c>
      <c r="N396" s="9">
        <f t="shared" ca="1" si="18"/>
        <v>-2.1618279848302677</v>
      </c>
      <c r="O396" s="9">
        <f t="shared" ca="1" si="20"/>
        <v>-2.1618279848302677</v>
      </c>
      <c r="P396" s="3">
        <f t="shared" ca="1" si="19"/>
        <v>1</v>
      </c>
    </row>
    <row r="397" spans="1:16" x14ac:dyDescent="0.3">
      <c r="A397" s="1">
        <f>'internal_calcs FTTM'!A397</f>
        <v>395</v>
      </c>
      <c r="B397" s="3" t="str">
        <f>'internal_calcs FTTM'!T397</f>
        <v>TRUSTED</v>
      </c>
      <c r="C397" s="3">
        <f ca="1">'internal_calcs FTTM'!AB397</f>
        <v>1</v>
      </c>
      <c r="D397" s="3">
        <f ca="1">'internal_calcs FTTM'!AC397</f>
        <v>111</v>
      </c>
      <c r="E397" s="9">
        <f>'internal_calcs ToDs'!B397</f>
        <v>392.81682603842671</v>
      </c>
      <c r="F397" s="9">
        <f>'internal_calcs ToDs'!C397</f>
        <v>394.56412215704364</v>
      </c>
      <c r="G397" s="9">
        <f>'internal_calcs ToDs'!D397</f>
        <v>390.53163507286632</v>
      </c>
      <c r="H397" s="9">
        <f>'internal_calcs ToDs'!E397</f>
        <v>395.14472137253148</v>
      </c>
      <c r="I397" s="9">
        <f ca="1">'internal_calcs FTTM'!AA397</f>
        <v>392.81682603842671</v>
      </c>
      <c r="J397" s="9">
        <f>'internal_calcs TEs'!B397</f>
        <v>-2.1831739615733028</v>
      </c>
      <c r="K397" s="9">
        <f>'internal_calcs TEs'!C397</f>
        <v>-0.435877842956373</v>
      </c>
      <c r="L397" s="9">
        <f>'internal_calcs TEs'!D397</f>
        <v>-4.4683649271336936</v>
      </c>
      <c r="M397" s="9">
        <f>'internal_calcs TEs'!E397</f>
        <v>0.14472137253145134</v>
      </c>
      <c r="N397" s="9">
        <f t="shared" ca="1" si="18"/>
        <v>-2.1831739615732886</v>
      </c>
      <c r="O397" s="9">
        <f t="shared" ca="1" si="20"/>
        <v>-2.1831739615732886</v>
      </c>
      <c r="P397" s="3">
        <f t="shared" ca="1" si="19"/>
        <v>1</v>
      </c>
    </row>
    <row r="398" spans="1:16" x14ac:dyDescent="0.3">
      <c r="A398" s="1">
        <f>'internal_calcs FTTM'!A398</f>
        <v>396</v>
      </c>
      <c r="B398" s="3" t="str">
        <f>'internal_calcs FTTM'!T398</f>
        <v>TRUSTED</v>
      </c>
      <c r="C398" s="3">
        <f ca="1">'internal_calcs FTTM'!AB398</f>
        <v>1</v>
      </c>
      <c r="D398" s="3">
        <f ca="1">'internal_calcs FTTM'!AC398</f>
        <v>111</v>
      </c>
      <c r="E398" s="9">
        <f>'internal_calcs ToDs'!B398</f>
        <v>393.79641686614724</v>
      </c>
      <c r="F398" s="9">
        <f>'internal_calcs ToDs'!C398</f>
        <v>395.65437326153642</v>
      </c>
      <c r="G398" s="9">
        <f>'internal_calcs ToDs'!D398</f>
        <v>391.50141019352691</v>
      </c>
      <c r="H398" s="9">
        <f>'internal_calcs ToDs'!E398</f>
        <v>395.86112201726974</v>
      </c>
      <c r="I398" s="9">
        <f ca="1">'internal_calcs FTTM'!AA398</f>
        <v>393.79641686614724</v>
      </c>
      <c r="J398" s="9">
        <f>'internal_calcs TEs'!B398</f>
        <v>-2.2035831338527569</v>
      </c>
      <c r="K398" s="9">
        <f>'internal_calcs TEs'!C398</f>
        <v>-0.34562673846360359</v>
      </c>
      <c r="L398" s="9">
        <f>'internal_calcs TEs'!D398</f>
        <v>-4.4985898064730776</v>
      </c>
      <c r="M398" s="9">
        <f>'internal_calcs TEs'!E398</f>
        <v>-0.13887798273026997</v>
      </c>
      <c r="N398" s="9">
        <f t="shared" ca="1" si="18"/>
        <v>-2.2035831338527601</v>
      </c>
      <c r="O398" s="9">
        <f t="shared" ca="1" si="20"/>
        <v>-2.2035831338527601</v>
      </c>
      <c r="P398" s="3">
        <f t="shared" ca="1" si="19"/>
        <v>1</v>
      </c>
    </row>
    <row r="399" spans="1:16" x14ac:dyDescent="0.3">
      <c r="A399" s="1">
        <f>'internal_calcs FTTM'!A399</f>
        <v>397</v>
      </c>
      <c r="B399" s="3" t="str">
        <f>'internal_calcs FTTM'!T399</f>
        <v>TRUSTED</v>
      </c>
      <c r="C399" s="3">
        <f ca="1">'internal_calcs FTTM'!AB399</f>
        <v>1</v>
      </c>
      <c r="D399" s="3">
        <f ca="1">'internal_calcs FTTM'!AC399</f>
        <v>111</v>
      </c>
      <c r="E399" s="9">
        <f>'internal_calcs ToDs'!B399</f>
        <v>394.77695738920204</v>
      </c>
      <c r="F399" s="9">
        <f>'internal_calcs ToDs'!C399</f>
        <v>396.74993494000751</v>
      </c>
      <c r="G399" s="9">
        <f>'internal_calcs ToDs'!D399</f>
        <v>392.51058956802081</v>
      </c>
      <c r="H399" s="9">
        <f>'internal_calcs ToDs'!E399</f>
        <v>396.65482728509596</v>
      </c>
      <c r="I399" s="9">
        <f ca="1">'internal_calcs FTTM'!AA399</f>
        <v>394.77695738920204</v>
      </c>
      <c r="J399" s="9">
        <f>'internal_calcs TEs'!B399</f>
        <v>-2.2230426107979695</v>
      </c>
      <c r="K399" s="9">
        <f>'internal_calcs TEs'!C399</f>
        <v>-0.2500650599925025</v>
      </c>
      <c r="L399" s="9">
        <f>'internal_calcs TEs'!D399</f>
        <v>-4.4894104319791666</v>
      </c>
      <c r="M399" s="9">
        <f>'internal_calcs TEs'!E399</f>
        <v>-0.34517271490403534</v>
      </c>
      <c r="N399" s="9">
        <f t="shared" ca="1" si="18"/>
        <v>-2.2230426107979611</v>
      </c>
      <c r="O399" s="9">
        <f t="shared" ca="1" si="20"/>
        <v>-2.2230426107979611</v>
      </c>
      <c r="P399" s="3">
        <f t="shared" ca="1" si="19"/>
        <v>1</v>
      </c>
    </row>
    <row r="400" spans="1:16" x14ac:dyDescent="0.3">
      <c r="A400" s="1">
        <f>'internal_calcs FTTM'!A400</f>
        <v>398</v>
      </c>
      <c r="B400" s="3" t="str">
        <f>'internal_calcs FTTM'!T400</f>
        <v>TRUSTED</v>
      </c>
      <c r="C400" s="3">
        <f ca="1">'internal_calcs FTTM'!AB400</f>
        <v>1</v>
      </c>
      <c r="D400" s="3">
        <f ca="1">'internal_calcs FTTM'!AC400</f>
        <v>111</v>
      </c>
      <c r="E400" s="9">
        <f>'internal_calcs ToDs'!B400</f>
        <v>395.75845989861381</v>
      </c>
      <c r="F400" s="9">
        <f>'internal_calcs ToDs'!C400</f>
        <v>397.85043005416998</v>
      </c>
      <c r="G400" s="9">
        <f>'internal_calcs ToDs'!D400</f>
        <v>393.55902843212874</v>
      </c>
      <c r="H400" s="9">
        <f>'internal_calcs ToDs'!E400</f>
        <v>397.53329320512682</v>
      </c>
      <c r="I400" s="9">
        <f ca="1">'internal_calcs FTTM'!AA400</f>
        <v>395.75845989861381</v>
      </c>
      <c r="J400" s="9">
        <f>'internal_calcs TEs'!B400</f>
        <v>-2.2415401013861791</v>
      </c>
      <c r="K400" s="9">
        <f>'internal_calcs TEs'!C400</f>
        <v>-0.14956994583001726</v>
      </c>
      <c r="L400" s="9">
        <f>'internal_calcs TEs'!D400</f>
        <v>-4.4409715678712356</v>
      </c>
      <c r="M400" s="9">
        <f>'internal_calcs TEs'!E400</f>
        <v>-0.46670679487316091</v>
      </c>
      <c r="N400" s="9">
        <f t="shared" ca="1" si="18"/>
        <v>-2.2415401013861924</v>
      </c>
      <c r="O400" s="9">
        <f t="shared" ca="1" si="20"/>
        <v>-2.2415401013861924</v>
      </c>
      <c r="P400" s="3">
        <f t="shared" ca="1" si="19"/>
        <v>1</v>
      </c>
    </row>
    <row r="401" spans="1:16" x14ac:dyDescent="0.3">
      <c r="A401" s="1">
        <f>'internal_calcs FTTM'!A401</f>
        <v>399</v>
      </c>
      <c r="B401" s="3" t="str">
        <f>'internal_calcs FTTM'!T401</f>
        <v>TRUSTED</v>
      </c>
      <c r="C401" s="3">
        <f ca="1">'internal_calcs FTTM'!AB401</f>
        <v>1</v>
      </c>
      <c r="D401" s="3">
        <f ca="1">'internal_calcs FTTM'!AC401</f>
        <v>111</v>
      </c>
      <c r="E401" s="9">
        <f>'internal_calcs ToDs'!B401</f>
        <v>396.74093607779406</v>
      </c>
      <c r="F401" s="9">
        <f>'internal_calcs ToDs'!C401</f>
        <v>398.95546199572027</v>
      </c>
      <c r="G401" s="9">
        <f>'internal_calcs ToDs'!D401</f>
        <v>394.64596287602774</v>
      </c>
      <c r="H401" s="9">
        <f>'internal_calcs ToDs'!E401</f>
        <v>398.50091233566627</v>
      </c>
      <c r="I401" s="9">
        <f ca="1">'internal_calcs FTTM'!AA401</f>
        <v>396.74093607779406</v>
      </c>
      <c r="J401" s="9">
        <f>'internal_calcs TEs'!B401</f>
        <v>-2.2590639222059492</v>
      </c>
      <c r="K401" s="9">
        <f>'internal_calcs TEs'!C401</f>
        <v>-4.4538004279701893E-2</v>
      </c>
      <c r="L401" s="9">
        <f>'internal_calcs TEs'!D401</f>
        <v>-4.354037123972236</v>
      </c>
      <c r="M401" s="9">
        <f>'internal_calcs TEs'!E401</f>
        <v>-0.49908766433374874</v>
      </c>
      <c r="N401" s="9">
        <f t="shared" ca="1" si="18"/>
        <v>-2.2590639222059394</v>
      </c>
      <c r="O401" s="9">
        <f t="shared" ca="1" si="20"/>
        <v>-2.2590639222059394</v>
      </c>
      <c r="P401" s="3">
        <f t="shared" ca="1" si="19"/>
        <v>1</v>
      </c>
    </row>
    <row r="402" spans="1:16" x14ac:dyDescent="0.3">
      <c r="A402" s="1">
        <f>'internal_calcs FTTM'!A402</f>
        <v>400</v>
      </c>
      <c r="B402" s="3" t="str">
        <f>'internal_calcs FTTM'!T402</f>
        <v>TRUSTED</v>
      </c>
      <c r="C402" s="3">
        <f ca="1">'internal_calcs FTTM'!AB402</f>
        <v>1</v>
      </c>
      <c r="D402" s="3">
        <f ca="1">'internal_calcs FTTM'!AC402</f>
        <v>111</v>
      </c>
      <c r="E402" s="9">
        <f>'internal_calcs ToDs'!B402</f>
        <v>397.7243969951636</v>
      </c>
      <c r="F402" s="9">
        <f>'internal_calcs ToDs'!C402</f>
        <v>400.0646162515693</v>
      </c>
      <c r="G402" s="9">
        <f>'internal_calcs ToDs'!D402</f>
        <v>395.77002189160544</v>
      </c>
      <c r="H402" s="9">
        <f>'internal_calcs ToDs'!E402</f>
        <v>399.55885500570406</v>
      </c>
      <c r="I402" s="9">
        <f ca="1">'internal_calcs FTTM'!AA402</f>
        <v>397.7243969951636</v>
      </c>
      <c r="J402" s="9">
        <f>'internal_calcs TEs'!B402</f>
        <v>-2.2756030048364124</v>
      </c>
      <c r="K402" s="9">
        <f>'internal_calcs TEs'!C402</f>
        <v>6.4616251569294181E-2</v>
      </c>
      <c r="L402" s="9">
        <f>'internal_calcs TEs'!D402</f>
        <v>-4.229978108394576</v>
      </c>
      <c r="M402" s="9">
        <f>'internal_calcs TEs'!E402</f>
        <v>-0.44114499429592158</v>
      </c>
      <c r="N402" s="9">
        <f t="shared" ca="1" si="18"/>
        <v>-2.2756030048363982</v>
      </c>
      <c r="O402" s="9">
        <f t="shared" ca="1" si="20"/>
        <v>-2.2756030048363982</v>
      </c>
      <c r="P402" s="3">
        <f t="shared" ca="1" si="19"/>
        <v>1</v>
      </c>
    </row>
    <row r="403" spans="1:16" x14ac:dyDescent="0.3">
      <c r="A403" s="1">
        <f>'internal_calcs FTTM'!A403</f>
        <v>401</v>
      </c>
      <c r="B403" s="3" t="str">
        <f>'internal_calcs FTTM'!T403</f>
        <v>TRUSTED</v>
      </c>
      <c r="C403" s="3">
        <f ca="1">'internal_calcs FTTM'!AB403</f>
        <v>1</v>
      </c>
      <c r="D403" s="3">
        <f ca="1">'internal_calcs FTTM'!AC403</f>
        <v>111</v>
      </c>
      <c r="E403" s="9">
        <f>'internal_calcs ToDs'!B403</f>
        <v>398.70885309716152</v>
      </c>
      <c r="F403" s="9">
        <f>'internal_calcs ToDs'!C403</f>
        <v>401.17746203973718</v>
      </c>
      <c r="G403" s="9">
        <f>'internal_calcs ToDs'!D403</f>
        <v>396.92924899407683</v>
      </c>
      <c r="H403" s="9">
        <f>'internal_calcs ToDs'!E403</f>
        <v>400.70502701617704</v>
      </c>
      <c r="I403" s="9">
        <f ca="1">'internal_calcs FTTM'!AA403</f>
        <v>398.70885309716152</v>
      </c>
      <c r="J403" s="9">
        <f>'internal_calcs TEs'!B403</f>
        <v>-2.2911469028384905</v>
      </c>
      <c r="K403" s="9">
        <f>'internal_calcs TEs'!C403</f>
        <v>0.17746203973715746</v>
      </c>
      <c r="L403" s="9">
        <f>'internal_calcs TEs'!D403</f>
        <v>-4.070751005923178</v>
      </c>
      <c r="M403" s="9">
        <f>'internal_calcs TEs'!E403</f>
        <v>-0.29497298382293469</v>
      </c>
      <c r="N403" s="9">
        <f t="shared" ca="1" si="18"/>
        <v>-2.2911469028384772</v>
      </c>
      <c r="O403" s="9">
        <f t="shared" ca="1" si="20"/>
        <v>-2.2911469028384772</v>
      </c>
      <c r="P403" s="3">
        <f t="shared" ca="1" si="19"/>
        <v>1</v>
      </c>
    </row>
    <row r="404" spans="1:16" x14ac:dyDescent="0.3">
      <c r="A404" s="1">
        <f>'internal_calcs FTTM'!A404</f>
        <v>402</v>
      </c>
      <c r="B404" s="3" t="str">
        <f>'internal_calcs FTTM'!T404</f>
        <v>TRUSTED</v>
      </c>
      <c r="C404" s="3">
        <f ca="1">'internal_calcs FTTM'!AB404</f>
        <v>1</v>
      </c>
      <c r="D404" s="3">
        <f ca="1">'internal_calcs FTTM'!AC404</f>
        <v>111</v>
      </c>
      <c r="E404" s="9">
        <f>'internal_calcs ToDs'!B404</f>
        <v>399.69431420164693</v>
      </c>
      <c r="F404" s="9">
        <f>'internal_calcs ToDs'!C404</f>
        <v>402.29355400945235</v>
      </c>
      <c r="G404" s="9">
        <f>'internal_calcs ToDs'!D404</f>
        <v>398.12113307691834</v>
      </c>
      <c r="H404" s="9">
        <f>'internal_calcs ToDs'!E404</f>
        <v>401.93414532977908</v>
      </c>
      <c r="I404" s="9">
        <f ca="1">'internal_calcs FTTM'!AA404</f>
        <v>399.69431420164693</v>
      </c>
      <c r="J404" s="9">
        <f>'internal_calcs TEs'!B404</f>
        <v>-2.3056857983530463</v>
      </c>
      <c r="K404" s="9">
        <f>'internal_calcs TEs'!C404</f>
        <v>0.29355400945232646</v>
      </c>
      <c r="L404" s="9">
        <f>'internal_calcs TEs'!D404</f>
        <v>-3.8788669230816772</v>
      </c>
      <c r="M404" s="9">
        <f>'internal_calcs TEs'!E404</f>
        <v>-6.5854670220909739E-2</v>
      </c>
      <c r="N404" s="9">
        <f t="shared" ca="1" si="18"/>
        <v>-2.3056857983530676</v>
      </c>
      <c r="O404" s="9">
        <f t="shared" ca="1" si="20"/>
        <v>-2.3056857983530676</v>
      </c>
      <c r="P404" s="3">
        <f t="shared" ca="1" si="19"/>
        <v>1</v>
      </c>
    </row>
    <row r="405" spans="1:16" x14ac:dyDescent="0.3">
      <c r="A405" s="1">
        <f>'internal_calcs FTTM'!A405</f>
        <v>403</v>
      </c>
      <c r="B405" s="3" t="str">
        <f>'internal_calcs FTTM'!T405</f>
        <v>TRUSTED</v>
      </c>
      <c r="C405" s="3">
        <f ca="1">'internal_calcs FTTM'!AB405</f>
        <v>1</v>
      </c>
      <c r="D405" s="3">
        <f ca="1">'internal_calcs FTTM'!AC405</f>
        <v>111</v>
      </c>
      <c r="E405" s="9">
        <f>'internal_calcs ToDs'!B405</f>
        <v>400.68078949169796</v>
      </c>
      <c r="F405" s="9">
        <f>'internal_calcs ToDs'!C405</f>
        <v>403.4124339987477</v>
      </c>
      <c r="G405" s="9">
        <f>'internal_calcs ToDs'!D405</f>
        <v>399.34264801351753</v>
      </c>
      <c r="H405" s="9">
        <f>'internal_calcs ToDs'!E405</f>
        <v>403.2379290136949</v>
      </c>
      <c r="I405" s="9">
        <f ca="1">'internal_calcs FTTM'!AA405</f>
        <v>400.68078949169796</v>
      </c>
      <c r="J405" s="9">
        <f>'internal_calcs TEs'!B405</f>
        <v>-2.3192105083020262</v>
      </c>
      <c r="K405" s="9">
        <f>'internal_calcs TEs'!C405</f>
        <v>0.41243399874771181</v>
      </c>
      <c r="L405" s="9">
        <f>'internal_calcs TEs'!D405</f>
        <v>-3.6573519864824795</v>
      </c>
      <c r="M405" s="9">
        <f>'internal_calcs TEs'!E405</f>
        <v>0.23792901369489972</v>
      </c>
      <c r="N405" s="9">
        <f t="shared" ca="1" si="18"/>
        <v>-2.3192105083020351</v>
      </c>
      <c r="O405" s="9">
        <f t="shared" ca="1" si="20"/>
        <v>-2.3192105083020351</v>
      </c>
      <c r="P405" s="3">
        <f t="shared" ca="1" si="19"/>
        <v>1</v>
      </c>
    </row>
    <row r="406" spans="1:16" x14ac:dyDescent="0.3">
      <c r="A406" s="1">
        <f>'internal_calcs FTTM'!A406</f>
        <v>404</v>
      </c>
      <c r="B406" s="3" t="str">
        <f>'internal_calcs FTTM'!T406</f>
        <v>TRUSTED</v>
      </c>
      <c r="C406" s="3">
        <f ca="1">'internal_calcs FTTM'!AB406</f>
        <v>1</v>
      </c>
      <c r="D406" s="3">
        <f ca="1">'internal_calcs FTTM'!AC406</f>
        <v>111</v>
      </c>
      <c r="E406" s="9">
        <f>'internal_calcs ToDs'!B406</f>
        <v>401.66828750981119</v>
      </c>
      <c r="F406" s="9">
        <f>'internal_calcs ToDs'!C406</f>
        <v>404.5336328426169</v>
      </c>
      <c r="G406" s="9">
        <f>'internal_calcs ToDs'!D406</f>
        <v>400.59030038099752</v>
      </c>
      <c r="H406" s="9">
        <f>'internal_calcs ToDs'!E406</f>
        <v>404.60539853408676</v>
      </c>
      <c r="I406" s="9">
        <f ca="1">'internal_calcs FTTM'!AA406</f>
        <v>401.66828750981119</v>
      </c>
      <c r="J406" s="9">
        <f>'internal_calcs TEs'!B406</f>
        <v>-2.3317124901888064</v>
      </c>
      <c r="K406" s="9">
        <f>'internal_calcs TEs'!C406</f>
        <v>0.53363284261688704</v>
      </c>
      <c r="L406" s="9">
        <f>'internal_calcs TEs'!D406</f>
        <v>-3.4096996190024806</v>
      </c>
      <c r="M406" s="9">
        <f>'internal_calcs TEs'!E406</f>
        <v>0.60539853408675248</v>
      </c>
      <c r="N406" s="9">
        <f t="shared" ca="1" si="18"/>
        <v>-2.3317124901888064</v>
      </c>
      <c r="O406" s="9">
        <f t="shared" ca="1" si="20"/>
        <v>-2.3317124901888064</v>
      </c>
      <c r="P406" s="3">
        <f t="shared" ca="1" si="19"/>
        <v>1</v>
      </c>
    </row>
    <row r="407" spans="1:16" x14ac:dyDescent="0.3">
      <c r="A407" s="1">
        <f>'internal_calcs FTTM'!A407</f>
        <v>405</v>
      </c>
      <c r="B407" s="3" t="str">
        <f>'internal_calcs FTTM'!T407</f>
        <v>TRUSTED</v>
      </c>
      <c r="C407" s="3">
        <f ca="1">'internal_calcs FTTM'!AB407</f>
        <v>1</v>
      </c>
      <c r="D407" s="3">
        <f ca="1">'internal_calcs FTTM'!AC407</f>
        <v>111</v>
      </c>
      <c r="E407" s="9">
        <f>'internal_calcs ToDs'!B407</f>
        <v>402.65681615250634</v>
      </c>
      <c r="F407" s="9">
        <f>'internal_calcs ToDs'!C407</f>
        <v>405.65667222459314</v>
      </c>
      <c r="G407" s="9">
        <f>'internal_calcs ToDs'!D407</f>
        <v>401.86018455358305</v>
      </c>
      <c r="H407" s="9">
        <f>'internal_calcs ToDs'!E407</f>
        <v>406.02327258505562</v>
      </c>
      <c r="I407" s="9">
        <f ca="1">'internal_calcs FTTM'!AA407</f>
        <v>402.65681615250634</v>
      </c>
      <c r="J407" s="9">
        <f>'internal_calcs TEs'!B407</f>
        <v>-2.343183847493636</v>
      </c>
      <c r="K407" s="9">
        <f>'internal_calcs TEs'!C407</f>
        <v>0.65667222459314711</v>
      </c>
      <c r="L407" s="9">
        <f>'internal_calcs TEs'!D407</f>
        <v>-3.1398154464169705</v>
      </c>
      <c r="M407" s="9">
        <f>'internal_calcs TEs'!E407</f>
        <v>1.0232725850556201</v>
      </c>
      <c r="N407" s="9">
        <f t="shared" ca="1" si="18"/>
        <v>-2.3431838474936626</v>
      </c>
      <c r="O407" s="9">
        <f t="shared" ca="1" si="20"/>
        <v>-2.3431838474936626</v>
      </c>
      <c r="P407" s="3">
        <f t="shared" ca="1" si="19"/>
        <v>1</v>
      </c>
    </row>
    <row r="408" spans="1:16" x14ac:dyDescent="0.3">
      <c r="A408" s="1">
        <f>'internal_calcs FTTM'!A408</f>
        <v>406</v>
      </c>
      <c r="B408" s="3" t="str">
        <f>'internal_calcs FTTM'!T408</f>
        <v>TRUSTED</v>
      </c>
      <c r="C408" s="3">
        <f ca="1">'internal_calcs FTTM'!AB408</f>
        <v>1</v>
      </c>
      <c r="D408" s="3">
        <f ca="1">'internal_calcs FTTM'!AC408</f>
        <v>111</v>
      </c>
      <c r="E408" s="9">
        <f>'internal_calcs ToDs'!B408</f>
        <v>403.64638266533865</v>
      </c>
      <c r="F408" s="9">
        <f>'internal_calcs ToDs'!C408</f>
        <v>406.78106656444737</v>
      </c>
      <c r="G408" s="9">
        <f>'internal_calcs ToDs'!D408</f>
        <v>403.14804429665128</v>
      </c>
      <c r="H408" s="9">
        <f>'internal_calcs ToDs'!E408</f>
        <v>407.4764481096388</v>
      </c>
      <c r="I408" s="9">
        <f ca="1">'internal_calcs FTTM'!AA408</f>
        <v>403.64638266533865</v>
      </c>
      <c r="J408" s="9">
        <f>'internal_calcs TEs'!B408</f>
        <v>-2.3536173346613714</v>
      </c>
      <c r="K408" s="9">
        <f>'internal_calcs TEs'!C408</f>
        <v>0.78106656444739642</v>
      </c>
      <c r="L408" s="9">
        <f>'internal_calcs TEs'!D408</f>
        <v>-2.8519557033487195</v>
      </c>
      <c r="M408" s="9">
        <f>'internal_calcs TEs'!E408</f>
        <v>1.4764481096387789</v>
      </c>
      <c r="N408" s="9">
        <f t="shared" ca="1" si="18"/>
        <v>-2.3536173346613509</v>
      </c>
      <c r="O408" s="9">
        <f t="shared" ca="1" si="20"/>
        <v>-2.3536173346613509</v>
      </c>
      <c r="P408" s="3">
        <f t="shared" ca="1" si="19"/>
        <v>1</v>
      </c>
    </row>
    <row r="409" spans="1:16" x14ac:dyDescent="0.3">
      <c r="A409" s="1">
        <f>'internal_calcs FTTM'!A409</f>
        <v>407</v>
      </c>
      <c r="B409" s="3" t="str">
        <f>'internal_calcs FTTM'!T409</f>
        <v>TRUSTED</v>
      </c>
      <c r="C409" s="3">
        <f ca="1">'internal_calcs FTTM'!AB409</f>
        <v>1</v>
      </c>
      <c r="D409" s="3">
        <f ca="1">'internal_calcs FTTM'!AC409</f>
        <v>111</v>
      </c>
      <c r="E409" s="9">
        <f>'internal_calcs ToDs'!B409</f>
        <v>404.63699363832211</v>
      </c>
      <c r="F409" s="9">
        <f>'internal_calcs ToDs'!C409</f>
        <v>407.90632493455058</v>
      </c>
      <c r="G409" s="9">
        <f>'internal_calcs ToDs'!D409</f>
        <v>404.44933989009502</v>
      </c>
      <c r="H409" s="9">
        <f>'internal_calcs ToDs'!E409</f>
        <v>408.94854616364103</v>
      </c>
      <c r="I409" s="9">
        <f ca="1">'internal_calcs FTTM'!AA409</f>
        <v>404.63699363832211</v>
      </c>
      <c r="J409" s="9">
        <f>'internal_calcs TEs'!B409</f>
        <v>-2.3630063616778711</v>
      </c>
      <c r="K409" s="9">
        <f>'internal_calcs TEs'!C409</f>
        <v>0.90632493455059848</v>
      </c>
      <c r="L409" s="9">
        <f>'internal_calcs TEs'!D409</f>
        <v>-2.5506601099049893</v>
      </c>
      <c r="M409" s="9">
        <f>'internal_calcs TEs'!E409</f>
        <v>1.9485461636410106</v>
      </c>
      <c r="N409" s="9">
        <f t="shared" ca="1" si="18"/>
        <v>-2.3630063616778898</v>
      </c>
      <c r="O409" s="9">
        <f t="shared" ca="1" si="20"/>
        <v>-2.3630063616778898</v>
      </c>
      <c r="P409" s="3">
        <f t="shared" ca="1" si="19"/>
        <v>1</v>
      </c>
    </row>
    <row r="410" spans="1:16" x14ac:dyDescent="0.3">
      <c r="A410" s="1">
        <f>'internal_calcs FTTM'!A410</f>
        <v>408</v>
      </c>
      <c r="B410" s="3" t="str">
        <f>'internal_calcs FTTM'!T410</f>
        <v>TRUSTED</v>
      </c>
      <c r="C410" s="3">
        <f ca="1">'internal_calcs FTTM'!AB410</f>
        <v>3</v>
      </c>
      <c r="D410" s="3">
        <f ca="1">'internal_calcs FTTM'!AC410</f>
        <v>333</v>
      </c>
      <c r="E410" s="9">
        <f>'internal_calcs ToDs'!B410</f>
        <v>405.62865500176753</v>
      </c>
      <c r="F410" s="9">
        <f>'internal_calcs ToDs'!C410</f>
        <v>409.03195299734131</v>
      </c>
      <c r="G410" s="9">
        <f>'internal_calcs ToDs'!D410</f>
        <v>405.75931972242034</v>
      </c>
      <c r="H410" s="9">
        <f>'internal_calcs ToDs'!E410</f>
        <v>410.42250389335067</v>
      </c>
      <c r="I410" s="9">
        <f ca="1">'internal_calcs FTTM'!AA410</f>
        <v>405.75931972242034</v>
      </c>
      <c r="J410" s="9">
        <f>'internal_calcs TEs'!B410</f>
        <v>-2.3713449982324759</v>
      </c>
      <c r="K410" s="9">
        <f>'internal_calcs TEs'!C410</f>
        <v>1.03195299734129</v>
      </c>
      <c r="L410" s="9">
        <f>'internal_calcs TEs'!D410</f>
        <v>-2.2406802775796519</v>
      </c>
      <c r="M410" s="9">
        <f>'internal_calcs TEs'!E410</f>
        <v>2.42250389335064</v>
      </c>
      <c r="N410" s="9">
        <f t="shared" ca="1" si="18"/>
        <v>-2.2406802775796564</v>
      </c>
      <c r="O410" s="9">
        <f t="shared" ca="1" si="20"/>
        <v>-2.2406802775796564</v>
      </c>
      <c r="P410" s="3">
        <f t="shared" ca="1" si="19"/>
        <v>3</v>
      </c>
    </row>
    <row r="411" spans="1:16" x14ac:dyDescent="0.3">
      <c r="A411" s="1">
        <f>'internal_calcs FTTM'!A411</f>
        <v>409</v>
      </c>
      <c r="B411" s="3" t="str">
        <f>'internal_calcs FTTM'!T411</f>
        <v>TRUSTED</v>
      </c>
      <c r="C411" s="3">
        <f ca="1">'internal_calcs FTTM'!AB411</f>
        <v>3</v>
      </c>
      <c r="D411" s="3">
        <f ca="1">'internal_calcs FTTM'!AC411</f>
        <v>333</v>
      </c>
      <c r="E411" s="9">
        <f>'internal_calcs ToDs'!B411</f>
        <v>406.62137202253643</v>
      </c>
      <c r="F411" s="9">
        <f>'internal_calcs ToDs'!C411</f>
        <v>410.15745495624918</v>
      </c>
      <c r="G411" s="9">
        <f>'internal_calcs ToDs'!D411</f>
        <v>407.07309522649854</v>
      </c>
      <c r="H411" s="9">
        <f>'internal_calcs ToDs'!E411</f>
        <v>411.88119123153172</v>
      </c>
      <c r="I411" s="9">
        <f ca="1">'internal_calcs FTTM'!AA411</f>
        <v>407.07309522649854</v>
      </c>
      <c r="J411" s="9">
        <f>'internal_calcs TEs'!B411</f>
        <v>-2.3786279774635899</v>
      </c>
      <c r="K411" s="9">
        <f>'internal_calcs TEs'!C411</f>
        <v>1.157454956249184</v>
      </c>
      <c r="L411" s="9">
        <f>'internal_calcs TEs'!D411</f>
        <v>-1.9269047735014539</v>
      </c>
      <c r="M411" s="9">
        <f>'internal_calcs TEs'!E411</f>
        <v>2.8811912315316954</v>
      </c>
      <c r="N411" s="9">
        <f t="shared" ca="1" si="18"/>
        <v>-1.9269047735014624</v>
      </c>
      <c r="O411" s="9">
        <f t="shared" ca="1" si="20"/>
        <v>-1.9269047735014624</v>
      </c>
      <c r="P411" s="3">
        <f t="shared" ca="1" si="19"/>
        <v>3</v>
      </c>
    </row>
    <row r="412" spans="1:16" x14ac:dyDescent="0.3">
      <c r="A412" s="1">
        <f>'internal_calcs FTTM'!A412</f>
        <v>410</v>
      </c>
      <c r="B412" s="3" t="str">
        <f>'internal_calcs FTTM'!T412</f>
        <v>TRUSTED</v>
      </c>
      <c r="C412" s="3">
        <f ca="1">'internal_calcs FTTM'!AB412</f>
        <v>3</v>
      </c>
      <c r="D412" s="3">
        <f ca="1">'internal_calcs FTTM'!AC412</f>
        <v>333</v>
      </c>
      <c r="E412" s="9">
        <f>'internal_calcs ToDs'!B412</f>
        <v>407.61514930071456</v>
      </c>
      <c r="F412" s="9">
        <f>'internal_calcs ToDs'!C412</f>
        <v>411.28233551237906</v>
      </c>
      <c r="G412" s="9">
        <f>'internal_calcs ToDs'!D412</f>
        <v>408.38571797518989</v>
      </c>
      <c r="H412" s="9">
        <f>'internal_calcs ToDs'!E412</f>
        <v>413.30803002268357</v>
      </c>
      <c r="I412" s="9">
        <f ca="1">'internal_calcs FTTM'!AA412</f>
        <v>408.38571797518989</v>
      </c>
      <c r="J412" s="9">
        <f>'internal_calcs TEs'!B412</f>
        <v>-2.3848506992854319</v>
      </c>
      <c r="K412" s="9">
        <f>'internal_calcs TEs'!C412</f>
        <v>1.2823355123790903</v>
      </c>
      <c r="L412" s="9">
        <f>'internal_calcs TEs'!D412</f>
        <v>-1.6142820248101102</v>
      </c>
      <c r="M412" s="9">
        <f>'internal_calcs TEs'!E412</f>
        <v>3.3080300226835737</v>
      </c>
      <c r="N412" s="9">
        <f t="shared" ca="1" si="18"/>
        <v>-1.6142820248101089</v>
      </c>
      <c r="O412" s="9">
        <f t="shared" ca="1" si="20"/>
        <v>-1.6142820248101089</v>
      </c>
      <c r="P412" s="3">
        <f t="shared" ca="1" si="19"/>
        <v>3</v>
      </c>
    </row>
    <row r="413" spans="1:16" x14ac:dyDescent="0.3">
      <c r="A413" s="1">
        <f>'internal_calcs FTTM'!A413</f>
        <v>411</v>
      </c>
      <c r="B413" s="3" t="str">
        <f>'internal_calcs FTTM'!T413</f>
        <v>TRUSTED</v>
      </c>
      <c r="C413" s="3">
        <f ca="1">'internal_calcs FTTM'!AB413</f>
        <v>3</v>
      </c>
      <c r="D413" s="3">
        <f ca="1">'internal_calcs FTTM'!AC413</f>
        <v>333</v>
      </c>
      <c r="E413" s="9">
        <f>'internal_calcs ToDs'!B413</f>
        <v>408.60999076670646</v>
      </c>
      <c r="F413" s="9">
        <f>'internal_calcs ToDs'!C413</f>
        <v>412.40610181922847</v>
      </c>
      <c r="G413" s="9">
        <f>'internal_calcs ToDs'!D413</f>
        <v>409.69225772099571</v>
      </c>
      <c r="H413" s="9">
        <f>'internal_calcs ToDs'!E413</f>
        <v>414.68759320077692</v>
      </c>
      <c r="I413" s="9">
        <f ca="1">'internal_calcs FTTM'!AA413</f>
        <v>409.69225772099571</v>
      </c>
      <c r="J413" s="9">
        <f>'internal_calcs TEs'!B413</f>
        <v>-2.390009233293525</v>
      </c>
      <c r="K413" s="9">
        <f>'internal_calcs TEs'!C413</f>
        <v>1.4061018192284633</v>
      </c>
      <c r="L413" s="9">
        <f>'internal_calcs TEs'!D413</f>
        <v>-1.3077422790042612</v>
      </c>
      <c r="M413" s="9">
        <f>'internal_calcs TEs'!E413</f>
        <v>3.6875932007769232</v>
      </c>
      <c r="N413" s="9">
        <f t="shared" ca="1" si="18"/>
        <v>-1.3077422790042874</v>
      </c>
      <c r="O413" s="9">
        <f t="shared" ca="1" si="20"/>
        <v>-1.3077422790042874</v>
      </c>
      <c r="P413" s="3">
        <f t="shared" ca="1" si="19"/>
        <v>3</v>
      </c>
    </row>
    <row r="414" spans="1:16" x14ac:dyDescent="0.3">
      <c r="A414" s="1">
        <f>'internal_calcs FTTM'!A414</f>
        <v>412</v>
      </c>
      <c r="B414" s="3" t="str">
        <f>'internal_calcs FTTM'!T414</f>
        <v>TRUSTED</v>
      </c>
      <c r="C414" s="3">
        <f ca="1">'internal_calcs FTTM'!AB414</f>
        <v>3</v>
      </c>
      <c r="D414" s="3">
        <f ca="1">'internal_calcs FTTM'!AC414</f>
        <v>333</v>
      </c>
      <c r="E414" s="9">
        <f>'internal_calcs ToDs'!B414</f>
        <v>409.60589967875279</v>
      </c>
      <c r="F414" s="9">
        <f>'internal_calcs ToDs'!C414</f>
        <v>413.5282654277276</v>
      </c>
      <c r="G414" s="9">
        <f>'internal_calcs ToDs'!D414</f>
        <v>410.98788014900674</v>
      </c>
      <c r="H414" s="9">
        <f>'internal_calcs ToDs'!E414</f>
        <v>416.00616236361282</v>
      </c>
      <c r="I414" s="9">
        <f ca="1">'internal_calcs FTTM'!AA414</f>
        <v>410.98788014900674</v>
      </c>
      <c r="J414" s="9">
        <f>'internal_calcs TEs'!B414</f>
        <v>-2.3941003212472172</v>
      </c>
      <c r="K414" s="9">
        <f>'internal_calcs TEs'!C414</f>
        <v>1.5282654277276162</v>
      </c>
      <c r="L414" s="9">
        <f>'internal_calcs TEs'!D414</f>
        <v>-1.0121198509932339</v>
      </c>
      <c r="M414" s="9">
        <f>'internal_calcs TEs'!E414</f>
        <v>4.0061623636127903</v>
      </c>
      <c r="N414" s="9">
        <f t="shared" ca="1" si="18"/>
        <v>-1.0121198509932583</v>
      </c>
      <c r="O414" s="9">
        <f t="shared" ca="1" si="20"/>
        <v>-1.0121198509932583</v>
      </c>
      <c r="P414" s="3">
        <f t="shared" ca="1" si="19"/>
        <v>3</v>
      </c>
    </row>
    <row r="415" spans="1:16" x14ac:dyDescent="0.3">
      <c r="A415" s="1">
        <f>'internal_calcs FTTM'!A415</f>
        <v>413</v>
      </c>
      <c r="B415" s="3" t="str">
        <f>'internal_calcs FTTM'!T415</f>
        <v>TRUSTED</v>
      </c>
      <c r="C415" s="3">
        <f ca="1">'internal_calcs FTTM'!AB415</f>
        <v>3</v>
      </c>
      <c r="D415" s="3">
        <f ca="1">'internal_calcs FTTM'!AC415</f>
        <v>333</v>
      </c>
      <c r="E415" s="9">
        <f>'internal_calcs ToDs'!B415</f>
        <v>410.60287862087233</v>
      </c>
      <c r="F415" s="9">
        <f>'internal_calcs ToDs'!C415</f>
        <v>414.64834421392527</v>
      </c>
      <c r="G415" s="9">
        <f>'internal_calcs ToDs'!D415</f>
        <v>412.26792311693686</v>
      </c>
      <c r="H415" s="9">
        <f>'internal_calcs ToDs'!E415</f>
        <v>417.25222359162279</v>
      </c>
      <c r="I415" s="9">
        <f ca="1">'internal_calcs FTTM'!AA415</f>
        <v>412.26792311693686</v>
      </c>
      <c r="J415" s="9">
        <f>'internal_calcs TEs'!B415</f>
        <v>-2.3971213791276891</v>
      </c>
      <c r="K415" s="9">
        <f>'internal_calcs TEs'!C415</f>
        <v>1.6483442139252622</v>
      </c>
      <c r="L415" s="9">
        <f>'internal_calcs TEs'!D415</f>
        <v>-0.73207688306316343</v>
      </c>
      <c r="M415" s="9">
        <f>'internal_calcs TEs'!E415</f>
        <v>4.2522235916228022</v>
      </c>
      <c r="N415" s="9">
        <f t="shared" ca="1" si="18"/>
        <v>-0.73207688306314367</v>
      </c>
      <c r="O415" s="9">
        <f t="shared" ca="1" si="20"/>
        <v>-0.73207688306314367</v>
      </c>
      <c r="P415" s="3">
        <f t="shared" ca="1" si="19"/>
        <v>3</v>
      </c>
    </row>
    <row r="416" spans="1:16" x14ac:dyDescent="0.3">
      <c r="A416" s="1">
        <f>'internal_calcs FTTM'!A416</f>
        <v>414</v>
      </c>
      <c r="B416" s="3" t="str">
        <f>'internal_calcs FTTM'!T416</f>
        <v>TRUSTED</v>
      </c>
      <c r="C416" s="3">
        <f ca="1">'internal_calcs FTTM'!AB416</f>
        <v>3</v>
      </c>
      <c r="D416" s="3">
        <f ca="1">'internal_calcs FTTM'!AC416</f>
        <v>333</v>
      </c>
      <c r="E416" s="9">
        <f>'internal_calcs ToDs'!B416</f>
        <v>411.60092950122998</v>
      </c>
      <c r="F416" s="9">
        <f>'internal_calcs ToDs'!C416</f>
        <v>415.76586428171061</v>
      </c>
      <c r="G416" s="9">
        <f>'internal_calcs ToDs'!D416</f>
        <v>413.52797017989241</v>
      </c>
      <c r="H416" s="9">
        <f>'internal_calcs ToDs'!E416</f>
        <v>418.41688359092012</v>
      </c>
      <c r="I416" s="9">
        <f ca="1">'internal_calcs FTTM'!AA416</f>
        <v>413.52797017989241</v>
      </c>
      <c r="J416" s="9">
        <f>'internal_calcs TEs'!B416</f>
        <v>-2.3990704987700218</v>
      </c>
      <c r="K416" s="9">
        <f>'internal_calcs TEs'!C416</f>
        <v>1.765864281710624</v>
      </c>
      <c r="L416" s="9">
        <f>'internal_calcs TEs'!D416</f>
        <v>-0.47202982010761518</v>
      </c>
      <c r="M416" s="9">
        <f>'internal_calcs TEs'!E416</f>
        <v>4.4168835909201123</v>
      </c>
      <c r="N416" s="9">
        <f t="shared" ca="1" si="18"/>
        <v>-0.47202982010759342</v>
      </c>
      <c r="O416" s="9">
        <f t="shared" ca="1" si="20"/>
        <v>-0.47202982010759342</v>
      </c>
      <c r="P416" s="3">
        <f t="shared" ca="1" si="19"/>
        <v>3</v>
      </c>
    </row>
    <row r="417" spans="1:16" x14ac:dyDescent="0.3">
      <c r="A417" s="1">
        <f>'internal_calcs FTTM'!A417</f>
        <v>415</v>
      </c>
      <c r="B417" s="3" t="str">
        <f>'internal_calcs FTTM'!T417</f>
        <v>TRUSTED</v>
      </c>
      <c r="C417" s="3">
        <f ca="1">'internal_calcs FTTM'!AB417</f>
        <v>3</v>
      </c>
      <c r="D417" s="3">
        <f ca="1">'internal_calcs FTTM'!AC417</f>
        <v>333</v>
      </c>
      <c r="E417" s="9">
        <f>'internal_calcs ToDs'!B417</f>
        <v>412.60005355093153</v>
      </c>
      <c r="F417" s="9">
        <f>'internal_calcs ToDs'!C417</f>
        <v>416.88036183306616</v>
      </c>
      <c r="G417" s="9">
        <f>'internal_calcs ToDs'!D417</f>
        <v>414.7639202403459</v>
      </c>
      <c r="H417" s="9">
        <f>'internal_calcs ToDs'!E417</f>
        <v>419.49419112011287</v>
      </c>
      <c r="I417" s="9">
        <f ca="1">'internal_calcs FTTM'!AA417</f>
        <v>414.7639202403459</v>
      </c>
      <c r="J417" s="9">
        <f>'internal_calcs TEs'!B417</f>
        <v>-2.3999464490684721</v>
      </c>
      <c r="K417" s="9">
        <f>'internal_calcs TEs'!C417</f>
        <v>1.8803618330661847</v>
      </c>
      <c r="L417" s="9">
        <f>'internal_calcs TEs'!D417</f>
        <v>-0.23607975965411399</v>
      </c>
      <c r="M417" s="9">
        <f>'internal_calcs TEs'!E417</f>
        <v>4.4941911201128653</v>
      </c>
      <c r="N417" s="9">
        <f t="shared" ca="1" si="18"/>
        <v>-0.23607975965410333</v>
      </c>
      <c r="O417" s="9">
        <f t="shared" ca="1" si="20"/>
        <v>-0.23607975965410333</v>
      </c>
      <c r="P417" s="3">
        <f t="shared" ca="1" si="19"/>
        <v>3</v>
      </c>
    </row>
    <row r="418" spans="1:16" x14ac:dyDescent="0.3">
      <c r="A418" s="1">
        <f>'internal_calcs FTTM'!A418</f>
        <v>416</v>
      </c>
      <c r="B418" s="3" t="str">
        <f>'internal_calcs FTTM'!T418</f>
        <v>TRUSTED</v>
      </c>
      <c r="C418" s="3">
        <f ca="1">'internal_calcs FTTM'!AB418</f>
        <v>3</v>
      </c>
      <c r="D418" s="3">
        <f ca="1">'internal_calcs FTTM'!AC418</f>
        <v>333</v>
      </c>
      <c r="E418" s="9">
        <f>'internal_calcs ToDs'!B418</f>
        <v>413.60025132324591</v>
      </c>
      <c r="F418" s="9">
        <f>'internal_calcs ToDs'!C418</f>
        <v>417.99138499846572</v>
      </c>
      <c r="G418" s="9">
        <f>'internal_calcs ToDs'!D418</f>
        <v>415.97205222489424</v>
      </c>
      <c r="H418" s="9">
        <f>'internal_calcs ToDs'!E418</f>
        <v>420.48135208367313</v>
      </c>
      <c r="I418" s="9">
        <f ca="1">'internal_calcs FTTM'!AA418</f>
        <v>415.97205222489424</v>
      </c>
      <c r="J418" s="9">
        <f>'internal_calcs TEs'!B418</f>
        <v>-2.3997486767540588</v>
      </c>
      <c r="K418" s="9">
        <f>'internal_calcs TEs'!C418</f>
        <v>1.9913849984656999</v>
      </c>
      <c r="L418" s="9">
        <f>'internal_calcs TEs'!D418</f>
        <v>-2.7947775105746864E-2</v>
      </c>
      <c r="M418" s="9">
        <f>'internal_calcs TEs'!E418</f>
        <v>4.4813520836731415</v>
      </c>
      <c r="N418" s="9">
        <f t="shared" ca="1" si="18"/>
        <v>-2.794777510575841E-2</v>
      </c>
      <c r="O418" s="9">
        <f t="shared" ca="1" si="20"/>
        <v>-2.794777510575841E-2</v>
      </c>
      <c r="P418" s="3">
        <f t="shared" ca="1" si="19"/>
        <v>3</v>
      </c>
    </row>
    <row r="419" spans="1:16" x14ac:dyDescent="0.3">
      <c r="A419" s="1">
        <f>'internal_calcs FTTM'!A419</f>
        <v>417</v>
      </c>
      <c r="B419" s="3" t="str">
        <f>'internal_calcs FTTM'!T419</f>
        <v>TRUSTED</v>
      </c>
      <c r="C419" s="3">
        <f ca="1">'internal_calcs FTTM'!AB419</f>
        <v>3</v>
      </c>
      <c r="D419" s="3">
        <f ca="1">'internal_calcs FTTM'!AC419</f>
        <v>333</v>
      </c>
      <c r="E419" s="9">
        <f>'internal_calcs ToDs'!B419</f>
        <v>414.60152269325596</v>
      </c>
      <c r="F419" s="9">
        <f>'internal_calcs ToDs'!C419</f>
        <v>419.09849562019718</v>
      </c>
      <c r="G419" s="9">
        <f>'internal_calcs ToDs'!D419</f>
        <v>417.14908376780915</v>
      </c>
      <c r="H419" s="9">
        <f>'internal_calcs ToDs'!E419</f>
        <v>421.37883051782973</v>
      </c>
      <c r="I419" s="9">
        <f ca="1">'internal_calcs FTTM'!AA419</f>
        <v>417.14908376780915</v>
      </c>
      <c r="J419" s="9">
        <f>'internal_calcs TEs'!B419</f>
        <v>-2.3984773067440148</v>
      </c>
      <c r="K419" s="9">
        <f>'internal_calcs TEs'!C419</f>
        <v>2.0984956201971876</v>
      </c>
      <c r="L419" s="9">
        <f>'internal_calcs TEs'!D419</f>
        <v>0.14908376780913812</v>
      </c>
      <c r="M419" s="9">
        <f>'internal_calcs TEs'!E419</f>
        <v>4.3788305178297282</v>
      </c>
      <c r="N419" s="9">
        <f t="shared" ca="1" si="18"/>
        <v>0.14908376780914523</v>
      </c>
      <c r="O419" s="9">
        <f t="shared" ca="1" si="20"/>
        <v>0.14908376780914523</v>
      </c>
      <c r="P419" s="3">
        <f t="shared" ca="1" si="19"/>
        <v>3</v>
      </c>
    </row>
    <row r="420" spans="1:16" x14ac:dyDescent="0.3">
      <c r="A420" s="1">
        <f>'internal_calcs FTTM'!A420</f>
        <v>418</v>
      </c>
      <c r="B420" s="3" t="str">
        <f>'internal_calcs FTTM'!T420</f>
        <v>TRUSTED</v>
      </c>
      <c r="C420" s="3">
        <f ca="1">'internal_calcs FTTM'!AB420</f>
        <v>3</v>
      </c>
      <c r="D420" s="3">
        <f ca="1">'internal_calcs FTTM'!AC420</f>
        <v>333</v>
      </c>
      <c r="E420" s="9">
        <f>'internal_calcs ToDs'!B420</f>
        <v>415.60386685793713</v>
      </c>
      <c r="F420" s="9">
        <f>'internal_calcs ToDs'!C420</f>
        <v>420.20127098157047</v>
      </c>
      <c r="G420" s="9">
        <f>'internal_calcs ToDs'!D420</f>
        <v>418.29222297590525</v>
      </c>
      <c r="H420" s="9">
        <f>'internal_calcs ToDs'!E420</f>
        <v>422.19033181908941</v>
      </c>
      <c r="I420" s="9">
        <f ca="1">'internal_calcs FTTM'!AA420</f>
        <v>418.29222297590525</v>
      </c>
      <c r="J420" s="9">
        <f>'internal_calcs TEs'!B420</f>
        <v>-2.3961331420628857</v>
      </c>
      <c r="K420" s="9">
        <f>'internal_calcs TEs'!C420</f>
        <v>2.2012709815704739</v>
      </c>
      <c r="L420" s="9">
        <f>'internal_calcs TEs'!D420</f>
        <v>0.29222297590525459</v>
      </c>
      <c r="M420" s="9">
        <f>'internal_calcs TEs'!E420</f>
        <v>4.190331819089403</v>
      </c>
      <c r="N420" s="9">
        <f t="shared" ca="1" si="18"/>
        <v>0.29222297590524704</v>
      </c>
      <c r="O420" s="9">
        <f t="shared" ca="1" si="20"/>
        <v>0.29222297590524704</v>
      </c>
      <c r="P420" s="3">
        <f t="shared" ca="1" si="19"/>
        <v>3</v>
      </c>
    </row>
    <row r="421" spans="1:16" x14ac:dyDescent="0.3">
      <c r="A421" s="1">
        <f>'internal_calcs FTTM'!A421</f>
        <v>419</v>
      </c>
      <c r="B421" s="3" t="str">
        <f>'internal_calcs FTTM'!T421</f>
        <v>TRUSTED</v>
      </c>
      <c r="C421" s="3">
        <f ca="1">'internal_calcs FTTM'!AB421</f>
        <v>3</v>
      </c>
      <c r="D421" s="3">
        <f ca="1">'internal_calcs FTTM'!AC421</f>
        <v>333</v>
      </c>
      <c r="E421" s="9">
        <f>'internal_calcs ToDs'!B421</f>
        <v>416.6072823366647</v>
      </c>
      <c r="F421" s="9">
        <f>'internal_calcs ToDs'!C421</f>
        <v>421.29930547518802</v>
      </c>
      <c r="G421" s="9">
        <f>'internal_calcs ToDs'!D421</f>
        <v>419.39921245836371</v>
      </c>
      <c r="H421" s="9">
        <f>'internal_calcs ToDs'!E421</f>
        <v>422.92266882155326</v>
      </c>
      <c r="I421" s="9">
        <f ca="1">'internal_calcs FTTM'!AA421</f>
        <v>419.39921245836371</v>
      </c>
      <c r="J421" s="9">
        <f>'internal_calcs TEs'!B421</f>
        <v>-2.3927176633353291</v>
      </c>
      <c r="K421" s="9">
        <f>'internal_calcs TEs'!C421</f>
        <v>2.2993054751880138</v>
      </c>
      <c r="L421" s="9">
        <f>'internal_calcs TEs'!D421</f>
        <v>0.39921245836370867</v>
      </c>
      <c r="M421" s="9">
        <f>'internal_calcs TEs'!E421</f>
        <v>3.9226688215532466</v>
      </c>
      <c r="N421" s="9">
        <f t="shared" ca="1" si="18"/>
        <v>0.39921245836370645</v>
      </c>
      <c r="O421" s="9">
        <f t="shared" ca="1" si="20"/>
        <v>0.39921245836370645</v>
      </c>
      <c r="P421" s="3">
        <f t="shared" ca="1" si="19"/>
        <v>3</v>
      </c>
    </row>
    <row r="422" spans="1:16" x14ac:dyDescent="0.3">
      <c r="A422" s="1">
        <f>'internal_calcs FTTM'!A422</f>
        <v>420</v>
      </c>
      <c r="B422" s="3" t="str">
        <f>'internal_calcs FTTM'!T422</f>
        <v>TRUSTED</v>
      </c>
      <c r="C422" s="3">
        <f ca="1">'internal_calcs FTTM'!AB422</f>
        <v>3</v>
      </c>
      <c r="D422" s="3">
        <f ca="1">'internal_calcs FTTM'!AC422</f>
        <v>333</v>
      </c>
      <c r="E422" s="9">
        <f>'internal_calcs ToDs'!B422</f>
        <v>417.6117669721491</v>
      </c>
      <c r="F422" s="9">
        <f>'internal_calcs ToDs'!C422</f>
        <v>422.3922122036912</v>
      </c>
      <c r="G422" s="9">
        <f>'internal_calcs ToDs'!D422</f>
        <v>420.46836492713373</v>
      </c>
      <c r="H422" s="9">
        <f>'internal_calcs ToDs'!E422</f>
        <v>423.58551556334157</v>
      </c>
      <c r="I422" s="9">
        <f ca="1">'internal_calcs FTTM'!AA422</f>
        <v>420.46836492713373</v>
      </c>
      <c r="J422" s="9">
        <f>'internal_calcs TEs'!B422</f>
        <v>-2.3882330278509141</v>
      </c>
      <c r="K422" s="9">
        <f>'internal_calcs TEs'!C422</f>
        <v>2.3922122036911988</v>
      </c>
      <c r="L422" s="9">
        <f>'internal_calcs TEs'!D422</f>
        <v>0.46836492713371136</v>
      </c>
      <c r="M422" s="9">
        <f>'internal_calcs TEs'!E422</f>
        <v>3.5855155633415805</v>
      </c>
      <c r="N422" s="9">
        <f t="shared" ca="1" si="18"/>
        <v>0.46836492713373445</v>
      </c>
      <c r="O422" s="9">
        <f t="shared" ca="1" si="20"/>
        <v>0.46836492713373445</v>
      </c>
      <c r="P422" s="3">
        <f t="shared" ca="1" si="19"/>
        <v>3</v>
      </c>
    </row>
    <row r="423" spans="1:16" x14ac:dyDescent="0.3">
      <c r="A423" s="1">
        <f>'internal_calcs FTTM'!A423</f>
        <v>421</v>
      </c>
      <c r="B423" s="3" t="str">
        <f>'internal_calcs FTTM'!T423</f>
        <v>TRUSTED</v>
      </c>
      <c r="C423" s="3">
        <f ca="1">'internal_calcs FTTM'!AB423</f>
        <v>3</v>
      </c>
      <c r="D423" s="3">
        <f ca="1">'internal_calcs FTTM'!AC423</f>
        <v>333</v>
      </c>
      <c r="E423" s="9">
        <f>'internal_calcs ToDs'!B423</f>
        <v>418.61731793179842</v>
      </c>
      <c r="F423" s="9">
        <f>'internal_calcs ToDs'!C423</f>
        <v>423.47962450666768</v>
      </c>
      <c r="G423" s="9">
        <f>'internal_calcs ToDs'!D423</f>
        <v>421.49858980647309</v>
      </c>
      <c r="H423" s="9">
        <f>'internal_calcs ToDs'!E423</f>
        <v>424.19105764165027</v>
      </c>
      <c r="I423" s="9">
        <f ca="1">'internal_calcs FTTM'!AA423</f>
        <v>421.49858980647309</v>
      </c>
      <c r="J423" s="9">
        <f>'internal_calcs TEs'!B423</f>
        <v>-2.3826820682015466</v>
      </c>
      <c r="K423" s="9">
        <f>'internal_calcs TEs'!C423</f>
        <v>2.4796245066676734</v>
      </c>
      <c r="L423" s="9">
        <f>'internal_calcs TEs'!D423</f>
        <v>0.49858980647307671</v>
      </c>
      <c r="M423" s="9">
        <f>'internal_calcs TEs'!E423</f>
        <v>3.1910576416502767</v>
      </c>
      <c r="N423" s="9">
        <f t="shared" ca="1" si="18"/>
        <v>0.49858980647309181</v>
      </c>
      <c r="O423" s="9">
        <f t="shared" ca="1" si="20"/>
        <v>0.49858980647309181</v>
      </c>
      <c r="P423" s="3">
        <f t="shared" ca="1" si="19"/>
        <v>3</v>
      </c>
    </row>
    <row r="424" spans="1:16" x14ac:dyDescent="0.3">
      <c r="A424" s="1">
        <f>'internal_calcs FTTM'!A424</f>
        <v>422</v>
      </c>
      <c r="B424" s="3" t="str">
        <f>'internal_calcs FTTM'!T424</f>
        <v>TRUSTED</v>
      </c>
      <c r="C424" s="3">
        <f ca="1">'internal_calcs FTTM'!AB424</f>
        <v>3</v>
      </c>
      <c r="D424" s="3">
        <f ca="1">'internal_calcs FTTM'!AC424</f>
        <v>333</v>
      </c>
      <c r="E424" s="9">
        <f>'internal_calcs ToDs'!B424</f>
        <v>419.6239317095077</v>
      </c>
      <c r="F424" s="9">
        <f>'internal_calcs ToDs'!C424</f>
        <v>424.56119740769259</v>
      </c>
      <c r="G424" s="9">
        <f>'internal_calcs ToDs'!D424</f>
        <v>422.48941043197919</v>
      </c>
      <c r="H424" s="9">
        <f>'internal_calcs ToDs'!E424</f>
        <v>424.75355179351908</v>
      </c>
      <c r="I424" s="9">
        <f ca="1">'internal_calcs FTTM'!AA424</f>
        <v>422.48941043197919</v>
      </c>
      <c r="J424" s="9">
        <f>'internal_calcs TEs'!B424</f>
        <v>-2.3760682904922934</v>
      </c>
      <c r="K424" s="9">
        <f>'internal_calcs TEs'!C424</f>
        <v>2.5611974076926152</v>
      </c>
      <c r="L424" s="9">
        <f>'internal_calcs TEs'!D424</f>
        <v>0.48941043197916922</v>
      </c>
      <c r="M424" s="9">
        <f>'internal_calcs TEs'!E424</f>
        <v>2.7535517935190694</v>
      </c>
      <c r="N424" s="9">
        <f t="shared" ca="1" si="18"/>
        <v>0.48941043197919498</v>
      </c>
      <c r="O424" s="9">
        <f t="shared" ca="1" si="20"/>
        <v>0.48941043197919498</v>
      </c>
      <c r="P424" s="3">
        <f t="shared" ca="1" si="19"/>
        <v>3</v>
      </c>
    </row>
    <row r="425" spans="1:16" x14ac:dyDescent="0.3">
      <c r="A425" s="1">
        <f>'internal_calcs FTTM'!A425</f>
        <v>423</v>
      </c>
      <c r="B425" s="3" t="str">
        <f>'internal_calcs FTTM'!T425</f>
        <v>TRUSTED</v>
      </c>
      <c r="C425" s="3">
        <f ca="1">'internal_calcs FTTM'!AB425</f>
        <v>3</v>
      </c>
      <c r="D425" s="3">
        <f ca="1">'internal_calcs FTTM'!AC425</f>
        <v>333</v>
      </c>
      <c r="E425" s="9">
        <f>'internal_calcs ToDs'!B425</f>
        <v>420.63160412787306</v>
      </c>
      <c r="F425" s="9">
        <f>'internal_calcs ToDs'!C425</f>
        <v>425.63660897579251</v>
      </c>
      <c r="G425" s="9">
        <f>'internal_calcs ToDs'!D425</f>
        <v>423.44097156787126</v>
      </c>
      <c r="H425" s="9">
        <f>'internal_calcs ToDs'!E425</f>
        <v>425.28881062021003</v>
      </c>
      <c r="I425" s="9">
        <f ca="1">'internal_calcs FTTM'!AA425</f>
        <v>423.44097156787126</v>
      </c>
      <c r="J425" s="9">
        <f>'internal_calcs TEs'!B425</f>
        <v>-2.3683958721269214</v>
      </c>
      <c r="K425" s="9">
        <f>'internal_calcs TEs'!C425</f>
        <v>2.6366089757924964</v>
      </c>
      <c r="L425" s="9">
        <f>'internal_calcs TEs'!D425</f>
        <v>0.44097156787124137</v>
      </c>
      <c r="M425" s="9">
        <f>'internal_calcs TEs'!E425</f>
        <v>2.2888106202100187</v>
      </c>
      <c r="N425" s="9">
        <f t="shared" ca="1" si="18"/>
        <v>0.44097156787125869</v>
      </c>
      <c r="O425" s="9">
        <f t="shared" ca="1" si="20"/>
        <v>0.44097156787125869</v>
      </c>
      <c r="P425" s="3">
        <f t="shared" ca="1" si="19"/>
        <v>3</v>
      </c>
    </row>
    <row r="426" spans="1:16" x14ac:dyDescent="0.3">
      <c r="A426" s="1">
        <f>'internal_calcs FTTM'!A426</f>
        <v>424</v>
      </c>
      <c r="B426" s="3" t="str">
        <f>'internal_calcs FTTM'!T426</f>
        <v>TRUSTED</v>
      </c>
      <c r="C426" s="3">
        <f ca="1">'internal_calcs FTTM'!AB426</f>
        <v>3</v>
      </c>
      <c r="D426" s="3">
        <f ca="1">'internal_calcs FTTM'!AC426</f>
        <v>333</v>
      </c>
      <c r="E426" s="9">
        <f>'internal_calcs ToDs'!B426</f>
        <v>421.6403303408307</v>
      </c>
      <c r="F426" s="9">
        <f>'internal_calcs ToDs'!C426</f>
        <v>426.70556159596043</v>
      </c>
      <c r="G426" s="9">
        <f>'internal_calcs ToDs'!D426</f>
        <v>424.35403712397226</v>
      </c>
      <c r="H426" s="9">
        <f>'internal_calcs ToDs'!E426</f>
        <v>425.81363107859812</v>
      </c>
      <c r="I426" s="9">
        <f ca="1">'internal_calcs FTTM'!AA426</f>
        <v>424.35403712397226</v>
      </c>
      <c r="J426" s="9">
        <f>'internal_calcs TEs'!B426</f>
        <v>-2.3596696591693171</v>
      </c>
      <c r="K426" s="9">
        <f>'internal_calcs TEs'!C426</f>
        <v>2.7055615959604493</v>
      </c>
      <c r="L426" s="9">
        <f>'internal_calcs TEs'!D426</f>
        <v>0.35403712397224529</v>
      </c>
      <c r="M426" s="9">
        <f>'internal_calcs TEs'!E426</f>
        <v>1.8136310785981236</v>
      </c>
      <c r="N426" s="9">
        <f t="shared" ca="1" si="18"/>
        <v>0.35403712397226172</v>
      </c>
      <c r="O426" s="9">
        <f t="shared" ca="1" si="20"/>
        <v>0.35403712397226172</v>
      </c>
      <c r="P426" s="3">
        <f t="shared" ca="1" si="19"/>
        <v>3</v>
      </c>
    </row>
    <row r="427" spans="1:16" x14ac:dyDescent="0.3">
      <c r="A427" s="1">
        <f>'internal_calcs FTTM'!A427</f>
        <v>425</v>
      </c>
      <c r="B427" s="3" t="str">
        <f>'internal_calcs FTTM'!T427</f>
        <v>TRUSTED</v>
      </c>
      <c r="C427" s="3">
        <f ca="1">'internal_calcs FTTM'!AB427</f>
        <v>3</v>
      </c>
      <c r="D427" s="3">
        <f ca="1">'internal_calcs FTTM'!AC427</f>
        <v>333</v>
      </c>
      <c r="E427" s="9">
        <f>'internal_calcs ToDs'!B427</f>
        <v>422.65010483671733</v>
      </c>
      <c r="F427" s="9">
        <f>'internal_calcs ToDs'!C427</f>
        <v>427.76778314370614</v>
      </c>
      <c r="G427" s="9">
        <f>'internal_calcs ToDs'!D427</f>
        <v>425.22997810839456</v>
      </c>
      <c r="H427" s="9">
        <f>'internal_calcs ToDs'!E427</f>
        <v>426.34518739538515</v>
      </c>
      <c r="I427" s="9">
        <f ca="1">'internal_calcs FTTM'!AA427</f>
        <v>425.22997810839456</v>
      </c>
      <c r="J427" s="9">
        <f>'internal_calcs TEs'!B427</f>
        <v>-2.3498951632826399</v>
      </c>
      <c r="K427" s="9">
        <f>'internal_calcs TEs'!C427</f>
        <v>2.7677831437061267</v>
      </c>
      <c r="L427" s="9">
        <f>'internal_calcs TEs'!D427</f>
        <v>0.22997810839458799</v>
      </c>
      <c r="M427" s="9">
        <f>'internal_calcs TEs'!E427</f>
        <v>1.345187395385177</v>
      </c>
      <c r="N427" s="9">
        <f t="shared" ca="1" si="18"/>
        <v>0.22997810839456179</v>
      </c>
      <c r="O427" s="9">
        <f t="shared" ca="1" si="20"/>
        <v>0.22997810839456179</v>
      </c>
      <c r="P427" s="3">
        <f t="shared" ca="1" si="19"/>
        <v>3</v>
      </c>
    </row>
    <row r="428" spans="1:16" x14ac:dyDescent="0.3">
      <c r="A428" s="1">
        <f>'internal_calcs FTTM'!A428</f>
        <v>426</v>
      </c>
      <c r="B428" s="3" t="str">
        <f>'internal_calcs FTTM'!T428</f>
        <v>TRUSTED</v>
      </c>
      <c r="C428" s="3">
        <f ca="1">'internal_calcs FTTM'!AB428</f>
        <v>3</v>
      </c>
      <c r="D428" s="3">
        <f ca="1">'internal_calcs FTTM'!AC428</f>
        <v>333</v>
      </c>
      <c r="E428" s="9">
        <f>'internal_calcs ToDs'!B428</f>
        <v>423.66092144175207</v>
      </c>
      <c r="F428" s="9">
        <f>'internal_calcs ToDs'!C428</f>
        <v>428.82302805900702</v>
      </c>
      <c r="G428" s="9">
        <f>'internal_calcs ToDs'!D428</f>
        <v>426.07075100592317</v>
      </c>
      <c r="H428" s="9">
        <f>'internal_calcs ToDs'!E428</f>
        <v>426.90041034580037</v>
      </c>
      <c r="I428" s="9">
        <f ca="1">'internal_calcs FTTM'!AA428</f>
        <v>426.07075100592317</v>
      </c>
      <c r="J428" s="9">
        <f>'internal_calcs TEs'!B428</f>
        <v>-2.339078558247949</v>
      </c>
      <c r="K428" s="9">
        <f>'internal_calcs TEs'!C428</f>
        <v>2.8230280590069912</v>
      </c>
      <c r="L428" s="9">
        <f>'internal_calcs TEs'!D428</f>
        <v>7.0751005923193055E-2</v>
      </c>
      <c r="M428" s="9">
        <f>'internal_calcs TEs'!E428</f>
        <v>0.90041034580034118</v>
      </c>
      <c r="N428" s="9">
        <f t="shared" ca="1" si="18"/>
        <v>7.0751005923170851E-2</v>
      </c>
      <c r="O428" s="9">
        <f t="shared" ca="1" si="20"/>
        <v>7.0751005923170851E-2</v>
      </c>
      <c r="P428" s="3">
        <f t="shared" ca="1" si="19"/>
        <v>3</v>
      </c>
    </row>
    <row r="429" spans="1:16" x14ac:dyDescent="0.3">
      <c r="A429" s="1">
        <f>'internal_calcs FTTM'!A429</f>
        <v>427</v>
      </c>
      <c r="B429" s="3" t="str">
        <f>'internal_calcs FTTM'!T429</f>
        <v>TRUSTED</v>
      </c>
      <c r="C429" s="3">
        <f ca="1">'internal_calcs FTTM'!AB429</f>
        <v>3</v>
      </c>
      <c r="D429" s="3">
        <f ca="1">'internal_calcs FTTM'!AC429</f>
        <v>333</v>
      </c>
      <c r="E429" s="9">
        <f>'internal_calcs ToDs'!B429</f>
        <v>424.67277332393513</v>
      </c>
      <c r="F429" s="9">
        <f>'internal_calcs ToDs'!C429</f>
        <v>429.87107831542113</v>
      </c>
      <c r="G429" s="9">
        <f>'internal_calcs ToDs'!D429</f>
        <v>426.87886692308172</v>
      </c>
      <c r="H429" s="9">
        <f>'internal_calcs ToDs'!E429</f>
        <v>427.49537533127119</v>
      </c>
      <c r="I429" s="9">
        <f ca="1">'internal_calcs FTTM'!AA429</f>
        <v>426.87886692308172</v>
      </c>
      <c r="J429" s="9">
        <f>'internal_calcs TEs'!B429</f>
        <v>-2.3272266760648406</v>
      </c>
      <c r="K429" s="9">
        <f>'internal_calcs TEs'!C429</f>
        <v>2.8710783154211512</v>
      </c>
      <c r="L429" s="9">
        <f>'internal_calcs TEs'!D429</f>
        <v>-0.12113307691830499</v>
      </c>
      <c r="M429" s="9">
        <f>'internal_calcs TEs'!E429</f>
        <v>0.49537533127120481</v>
      </c>
      <c r="N429" s="9">
        <f t="shared" ca="1" si="18"/>
        <v>-0.12113307691828368</v>
      </c>
      <c r="O429" s="9">
        <f t="shared" ca="1" si="20"/>
        <v>-0.12113307691828368</v>
      </c>
      <c r="P429" s="3">
        <f t="shared" ca="1" si="19"/>
        <v>3</v>
      </c>
    </row>
    <row r="430" spans="1:16" x14ac:dyDescent="0.3">
      <c r="A430" s="1">
        <f>'internal_calcs FTTM'!A430</f>
        <v>428</v>
      </c>
      <c r="B430" s="3" t="str">
        <f>'internal_calcs FTTM'!T430</f>
        <v>TRUSTED</v>
      </c>
      <c r="C430" s="3">
        <f ca="1">'internal_calcs FTTM'!AB430</f>
        <v>3</v>
      </c>
      <c r="D430" s="3">
        <f ca="1">'internal_calcs FTTM'!AC430</f>
        <v>333</v>
      </c>
      <c r="E430" s="9">
        <f>'internal_calcs ToDs'!B430</f>
        <v>425.68565299736389</v>
      </c>
      <c r="F430" s="9">
        <f>'internal_calcs ToDs'!C430</f>
        <v>430.9117442805387</v>
      </c>
      <c r="G430" s="9">
        <f>'internal_calcs ToDs'!D430</f>
        <v>427.65735198648252</v>
      </c>
      <c r="H430" s="9">
        <f>'internal_calcs ToDs'!E430</f>
        <v>428.14472137253148</v>
      </c>
      <c r="I430" s="9">
        <f ca="1">'internal_calcs FTTM'!AA430</f>
        <v>427.65735198648252</v>
      </c>
      <c r="J430" s="9">
        <f>'internal_calcs TEs'!B430</f>
        <v>-2.3143470026361284</v>
      </c>
      <c r="K430" s="9">
        <f>'internal_calcs TEs'!C430</f>
        <v>2.9117442805387208</v>
      </c>
      <c r="L430" s="9">
        <f>'internal_calcs TEs'!D430</f>
        <v>-0.34264801351750052</v>
      </c>
      <c r="M430" s="9">
        <f>'internal_calcs TEs'!E430</f>
        <v>0.14472137253148731</v>
      </c>
      <c r="N430" s="9">
        <f t="shared" ca="1" si="18"/>
        <v>-0.34264801351747565</v>
      </c>
      <c r="O430" s="9">
        <f t="shared" ca="1" si="20"/>
        <v>-0.34264801351747565</v>
      </c>
      <c r="P430" s="3">
        <f t="shared" ca="1" si="19"/>
        <v>3</v>
      </c>
    </row>
    <row r="431" spans="1:16" x14ac:dyDescent="0.3">
      <c r="A431" s="1">
        <f>'internal_calcs FTTM'!A431</f>
        <v>429</v>
      </c>
      <c r="B431" s="3" t="str">
        <f>'internal_calcs FTTM'!T431</f>
        <v>TRUSTED</v>
      </c>
      <c r="C431" s="3">
        <f ca="1">'internal_calcs FTTM'!AB431</f>
        <v>3</v>
      </c>
      <c r="D431" s="3">
        <f ca="1">'internal_calcs FTTM'!AC431</f>
        <v>333</v>
      </c>
      <c r="E431" s="9">
        <f>'internal_calcs ToDs'!B431</f>
        <v>426.69955232696037</v>
      </c>
      <c r="F431" s="9">
        <f>'internal_calcs ToDs'!C431</f>
        <v>431.94486546437389</v>
      </c>
      <c r="G431" s="9">
        <f>'internal_calcs ToDs'!D431</f>
        <v>428.40969961900237</v>
      </c>
      <c r="H431" s="9">
        <f>'internal_calcs ToDs'!E431</f>
        <v>428.86112201726974</v>
      </c>
      <c r="I431" s="9">
        <f ca="1">'internal_calcs FTTM'!AA431</f>
        <v>428.40969961900237</v>
      </c>
      <c r="J431" s="9">
        <f>'internal_calcs TEs'!B431</f>
        <v>-2.3004476730396055</v>
      </c>
      <c r="K431" s="9">
        <f>'internal_calcs TEs'!C431</f>
        <v>2.9448654643738941</v>
      </c>
      <c r="L431" s="9">
        <f>'internal_calcs TEs'!D431</f>
        <v>-0.59030038099761439</v>
      </c>
      <c r="M431" s="9">
        <f>'internal_calcs TEs'!E431</f>
        <v>-0.13887798273024199</v>
      </c>
      <c r="N431" s="9">
        <f t="shared" ca="1" si="18"/>
        <v>-0.5903003809976326</v>
      </c>
      <c r="O431" s="9">
        <f t="shared" ca="1" si="20"/>
        <v>-0.5903003809976326</v>
      </c>
      <c r="P431" s="3">
        <f t="shared" ca="1" si="19"/>
        <v>3</v>
      </c>
    </row>
    <row r="432" spans="1:16" x14ac:dyDescent="0.3">
      <c r="A432" s="1">
        <f>'internal_calcs FTTM'!A432</f>
        <v>430</v>
      </c>
      <c r="B432" s="3" t="str">
        <f>'internal_calcs FTTM'!T432</f>
        <v>TRUSTED</v>
      </c>
      <c r="C432" s="3">
        <f ca="1">'internal_calcs FTTM'!AB432</f>
        <v>3</v>
      </c>
      <c r="D432" s="3">
        <f ca="1">'internal_calcs FTTM'!AC432</f>
        <v>333</v>
      </c>
      <c r="E432" s="9">
        <f>'internal_calcs ToDs'!B432</f>
        <v>427.71446253361023</v>
      </c>
      <c r="F432" s="9">
        <f>'internal_calcs ToDs'!C432</f>
        <v>432.97031115274569</v>
      </c>
      <c r="G432" s="9">
        <f>'internal_calcs ToDs'!D432</f>
        <v>429.13981544641689</v>
      </c>
      <c r="H432" s="9">
        <f>'internal_calcs ToDs'!E432</f>
        <v>429.65482728509596</v>
      </c>
      <c r="I432" s="9">
        <f ca="1">'internal_calcs FTTM'!AA432</f>
        <v>429.13981544641689</v>
      </c>
      <c r="J432" s="9">
        <f>'internal_calcs TEs'!B432</f>
        <v>-2.2855374663897887</v>
      </c>
      <c r="K432" s="9">
        <f>'internal_calcs TEs'!C432</f>
        <v>2.970311152745702</v>
      </c>
      <c r="L432" s="9">
        <f>'internal_calcs TEs'!D432</f>
        <v>-0.86018455358313184</v>
      </c>
      <c r="M432" s="9">
        <f>'internal_calcs TEs'!E432</f>
        <v>-0.34517271490401669</v>
      </c>
      <c r="N432" s="9">
        <f t="shared" ca="1" si="18"/>
        <v>-0.8601845535831103</v>
      </c>
      <c r="O432" s="9">
        <f t="shared" ca="1" si="20"/>
        <v>-0.8601845535831103</v>
      </c>
      <c r="P432" s="3">
        <f t="shared" ca="1" si="19"/>
        <v>3</v>
      </c>
    </row>
    <row r="433" spans="1:16" x14ac:dyDescent="0.3">
      <c r="A433" s="1">
        <f>'internal_calcs FTTM'!A433</f>
        <v>431</v>
      </c>
      <c r="B433" s="3" t="str">
        <f>'internal_calcs FTTM'!T433</f>
        <v>TRUSTED</v>
      </c>
      <c r="C433" s="3">
        <f ca="1">'internal_calcs FTTM'!AB433</f>
        <v>3</v>
      </c>
      <c r="D433" s="3">
        <f ca="1">'internal_calcs FTTM'!AC433</f>
        <v>333</v>
      </c>
      <c r="E433" s="9">
        <f>'internal_calcs ToDs'!B433</f>
        <v>428.73037419970728</v>
      </c>
      <c r="F433" s="9">
        <f>'internal_calcs ToDs'!C433</f>
        <v>433.98798092314718</v>
      </c>
      <c r="G433" s="9">
        <f>'internal_calcs ToDs'!D433</f>
        <v>429.85195570334872</v>
      </c>
      <c r="H433" s="9">
        <f>'internal_calcs ToDs'!E433</f>
        <v>430.53329320512682</v>
      </c>
      <c r="I433" s="9">
        <f ca="1">'internal_calcs FTTM'!AA433</f>
        <v>429.85195570334872</v>
      </c>
      <c r="J433" s="9">
        <f>'internal_calcs TEs'!B433</f>
        <v>-2.2696258002927081</v>
      </c>
      <c r="K433" s="9">
        <f>'internal_calcs TEs'!C433</f>
        <v>2.9879809231471963</v>
      </c>
      <c r="L433" s="9">
        <f>'internal_calcs TEs'!D433</f>
        <v>-1.1480442966512552</v>
      </c>
      <c r="M433" s="9">
        <f>'internal_calcs TEs'!E433</f>
        <v>-0.46670679487319866</v>
      </c>
      <c r="N433" s="9">
        <f t="shared" ca="1" si="18"/>
        <v>-1.1480442966512783</v>
      </c>
      <c r="O433" s="9">
        <f t="shared" ca="1" si="20"/>
        <v>-1.1480442966512783</v>
      </c>
      <c r="P433" s="3">
        <f t="shared" ca="1" si="19"/>
        <v>3</v>
      </c>
    </row>
    <row r="434" spans="1:16" x14ac:dyDescent="0.3">
      <c r="A434" s="1">
        <f>'internal_calcs FTTM'!A434</f>
        <v>432</v>
      </c>
      <c r="B434" s="3" t="str">
        <f>'internal_calcs FTTM'!T434</f>
        <v>TRUSTED</v>
      </c>
      <c r="C434" s="3">
        <f ca="1">'internal_calcs FTTM'!AB434</f>
        <v>3</v>
      </c>
      <c r="D434" s="3">
        <f ca="1">'internal_calcs FTTM'!AC434</f>
        <v>333</v>
      </c>
      <c r="E434" s="9">
        <f>'internal_calcs ToDs'!B434</f>
        <v>429.74727727510225</v>
      </c>
      <c r="F434" s="9">
        <f>'internal_calcs ToDs'!C434</f>
        <v>434.99780504106707</v>
      </c>
      <c r="G434" s="9">
        <f>'internal_calcs ToDs'!D434</f>
        <v>430.55066010990504</v>
      </c>
      <c r="H434" s="9">
        <f>'internal_calcs ToDs'!E434</f>
        <v>431.50091233566627</v>
      </c>
      <c r="I434" s="9">
        <f ca="1">'internal_calcs FTTM'!AA434</f>
        <v>430.55066010990504</v>
      </c>
      <c r="J434" s="9">
        <f>'internal_calcs TEs'!B434</f>
        <v>-2.2527227248977439</v>
      </c>
      <c r="K434" s="9">
        <f>'internal_calcs TEs'!C434</f>
        <v>2.997805041067088</v>
      </c>
      <c r="L434" s="9">
        <f>'internal_calcs TEs'!D434</f>
        <v>-1.4493398900949843</v>
      </c>
      <c r="M434" s="9">
        <f>'internal_calcs TEs'!E434</f>
        <v>-0.49908766433375007</v>
      </c>
      <c r="N434" s="9">
        <f t="shared" ca="1" si="18"/>
        <v>-1.4493398900949614</v>
      </c>
      <c r="O434" s="9">
        <f t="shared" ca="1" si="20"/>
        <v>-1.4493398900949614</v>
      </c>
      <c r="P434" s="3">
        <f t="shared" ca="1" si="19"/>
        <v>3</v>
      </c>
    </row>
    <row r="435" spans="1:16" x14ac:dyDescent="0.3">
      <c r="A435" s="1">
        <f>'internal_calcs FTTM'!A435</f>
        <v>433</v>
      </c>
      <c r="B435" s="3" t="str">
        <f>'internal_calcs FTTM'!T435</f>
        <v>TRUSTED</v>
      </c>
      <c r="C435" s="3">
        <f ca="1">'internal_calcs FTTM'!AB435</f>
        <v>3</v>
      </c>
      <c r="D435" s="3">
        <f ca="1">'internal_calcs FTTM'!AC435</f>
        <v>333</v>
      </c>
      <c r="E435" s="9">
        <f>'internal_calcs ToDs'!B435</f>
        <v>430.76516108345038</v>
      </c>
      <c r="F435" s="9">
        <f>'internal_calcs ToDs'!C435</f>
        <v>435.99974473520018</v>
      </c>
      <c r="G435" s="9">
        <f>'internal_calcs ToDs'!D435</f>
        <v>431.24068027757966</v>
      </c>
      <c r="H435" s="9">
        <f>'internal_calcs ToDs'!E435</f>
        <v>432.55885500570406</v>
      </c>
      <c r="I435" s="9">
        <f ca="1">'internal_calcs FTTM'!AA435</f>
        <v>431.24068027757966</v>
      </c>
      <c r="J435" s="9">
        <f>'internal_calcs TEs'!B435</f>
        <v>-2.2348389165496063</v>
      </c>
      <c r="K435" s="9">
        <f>'internal_calcs TEs'!C435</f>
        <v>2.9997447352001991</v>
      </c>
      <c r="L435" s="9">
        <f>'internal_calcs TEs'!D435</f>
        <v>-1.7593197224203214</v>
      </c>
      <c r="M435" s="9">
        <f>'internal_calcs TEs'!E435</f>
        <v>-0.44114499429593357</v>
      </c>
      <c r="N435" s="9">
        <f t="shared" ca="1" si="18"/>
        <v>-1.7593197224203436</v>
      </c>
      <c r="O435" s="9">
        <f t="shared" ca="1" si="20"/>
        <v>-1.7593197224203436</v>
      </c>
      <c r="P435" s="3">
        <f t="shared" ca="1" si="19"/>
        <v>3</v>
      </c>
    </row>
    <row r="436" spans="1:16" x14ac:dyDescent="0.3">
      <c r="A436" s="1">
        <f>'internal_calcs FTTM'!A436</f>
        <v>434</v>
      </c>
      <c r="B436" s="3" t="str">
        <f>'internal_calcs FTTM'!T436</f>
        <v>TRUSTED</v>
      </c>
      <c r="C436" s="3">
        <f ca="1">'internal_calcs FTTM'!AB436</f>
        <v>3</v>
      </c>
      <c r="D436" s="3">
        <f ca="1">'internal_calcs FTTM'!AC436</f>
        <v>333</v>
      </c>
      <c r="E436" s="9">
        <f>'internal_calcs ToDs'!B436</f>
        <v>431.78401432895498</v>
      </c>
      <c r="F436" s="9">
        <f>'internal_calcs ToDs'!C436</f>
        <v>436.99379235045996</v>
      </c>
      <c r="G436" s="9">
        <f>'internal_calcs ToDs'!D436</f>
        <v>431.92690477350146</v>
      </c>
      <c r="H436" s="9">
        <f>'internal_calcs ToDs'!E436</f>
        <v>433.70502701617704</v>
      </c>
      <c r="I436" s="9">
        <f ca="1">'internal_calcs FTTM'!AA436</f>
        <v>431.92690477350146</v>
      </c>
      <c r="J436" s="9">
        <f>'internal_calcs TEs'!B436</f>
        <v>-2.2159856710450017</v>
      </c>
      <c r="K436" s="9">
        <f>'internal_calcs TEs'!C436</f>
        <v>2.9937923504599486</v>
      </c>
      <c r="L436" s="9">
        <f>'internal_calcs TEs'!D436</f>
        <v>-2.073095226498519</v>
      </c>
      <c r="M436" s="9">
        <f>'internal_calcs TEs'!E436</f>
        <v>-0.294972983822956</v>
      </c>
      <c r="N436" s="9">
        <f t="shared" ca="1" si="18"/>
        <v>-2.0730952264985376</v>
      </c>
      <c r="O436" s="9">
        <f t="shared" ca="1" si="20"/>
        <v>-2.0730952264985376</v>
      </c>
      <c r="P436" s="3">
        <f t="shared" ca="1" si="19"/>
        <v>3</v>
      </c>
    </row>
    <row r="437" spans="1:16" x14ac:dyDescent="0.3">
      <c r="A437" s="1">
        <f>'internal_calcs FTTM'!A437</f>
        <v>435</v>
      </c>
      <c r="B437" s="3" t="str">
        <f>'internal_calcs FTTM'!T437</f>
        <v>TRUSTED</v>
      </c>
      <c r="C437" s="3">
        <f ca="1">'internal_calcs FTTM'!AB437</f>
        <v>1</v>
      </c>
      <c r="D437" s="3">
        <f ca="1">'internal_calcs FTTM'!AC437</f>
        <v>111</v>
      </c>
      <c r="E437" s="9">
        <f>'internal_calcs ToDs'!B437</f>
        <v>432.80382510350222</v>
      </c>
      <c r="F437" s="9">
        <f>'internal_calcs ToDs'!C437</f>
        <v>437.97997137818948</v>
      </c>
      <c r="G437" s="9">
        <f>'internal_calcs ToDs'!D437</f>
        <v>432.61428202481011</v>
      </c>
      <c r="H437" s="9">
        <f>'internal_calcs ToDs'!E437</f>
        <v>434.93414532977908</v>
      </c>
      <c r="I437" s="9">
        <f ca="1">'internal_calcs FTTM'!AA437</f>
        <v>432.80382510350222</v>
      </c>
      <c r="J437" s="9">
        <f>'internal_calcs TEs'!B437</f>
        <v>-2.1961748964977956</v>
      </c>
      <c r="K437" s="9">
        <f>'internal_calcs TEs'!C437</f>
        <v>2.9799713781894877</v>
      </c>
      <c r="L437" s="9">
        <f>'internal_calcs TEs'!D437</f>
        <v>-2.3857179751898632</v>
      </c>
      <c r="M437" s="9">
        <f>'internal_calcs TEs'!E437</f>
        <v>-6.5854670220939937E-2</v>
      </c>
      <c r="N437" s="9">
        <f t="shared" ca="1" si="18"/>
        <v>-2.1961748964977801</v>
      </c>
      <c r="O437" s="9">
        <f t="shared" ca="1" si="20"/>
        <v>-2.1961748964977801</v>
      </c>
      <c r="P437" s="3">
        <f t="shared" ca="1" si="19"/>
        <v>1</v>
      </c>
    </row>
    <row r="438" spans="1:16" x14ac:dyDescent="0.3">
      <c r="A438" s="1">
        <f>'internal_calcs FTTM'!A438</f>
        <v>436</v>
      </c>
      <c r="B438" s="3" t="str">
        <f>'internal_calcs FTTM'!T438</f>
        <v>TRUSTED</v>
      </c>
      <c r="C438" s="3">
        <f ca="1">'internal_calcs FTTM'!AB438</f>
        <v>1</v>
      </c>
      <c r="D438" s="3">
        <f ca="1">'internal_calcs FTTM'!AC438</f>
        <v>111</v>
      </c>
      <c r="E438" s="9">
        <f>'internal_calcs ToDs'!B438</f>
        <v>433.82458089418213</v>
      </c>
      <c r="F438" s="9">
        <f>'internal_calcs ToDs'!C438</f>
        <v>438.95833636345219</v>
      </c>
      <c r="G438" s="9">
        <f>'internal_calcs ToDs'!D438</f>
        <v>433.30774227900429</v>
      </c>
      <c r="H438" s="9">
        <f>'internal_calcs ToDs'!E438</f>
        <v>436.23792901369484</v>
      </c>
      <c r="I438" s="9">
        <f ca="1">'internal_calcs FTTM'!AA438</f>
        <v>433.82458089418213</v>
      </c>
      <c r="J438" s="9">
        <f>'internal_calcs TEs'!B438</f>
        <v>-2.1754191058178454</v>
      </c>
      <c r="K438" s="9">
        <f>'internal_calcs TEs'!C438</f>
        <v>2.958336363452216</v>
      </c>
      <c r="L438" s="9">
        <f>'internal_calcs TEs'!D438</f>
        <v>-2.6922577209957126</v>
      </c>
      <c r="M438" s="9">
        <f>'internal_calcs TEs'!E438</f>
        <v>0.2379290136948613</v>
      </c>
      <c r="N438" s="9">
        <f t="shared" ca="1" si="18"/>
        <v>-2.1754191058178662</v>
      </c>
      <c r="O438" s="9">
        <f t="shared" ca="1" si="20"/>
        <v>-2.1754191058178662</v>
      </c>
      <c r="P438" s="3">
        <f t="shared" ca="1" si="19"/>
        <v>1</v>
      </c>
    </row>
    <row r="439" spans="1:16" x14ac:dyDescent="0.3">
      <c r="A439" s="1">
        <f>'internal_calcs FTTM'!A439</f>
        <v>437</v>
      </c>
      <c r="B439" s="3" t="str">
        <f>'internal_calcs FTTM'!T439</f>
        <v>TRUSTED</v>
      </c>
      <c r="C439" s="3">
        <f ca="1">'internal_calcs FTTM'!AB439</f>
        <v>1</v>
      </c>
      <c r="D439" s="3">
        <f ca="1">'internal_calcs FTTM'!AC439</f>
        <v>111</v>
      </c>
      <c r="E439" s="9">
        <f>'internal_calcs ToDs'!B439</f>
        <v>434.8462685911926</v>
      </c>
      <c r="F439" s="9">
        <f>'internal_calcs ToDs'!C439</f>
        <v>439.92897268976719</v>
      </c>
      <c r="G439" s="9">
        <f>'internal_calcs ToDs'!D439</f>
        <v>434.01211985099326</v>
      </c>
      <c r="H439" s="9">
        <f>'internal_calcs ToDs'!E439</f>
        <v>437.6053985340867</v>
      </c>
      <c r="I439" s="9">
        <f ca="1">'internal_calcs FTTM'!AA439</f>
        <v>434.8462685911926</v>
      </c>
      <c r="J439" s="9">
        <f>'internal_calcs TEs'!B439</f>
        <v>-2.153731408807412</v>
      </c>
      <c r="K439" s="9">
        <f>'internal_calcs TEs'!C439</f>
        <v>2.9289726897671864</v>
      </c>
      <c r="L439" s="9">
        <f>'internal_calcs TEs'!D439</f>
        <v>-2.9878801490067413</v>
      </c>
      <c r="M439" s="9">
        <f>'internal_calcs TEs'!E439</f>
        <v>0.60539853408670763</v>
      </c>
      <c r="N439" s="9">
        <f t="shared" ca="1" si="18"/>
        <v>-2.1537314088074027</v>
      </c>
      <c r="O439" s="9">
        <f t="shared" ca="1" si="20"/>
        <v>-2.1537314088074027</v>
      </c>
      <c r="P439" s="3">
        <f t="shared" ca="1" si="19"/>
        <v>1</v>
      </c>
    </row>
    <row r="440" spans="1:16" x14ac:dyDescent="0.3">
      <c r="A440" s="1">
        <f>'internal_calcs FTTM'!A440</f>
        <v>438</v>
      </c>
      <c r="B440" s="3" t="str">
        <f>'internal_calcs FTTM'!T440</f>
        <v>TRUSTED</v>
      </c>
      <c r="C440" s="3">
        <f ca="1">'internal_calcs FTTM'!AB440</f>
        <v>1</v>
      </c>
      <c r="D440" s="3">
        <f ca="1">'internal_calcs FTTM'!AC440</f>
        <v>111</v>
      </c>
      <c r="E440" s="9">
        <f>'internal_calcs ToDs'!B440</f>
        <v>435.86887449611925</v>
      </c>
      <c r="F440" s="9">
        <f>'internal_calcs ToDs'!C440</f>
        <v>440.89199624213944</v>
      </c>
      <c r="G440" s="9">
        <f>'internal_calcs ToDs'!D440</f>
        <v>434.73207688306309</v>
      </c>
      <c r="H440" s="9">
        <f>'internal_calcs ToDs'!E440</f>
        <v>439.02327258505557</v>
      </c>
      <c r="I440" s="9">
        <f ca="1">'internal_calcs FTTM'!AA440</f>
        <v>435.86887449611925</v>
      </c>
      <c r="J440" s="9">
        <f>'internal_calcs TEs'!B440</f>
        <v>-2.1311255038807677</v>
      </c>
      <c r="K440" s="9">
        <f>'internal_calcs TEs'!C440</f>
        <v>2.8919962421394465</v>
      </c>
      <c r="L440" s="9">
        <f>'internal_calcs TEs'!D440</f>
        <v>-3.2679231169369354</v>
      </c>
      <c r="M440" s="9">
        <f>'internal_calcs TEs'!E440</f>
        <v>1.0232725850555706</v>
      </c>
      <c r="N440" s="9">
        <f t="shared" ca="1" si="18"/>
        <v>-2.1311255038807531</v>
      </c>
      <c r="O440" s="9">
        <f t="shared" ca="1" si="20"/>
        <v>-2.1311255038807531</v>
      </c>
      <c r="P440" s="3">
        <f t="shared" ca="1" si="19"/>
        <v>1</v>
      </c>
    </row>
    <row r="441" spans="1:16" x14ac:dyDescent="0.3">
      <c r="A441" s="1">
        <f>'internal_calcs FTTM'!A441</f>
        <v>439</v>
      </c>
      <c r="B441" s="3" t="str">
        <f>'internal_calcs FTTM'!T441</f>
        <v>TRUSTED</v>
      </c>
      <c r="C441" s="3">
        <f ca="1">'internal_calcs FTTM'!AB441</f>
        <v>1</v>
      </c>
      <c r="D441" s="3">
        <f ca="1">'internal_calcs FTTM'!AC441</f>
        <v>111</v>
      </c>
      <c r="E441" s="9">
        <f>'internal_calcs ToDs'!B441</f>
        <v>436.89238433058796</v>
      </c>
      <c r="F441" s="9">
        <f>'internal_calcs ToDs'!C441</f>
        <v>441.84755294971484</v>
      </c>
      <c r="G441" s="9">
        <f>'internal_calcs ToDs'!D441</f>
        <v>435.47202982010754</v>
      </c>
      <c r="H441" s="9">
        <f>'internal_calcs ToDs'!E441</f>
        <v>440.47644810963874</v>
      </c>
      <c r="I441" s="9">
        <f ca="1">'internal_calcs FTTM'!AA441</f>
        <v>436.89238433058796</v>
      </c>
      <c r="J441" s="9">
        <f>'internal_calcs TEs'!B441</f>
        <v>-2.1076156694120405</v>
      </c>
      <c r="K441" s="9">
        <f>'internal_calcs TEs'!C441</f>
        <v>2.8475529497148511</v>
      </c>
      <c r="L441" s="9">
        <f>'internal_calcs TEs'!D441</f>
        <v>-3.5279701798924759</v>
      </c>
      <c r="M441" s="9">
        <f>'internal_calcs TEs'!E441</f>
        <v>1.4764481096387263</v>
      </c>
      <c r="N441" s="9">
        <f t="shared" ca="1" si="18"/>
        <v>-2.1076156694120414</v>
      </c>
      <c r="O441" s="9">
        <f t="shared" ca="1" si="20"/>
        <v>-2.1076156694120414</v>
      </c>
      <c r="P441" s="3">
        <f t="shared" ca="1" si="19"/>
        <v>1</v>
      </c>
    </row>
    <row r="442" spans="1:16" x14ac:dyDescent="0.3">
      <c r="A442" s="1">
        <f>'internal_calcs FTTM'!A442</f>
        <v>440</v>
      </c>
      <c r="B442" s="3" t="str">
        <f>'internal_calcs FTTM'!T442</f>
        <v>TRUSTED</v>
      </c>
      <c r="C442" s="3">
        <f ca="1">'internal_calcs FTTM'!AB442</f>
        <v>1</v>
      </c>
      <c r="D442" s="3">
        <f ca="1">'internal_calcs FTTM'!AC442</f>
        <v>111</v>
      </c>
      <c r="E442" s="9">
        <f>'internal_calcs ToDs'!B442</f>
        <v>437.91678324528351</v>
      </c>
      <c r="F442" s="9">
        <f>'internal_calcs ToDs'!C442</f>
        <v>442.79581820986431</v>
      </c>
      <c r="G442" s="9">
        <f>'internal_calcs ToDs'!D442</f>
        <v>436.23607975965416</v>
      </c>
      <c r="H442" s="9">
        <f>'internal_calcs ToDs'!E442</f>
        <v>441.94854616364097</v>
      </c>
      <c r="I442" s="9">
        <f ca="1">'internal_calcs FTTM'!AA442</f>
        <v>437.91678324528351</v>
      </c>
      <c r="J442" s="9">
        <f>'internal_calcs TEs'!B442</f>
        <v>-2.0832167547164699</v>
      </c>
      <c r="K442" s="9">
        <f>'internal_calcs TEs'!C442</f>
        <v>2.7958182098642901</v>
      </c>
      <c r="L442" s="9">
        <f>'internal_calcs TEs'!D442</f>
        <v>-3.7639202403458665</v>
      </c>
      <c r="M442" s="9">
        <f>'internal_calcs TEs'!E442</f>
        <v>1.9485461636409567</v>
      </c>
      <c r="N442" s="9">
        <f t="shared" ca="1" si="18"/>
        <v>-2.0832167547164886</v>
      </c>
      <c r="O442" s="9">
        <f t="shared" ca="1" si="20"/>
        <v>-2.0832167547164886</v>
      </c>
      <c r="P442" s="3">
        <f t="shared" ca="1" si="19"/>
        <v>1</v>
      </c>
    </row>
    <row r="443" spans="1:16" x14ac:dyDescent="0.3">
      <c r="A443" s="1">
        <f>'internal_calcs FTTM'!A443</f>
        <v>441</v>
      </c>
      <c r="B443" s="3" t="str">
        <f>'internal_calcs FTTM'!T443</f>
        <v>TRUSTED</v>
      </c>
      <c r="C443" s="3">
        <f ca="1">'internal_calcs FTTM'!AB443</f>
        <v>1</v>
      </c>
      <c r="D443" s="3">
        <f ca="1">'internal_calcs FTTM'!AC443</f>
        <v>111</v>
      </c>
      <c r="E443" s="9">
        <f>'internal_calcs ToDs'!B443</f>
        <v>438.94205582932841</v>
      </c>
      <c r="F443" s="9">
        <f>'internal_calcs ToDs'!C443</f>
        <v>443.73699619597079</v>
      </c>
      <c r="G443" s="9">
        <f>'internal_calcs ToDs'!D443</f>
        <v>437.02794777510576</v>
      </c>
      <c r="H443" s="9">
        <f>'internal_calcs ToDs'!E443</f>
        <v>443.42250389335061</v>
      </c>
      <c r="I443" s="9">
        <f ca="1">'internal_calcs FTTM'!AA443</f>
        <v>438.94205582932841</v>
      </c>
      <c r="J443" s="9">
        <f>'internal_calcs TEs'!B443</f>
        <v>-2.0579441706715809</v>
      </c>
      <c r="K443" s="9">
        <f>'internal_calcs TEs'!C443</f>
        <v>2.7369961959707876</v>
      </c>
      <c r="L443" s="9">
        <f>'internal_calcs TEs'!D443</f>
        <v>-3.9720522248942363</v>
      </c>
      <c r="M443" s="9">
        <f>'internal_calcs TEs'!E443</f>
        <v>2.4225038933505871</v>
      </c>
      <c r="N443" s="9">
        <f t="shared" ca="1" si="18"/>
        <v>-2.0579441706715897</v>
      </c>
      <c r="O443" s="9">
        <f t="shared" ca="1" si="20"/>
        <v>-2.0579441706715897</v>
      </c>
      <c r="P443" s="3">
        <f t="shared" ca="1" si="19"/>
        <v>1</v>
      </c>
    </row>
    <row r="444" spans="1:16" x14ac:dyDescent="0.3">
      <c r="A444" s="1">
        <f>'internal_calcs FTTM'!A444</f>
        <v>442</v>
      </c>
      <c r="B444" s="3" t="str">
        <f>'internal_calcs FTTM'!T444</f>
        <v>TRUSTED</v>
      </c>
      <c r="C444" s="3">
        <f ca="1">'internal_calcs FTTM'!AB444</f>
        <v>1</v>
      </c>
      <c r="D444" s="3">
        <f ca="1">'internal_calcs FTTM'!AC444</f>
        <v>111</v>
      </c>
      <c r="E444" s="9">
        <f>'internal_calcs ToDs'!B444</f>
        <v>439.96818612001687</v>
      </c>
      <c r="F444" s="9">
        <f>'internal_calcs ToDs'!C444</f>
        <v>444.67131905164985</v>
      </c>
      <c r="G444" s="9">
        <f>'internal_calcs ToDs'!D444</f>
        <v>437.85091623219085</v>
      </c>
      <c r="H444" s="9">
        <f>'internal_calcs ToDs'!E444</f>
        <v>444.88119123153166</v>
      </c>
      <c r="I444" s="9">
        <f ca="1">'internal_calcs FTTM'!AA444</f>
        <v>439.96818612001687</v>
      </c>
      <c r="J444" s="9">
        <f>'internal_calcs TEs'!B444</f>
        <v>-2.0318138799831345</v>
      </c>
      <c r="K444" s="9">
        <f>'internal_calcs TEs'!C444</f>
        <v>2.6713190516498715</v>
      </c>
      <c r="L444" s="9">
        <f>'internal_calcs TEs'!D444</f>
        <v>-4.1490837678091239</v>
      </c>
      <c r="M444" s="9">
        <f>'internal_calcs TEs'!E444</f>
        <v>2.8811912315316448</v>
      </c>
      <c r="N444" s="9">
        <f t="shared" ca="1" si="18"/>
        <v>-2.0318138799831331</v>
      </c>
      <c r="O444" s="9">
        <f t="shared" ca="1" si="20"/>
        <v>-2.0318138799831331</v>
      </c>
      <c r="P444" s="3">
        <f t="shared" ca="1" si="19"/>
        <v>1</v>
      </c>
    </row>
    <row r="445" spans="1:16" x14ac:dyDescent="0.3">
      <c r="A445" s="1">
        <f>'internal_calcs FTTM'!A445</f>
        <v>443</v>
      </c>
      <c r="B445" s="3" t="str">
        <f>'internal_calcs FTTM'!T445</f>
        <v>TRUSTED</v>
      </c>
      <c r="C445" s="3">
        <f ca="1">'internal_calcs FTTM'!AB445</f>
        <v>1</v>
      </c>
      <c r="D445" s="3">
        <f ca="1">'internal_calcs FTTM'!AC445</f>
        <v>111</v>
      </c>
      <c r="E445" s="9">
        <f>'internal_calcs ToDs'!B445</f>
        <v>440.99515761289717</v>
      </c>
      <c r="F445" s="9">
        <f>'internal_calcs ToDs'!C445</f>
        <v>445.59904597458512</v>
      </c>
      <c r="G445" s="9">
        <f>'internal_calcs ToDs'!D445</f>
        <v>438.70777702409475</v>
      </c>
      <c r="H445" s="9">
        <f>'internal_calcs ToDs'!E445</f>
        <v>446.30803002268351</v>
      </c>
      <c r="I445" s="9">
        <f ca="1">'internal_calcs FTTM'!AA445</f>
        <v>440.99515761289717</v>
      </c>
      <c r="J445" s="9">
        <f>'internal_calcs TEs'!B445</f>
        <v>-2.0048423871028525</v>
      </c>
      <c r="K445" s="9">
        <f>'internal_calcs TEs'!C445</f>
        <v>2.5990459745851426</v>
      </c>
      <c r="L445" s="9">
        <f>'internal_calcs TEs'!D445</f>
        <v>-4.2922229759052435</v>
      </c>
      <c r="M445" s="9">
        <f>'internal_calcs TEs'!E445</f>
        <v>3.3080300226835284</v>
      </c>
      <c r="N445" s="9">
        <f t="shared" ca="1" si="18"/>
        <v>-2.0048423871028263</v>
      </c>
      <c r="O445" s="9">
        <f t="shared" ca="1" si="20"/>
        <v>-2.0048423871028263</v>
      </c>
      <c r="P445" s="3">
        <f t="shared" ca="1" si="19"/>
        <v>1</v>
      </c>
    </row>
    <row r="446" spans="1:16" x14ac:dyDescent="0.3">
      <c r="A446" s="1">
        <f>'internal_calcs FTTM'!A446</f>
        <v>444</v>
      </c>
      <c r="B446" s="3" t="str">
        <f>'internal_calcs FTTM'!T446</f>
        <v>TRUSTED</v>
      </c>
      <c r="C446" s="3">
        <f ca="1">'internal_calcs FTTM'!AB446</f>
        <v>1</v>
      </c>
      <c r="D446" s="3">
        <f ca="1">'internal_calcs FTTM'!AC446</f>
        <v>111</v>
      </c>
      <c r="E446" s="9">
        <f>'internal_calcs ToDs'!B446</f>
        <v>442.02295327219639</v>
      </c>
      <c r="F446" s="9">
        <f>'internal_calcs ToDs'!C446</f>
        <v>446.52046219359318</v>
      </c>
      <c r="G446" s="9">
        <f>'internal_calcs ToDs'!D446</f>
        <v>439.60078754163629</v>
      </c>
      <c r="H446" s="9">
        <f>'internal_calcs ToDs'!E446</f>
        <v>447.68759320077686</v>
      </c>
      <c r="I446" s="9">
        <f ca="1">'internal_calcs FTTM'!AA446</f>
        <v>442.02295327219639</v>
      </c>
      <c r="J446" s="9">
        <f>'internal_calcs TEs'!B446</f>
        <v>-1.9770467278036061</v>
      </c>
      <c r="K446" s="9">
        <f>'internal_calcs TEs'!C446</f>
        <v>2.5204621935932003</v>
      </c>
      <c r="L446" s="9">
        <f>'internal_calcs TEs'!D446</f>
        <v>-4.3992124583637011</v>
      </c>
      <c r="M446" s="9">
        <f>'internal_calcs TEs'!E446</f>
        <v>3.6875932007768832</v>
      </c>
      <c r="N446" s="9">
        <f t="shared" ca="1" si="18"/>
        <v>-1.9770467278036108</v>
      </c>
      <c r="O446" s="9">
        <f t="shared" ca="1" si="20"/>
        <v>-1.9770467278036108</v>
      </c>
      <c r="P446" s="3">
        <f t="shared" ca="1" si="19"/>
        <v>1</v>
      </c>
    </row>
    <row r="447" spans="1:16" x14ac:dyDescent="0.3">
      <c r="A447" s="1">
        <f>'internal_calcs FTTM'!A447</f>
        <v>445</v>
      </c>
      <c r="B447" s="3" t="str">
        <f>'internal_calcs FTTM'!T447</f>
        <v>TRUSTED</v>
      </c>
      <c r="C447" s="3">
        <f ca="1">'internal_calcs FTTM'!AB447</f>
        <v>1</v>
      </c>
      <c r="D447" s="3">
        <f ca="1">'internal_calcs FTTM'!AC447</f>
        <v>111</v>
      </c>
      <c r="E447" s="9">
        <f>'internal_calcs ToDs'!B447</f>
        <v>443.0515555415804</v>
      </c>
      <c r="F447" s="9">
        <f>'internal_calcs ToDs'!C447</f>
        <v>447.43587784295642</v>
      </c>
      <c r="G447" s="9">
        <f>'internal_calcs ToDs'!D447</f>
        <v>440.53163507286627</v>
      </c>
      <c r="H447" s="9">
        <f>'internal_calcs ToDs'!E447</f>
        <v>449.00616236361276</v>
      </c>
      <c r="I447" s="9">
        <f ca="1">'internal_calcs FTTM'!AA447</f>
        <v>443.0515555415804</v>
      </c>
      <c r="J447" s="9">
        <f>'internal_calcs TEs'!B447</f>
        <v>-1.9484444584196252</v>
      </c>
      <c r="K447" s="9">
        <f>'internal_calcs TEs'!C447</f>
        <v>2.4358778429563879</v>
      </c>
      <c r="L447" s="9">
        <f>'internal_calcs TEs'!D447</f>
        <v>-4.4683649271337069</v>
      </c>
      <c r="M447" s="9">
        <f>'internal_calcs TEs'!E447</f>
        <v>4.0061623636127583</v>
      </c>
      <c r="N447" s="9">
        <f t="shared" ca="1" si="18"/>
        <v>-1.9484444584196012</v>
      </c>
      <c r="O447" s="9">
        <f t="shared" ca="1" si="20"/>
        <v>-1.9484444584196012</v>
      </c>
      <c r="P447" s="3">
        <f t="shared" ca="1" si="19"/>
        <v>1</v>
      </c>
    </row>
    <row r="448" spans="1:16" x14ac:dyDescent="0.3">
      <c r="A448" s="1">
        <f>'internal_calcs FTTM'!A448</f>
        <v>446</v>
      </c>
      <c r="B448" s="3" t="str">
        <f>'internal_calcs FTTM'!T448</f>
        <v>TRUSTED</v>
      </c>
      <c r="C448" s="3">
        <f ca="1">'internal_calcs FTTM'!AB448</f>
        <v>1</v>
      </c>
      <c r="D448" s="3">
        <f ca="1">'internal_calcs FTTM'!AC448</f>
        <v>111</v>
      </c>
      <c r="E448" s="9">
        <f>'internal_calcs ToDs'!B448</f>
        <v>444.0809463552427</v>
      </c>
      <c r="F448" s="9">
        <f>'internal_calcs ToDs'!C448</f>
        <v>448.34562673846364</v>
      </c>
      <c r="G448" s="9">
        <f>'internal_calcs ToDs'!D448</f>
        <v>441.50141019352691</v>
      </c>
      <c r="H448" s="9">
        <f>'internal_calcs ToDs'!E448</f>
        <v>450.25222359162279</v>
      </c>
      <c r="I448" s="9">
        <f ca="1">'internal_calcs FTTM'!AA448</f>
        <v>444.0809463552427</v>
      </c>
      <c r="J448" s="9">
        <f>'internal_calcs TEs'!B448</f>
        <v>-1.9190536447572959</v>
      </c>
      <c r="K448" s="9">
        <f>'internal_calcs TEs'!C448</f>
        <v>2.3456267384636194</v>
      </c>
      <c r="L448" s="9">
        <f>'internal_calcs TEs'!D448</f>
        <v>-4.4985898064730758</v>
      </c>
      <c r="M448" s="9">
        <f>'internal_calcs TEs'!E448</f>
        <v>4.2522235916227782</v>
      </c>
      <c r="N448" s="9">
        <f t="shared" ca="1" si="18"/>
        <v>-1.9190536447572981</v>
      </c>
      <c r="O448" s="9">
        <f t="shared" ca="1" si="20"/>
        <v>-1.9190536447572981</v>
      </c>
      <c r="P448" s="3">
        <f t="shared" ca="1" si="19"/>
        <v>1</v>
      </c>
    </row>
    <row r="449" spans="1:16" x14ac:dyDescent="0.3">
      <c r="A449" s="1">
        <f>'internal_calcs FTTM'!A449</f>
        <v>447</v>
      </c>
      <c r="B449" s="3" t="str">
        <f>'internal_calcs FTTM'!T449</f>
        <v>TRUSTED</v>
      </c>
      <c r="C449" s="3">
        <f ca="1">'internal_calcs FTTM'!AB449</f>
        <v>1</v>
      </c>
      <c r="D449" s="3">
        <f ca="1">'internal_calcs FTTM'!AC449</f>
        <v>111</v>
      </c>
      <c r="E449" s="9">
        <f>'internal_calcs ToDs'!B449</f>
        <v>445.1111071493155</v>
      </c>
      <c r="F449" s="9">
        <f>'internal_calcs ToDs'!C449</f>
        <v>449.25006505999249</v>
      </c>
      <c r="G449" s="9">
        <f>'internal_calcs ToDs'!D449</f>
        <v>442.51058956802081</v>
      </c>
      <c r="H449" s="9">
        <f>'internal_calcs ToDs'!E449</f>
        <v>451.41688359092012</v>
      </c>
      <c r="I449" s="9">
        <f ca="1">'internal_calcs FTTM'!AA449</f>
        <v>445.1111071493155</v>
      </c>
      <c r="J449" s="9">
        <f>'internal_calcs TEs'!B449</f>
        <v>-1.8888928506844729</v>
      </c>
      <c r="K449" s="9">
        <f>'internal_calcs TEs'!C449</f>
        <v>2.2500650599925196</v>
      </c>
      <c r="L449" s="9">
        <f>'internal_calcs TEs'!D449</f>
        <v>-4.4894104319791719</v>
      </c>
      <c r="M449" s="9">
        <f>'internal_calcs TEs'!E449</f>
        <v>4.416883590920099</v>
      </c>
      <c r="N449" s="9">
        <f t="shared" ca="1" si="18"/>
        <v>-1.8888928506844991</v>
      </c>
      <c r="O449" s="9">
        <f t="shared" ca="1" si="20"/>
        <v>-1.8888928506844991</v>
      </c>
      <c r="P449" s="3">
        <f t="shared" ca="1" si="19"/>
        <v>1</v>
      </c>
    </row>
    <row r="450" spans="1:16" x14ac:dyDescent="0.3">
      <c r="A450" s="1">
        <f>'internal_calcs FTTM'!A450</f>
        <v>448</v>
      </c>
      <c r="B450" s="3" t="str">
        <f>'internal_calcs FTTM'!T450</f>
        <v>TRUSTED</v>
      </c>
      <c r="C450" s="3">
        <f ca="1">'internal_calcs FTTM'!AB450</f>
        <v>1</v>
      </c>
      <c r="D450" s="3">
        <f ca="1">'internal_calcs FTTM'!AC450</f>
        <v>111</v>
      </c>
      <c r="E450" s="9">
        <f>'internal_calcs ToDs'!B450</f>
        <v>446.14201887359479</v>
      </c>
      <c r="F450" s="9">
        <f>'internal_calcs ToDs'!C450</f>
        <v>450.14956994583002</v>
      </c>
      <c r="G450" s="9">
        <f>'internal_calcs ToDs'!D450</f>
        <v>443.5590284321288</v>
      </c>
      <c r="H450" s="9">
        <f>'internal_calcs ToDs'!E450</f>
        <v>452.49419112011287</v>
      </c>
      <c r="I450" s="9">
        <f ca="1">'internal_calcs FTTM'!AA450</f>
        <v>446.14201887359479</v>
      </c>
      <c r="J450" s="9">
        <f>'internal_calcs TEs'!B450</f>
        <v>-1.8579811264052115</v>
      </c>
      <c r="K450" s="9">
        <f>'internal_calcs TEs'!C450</f>
        <v>2.1495699458300348</v>
      </c>
      <c r="L450" s="9">
        <f>'internal_calcs TEs'!D450</f>
        <v>-4.4409715678712161</v>
      </c>
      <c r="M450" s="9">
        <f>'internal_calcs TEs'!E450</f>
        <v>4.4941911201128617</v>
      </c>
      <c r="N450" s="9">
        <f t="shared" ref="N450:N513" ca="1" si="21">I450-A450</f>
        <v>-1.8579811264052069</v>
      </c>
      <c r="O450" s="9">
        <f t="shared" ca="1" si="20"/>
        <v>-1.8579811264052069</v>
      </c>
      <c r="P450" s="3">
        <f t="shared" ca="1" si="19"/>
        <v>1</v>
      </c>
    </row>
    <row r="451" spans="1:16" x14ac:dyDescent="0.3">
      <c r="A451" s="1">
        <f>'internal_calcs FTTM'!A451</f>
        <v>449</v>
      </c>
      <c r="B451" s="3" t="str">
        <f>'internal_calcs FTTM'!T451</f>
        <v>TRUSTED</v>
      </c>
      <c r="C451" s="3">
        <f ca="1">'internal_calcs FTTM'!AB451</f>
        <v>1</v>
      </c>
      <c r="D451" s="3">
        <f ca="1">'internal_calcs FTTM'!AC451</f>
        <v>111</v>
      </c>
      <c r="E451" s="9">
        <f>'internal_calcs ToDs'!B451</f>
        <v>447.17366200357304</v>
      </c>
      <c r="F451" s="9">
        <f>'internal_calcs ToDs'!C451</f>
        <v>451.04453800427973</v>
      </c>
      <c r="G451" s="9">
        <f>'internal_calcs ToDs'!D451</f>
        <v>444.64596287602774</v>
      </c>
      <c r="H451" s="9">
        <f>'internal_calcs ToDs'!E451</f>
        <v>453.48135208367313</v>
      </c>
      <c r="I451" s="9">
        <f ca="1">'internal_calcs FTTM'!AA451</f>
        <v>447.17366200357304</v>
      </c>
      <c r="J451" s="9">
        <f>'internal_calcs TEs'!B451</f>
        <v>-1.8263379964269699</v>
      </c>
      <c r="K451" s="9">
        <f>'internal_calcs TEs'!C451</f>
        <v>2.0445380042797203</v>
      </c>
      <c r="L451" s="9">
        <f>'internal_calcs TEs'!D451</f>
        <v>-4.3540371239722546</v>
      </c>
      <c r="M451" s="9">
        <f>'internal_calcs TEs'!E451</f>
        <v>4.4813520836731486</v>
      </c>
      <c r="N451" s="9">
        <f t="shared" ca="1" si="21"/>
        <v>-1.8263379964269575</v>
      </c>
      <c r="O451" s="9">
        <f t="shared" ca="1" si="20"/>
        <v>-1.8263379964269575</v>
      </c>
      <c r="P451" s="3">
        <f t="shared" ref="P451:P514" ca="1" si="22">IF(C451=511,0,C451)</f>
        <v>1</v>
      </c>
    </row>
    <row r="452" spans="1:16" x14ac:dyDescent="0.3">
      <c r="A452" s="1">
        <f>'internal_calcs FTTM'!A452</f>
        <v>450</v>
      </c>
      <c r="B452" s="3" t="str">
        <f>'internal_calcs FTTM'!T452</f>
        <v>TRUSTED</v>
      </c>
      <c r="C452" s="3">
        <f ca="1">'internal_calcs FTTM'!AB452</f>
        <v>1</v>
      </c>
      <c r="D452" s="3">
        <f ca="1">'internal_calcs FTTM'!AC452</f>
        <v>111</v>
      </c>
      <c r="E452" s="9">
        <f>'internal_calcs ToDs'!B452</f>
        <v>448.20601655277108</v>
      </c>
      <c r="F452" s="9">
        <f>'internal_calcs ToDs'!C452</f>
        <v>451.93538374843075</v>
      </c>
      <c r="G452" s="9">
        <f>'internal_calcs ToDs'!D452</f>
        <v>445.77002189160544</v>
      </c>
      <c r="H452" s="9">
        <f>'internal_calcs ToDs'!E452</f>
        <v>454.37883051782967</v>
      </c>
      <c r="I452" s="9">
        <f ca="1">'internal_calcs FTTM'!AA452</f>
        <v>448.20601655277108</v>
      </c>
      <c r="J452" s="9">
        <f>'internal_calcs TEs'!B452</f>
        <v>-1.7939834472289315</v>
      </c>
      <c r="K452" s="9">
        <f>'internal_calcs TEs'!C452</f>
        <v>1.9353837484307248</v>
      </c>
      <c r="L452" s="9">
        <f>'internal_calcs TEs'!D452</f>
        <v>-4.229978108394536</v>
      </c>
      <c r="M452" s="9">
        <f>'internal_calcs TEs'!E452</f>
        <v>4.378830517829658</v>
      </c>
      <c r="N452" s="9">
        <f t="shared" ca="1" si="21"/>
        <v>-1.7939834472289249</v>
      </c>
      <c r="O452" s="9">
        <f t="shared" ref="O452:O515" ca="1" si="23">IF(B452="TRUSTED",N452,"")</f>
        <v>-1.7939834472289249</v>
      </c>
      <c r="P452" s="3">
        <f t="shared" ca="1" si="22"/>
        <v>1</v>
      </c>
    </row>
    <row r="453" spans="1:16" x14ac:dyDescent="0.3">
      <c r="A453" s="1">
        <f>'internal_calcs FTTM'!A453</f>
        <v>451</v>
      </c>
      <c r="B453" s="3" t="str">
        <f>'internal_calcs FTTM'!T453</f>
        <v>TRUSTED</v>
      </c>
      <c r="C453" s="3">
        <f ca="1">'internal_calcs FTTM'!AB453</f>
        <v>1</v>
      </c>
      <c r="D453" s="3">
        <f ca="1">'internal_calcs FTTM'!AC453</f>
        <v>111</v>
      </c>
      <c r="E453" s="9">
        <f>'internal_calcs ToDs'!B453</f>
        <v>449.23906208536215</v>
      </c>
      <c r="F453" s="9">
        <f>'internal_calcs ToDs'!C453</f>
        <v>452.82253796026288</v>
      </c>
      <c r="G453" s="9">
        <f>'internal_calcs ToDs'!D453</f>
        <v>446.92924899407677</v>
      </c>
      <c r="H453" s="9">
        <f>'internal_calcs ToDs'!E453</f>
        <v>455.19033181908941</v>
      </c>
      <c r="I453" s="9">
        <f ca="1">'internal_calcs FTTM'!AA453</f>
        <v>449.23906208536215</v>
      </c>
      <c r="J453" s="9">
        <f>'internal_calcs TEs'!B453</f>
        <v>-1.7609379146378377</v>
      </c>
      <c r="K453" s="9">
        <f>'internal_calcs TEs'!C453</f>
        <v>1.8225379602628622</v>
      </c>
      <c r="L453" s="9">
        <f>'internal_calcs TEs'!D453</f>
        <v>-4.0707510059232082</v>
      </c>
      <c r="M453" s="9">
        <f>'internal_calcs TEs'!E453</f>
        <v>4.1903318190894288</v>
      </c>
      <c r="N453" s="9">
        <f t="shared" ca="1" si="21"/>
        <v>-1.7609379146378501</v>
      </c>
      <c r="O453" s="9">
        <f t="shared" ca="1" si="23"/>
        <v>-1.7609379146378501</v>
      </c>
      <c r="P453" s="3">
        <f t="shared" ca="1" si="22"/>
        <v>1</v>
      </c>
    </row>
    <row r="454" spans="1:16" x14ac:dyDescent="0.3">
      <c r="A454" s="1">
        <f>'internal_calcs FTTM'!A454</f>
        <v>452</v>
      </c>
      <c r="B454" s="3" t="str">
        <f>'internal_calcs FTTM'!T454</f>
        <v>TRUSTED</v>
      </c>
      <c r="C454" s="3">
        <f ca="1">'internal_calcs FTTM'!AB454</f>
        <v>1</v>
      </c>
      <c r="D454" s="3">
        <f ca="1">'internal_calcs FTTM'!AC454</f>
        <v>111</v>
      </c>
      <c r="E454" s="9">
        <f>'internal_calcs ToDs'!B454</f>
        <v>450.27277772907956</v>
      </c>
      <c r="F454" s="9">
        <f>'internal_calcs ToDs'!C454</f>
        <v>453.70644599054771</v>
      </c>
      <c r="G454" s="9">
        <f>'internal_calcs ToDs'!D454</f>
        <v>448.1211330769184</v>
      </c>
      <c r="H454" s="9">
        <f>'internal_calcs ToDs'!E454</f>
        <v>455.92266882155326</v>
      </c>
      <c r="I454" s="9">
        <f ca="1">'internal_calcs FTTM'!AA454</f>
        <v>450.27277772907956</v>
      </c>
      <c r="J454" s="9">
        <f>'internal_calcs TEs'!B454</f>
        <v>-1.7272222709204283</v>
      </c>
      <c r="K454" s="9">
        <f>'internal_calcs TEs'!C454</f>
        <v>1.7064459905476936</v>
      </c>
      <c r="L454" s="9">
        <f>'internal_calcs TEs'!D454</f>
        <v>-3.8788669230816191</v>
      </c>
      <c r="M454" s="9">
        <f>'internal_calcs TEs'!E454</f>
        <v>3.9226688215532808</v>
      </c>
      <c r="N454" s="9">
        <f t="shared" ca="1" si="21"/>
        <v>-1.7272222709204357</v>
      </c>
      <c r="O454" s="9">
        <f t="shared" ca="1" si="23"/>
        <v>-1.7272222709204357</v>
      </c>
      <c r="P454" s="3">
        <f t="shared" ca="1" si="22"/>
        <v>1</v>
      </c>
    </row>
    <row r="455" spans="1:16" x14ac:dyDescent="0.3">
      <c r="A455" s="1">
        <f>'internal_calcs FTTM'!A455</f>
        <v>453</v>
      </c>
      <c r="B455" s="3" t="str">
        <f>'internal_calcs FTTM'!T455</f>
        <v>TRUSTED</v>
      </c>
      <c r="C455" s="3">
        <f ca="1">'internal_calcs FTTM'!AB455</f>
        <v>1</v>
      </c>
      <c r="D455" s="3">
        <f ca="1">'internal_calcs FTTM'!AC455</f>
        <v>111</v>
      </c>
      <c r="E455" s="9">
        <f>'internal_calcs ToDs'!B455</f>
        <v>451.30714218840023</v>
      </c>
      <c r="F455" s="9">
        <f>'internal_calcs ToDs'!C455</f>
        <v>454.58756600125207</v>
      </c>
      <c r="G455" s="9">
        <f>'internal_calcs ToDs'!D455</f>
        <v>449.34264801351748</v>
      </c>
      <c r="H455" s="9">
        <f>'internal_calcs ToDs'!E455</f>
        <v>456.58551556334163</v>
      </c>
      <c r="I455" s="9">
        <f ca="1">'internal_calcs FTTM'!AA455</f>
        <v>451.30714218840023</v>
      </c>
      <c r="J455" s="9">
        <f>'internal_calcs TEs'!B455</f>
        <v>-1.6928578115997635</v>
      </c>
      <c r="K455" s="9">
        <f>'internal_calcs TEs'!C455</f>
        <v>1.5875660012520916</v>
      </c>
      <c r="L455" s="9">
        <f>'internal_calcs TEs'!D455</f>
        <v>-3.6573519864825199</v>
      </c>
      <c r="M455" s="9">
        <f>'internal_calcs TEs'!E455</f>
        <v>3.5855155633416222</v>
      </c>
      <c r="N455" s="9">
        <f t="shared" ca="1" si="21"/>
        <v>-1.6928578115997652</v>
      </c>
      <c r="O455" s="9">
        <f t="shared" ca="1" si="23"/>
        <v>-1.6928578115997652</v>
      </c>
      <c r="P455" s="3">
        <f t="shared" ca="1" si="22"/>
        <v>1</v>
      </c>
    </row>
    <row r="456" spans="1:16" x14ac:dyDescent="0.3">
      <c r="A456" s="1">
        <f>'internal_calcs FTTM'!A456</f>
        <v>454</v>
      </c>
      <c r="B456" s="3" t="str">
        <f>'internal_calcs FTTM'!T456</f>
        <v>TRUSTED</v>
      </c>
      <c r="C456" s="3">
        <f ca="1">'internal_calcs FTTM'!AB456</f>
        <v>1</v>
      </c>
      <c r="D456" s="3">
        <f ca="1">'internal_calcs FTTM'!AC456</f>
        <v>111</v>
      </c>
      <c r="E456" s="9">
        <f>'internal_calcs ToDs'!B456</f>
        <v>452.34213375799504</v>
      </c>
      <c r="F456" s="9">
        <f>'internal_calcs ToDs'!C456</f>
        <v>455.46636715738316</v>
      </c>
      <c r="G456" s="9">
        <f>'internal_calcs ToDs'!D456</f>
        <v>450.59030038099746</v>
      </c>
      <c r="H456" s="9">
        <f>'internal_calcs ToDs'!E456</f>
        <v>457.19105764165005</v>
      </c>
      <c r="I456" s="9">
        <f ca="1">'internal_calcs FTTM'!AA456</f>
        <v>452.34213375799504</v>
      </c>
      <c r="J456" s="9">
        <f>'internal_calcs TEs'!B456</f>
        <v>-1.6578662420049732</v>
      </c>
      <c r="K456" s="9">
        <f>'internal_calcs TEs'!C456</f>
        <v>1.4663671573831341</v>
      </c>
      <c r="L456" s="9">
        <f>'internal_calcs TEs'!D456</f>
        <v>-3.4096996190025251</v>
      </c>
      <c r="M456" s="9">
        <f>'internal_calcs TEs'!E456</f>
        <v>3.1910576416500742</v>
      </c>
      <c r="N456" s="9">
        <f t="shared" ca="1" si="21"/>
        <v>-1.6578662420049568</v>
      </c>
      <c r="O456" s="9">
        <f t="shared" ca="1" si="23"/>
        <v>-1.6578662420049568</v>
      </c>
      <c r="P456" s="3">
        <f t="shared" ca="1" si="22"/>
        <v>1</v>
      </c>
    </row>
    <row r="457" spans="1:16" x14ac:dyDescent="0.3">
      <c r="A457" s="1">
        <f>'internal_calcs FTTM'!A457</f>
        <v>455</v>
      </c>
      <c r="B457" s="3" t="str">
        <f>'internal_calcs FTTM'!T457</f>
        <v>TRUSTED</v>
      </c>
      <c r="C457" s="3">
        <f ca="1">'internal_calcs FTTM'!AB457</f>
        <v>1</v>
      </c>
      <c r="D457" s="3">
        <f ca="1">'internal_calcs FTTM'!AC457</f>
        <v>111</v>
      </c>
      <c r="E457" s="9">
        <f>'internal_calcs ToDs'!B457</f>
        <v>453.37773033643862</v>
      </c>
      <c r="F457" s="9">
        <f>'internal_calcs ToDs'!C457</f>
        <v>456.34332777540686</v>
      </c>
      <c r="G457" s="9">
        <f>'internal_calcs ToDs'!D457</f>
        <v>451.86018455358311</v>
      </c>
      <c r="H457" s="9">
        <f>'internal_calcs ToDs'!E457</f>
        <v>457.75355179351914</v>
      </c>
      <c r="I457" s="9">
        <f ca="1">'internal_calcs FTTM'!AA457</f>
        <v>453.37773033643862</v>
      </c>
      <c r="J457" s="9">
        <f>'internal_calcs TEs'!B457</f>
        <v>-1.6222696635614013</v>
      </c>
      <c r="K457" s="9">
        <f>'internal_calcs TEs'!C457</f>
        <v>1.3433277754068742</v>
      </c>
      <c r="L457" s="9">
        <f>'internal_calcs TEs'!D457</f>
        <v>-3.1398154464168924</v>
      </c>
      <c r="M457" s="9">
        <f>'internal_calcs TEs'!E457</f>
        <v>2.7535517935191205</v>
      </c>
      <c r="N457" s="9">
        <f t="shared" ca="1" si="21"/>
        <v>-1.6222696635613829</v>
      </c>
      <c r="O457" s="9">
        <f t="shared" ca="1" si="23"/>
        <v>-1.6222696635613829</v>
      </c>
      <c r="P457" s="3">
        <f t="shared" ca="1" si="22"/>
        <v>1</v>
      </c>
    </row>
    <row r="458" spans="1:16" x14ac:dyDescent="0.3">
      <c r="A458" s="1">
        <f>'internal_calcs FTTM'!A458</f>
        <v>456</v>
      </c>
      <c r="B458" s="3" t="str">
        <f>'internal_calcs FTTM'!T458</f>
        <v>TRUSTED</v>
      </c>
      <c r="C458" s="3">
        <f ca="1">'internal_calcs FTTM'!AB458</f>
        <v>1</v>
      </c>
      <c r="D458" s="3">
        <f ca="1">'internal_calcs FTTM'!AC458</f>
        <v>111</v>
      </c>
      <c r="E458" s="9">
        <f>'internal_calcs ToDs'!B458</f>
        <v>454.41390944016905</v>
      </c>
      <c r="F458" s="9">
        <f>'internal_calcs ToDs'!C458</f>
        <v>457.21893343555263</v>
      </c>
      <c r="G458" s="9">
        <f>'internal_calcs ToDs'!D458</f>
        <v>453.14804429665122</v>
      </c>
      <c r="H458" s="9">
        <f>'internal_calcs ToDs'!E458</f>
        <v>458.28881062021009</v>
      </c>
      <c r="I458" s="9">
        <f ca="1">'internal_calcs FTTM'!AA458</f>
        <v>454.41390944016905</v>
      </c>
      <c r="J458" s="9">
        <f>'internal_calcs TEs'!B458</f>
        <v>-1.5860905598309489</v>
      </c>
      <c r="K458" s="9">
        <f>'internal_calcs TEs'!C458</f>
        <v>1.2189334355526251</v>
      </c>
      <c r="L458" s="9">
        <f>'internal_calcs TEs'!D458</f>
        <v>-2.8519557033487701</v>
      </c>
      <c r="M458" s="9">
        <f>'internal_calcs TEs'!E458</f>
        <v>2.288810620210072</v>
      </c>
      <c r="N458" s="9">
        <f t="shared" ca="1" si="21"/>
        <v>-1.58609055983095</v>
      </c>
      <c r="O458" s="9">
        <f t="shared" ca="1" si="23"/>
        <v>-1.58609055983095</v>
      </c>
      <c r="P458" s="3">
        <f t="shared" ca="1" si="22"/>
        <v>1</v>
      </c>
    </row>
    <row r="459" spans="1:16" x14ac:dyDescent="0.3">
      <c r="A459" s="1">
        <f>'internal_calcs FTTM'!A459</f>
        <v>457</v>
      </c>
      <c r="B459" s="3" t="str">
        <f>'internal_calcs FTTM'!T459</f>
        <v>TRUSTED</v>
      </c>
      <c r="C459" s="3">
        <f ca="1">'internal_calcs FTTM'!AB459</f>
        <v>1</v>
      </c>
      <c r="D459" s="3">
        <f ca="1">'internal_calcs FTTM'!AC459</f>
        <v>111</v>
      </c>
      <c r="E459" s="9">
        <f>'internal_calcs ToDs'!B459</f>
        <v>455.45064821768892</v>
      </c>
      <c r="F459" s="9">
        <f>'internal_calcs ToDs'!C459</f>
        <v>458.09367506544942</v>
      </c>
      <c r="G459" s="9">
        <f>'internal_calcs ToDs'!D459</f>
        <v>454.44933989009508</v>
      </c>
      <c r="H459" s="9">
        <f>'internal_calcs ToDs'!E459</f>
        <v>458.81363107859818</v>
      </c>
      <c r="I459" s="9">
        <f ca="1">'internal_calcs FTTM'!AA459</f>
        <v>455.45064821768892</v>
      </c>
      <c r="J459" s="9">
        <f>'internal_calcs TEs'!B459</f>
        <v>-1.549351782311057</v>
      </c>
      <c r="K459" s="9">
        <f>'internal_calcs TEs'!C459</f>
        <v>1.0936750654494229</v>
      </c>
      <c r="L459" s="9">
        <f>'internal_calcs TEs'!D459</f>
        <v>-2.5506601099049035</v>
      </c>
      <c r="M459" s="9">
        <f>'internal_calcs TEs'!E459</f>
        <v>1.8136310785981773</v>
      </c>
      <c r="N459" s="9">
        <f t="shared" ca="1" si="21"/>
        <v>-1.5493517823110778</v>
      </c>
      <c r="O459" s="9">
        <f t="shared" ca="1" si="23"/>
        <v>-1.5493517823110778</v>
      </c>
      <c r="P459" s="3">
        <f t="shared" ca="1" si="22"/>
        <v>1</v>
      </c>
    </row>
    <row r="460" spans="1:16" x14ac:dyDescent="0.3">
      <c r="A460" s="1">
        <f>'internal_calcs FTTM'!A460</f>
        <v>458</v>
      </c>
      <c r="B460" s="3" t="str">
        <f>'internal_calcs FTTM'!T460</f>
        <v>TRUSTED</v>
      </c>
      <c r="C460" s="3">
        <f ca="1">'internal_calcs FTTM'!AB460</f>
        <v>1</v>
      </c>
      <c r="D460" s="3">
        <f ca="1">'internal_calcs FTTM'!AC460</f>
        <v>111</v>
      </c>
      <c r="E460" s="9">
        <f>'internal_calcs ToDs'!B460</f>
        <v>456.4879234639991</v>
      </c>
      <c r="F460" s="9">
        <f>'internal_calcs ToDs'!C460</f>
        <v>458.96804700265875</v>
      </c>
      <c r="G460" s="9">
        <f>'internal_calcs ToDs'!D460</f>
        <v>455.75931972242029</v>
      </c>
      <c r="H460" s="9">
        <f>'internal_calcs ToDs'!E460</f>
        <v>459.34518739538498</v>
      </c>
      <c r="I460" s="9">
        <f ca="1">'internal_calcs FTTM'!AA460</f>
        <v>456.4879234639991</v>
      </c>
      <c r="J460" s="9">
        <f>'internal_calcs TEs'!B460</f>
        <v>-1.5120765360008779</v>
      </c>
      <c r="K460" s="9">
        <f>'internal_calcs TEs'!C460</f>
        <v>0.96804700265873167</v>
      </c>
      <c r="L460" s="9">
        <f>'internal_calcs TEs'!D460</f>
        <v>-2.2406802775797057</v>
      </c>
      <c r="M460" s="9">
        <f>'internal_calcs TEs'!E460</f>
        <v>1.3451873953849547</v>
      </c>
      <c r="N460" s="9">
        <f t="shared" ca="1" si="21"/>
        <v>-1.5120765360009045</v>
      </c>
      <c r="O460" s="9">
        <f t="shared" ca="1" si="23"/>
        <v>-1.5120765360009045</v>
      </c>
      <c r="P460" s="3">
        <f t="shared" ca="1" si="22"/>
        <v>1</v>
      </c>
    </row>
    <row r="461" spans="1:16" x14ac:dyDescent="0.3">
      <c r="A461" s="1">
        <f>'internal_calcs FTTM'!A461</f>
        <v>459</v>
      </c>
      <c r="B461" s="3" t="str">
        <f>'internal_calcs FTTM'!T461</f>
        <v>TRUSTED</v>
      </c>
      <c r="C461" s="3">
        <f ca="1">'internal_calcs FTTM'!AB461</f>
        <v>1</v>
      </c>
      <c r="D461" s="3">
        <f ca="1">'internal_calcs FTTM'!AC461</f>
        <v>111</v>
      </c>
      <c r="E461" s="9">
        <f>'internal_calcs ToDs'!B461</f>
        <v>457.52571163525499</v>
      </c>
      <c r="F461" s="9">
        <f>'internal_calcs ToDs'!C461</f>
        <v>459.84254504375082</v>
      </c>
      <c r="G461" s="9">
        <f>'internal_calcs ToDs'!D461</f>
        <v>457.07309522649865</v>
      </c>
      <c r="H461" s="9">
        <f>'internal_calcs ToDs'!E461</f>
        <v>459.90041034580037</v>
      </c>
      <c r="I461" s="9">
        <f ca="1">'internal_calcs FTTM'!AA461</f>
        <v>457.52571163525499</v>
      </c>
      <c r="J461" s="9">
        <f>'internal_calcs TEs'!B461</f>
        <v>-1.4742883647449991</v>
      </c>
      <c r="K461" s="9">
        <f>'internal_calcs TEs'!C461</f>
        <v>0.84254504375083739</v>
      </c>
      <c r="L461" s="9">
        <f>'internal_calcs TEs'!D461</f>
        <v>-1.9269047735013658</v>
      </c>
      <c r="M461" s="9">
        <f>'internal_calcs TEs'!E461</f>
        <v>0.90041034580038959</v>
      </c>
      <c r="N461" s="9">
        <f t="shared" ca="1" si="21"/>
        <v>-1.4742883647450071</v>
      </c>
      <c r="O461" s="9">
        <f t="shared" ca="1" si="23"/>
        <v>-1.4742883647450071</v>
      </c>
      <c r="P461" s="3">
        <f t="shared" ca="1" si="22"/>
        <v>1</v>
      </c>
    </row>
    <row r="462" spans="1:16" x14ac:dyDescent="0.3">
      <c r="A462" s="1">
        <f>'internal_calcs FTTM'!A462</f>
        <v>460</v>
      </c>
      <c r="B462" s="3" t="str">
        <f>'internal_calcs FTTM'!T462</f>
        <v>TRUSTED</v>
      </c>
      <c r="C462" s="3">
        <f ca="1">'internal_calcs FTTM'!AB462</f>
        <v>1</v>
      </c>
      <c r="D462" s="3">
        <f ca="1">'internal_calcs FTTM'!AC462</f>
        <v>111</v>
      </c>
      <c r="E462" s="9">
        <f>'internal_calcs ToDs'!B462</f>
        <v>458.56398886363769</v>
      </c>
      <c r="F462" s="9">
        <f>'internal_calcs ToDs'!C462</f>
        <v>460.71766448762094</v>
      </c>
      <c r="G462" s="9">
        <f>'internal_calcs ToDs'!D462</f>
        <v>458.38571797518983</v>
      </c>
      <c r="H462" s="9">
        <f>'internal_calcs ToDs'!E462</f>
        <v>460.49537533127125</v>
      </c>
      <c r="I462" s="9">
        <f ca="1">'internal_calcs FTTM'!AA462</f>
        <v>458.56398886363769</v>
      </c>
      <c r="J462" s="9">
        <f>'internal_calcs TEs'!B462</f>
        <v>-1.4360111363623143</v>
      </c>
      <c r="K462" s="9">
        <f>'internal_calcs TEs'!C462</f>
        <v>0.71766448762093105</v>
      </c>
      <c r="L462" s="9">
        <f>'internal_calcs TEs'!D462</f>
        <v>-1.6142820248101635</v>
      </c>
      <c r="M462" s="9">
        <f>'internal_calcs TEs'!E462</f>
        <v>0.49537533127124789</v>
      </c>
      <c r="N462" s="9">
        <f t="shared" ca="1" si="21"/>
        <v>-1.4360111363623105</v>
      </c>
      <c r="O462" s="9">
        <f t="shared" ca="1" si="23"/>
        <v>-1.4360111363623105</v>
      </c>
      <c r="P462" s="3">
        <f t="shared" ca="1" si="22"/>
        <v>1</v>
      </c>
    </row>
    <row r="463" spans="1:16" x14ac:dyDescent="0.3">
      <c r="A463" s="1">
        <f>'internal_calcs FTTM'!A463</f>
        <v>461</v>
      </c>
      <c r="B463" s="3" t="str">
        <f>'internal_calcs FTTM'!T463</f>
        <v>TRUSTED</v>
      </c>
      <c r="C463" s="3">
        <f ca="1">'internal_calcs FTTM'!AB463</f>
        <v>3</v>
      </c>
      <c r="D463" s="3">
        <f ca="1">'internal_calcs FTTM'!AC463</f>
        <v>333</v>
      </c>
      <c r="E463" s="9">
        <f>'internal_calcs ToDs'!B463</f>
        <v>459.60273097242924</v>
      </c>
      <c r="F463" s="9">
        <f>'internal_calcs ToDs'!C463</f>
        <v>461.59389818077153</v>
      </c>
      <c r="G463" s="9">
        <f>'internal_calcs ToDs'!D463</f>
        <v>459.69225772099583</v>
      </c>
      <c r="H463" s="9">
        <f>'internal_calcs ToDs'!E463</f>
        <v>461.14472137253154</v>
      </c>
      <c r="I463" s="9">
        <f ca="1">'internal_calcs FTTM'!AA463</f>
        <v>459.69225772099583</v>
      </c>
      <c r="J463" s="9">
        <f>'internal_calcs TEs'!B463</f>
        <v>-1.3972690275707698</v>
      </c>
      <c r="K463" s="9">
        <f>'internal_calcs TEs'!C463</f>
        <v>0.59389818077155776</v>
      </c>
      <c r="L463" s="9">
        <f>'internal_calcs TEs'!D463</f>
        <v>-1.3077422790041764</v>
      </c>
      <c r="M463" s="9">
        <f>'internal_calcs TEs'!E463</f>
        <v>0.14472137253152351</v>
      </c>
      <c r="N463" s="9">
        <f t="shared" ca="1" si="21"/>
        <v>-1.3077422790041737</v>
      </c>
      <c r="O463" s="9">
        <f t="shared" ca="1" si="23"/>
        <v>-1.3077422790041737</v>
      </c>
      <c r="P463" s="3">
        <f t="shared" ca="1" si="22"/>
        <v>3</v>
      </c>
    </row>
    <row r="464" spans="1:16" x14ac:dyDescent="0.3">
      <c r="A464" s="1">
        <f>'internal_calcs FTTM'!A464</f>
        <v>462</v>
      </c>
      <c r="B464" s="3" t="str">
        <f>'internal_calcs FTTM'!T464</f>
        <v>TRUSTED</v>
      </c>
      <c r="C464" s="3">
        <f ca="1">'internal_calcs FTTM'!AB464</f>
        <v>3</v>
      </c>
      <c r="D464" s="3">
        <f ca="1">'internal_calcs FTTM'!AC464</f>
        <v>333</v>
      </c>
      <c r="E464" s="9">
        <f>'internal_calcs ToDs'!B464</f>
        <v>460.6419134912835</v>
      </c>
      <c r="F464" s="9">
        <f>'internal_calcs ToDs'!C464</f>
        <v>462.47173457227217</v>
      </c>
      <c r="G464" s="9">
        <f>'internal_calcs ToDs'!D464</f>
        <v>460.98788014900674</v>
      </c>
      <c r="H464" s="9">
        <f>'internal_calcs ToDs'!E464</f>
        <v>461.86112201726962</v>
      </c>
      <c r="I464" s="9">
        <f ca="1">'internal_calcs FTTM'!AA464</f>
        <v>460.98788014900674</v>
      </c>
      <c r="J464" s="9">
        <f>'internal_calcs TEs'!B464</f>
        <v>-1.358086508716478</v>
      </c>
      <c r="K464" s="9">
        <f>'internal_calcs TEs'!C464</f>
        <v>0.47173457227218529</v>
      </c>
      <c r="L464" s="9">
        <f>'internal_calcs TEs'!D464</f>
        <v>-1.0121198509932832</v>
      </c>
      <c r="M464" s="9">
        <f>'internal_calcs TEs'!E464</f>
        <v>-0.13887798273036145</v>
      </c>
      <c r="N464" s="9">
        <f t="shared" ca="1" si="21"/>
        <v>-1.0121198509932583</v>
      </c>
      <c r="O464" s="9">
        <f t="shared" ca="1" si="23"/>
        <v>-1.0121198509932583</v>
      </c>
      <c r="P464" s="3">
        <f t="shared" ca="1" si="22"/>
        <v>3</v>
      </c>
    </row>
    <row r="465" spans="1:16" x14ac:dyDescent="0.3">
      <c r="A465" s="1">
        <f>'internal_calcs FTTM'!A465</f>
        <v>463</v>
      </c>
      <c r="B465" s="3" t="str">
        <f>'internal_calcs FTTM'!T465</f>
        <v>TRUSTED</v>
      </c>
      <c r="C465" s="3">
        <f ca="1">'internal_calcs FTTM'!AB465</f>
        <v>3</v>
      </c>
      <c r="D465" s="3">
        <f ca="1">'internal_calcs FTTM'!AC465</f>
        <v>333</v>
      </c>
      <c r="E465" s="9">
        <f>'internal_calcs ToDs'!B465</f>
        <v>461.68151167168173</v>
      </c>
      <c r="F465" s="9">
        <f>'internal_calcs ToDs'!C465</f>
        <v>463.35165578607479</v>
      </c>
      <c r="G465" s="9">
        <f>'internal_calcs ToDs'!D465</f>
        <v>462.2679231169368</v>
      </c>
      <c r="H465" s="9">
        <f>'internal_calcs ToDs'!E465</f>
        <v>462.65482728509602</v>
      </c>
      <c r="I465" s="9">
        <f ca="1">'internal_calcs FTTM'!AA465</f>
        <v>462.2679231169368</v>
      </c>
      <c r="J465" s="9">
        <f>'internal_calcs TEs'!B465</f>
        <v>-1.3184883283182489</v>
      </c>
      <c r="K465" s="9">
        <f>'internal_calcs TEs'!C465</f>
        <v>0.35165578607475834</v>
      </c>
      <c r="L465" s="9">
        <f>'internal_calcs TEs'!D465</f>
        <v>-0.73207688306321006</v>
      </c>
      <c r="M465" s="9">
        <f>'internal_calcs TEs'!E465</f>
        <v>-0.34517271490399759</v>
      </c>
      <c r="N465" s="9">
        <f t="shared" ca="1" si="21"/>
        <v>-0.73207688306320051</v>
      </c>
      <c r="O465" s="9">
        <f t="shared" ca="1" si="23"/>
        <v>-0.73207688306320051</v>
      </c>
      <c r="P465" s="3">
        <f t="shared" ca="1" si="22"/>
        <v>3</v>
      </c>
    </row>
    <row r="466" spans="1:16" x14ac:dyDescent="0.3">
      <c r="A466" s="1">
        <f>'internal_calcs FTTM'!A466</f>
        <v>464</v>
      </c>
      <c r="B466" s="3" t="str">
        <f>'internal_calcs FTTM'!T466</f>
        <v>TRUSTED</v>
      </c>
      <c r="C466" s="3">
        <f ca="1">'internal_calcs FTTM'!AB466</f>
        <v>3</v>
      </c>
      <c r="D466" s="3">
        <f ca="1">'internal_calcs FTTM'!AC466</f>
        <v>333</v>
      </c>
      <c r="E466" s="9">
        <f>'internal_calcs ToDs'!B466</f>
        <v>462.72150050256448</v>
      </c>
      <c r="F466" s="9">
        <f>'internal_calcs ToDs'!C466</f>
        <v>464.23413571828939</v>
      </c>
      <c r="G466" s="9">
        <f>'internal_calcs ToDs'!D466</f>
        <v>463.52797017989246</v>
      </c>
      <c r="H466" s="9">
        <f>'internal_calcs ToDs'!E466</f>
        <v>463.53329320512682</v>
      </c>
      <c r="I466" s="9">
        <f ca="1">'internal_calcs FTTM'!AA466</f>
        <v>463.52797017989246</v>
      </c>
      <c r="J466" s="9">
        <f>'internal_calcs TEs'!B466</f>
        <v>-1.2784994974355459</v>
      </c>
      <c r="K466" s="9">
        <f>'internal_calcs TEs'!C466</f>
        <v>0.23413571828939594</v>
      </c>
      <c r="L466" s="9">
        <f>'internal_calcs TEs'!D466</f>
        <v>-0.47202982010754524</v>
      </c>
      <c r="M466" s="9">
        <f>'internal_calcs TEs'!E466</f>
        <v>-0.46670679487318978</v>
      </c>
      <c r="N466" s="9">
        <f t="shared" ca="1" si="21"/>
        <v>-0.47202982010753658</v>
      </c>
      <c r="O466" s="9">
        <f t="shared" ca="1" si="23"/>
        <v>-0.47202982010753658</v>
      </c>
      <c r="P466" s="3">
        <f t="shared" ca="1" si="22"/>
        <v>3</v>
      </c>
    </row>
    <row r="467" spans="1:16" x14ac:dyDescent="0.3">
      <c r="A467" s="1">
        <f>'internal_calcs FTTM'!A467</f>
        <v>465</v>
      </c>
      <c r="B467" s="3" t="str">
        <f>'internal_calcs FTTM'!T467</f>
        <v>TRUSTED</v>
      </c>
      <c r="C467" s="3">
        <f ca="1">'internal_calcs FTTM'!AB467</f>
        <v>3</v>
      </c>
      <c r="D467" s="3">
        <f ca="1">'internal_calcs FTTM'!AC467</f>
        <v>333</v>
      </c>
      <c r="E467" s="9">
        <f>'internal_calcs ToDs'!B467</f>
        <v>463.76185472612895</v>
      </c>
      <c r="F467" s="9">
        <f>'internal_calcs ToDs'!C467</f>
        <v>465.11963816693384</v>
      </c>
      <c r="G467" s="9">
        <f>'internal_calcs ToDs'!D467</f>
        <v>464.76392024034584</v>
      </c>
      <c r="H467" s="9">
        <f>'internal_calcs ToDs'!E467</f>
        <v>464.50091233566627</v>
      </c>
      <c r="I467" s="9">
        <f ca="1">'internal_calcs FTTM'!AA467</f>
        <v>464.76392024034584</v>
      </c>
      <c r="J467" s="9">
        <f>'internal_calcs TEs'!B467</f>
        <v>-1.238145273871051</v>
      </c>
      <c r="K467" s="9">
        <f>'internal_calcs TEs'!C467</f>
        <v>0.11963816693383456</v>
      </c>
      <c r="L467" s="9">
        <f>'internal_calcs TEs'!D467</f>
        <v>-0.2360797596541524</v>
      </c>
      <c r="M467" s="9">
        <f>'internal_calcs TEs'!E467</f>
        <v>-0.4990876643337514</v>
      </c>
      <c r="N467" s="9">
        <f t="shared" ca="1" si="21"/>
        <v>-0.23607975965416017</v>
      </c>
      <c r="O467" s="9">
        <f t="shared" ca="1" si="23"/>
        <v>-0.23607975965416017</v>
      </c>
      <c r="P467" s="3">
        <f t="shared" ca="1" si="22"/>
        <v>3</v>
      </c>
    </row>
    <row r="468" spans="1:16" x14ac:dyDescent="0.3">
      <c r="A468" s="1">
        <f>'internal_calcs FTTM'!A468</f>
        <v>466</v>
      </c>
      <c r="B468" s="3" t="str">
        <f>'internal_calcs FTTM'!T468</f>
        <v>TRUSTED</v>
      </c>
      <c r="C468" s="3">
        <f ca="1">'internal_calcs FTTM'!AB468</f>
        <v>3</v>
      </c>
      <c r="D468" s="3">
        <f ca="1">'internal_calcs FTTM'!AC468</f>
        <v>333</v>
      </c>
      <c r="E468" s="9">
        <f>'internal_calcs ToDs'!B468</f>
        <v>464.80254885378264</v>
      </c>
      <c r="F468" s="9">
        <f>'internal_calcs ToDs'!C468</f>
        <v>466.00861500153434</v>
      </c>
      <c r="G468" s="9">
        <f>'internal_calcs ToDs'!D468</f>
        <v>465.9720522248943</v>
      </c>
      <c r="H468" s="9">
        <f>'internal_calcs ToDs'!E468</f>
        <v>465.55885500570412</v>
      </c>
      <c r="I468" s="9">
        <f ca="1">'internal_calcs FTTM'!AA468</f>
        <v>465.9720522248943</v>
      </c>
      <c r="J468" s="9">
        <f>'internal_calcs TEs'!B468</f>
        <v>-1.1974511462173887</v>
      </c>
      <c r="K468" s="9">
        <f>'internal_calcs TEs'!C468</f>
        <v>8.6150015343188224E-3</v>
      </c>
      <c r="L468" s="9">
        <f>'internal_calcs TEs'!D468</f>
        <v>-2.7947775105692463E-2</v>
      </c>
      <c r="M468" s="9">
        <f>'internal_calcs TEs'!E468</f>
        <v>-0.44114499429588383</v>
      </c>
      <c r="N468" s="9">
        <f t="shared" ca="1" si="21"/>
        <v>-2.7947775105701567E-2</v>
      </c>
      <c r="O468" s="9">
        <f t="shared" ca="1" si="23"/>
        <v>-2.7947775105701567E-2</v>
      </c>
      <c r="P468" s="3">
        <f t="shared" ca="1" si="22"/>
        <v>3</v>
      </c>
    </row>
    <row r="469" spans="1:16" x14ac:dyDescent="0.3">
      <c r="A469" s="1">
        <f>'internal_calcs FTTM'!A469</f>
        <v>467</v>
      </c>
      <c r="B469" s="3" t="str">
        <f>'internal_calcs FTTM'!T469</f>
        <v>TRUSTED</v>
      </c>
      <c r="C469" s="3">
        <f ca="1">'internal_calcs FTTM'!AB469</f>
        <v>2</v>
      </c>
      <c r="D469" s="3">
        <f ca="1">'internal_calcs FTTM'!AC469</f>
        <v>222</v>
      </c>
      <c r="E469" s="9">
        <f>'internal_calcs ToDs'!B469</f>
        <v>465.84355718224236</v>
      </c>
      <c r="F469" s="9">
        <f>'internal_calcs ToDs'!C469</f>
        <v>466.90150437980282</v>
      </c>
      <c r="G469" s="9">
        <f>'internal_calcs ToDs'!D469</f>
        <v>467.14908376780909</v>
      </c>
      <c r="H469" s="9">
        <f>'internal_calcs ToDs'!E469</f>
        <v>466.70502701617704</v>
      </c>
      <c r="I469" s="9">
        <f ca="1">'internal_calcs FTTM'!AA469</f>
        <v>466.90150437980282</v>
      </c>
      <c r="J469" s="9">
        <f>'internal_calcs TEs'!B469</f>
        <v>-1.1564428177576138</v>
      </c>
      <c r="K469" s="9">
        <f>'internal_calcs TEs'!C469</f>
        <v>-9.8495620197169398E-2</v>
      </c>
      <c r="L469" s="9">
        <f>'internal_calcs TEs'!D469</f>
        <v>0.14908376780911059</v>
      </c>
      <c r="M469" s="9">
        <f>'internal_calcs TEs'!E469</f>
        <v>-0.29497298382297732</v>
      </c>
      <c r="N469" s="9">
        <f t="shared" ca="1" si="21"/>
        <v>-9.8495620197184053E-2</v>
      </c>
      <c r="O469" s="9">
        <f t="shared" ca="1" si="23"/>
        <v>-9.8495620197184053E-2</v>
      </c>
      <c r="P469" s="3">
        <f t="shared" ca="1" si="22"/>
        <v>2</v>
      </c>
    </row>
    <row r="470" spans="1:16" x14ac:dyDescent="0.3">
      <c r="A470" s="1">
        <f>'internal_calcs FTTM'!A470</f>
        <v>468</v>
      </c>
      <c r="B470" s="3" t="str">
        <f>'internal_calcs FTTM'!T470</f>
        <v>TRUSTED</v>
      </c>
      <c r="C470" s="3">
        <f ca="1">'internal_calcs FTTM'!AB470</f>
        <v>2</v>
      </c>
      <c r="D470" s="3">
        <f ca="1">'internal_calcs FTTM'!AC470</f>
        <v>222</v>
      </c>
      <c r="E470" s="9">
        <f>'internal_calcs ToDs'!B470</f>
        <v>466.88485380976897</v>
      </c>
      <c r="F470" s="9">
        <f>'internal_calcs ToDs'!C470</f>
        <v>467.79872901842953</v>
      </c>
      <c r="G470" s="9">
        <f>'internal_calcs ToDs'!D470</f>
        <v>468.2922229759053</v>
      </c>
      <c r="H470" s="9">
        <f>'internal_calcs ToDs'!E470</f>
        <v>467.9341453297792</v>
      </c>
      <c r="I470" s="9">
        <f ca="1">'internal_calcs FTTM'!AA470</f>
        <v>467.79872901842953</v>
      </c>
      <c r="J470" s="9">
        <f>'internal_calcs TEs'!B470</f>
        <v>-1.1151461902310214</v>
      </c>
      <c r="K470" s="9">
        <f>'internal_calcs TEs'!C470</f>
        <v>-0.20127098157045697</v>
      </c>
      <c r="L470" s="9">
        <f>'internal_calcs TEs'!D470</f>
        <v>0.29222297590528967</v>
      </c>
      <c r="M470" s="9">
        <f>'internal_calcs TEs'!E470</f>
        <v>-6.5854670220810707E-2</v>
      </c>
      <c r="N470" s="9">
        <f t="shared" ca="1" si="21"/>
        <v>-0.20127098157047385</v>
      </c>
      <c r="O470" s="9">
        <f t="shared" ca="1" si="23"/>
        <v>-0.20127098157047385</v>
      </c>
      <c r="P470" s="3">
        <f t="shared" ca="1" si="22"/>
        <v>2</v>
      </c>
    </row>
    <row r="471" spans="1:16" x14ac:dyDescent="0.3">
      <c r="A471" s="1">
        <f>'internal_calcs FTTM'!A471</f>
        <v>469</v>
      </c>
      <c r="B471" s="3" t="str">
        <f>'internal_calcs FTTM'!T471</f>
        <v>TRUSTED</v>
      </c>
      <c r="C471" s="3">
        <f ca="1">'internal_calcs FTTM'!AB471</f>
        <v>2</v>
      </c>
      <c r="D471" s="3">
        <f ca="1">'internal_calcs FTTM'!AC471</f>
        <v>222</v>
      </c>
      <c r="E471" s="9">
        <f>'internal_calcs ToDs'!B471</f>
        <v>467.92641265252729</v>
      </c>
      <c r="F471" s="9">
        <f>'internal_calcs ToDs'!C471</f>
        <v>468.70069452481198</v>
      </c>
      <c r="G471" s="9">
        <f>'internal_calcs ToDs'!D471</f>
        <v>469.39921245836371</v>
      </c>
      <c r="H471" s="9">
        <f>'internal_calcs ToDs'!E471</f>
        <v>469.23792901369484</v>
      </c>
      <c r="I471" s="9">
        <f ca="1">'internal_calcs FTTM'!AA471</f>
        <v>468.70069452481198</v>
      </c>
      <c r="J471" s="9">
        <f>'internal_calcs TEs'!B471</f>
        <v>-1.0735873474726845</v>
      </c>
      <c r="K471" s="9">
        <f>'internal_calcs TEs'!C471</f>
        <v>-0.29930547518799777</v>
      </c>
      <c r="L471" s="9">
        <f>'internal_calcs TEs'!D471</f>
        <v>0.39921245836369357</v>
      </c>
      <c r="M471" s="9">
        <f>'internal_calcs TEs'!E471</f>
        <v>0.23792901369482289</v>
      </c>
      <c r="N471" s="9">
        <f t="shared" ca="1" si="21"/>
        <v>-0.29930547518802086</v>
      </c>
      <c r="O471" s="9">
        <f t="shared" ca="1" si="23"/>
        <v>-0.29930547518802086</v>
      </c>
      <c r="P471" s="3">
        <f t="shared" ca="1" si="22"/>
        <v>2</v>
      </c>
    </row>
    <row r="472" spans="1:16" x14ac:dyDescent="0.3">
      <c r="A472" s="1">
        <f>'internal_calcs FTTM'!A472</f>
        <v>470</v>
      </c>
      <c r="B472" s="3" t="str">
        <f>'internal_calcs FTTM'!T472</f>
        <v>TRUSTED</v>
      </c>
      <c r="C472" s="3">
        <f ca="1">'internal_calcs FTTM'!AB472</f>
        <v>2</v>
      </c>
      <c r="D472" s="3">
        <f ca="1">'internal_calcs FTTM'!AC472</f>
        <v>222</v>
      </c>
      <c r="E472" s="9">
        <f>'internal_calcs ToDs'!B472</f>
        <v>468.96820746106147</v>
      </c>
      <c r="F472" s="9">
        <f>'internal_calcs ToDs'!C472</f>
        <v>469.6077877963088</v>
      </c>
      <c r="G472" s="9">
        <f>'internal_calcs ToDs'!D472</f>
        <v>470.46836492713373</v>
      </c>
      <c r="H472" s="9">
        <f>'internal_calcs ToDs'!E472</f>
        <v>470.60539853408665</v>
      </c>
      <c r="I472" s="9">
        <f ca="1">'internal_calcs FTTM'!AA472</f>
        <v>469.6077877963088</v>
      </c>
      <c r="J472" s="9">
        <f>'internal_calcs TEs'!B472</f>
        <v>-1.0317925389385314</v>
      </c>
      <c r="K472" s="9">
        <f>'internal_calcs TEs'!C472</f>
        <v>-0.39221220369118348</v>
      </c>
      <c r="L472" s="9">
        <f>'internal_calcs TEs'!D472</f>
        <v>0.46836492713372513</v>
      </c>
      <c r="M472" s="9">
        <f>'internal_calcs TEs'!E472</f>
        <v>0.605398534086663</v>
      </c>
      <c r="N472" s="9">
        <f t="shared" ca="1" si="21"/>
        <v>-0.39221220369120147</v>
      </c>
      <c r="O472" s="9">
        <f t="shared" ca="1" si="23"/>
        <v>-0.39221220369120147</v>
      </c>
      <c r="P472" s="3">
        <f t="shared" ca="1" si="22"/>
        <v>2</v>
      </c>
    </row>
    <row r="473" spans="1:16" x14ac:dyDescent="0.3">
      <c r="A473" s="1">
        <f>'internal_calcs FTTM'!A473</f>
        <v>471</v>
      </c>
      <c r="B473" s="3" t="str">
        <f>'internal_calcs FTTM'!T473</f>
        <v>TRUSTED</v>
      </c>
      <c r="C473" s="3">
        <f ca="1">'internal_calcs FTTM'!AB473</f>
        <v>2</v>
      </c>
      <c r="D473" s="3">
        <f ca="1">'internal_calcs FTTM'!AC473</f>
        <v>222</v>
      </c>
      <c r="E473" s="9">
        <f>'internal_calcs ToDs'!B473</f>
        <v>470.01021183687476</v>
      </c>
      <c r="F473" s="9">
        <f>'internal_calcs ToDs'!C473</f>
        <v>470.52037549333221</v>
      </c>
      <c r="G473" s="9">
        <f>'internal_calcs ToDs'!D473</f>
        <v>471.49858980647309</v>
      </c>
      <c r="H473" s="9">
        <f>'internal_calcs ToDs'!E473</f>
        <v>472.02327258505551</v>
      </c>
      <c r="I473" s="9">
        <f ca="1">'internal_calcs FTTM'!AA473</f>
        <v>470.52037549333221</v>
      </c>
      <c r="J473" s="9">
        <f>'internal_calcs TEs'!B473</f>
        <v>-0.98978816312524787</v>
      </c>
      <c r="K473" s="9">
        <f>'internal_calcs TEs'!C473</f>
        <v>-0.4796245066678122</v>
      </c>
      <c r="L473" s="9">
        <f>'internal_calcs TEs'!D473</f>
        <v>0.49858980647307538</v>
      </c>
      <c r="M473" s="9">
        <f>'internal_calcs TEs'!E473</f>
        <v>1.0232725850555209</v>
      </c>
      <c r="N473" s="9">
        <f t="shared" ca="1" si="21"/>
        <v>-0.47962450666778977</v>
      </c>
      <c r="O473" s="9">
        <f t="shared" ca="1" si="23"/>
        <v>-0.47962450666778977</v>
      </c>
      <c r="P473" s="3">
        <f t="shared" ca="1" si="22"/>
        <v>2</v>
      </c>
    </row>
    <row r="474" spans="1:16" x14ac:dyDescent="0.3">
      <c r="A474" s="1">
        <f>'internal_calcs FTTM'!A474</f>
        <v>472</v>
      </c>
      <c r="B474" s="3" t="str">
        <f>'internal_calcs FTTM'!T474</f>
        <v>TRUSTED</v>
      </c>
      <c r="C474" s="3">
        <f ca="1">'internal_calcs FTTM'!AB474</f>
        <v>2</v>
      </c>
      <c r="D474" s="3">
        <f ca="1">'internal_calcs FTTM'!AC474</f>
        <v>222</v>
      </c>
      <c r="E474" s="9">
        <f>'internal_calcs ToDs'!B474</f>
        <v>471.05239924910302</v>
      </c>
      <c r="F474" s="9">
        <f>'internal_calcs ToDs'!C474</f>
        <v>471.43880259230741</v>
      </c>
      <c r="G474" s="9">
        <f>'internal_calcs ToDs'!D474</f>
        <v>472.48941043197919</v>
      </c>
      <c r="H474" s="9">
        <f>'internal_calcs ToDs'!E474</f>
        <v>473.47644810963897</v>
      </c>
      <c r="I474" s="9">
        <f ca="1">'internal_calcs FTTM'!AA474</f>
        <v>471.43880259230741</v>
      </c>
      <c r="J474" s="9">
        <f>'internal_calcs TEs'!B474</f>
        <v>-0.9476007508969887</v>
      </c>
      <c r="K474" s="9">
        <f>'internal_calcs TEs'!C474</f>
        <v>-0.56119740769260162</v>
      </c>
      <c r="L474" s="9">
        <f>'internal_calcs TEs'!D474</f>
        <v>0.48941043197917411</v>
      </c>
      <c r="M474" s="9">
        <f>'internal_calcs TEs'!E474</f>
        <v>1.4764481096389517</v>
      </c>
      <c r="N474" s="9">
        <f t="shared" ca="1" si="21"/>
        <v>-0.56119740769258897</v>
      </c>
      <c r="O474" s="9">
        <f t="shared" ca="1" si="23"/>
        <v>-0.56119740769258897</v>
      </c>
      <c r="P474" s="3">
        <f t="shared" ca="1" si="22"/>
        <v>2</v>
      </c>
    </row>
    <row r="475" spans="1:16" x14ac:dyDescent="0.3">
      <c r="A475" s="1">
        <f>'internal_calcs FTTM'!A475</f>
        <v>473</v>
      </c>
      <c r="B475" s="3" t="str">
        <f>'internal_calcs FTTM'!T475</f>
        <v>TRUSTED</v>
      </c>
      <c r="C475" s="3">
        <f ca="1">'internal_calcs FTTM'!AB475</f>
        <v>2</v>
      </c>
      <c r="D475" s="3">
        <f ca="1">'internal_calcs FTTM'!AC475</f>
        <v>222</v>
      </c>
      <c r="E475" s="9">
        <f>'internal_calcs ToDs'!B475</f>
        <v>472.09474305127247</v>
      </c>
      <c r="F475" s="9">
        <f>'internal_calcs ToDs'!C475</f>
        <v>472.36339102420749</v>
      </c>
      <c r="G475" s="9">
        <f>'internal_calcs ToDs'!D475</f>
        <v>473.4409715678712</v>
      </c>
      <c r="H475" s="9">
        <f>'internal_calcs ToDs'!E475</f>
        <v>474.94854616364091</v>
      </c>
      <c r="I475" s="9">
        <f ca="1">'internal_calcs FTTM'!AA475</f>
        <v>472.36339102420749</v>
      </c>
      <c r="J475" s="9">
        <f>'internal_calcs TEs'!B475</f>
        <v>-0.90525694872753681</v>
      </c>
      <c r="K475" s="9">
        <f>'internal_calcs TEs'!C475</f>
        <v>-0.63660897579248421</v>
      </c>
      <c r="L475" s="9">
        <f>'internal_calcs TEs'!D475</f>
        <v>0.44097156787122227</v>
      </c>
      <c r="M475" s="9">
        <f>'internal_calcs TEs'!E475</f>
        <v>1.9485461636409027</v>
      </c>
      <c r="N475" s="9">
        <f t="shared" ca="1" si="21"/>
        <v>-0.63660897579251241</v>
      </c>
      <c r="O475" s="9">
        <f t="shared" ca="1" si="23"/>
        <v>-0.63660897579251241</v>
      </c>
      <c r="P475" s="3">
        <f t="shared" ca="1" si="22"/>
        <v>2</v>
      </c>
    </row>
    <row r="476" spans="1:16" x14ac:dyDescent="0.3">
      <c r="A476" s="1">
        <f>'internal_calcs FTTM'!A476</f>
        <v>474</v>
      </c>
      <c r="B476" s="3" t="str">
        <f>'internal_calcs FTTM'!T476</f>
        <v>TRUSTED</v>
      </c>
      <c r="C476" s="3">
        <f ca="1">'internal_calcs FTTM'!AB476</f>
        <v>2</v>
      </c>
      <c r="D476" s="3">
        <f ca="1">'internal_calcs FTTM'!AC476</f>
        <v>222</v>
      </c>
      <c r="E476" s="9">
        <f>'internal_calcs ToDs'!B476</f>
        <v>473.1372164981301</v>
      </c>
      <c r="F476" s="9">
        <f>'internal_calcs ToDs'!C476</f>
        <v>473.29443840403957</v>
      </c>
      <c r="G476" s="9">
        <f>'internal_calcs ToDs'!D476</f>
        <v>474.35403712397226</v>
      </c>
      <c r="H476" s="9">
        <f>'internal_calcs ToDs'!E476</f>
        <v>476.42250389335055</v>
      </c>
      <c r="I476" s="9">
        <f ca="1">'internal_calcs FTTM'!AA476</f>
        <v>473.29443840403957</v>
      </c>
      <c r="J476" s="9">
        <f>'internal_calcs TEs'!B476</f>
        <v>-0.86278350186991426</v>
      </c>
      <c r="K476" s="9">
        <f>'internal_calcs TEs'!C476</f>
        <v>-0.70556159596043821</v>
      </c>
      <c r="L476" s="9">
        <f>'internal_calcs TEs'!D476</f>
        <v>0.3540371239722635</v>
      </c>
      <c r="M476" s="9">
        <f>'internal_calcs TEs'!E476</f>
        <v>2.4225038933505338</v>
      </c>
      <c r="N476" s="9">
        <f t="shared" ca="1" si="21"/>
        <v>-0.70556159596043244</v>
      </c>
      <c r="O476" s="9">
        <f t="shared" ca="1" si="23"/>
        <v>-0.70556159596043244</v>
      </c>
      <c r="P476" s="3">
        <f t="shared" ca="1" si="22"/>
        <v>2</v>
      </c>
    </row>
    <row r="477" spans="1:16" x14ac:dyDescent="0.3">
      <c r="A477" s="1">
        <f>'internal_calcs FTTM'!A477</f>
        <v>475</v>
      </c>
      <c r="B477" s="3" t="str">
        <f>'internal_calcs FTTM'!T477</f>
        <v>TRUSTED</v>
      </c>
      <c r="C477" s="3">
        <f ca="1">'internal_calcs FTTM'!AB477</f>
        <v>2</v>
      </c>
      <c r="D477" s="3">
        <f ca="1">'internal_calcs FTTM'!AC477</f>
        <v>222</v>
      </c>
      <c r="E477" s="9">
        <f>'internal_calcs ToDs'!B477</f>
        <v>474.17979276253641</v>
      </c>
      <c r="F477" s="9">
        <f>'internal_calcs ToDs'!C477</f>
        <v>474.23221685629386</v>
      </c>
      <c r="G477" s="9">
        <f>'internal_calcs ToDs'!D477</f>
        <v>475.22997810839456</v>
      </c>
      <c r="H477" s="9">
        <f>'internal_calcs ToDs'!E477</f>
        <v>477.8811912315316</v>
      </c>
      <c r="I477" s="9">
        <f ca="1">'internal_calcs FTTM'!AA477</f>
        <v>474.23221685629386</v>
      </c>
      <c r="J477" s="9">
        <f>'internal_calcs TEs'!B477</f>
        <v>-0.82020723746360313</v>
      </c>
      <c r="K477" s="9">
        <f>'internal_calcs TEs'!C477</f>
        <v>-0.76778314370611667</v>
      </c>
      <c r="L477" s="9">
        <f>'internal_calcs TEs'!D477</f>
        <v>0.22997810839454802</v>
      </c>
      <c r="M477" s="9">
        <f>'internal_calcs TEs'!E477</f>
        <v>2.8811912315315946</v>
      </c>
      <c r="N477" s="9">
        <f t="shared" ca="1" si="21"/>
        <v>-0.76778314370613998</v>
      </c>
      <c r="O477" s="9">
        <f t="shared" ca="1" si="23"/>
        <v>-0.76778314370613998</v>
      </c>
      <c r="P477" s="3">
        <f t="shared" ca="1" si="22"/>
        <v>2</v>
      </c>
    </row>
    <row r="478" spans="1:16" x14ac:dyDescent="0.3">
      <c r="A478" s="1">
        <f>'internal_calcs FTTM'!A478</f>
        <v>476</v>
      </c>
      <c r="B478" s="3" t="str">
        <f>'internal_calcs FTTM'!T478</f>
        <v>TRUSTED</v>
      </c>
      <c r="C478" s="3">
        <f ca="1">'internal_calcs FTTM'!AB478</f>
        <v>1</v>
      </c>
      <c r="D478" s="3">
        <f ca="1">'internal_calcs FTTM'!AC478</f>
        <v>111</v>
      </c>
      <c r="E478" s="9">
        <f>'internal_calcs ToDs'!B478</f>
        <v>475.22244495241046</v>
      </c>
      <c r="F478" s="9">
        <f>'internal_calcs ToDs'!C478</f>
        <v>475.17697194099304</v>
      </c>
      <c r="G478" s="9">
        <f>'internal_calcs ToDs'!D478</f>
        <v>476.07075100592323</v>
      </c>
      <c r="H478" s="9">
        <f>'internal_calcs ToDs'!E478</f>
        <v>479.30803002268374</v>
      </c>
      <c r="I478" s="9">
        <f ca="1">'internal_calcs FTTM'!AA478</f>
        <v>475.22244495241046</v>
      </c>
      <c r="J478" s="9">
        <f>'internal_calcs TEs'!B478</f>
        <v>-0.77755504758956373</v>
      </c>
      <c r="K478" s="9">
        <f>'internal_calcs TEs'!C478</f>
        <v>-0.82302805900698206</v>
      </c>
      <c r="L478" s="9">
        <f>'internal_calcs TEs'!D478</f>
        <v>7.0751005923223254E-2</v>
      </c>
      <c r="M478" s="9">
        <f>'internal_calcs TEs'!E478</f>
        <v>3.3080300226837243</v>
      </c>
      <c r="N478" s="9">
        <f t="shared" ca="1" si="21"/>
        <v>-0.7775550475895443</v>
      </c>
      <c r="O478" s="9">
        <f t="shared" ca="1" si="23"/>
        <v>-0.7775550475895443</v>
      </c>
      <c r="P478" s="3">
        <f t="shared" ca="1" si="22"/>
        <v>1</v>
      </c>
    </row>
    <row r="479" spans="1:16" x14ac:dyDescent="0.3">
      <c r="A479" s="1">
        <f>'internal_calcs FTTM'!A479</f>
        <v>477</v>
      </c>
      <c r="B479" s="3" t="str">
        <f>'internal_calcs FTTM'!T479</f>
        <v>TRUSTED</v>
      </c>
      <c r="C479" s="3">
        <f ca="1">'internal_calcs FTTM'!AB479</f>
        <v>1</v>
      </c>
      <c r="D479" s="3">
        <f ca="1">'internal_calcs FTTM'!AC479</f>
        <v>111</v>
      </c>
      <c r="E479" s="9">
        <f>'internal_calcs ToDs'!B479</f>
        <v>476.26514612771479</v>
      </c>
      <c r="F479" s="9">
        <f>'internal_calcs ToDs'!C479</f>
        <v>476.12892168457887</v>
      </c>
      <c r="G479" s="9">
        <f>'internal_calcs ToDs'!D479</f>
        <v>476.87886692308166</v>
      </c>
      <c r="H479" s="9">
        <f>'internal_calcs ToDs'!E479</f>
        <v>480.68759320077686</v>
      </c>
      <c r="I479" s="9">
        <f ca="1">'internal_calcs FTTM'!AA479</f>
        <v>476.26514612771479</v>
      </c>
      <c r="J479" s="9">
        <f>'internal_calcs TEs'!B479</f>
        <v>-0.7348538722851985</v>
      </c>
      <c r="K479" s="9">
        <f>'internal_calcs TEs'!C479</f>
        <v>-0.87107831542114345</v>
      </c>
      <c r="L479" s="9">
        <f>'internal_calcs TEs'!D479</f>
        <v>-0.12113307691836317</v>
      </c>
      <c r="M479" s="9">
        <f>'internal_calcs TEs'!E479</f>
        <v>3.6875932007768437</v>
      </c>
      <c r="N479" s="9">
        <f t="shared" ca="1" si="21"/>
        <v>-0.73485387228521404</v>
      </c>
      <c r="O479" s="9">
        <f t="shared" ca="1" si="23"/>
        <v>-0.73485387228521404</v>
      </c>
      <c r="P479" s="3">
        <f t="shared" ca="1" si="22"/>
        <v>1</v>
      </c>
    </row>
    <row r="480" spans="1:16" x14ac:dyDescent="0.3">
      <c r="A480" s="1">
        <f>'internal_calcs FTTM'!A480</f>
        <v>478</v>
      </c>
      <c r="B480" s="3" t="str">
        <f>'internal_calcs FTTM'!T480</f>
        <v>TRUSTED</v>
      </c>
      <c r="C480" s="3">
        <f ca="1">'internal_calcs FTTM'!AB480</f>
        <v>1</v>
      </c>
      <c r="D480" s="3">
        <f ca="1">'internal_calcs FTTM'!AC480</f>
        <v>111</v>
      </c>
      <c r="E480" s="9">
        <f>'internal_calcs ToDs'!B480</f>
        <v>477.30786931747195</v>
      </c>
      <c r="F480" s="9">
        <f>'internal_calcs ToDs'!C480</f>
        <v>477.0882557194613</v>
      </c>
      <c r="G480" s="9">
        <f>'internal_calcs ToDs'!D480</f>
        <v>477.65735198648252</v>
      </c>
      <c r="H480" s="9">
        <f>'internal_calcs ToDs'!E480</f>
        <v>482.0061623636127</v>
      </c>
      <c r="I480" s="9">
        <f ca="1">'internal_calcs FTTM'!AA480</f>
        <v>477.30786931747195</v>
      </c>
      <c r="J480" s="9">
        <f>'internal_calcs TEs'!B480</f>
        <v>-0.69213068252806087</v>
      </c>
      <c r="K480" s="9">
        <f>'internal_calcs TEs'!C480</f>
        <v>-0.91174428053871459</v>
      </c>
      <c r="L480" s="9">
        <f>'internal_calcs TEs'!D480</f>
        <v>-0.34264801351745988</v>
      </c>
      <c r="M480" s="9">
        <f>'internal_calcs TEs'!E480</f>
        <v>4.0061623636127255</v>
      </c>
      <c r="N480" s="9">
        <f t="shared" ca="1" si="21"/>
        <v>-0.69213068252804533</v>
      </c>
      <c r="O480" s="9">
        <f t="shared" ca="1" si="23"/>
        <v>-0.69213068252804533</v>
      </c>
      <c r="P480" s="3">
        <f t="shared" ca="1" si="22"/>
        <v>1</v>
      </c>
    </row>
    <row r="481" spans="1:16" x14ac:dyDescent="0.3">
      <c r="A481" s="1">
        <f>'internal_calcs FTTM'!A481</f>
        <v>479</v>
      </c>
      <c r="B481" s="3" t="str">
        <f>'internal_calcs FTTM'!T481</f>
        <v>TRUSTED</v>
      </c>
      <c r="C481" s="3">
        <f ca="1">'internal_calcs FTTM'!AB481</f>
        <v>1</v>
      </c>
      <c r="D481" s="3">
        <f ca="1">'internal_calcs FTTM'!AC481</f>
        <v>111</v>
      </c>
      <c r="E481" s="9">
        <f>'internal_calcs ToDs'!B481</f>
        <v>478.35058753679942</v>
      </c>
      <c r="F481" s="9">
        <f>'internal_calcs ToDs'!C481</f>
        <v>478.05513453562611</v>
      </c>
      <c r="G481" s="9">
        <f>'internal_calcs ToDs'!D481</f>
        <v>478.40969961900231</v>
      </c>
      <c r="H481" s="9">
        <f>'internal_calcs ToDs'!E481</f>
        <v>483.25222359162274</v>
      </c>
      <c r="I481" s="9">
        <f ca="1">'internal_calcs FTTM'!AA481</f>
        <v>478.35058753679942</v>
      </c>
      <c r="J481" s="9">
        <f>'internal_calcs TEs'!B481</f>
        <v>-0.64941246320060131</v>
      </c>
      <c r="K481" s="9">
        <f>'internal_calcs TEs'!C481</f>
        <v>-0.94486546437388874</v>
      </c>
      <c r="L481" s="9">
        <f>'internal_calcs TEs'!D481</f>
        <v>-0.59030038099768722</v>
      </c>
      <c r="M481" s="9">
        <f>'internal_calcs TEs'!E481</f>
        <v>4.2522235916227551</v>
      </c>
      <c r="N481" s="9">
        <f t="shared" ca="1" si="21"/>
        <v>-0.64941246320057644</v>
      </c>
      <c r="O481" s="9">
        <f t="shared" ca="1" si="23"/>
        <v>-0.64941246320057644</v>
      </c>
      <c r="P481" s="3">
        <f t="shared" ca="1" si="22"/>
        <v>1</v>
      </c>
    </row>
    <row r="482" spans="1:16" x14ac:dyDescent="0.3">
      <c r="A482" s="1">
        <f>'internal_calcs FTTM'!A482</f>
        <v>480</v>
      </c>
      <c r="B482" s="3" t="str">
        <f>'internal_calcs FTTM'!T482</f>
        <v>TRUSTED</v>
      </c>
      <c r="C482" s="3">
        <f ca="1">'internal_calcs FTTM'!AB482</f>
        <v>3</v>
      </c>
      <c r="D482" s="3">
        <f ca="1">'internal_calcs FTTM'!AC482</f>
        <v>333</v>
      </c>
      <c r="E482" s="9">
        <f>'internal_calcs ToDs'!B482</f>
        <v>479.39327380395446</v>
      </c>
      <c r="F482" s="9">
        <f>'internal_calcs ToDs'!C482</f>
        <v>479.02968884725431</v>
      </c>
      <c r="G482" s="9">
        <f>'internal_calcs ToDs'!D482</f>
        <v>479.13981544641689</v>
      </c>
      <c r="H482" s="9">
        <f>'internal_calcs ToDs'!E482</f>
        <v>484.41688359092007</v>
      </c>
      <c r="I482" s="9">
        <f ca="1">'internal_calcs FTTM'!AA482</f>
        <v>479.13981544641689</v>
      </c>
      <c r="J482" s="9">
        <f>'internal_calcs TEs'!B482</f>
        <v>-0.60672619604555067</v>
      </c>
      <c r="K482" s="9">
        <f>'internal_calcs TEs'!C482</f>
        <v>-0.97031115274569846</v>
      </c>
      <c r="L482" s="9">
        <f>'internal_calcs TEs'!D482</f>
        <v>-0.86018455358308388</v>
      </c>
      <c r="M482" s="9">
        <f>'internal_calcs TEs'!E482</f>
        <v>4.4168835909200848</v>
      </c>
      <c r="N482" s="9">
        <f t="shared" ca="1" si="21"/>
        <v>-0.8601845535831103</v>
      </c>
      <c r="O482" s="9">
        <f t="shared" ca="1" si="23"/>
        <v>-0.8601845535831103</v>
      </c>
      <c r="P482" s="3">
        <f t="shared" ca="1" si="22"/>
        <v>3</v>
      </c>
    </row>
    <row r="483" spans="1:16" x14ac:dyDescent="0.3">
      <c r="A483" s="1">
        <f>'internal_calcs FTTM'!A483</f>
        <v>481</v>
      </c>
      <c r="B483" s="3" t="str">
        <f>'internal_calcs FTTM'!T483</f>
        <v>TRUSTED</v>
      </c>
      <c r="C483" s="3">
        <f ca="1">'internal_calcs FTTM'!AB483</f>
        <v>2</v>
      </c>
      <c r="D483" s="3">
        <f ca="1">'internal_calcs FTTM'!AC483</f>
        <v>222</v>
      </c>
      <c r="E483" s="9">
        <f>'internal_calcs ToDs'!B483</f>
        <v>480.43590115737572</v>
      </c>
      <c r="F483" s="9">
        <f>'internal_calcs ToDs'!C483</f>
        <v>480.01201907685282</v>
      </c>
      <c r="G483" s="9">
        <f>'internal_calcs ToDs'!D483</f>
        <v>479.85195570334878</v>
      </c>
      <c r="H483" s="9">
        <f>'internal_calcs ToDs'!E483</f>
        <v>485.49419112011287</v>
      </c>
      <c r="I483" s="9">
        <f ca="1">'internal_calcs FTTM'!AA483</f>
        <v>480.01201907685282</v>
      </c>
      <c r="J483" s="9">
        <f>'internal_calcs TEs'!B483</f>
        <v>-0.56409884262425236</v>
      </c>
      <c r="K483" s="9">
        <f>'internal_calcs TEs'!C483</f>
        <v>-0.98798092314719388</v>
      </c>
      <c r="L483" s="9">
        <f>'internal_calcs TEs'!D483</f>
        <v>-1.1480442966512046</v>
      </c>
      <c r="M483" s="9">
        <f>'internal_calcs TEs'!E483</f>
        <v>4.4941911201128582</v>
      </c>
      <c r="N483" s="9">
        <f t="shared" ca="1" si="21"/>
        <v>-0.98798092314717678</v>
      </c>
      <c r="O483" s="9">
        <f t="shared" ca="1" si="23"/>
        <v>-0.98798092314717678</v>
      </c>
      <c r="P483" s="3">
        <f t="shared" ca="1" si="22"/>
        <v>2</v>
      </c>
    </row>
    <row r="484" spans="1:16" x14ac:dyDescent="0.3">
      <c r="A484" s="1">
        <f>'internal_calcs FTTM'!A484</f>
        <v>482</v>
      </c>
      <c r="B484" s="3" t="str">
        <f>'internal_calcs FTTM'!T484</f>
        <v>TRUSTED</v>
      </c>
      <c r="C484" s="3">
        <f ca="1">'internal_calcs FTTM'!AB484</f>
        <v>2</v>
      </c>
      <c r="D484" s="3">
        <f ca="1">'internal_calcs FTTM'!AC484</f>
        <v>222</v>
      </c>
      <c r="E484" s="9">
        <f>'internal_calcs ToDs'!B484</f>
        <v>481.47844267271324</v>
      </c>
      <c r="F484" s="9">
        <f>'internal_calcs ToDs'!C484</f>
        <v>481.00219495893293</v>
      </c>
      <c r="G484" s="9">
        <f>'internal_calcs ToDs'!D484</f>
        <v>480.55066010990492</v>
      </c>
      <c r="H484" s="9">
        <f>'internal_calcs ToDs'!E484</f>
        <v>486.48135208367313</v>
      </c>
      <c r="I484" s="9">
        <f ca="1">'internal_calcs FTTM'!AA484</f>
        <v>481.00219495893293</v>
      </c>
      <c r="J484" s="9">
        <f>'internal_calcs TEs'!B484</f>
        <v>-0.52155732728677662</v>
      </c>
      <c r="K484" s="9">
        <f>'internal_calcs TEs'!C484</f>
        <v>-0.99780504106708712</v>
      </c>
      <c r="L484" s="9">
        <f>'internal_calcs TEs'!D484</f>
        <v>-1.4493398900950702</v>
      </c>
      <c r="M484" s="9">
        <f>'internal_calcs TEs'!E484</f>
        <v>4.4813520836731549</v>
      </c>
      <c r="N484" s="9">
        <f t="shared" ca="1" si="21"/>
        <v>-0.99780504106706758</v>
      </c>
      <c r="O484" s="9">
        <f t="shared" ca="1" si="23"/>
        <v>-0.99780504106706758</v>
      </c>
      <c r="P484" s="3">
        <f t="shared" ca="1" si="22"/>
        <v>2</v>
      </c>
    </row>
    <row r="485" spans="1:16" x14ac:dyDescent="0.3">
      <c r="A485" s="1">
        <f>'internal_calcs FTTM'!A485</f>
        <v>483</v>
      </c>
      <c r="B485" s="3" t="str">
        <f>'internal_calcs FTTM'!T485</f>
        <v>TRUSTED</v>
      </c>
      <c r="C485" s="3">
        <f ca="1">'internal_calcs FTTM'!AB485</f>
        <v>2</v>
      </c>
      <c r="D485" s="3">
        <f ca="1">'internal_calcs FTTM'!AC485</f>
        <v>222</v>
      </c>
      <c r="E485" s="9">
        <f>'internal_calcs ToDs'!B485</f>
        <v>482.520871479834</v>
      </c>
      <c r="F485" s="9">
        <f>'internal_calcs ToDs'!C485</f>
        <v>482.00025526479982</v>
      </c>
      <c r="G485" s="9">
        <f>'internal_calcs ToDs'!D485</f>
        <v>481.24068027757971</v>
      </c>
      <c r="H485" s="9">
        <f>'internal_calcs ToDs'!E485</f>
        <v>487.37883051782967</v>
      </c>
      <c r="I485" s="9">
        <f ca="1">'internal_calcs FTTM'!AA485</f>
        <v>482.00025526479982</v>
      </c>
      <c r="J485" s="9">
        <f>'internal_calcs TEs'!B485</f>
        <v>-0.47912852016601981</v>
      </c>
      <c r="K485" s="9">
        <f>'internal_calcs TEs'!C485</f>
        <v>-0.9997447352001998</v>
      </c>
      <c r="L485" s="9">
        <f>'internal_calcs TEs'!D485</f>
        <v>-1.7593197224202677</v>
      </c>
      <c r="M485" s="9">
        <f>'internal_calcs TEs'!E485</f>
        <v>4.3788305178296749</v>
      </c>
      <c r="N485" s="9">
        <f t="shared" ca="1" si="21"/>
        <v>-0.99974473520018137</v>
      </c>
      <c r="O485" s="9">
        <f t="shared" ca="1" si="23"/>
        <v>-0.99974473520018137</v>
      </c>
      <c r="P485" s="3">
        <f t="shared" ca="1" si="22"/>
        <v>2</v>
      </c>
    </row>
    <row r="486" spans="1:16" x14ac:dyDescent="0.3">
      <c r="A486" s="1">
        <f>'internal_calcs FTTM'!A486</f>
        <v>484</v>
      </c>
      <c r="B486" s="3" t="str">
        <f>'internal_calcs FTTM'!T486</f>
        <v>TRUSTED</v>
      </c>
      <c r="C486" s="3">
        <f ca="1">'internal_calcs FTTM'!AB486</f>
        <v>1</v>
      </c>
      <c r="D486" s="3">
        <f ca="1">'internal_calcs FTTM'!AC486</f>
        <v>111</v>
      </c>
      <c r="E486" s="9">
        <f>'internal_calcs ToDs'!B486</f>
        <v>483.56316077979398</v>
      </c>
      <c r="F486" s="9">
        <f>'internal_calcs ToDs'!C486</f>
        <v>483.00620764954004</v>
      </c>
      <c r="G486" s="9">
        <f>'internal_calcs ToDs'!D486</f>
        <v>481.92690477350141</v>
      </c>
      <c r="H486" s="9">
        <f>'internal_calcs ToDs'!E486</f>
        <v>488.19033181908929</v>
      </c>
      <c r="I486" s="9">
        <f ca="1">'internal_calcs FTTM'!AA486</f>
        <v>483.56316077979398</v>
      </c>
      <c r="J486" s="9">
        <f>'internal_calcs TEs'!B486</f>
        <v>-0.43683922020604854</v>
      </c>
      <c r="K486" s="9">
        <f>'internal_calcs TEs'!C486</f>
        <v>-0.9937923504599504</v>
      </c>
      <c r="L486" s="9">
        <f>'internal_calcs TEs'!D486</f>
        <v>-2.0730952264986073</v>
      </c>
      <c r="M486" s="9">
        <f>'internal_calcs TEs'!E486</f>
        <v>4.1903318190893177</v>
      </c>
      <c r="N486" s="9">
        <f t="shared" ca="1" si="21"/>
        <v>-0.43683922020602495</v>
      </c>
      <c r="O486" s="9">
        <f t="shared" ca="1" si="23"/>
        <v>-0.43683922020602495</v>
      </c>
      <c r="P486" s="3">
        <f t="shared" ca="1" si="22"/>
        <v>1</v>
      </c>
    </row>
    <row r="487" spans="1:16" x14ac:dyDescent="0.3">
      <c r="A487" s="1">
        <f>'internal_calcs FTTM'!A487</f>
        <v>485</v>
      </c>
      <c r="B487" s="3" t="str">
        <f>'internal_calcs FTTM'!T487</f>
        <v>TRUSTED</v>
      </c>
      <c r="C487" s="3">
        <f ca="1">'internal_calcs FTTM'!AB487</f>
        <v>1</v>
      </c>
      <c r="D487" s="3">
        <f ca="1">'internal_calcs FTTM'!AC487</f>
        <v>111</v>
      </c>
      <c r="E487" s="9">
        <f>'internal_calcs ToDs'!B487</f>
        <v>484.60528386176509</v>
      </c>
      <c r="F487" s="9">
        <f>'internal_calcs ToDs'!C487</f>
        <v>484.02002862181052</v>
      </c>
      <c r="G487" s="9">
        <f>'internal_calcs ToDs'!D487</f>
        <v>482.61428202481017</v>
      </c>
      <c r="H487" s="9">
        <f>'internal_calcs ToDs'!E487</f>
        <v>488.92266882155332</v>
      </c>
      <c r="I487" s="9">
        <f ca="1">'internal_calcs FTTM'!AA487</f>
        <v>484.60528386176509</v>
      </c>
      <c r="J487" s="9">
        <f>'internal_calcs TEs'!B487</f>
        <v>-0.39471613823492974</v>
      </c>
      <c r="K487" s="9">
        <f>'internal_calcs TEs'!C487</f>
        <v>-0.97997137818949076</v>
      </c>
      <c r="L487" s="9">
        <f>'internal_calcs TEs'!D487</f>
        <v>-2.3857179751898099</v>
      </c>
      <c r="M487" s="9">
        <f>'internal_calcs TEs'!E487</f>
        <v>3.922668821553315</v>
      </c>
      <c r="N487" s="9">
        <f t="shared" ca="1" si="21"/>
        <v>-0.39471613823491225</v>
      </c>
      <c r="O487" s="9">
        <f t="shared" ca="1" si="23"/>
        <v>-0.39471613823491225</v>
      </c>
      <c r="P487" s="3">
        <f t="shared" ca="1" si="22"/>
        <v>1</v>
      </c>
    </row>
    <row r="488" spans="1:16" x14ac:dyDescent="0.3">
      <c r="A488" s="1">
        <f>'internal_calcs FTTM'!A488</f>
        <v>486</v>
      </c>
      <c r="B488" s="3" t="str">
        <f>'internal_calcs FTTM'!T488</f>
        <v>TRUSTED</v>
      </c>
      <c r="C488" s="3">
        <f ca="1">'internal_calcs FTTM'!AB488</f>
        <v>1</v>
      </c>
      <c r="D488" s="3">
        <f ca="1">'internal_calcs FTTM'!AC488</f>
        <v>111</v>
      </c>
      <c r="E488" s="9">
        <f>'internal_calcs ToDs'!B488</f>
        <v>485.64721411990581</v>
      </c>
      <c r="F488" s="9">
        <f>'internal_calcs ToDs'!C488</f>
        <v>485.04166363654775</v>
      </c>
      <c r="G488" s="9">
        <f>'internal_calcs ToDs'!D488</f>
        <v>483.30774227900417</v>
      </c>
      <c r="H488" s="9">
        <f>'internal_calcs ToDs'!E488</f>
        <v>489.58551556334169</v>
      </c>
      <c r="I488" s="9">
        <f ca="1">'internal_calcs FTTM'!AA488</f>
        <v>485.64721411990581</v>
      </c>
      <c r="J488" s="9">
        <f>'internal_calcs TEs'!B488</f>
        <v>-0.35278588009417311</v>
      </c>
      <c r="K488" s="9">
        <f>'internal_calcs TEs'!C488</f>
        <v>-0.95833636345222062</v>
      </c>
      <c r="L488" s="9">
        <f>'internal_calcs TEs'!D488</f>
        <v>-2.6922577209957979</v>
      </c>
      <c r="M488" s="9">
        <f>'internal_calcs TEs'!E488</f>
        <v>3.585515563341664</v>
      </c>
      <c r="N488" s="9">
        <f t="shared" ca="1" si="21"/>
        <v>-0.35278588009418854</v>
      </c>
      <c r="O488" s="9">
        <f t="shared" ca="1" si="23"/>
        <v>-0.35278588009418854</v>
      </c>
      <c r="P488" s="3">
        <f t="shared" ca="1" si="22"/>
        <v>1</v>
      </c>
    </row>
    <row r="489" spans="1:16" x14ac:dyDescent="0.3">
      <c r="A489" s="1">
        <f>'internal_calcs FTTM'!A489</f>
        <v>487</v>
      </c>
      <c r="B489" s="3" t="str">
        <f>'internal_calcs FTTM'!T489</f>
        <v>TRUSTED</v>
      </c>
      <c r="C489" s="3">
        <f ca="1">'internal_calcs FTTM'!AB489</f>
        <v>1</v>
      </c>
      <c r="D489" s="3">
        <f ca="1">'internal_calcs FTTM'!AC489</f>
        <v>111</v>
      </c>
      <c r="E489" s="9">
        <f>'internal_calcs ToDs'!B489</f>
        <v>486.68892507016648</v>
      </c>
      <c r="F489" s="9">
        <f>'internal_calcs ToDs'!C489</f>
        <v>486.07102731023281</v>
      </c>
      <c r="G489" s="9">
        <f>'internal_calcs ToDs'!D489</f>
        <v>484.01211985099332</v>
      </c>
      <c r="H489" s="9">
        <f>'internal_calcs ToDs'!E489</f>
        <v>490.1910576416501</v>
      </c>
      <c r="I489" s="9">
        <f ca="1">'internal_calcs FTTM'!AA489</f>
        <v>486.68892507016648</v>
      </c>
      <c r="J489" s="9">
        <f>'internal_calcs TEs'!B489</f>
        <v>-0.3110749298335283</v>
      </c>
      <c r="K489" s="9">
        <f>'internal_calcs TEs'!C489</f>
        <v>-0.92897268976719216</v>
      </c>
      <c r="L489" s="9">
        <f>'internal_calcs TEs'!D489</f>
        <v>-2.987880149006692</v>
      </c>
      <c r="M489" s="9">
        <f>'internal_calcs TEs'!E489</f>
        <v>3.1910576416501213</v>
      </c>
      <c r="N489" s="9">
        <f t="shared" ca="1" si="21"/>
        <v>-0.31107492983352358</v>
      </c>
      <c r="O489" s="9">
        <f t="shared" ca="1" si="23"/>
        <v>-0.31107492983352358</v>
      </c>
      <c r="P489" s="3">
        <f t="shared" ca="1" si="22"/>
        <v>1</v>
      </c>
    </row>
    <row r="490" spans="1:16" x14ac:dyDescent="0.3">
      <c r="A490" s="1">
        <f>'internal_calcs FTTM'!A490</f>
        <v>488</v>
      </c>
      <c r="B490" s="3" t="str">
        <f>'internal_calcs FTTM'!T490</f>
        <v>TRUSTED</v>
      </c>
      <c r="C490" s="3">
        <f ca="1">'internal_calcs FTTM'!AB490</f>
        <v>1</v>
      </c>
      <c r="D490" s="3">
        <f ca="1">'internal_calcs FTTM'!AC490</f>
        <v>111</v>
      </c>
      <c r="E490" s="9">
        <f>'internal_calcs ToDs'!B490</f>
        <v>487.7303903670167</v>
      </c>
      <c r="F490" s="9">
        <f>'internal_calcs ToDs'!C490</f>
        <v>487.10800375786056</v>
      </c>
      <c r="G490" s="9">
        <f>'internal_calcs ToDs'!D490</f>
        <v>484.73207688306297</v>
      </c>
      <c r="H490" s="9">
        <f>'internal_calcs ToDs'!E490</f>
        <v>490.75355179351919</v>
      </c>
      <c r="I490" s="9">
        <f ca="1">'internal_calcs FTTM'!AA490</f>
        <v>487.7303903670167</v>
      </c>
      <c r="J490" s="9">
        <f>'internal_calcs TEs'!B490</f>
        <v>-0.26960963298328106</v>
      </c>
      <c r="K490" s="9">
        <f>'internal_calcs TEs'!C490</f>
        <v>-0.89199624213945339</v>
      </c>
      <c r="L490" s="9">
        <f>'internal_calcs TEs'!D490</f>
        <v>-3.2679231169370118</v>
      </c>
      <c r="M490" s="9">
        <f>'internal_calcs TEs'!E490</f>
        <v>2.753551793519172</v>
      </c>
      <c r="N490" s="9">
        <f t="shared" ca="1" si="21"/>
        <v>-0.26960963298330398</v>
      </c>
      <c r="O490" s="9">
        <f t="shared" ca="1" si="23"/>
        <v>-0.26960963298330398</v>
      </c>
      <c r="P490" s="3">
        <f t="shared" ca="1" si="22"/>
        <v>1</v>
      </c>
    </row>
    <row r="491" spans="1:16" x14ac:dyDescent="0.3">
      <c r="A491" s="1">
        <f>'internal_calcs FTTM'!A491</f>
        <v>489</v>
      </c>
      <c r="B491" s="3" t="str">
        <f>'internal_calcs FTTM'!T491</f>
        <v>TRUSTED</v>
      </c>
      <c r="C491" s="3">
        <f ca="1">'internal_calcs FTTM'!AB491</f>
        <v>1</v>
      </c>
      <c r="D491" s="3">
        <f ca="1">'internal_calcs FTTM'!AC491</f>
        <v>111</v>
      </c>
      <c r="E491" s="9">
        <f>'internal_calcs ToDs'!B491</f>
        <v>488.77158382008651</v>
      </c>
      <c r="F491" s="9">
        <f>'internal_calcs ToDs'!C491</f>
        <v>488.15244705028516</v>
      </c>
      <c r="G491" s="9">
        <f>'internal_calcs ToDs'!D491</f>
        <v>485.47202982010759</v>
      </c>
      <c r="H491" s="9">
        <f>'internal_calcs ToDs'!E491</f>
        <v>491.28881062021014</v>
      </c>
      <c r="I491" s="9">
        <f ca="1">'internal_calcs FTTM'!AA491</f>
        <v>488.77158382008651</v>
      </c>
      <c r="J491" s="9">
        <f>'internal_calcs TEs'!B491</f>
        <v>-0.22841617991347662</v>
      </c>
      <c r="K491" s="9">
        <f>'internal_calcs TEs'!C491</f>
        <v>-0.84755294971485906</v>
      </c>
      <c r="L491" s="9">
        <f>'internal_calcs TEs'!D491</f>
        <v>-3.5279701798924332</v>
      </c>
      <c r="M491" s="9">
        <f>'internal_calcs TEs'!E491</f>
        <v>2.2888106202101257</v>
      </c>
      <c r="N491" s="9">
        <f t="shared" ca="1" si="21"/>
        <v>-0.22841617991349494</v>
      </c>
      <c r="O491" s="9">
        <f t="shared" ca="1" si="23"/>
        <v>-0.22841617991349494</v>
      </c>
      <c r="P491" s="3">
        <f t="shared" ca="1" si="22"/>
        <v>1</v>
      </c>
    </row>
    <row r="492" spans="1:16" x14ac:dyDescent="0.3">
      <c r="A492" s="1">
        <f>'internal_calcs FTTM'!A492</f>
        <v>490</v>
      </c>
      <c r="B492" s="3" t="str">
        <f>'internal_calcs FTTM'!T492</f>
        <v>TRUSTED</v>
      </c>
      <c r="C492" s="3">
        <f ca="1">'internal_calcs FTTM'!AB492</f>
        <v>1</v>
      </c>
      <c r="D492" s="3">
        <f ca="1">'internal_calcs FTTM'!AC492</f>
        <v>111</v>
      </c>
      <c r="E492" s="9">
        <f>'internal_calcs ToDs'!B492</f>
        <v>489.81247941070791</v>
      </c>
      <c r="F492" s="9">
        <f>'internal_calcs ToDs'!C492</f>
        <v>489.20418179013569</v>
      </c>
      <c r="G492" s="9">
        <f>'internal_calcs ToDs'!D492</f>
        <v>486.23607975965416</v>
      </c>
      <c r="H492" s="9">
        <f>'internal_calcs ToDs'!E492</f>
        <v>491.81363107859823</v>
      </c>
      <c r="I492" s="9">
        <f ca="1">'internal_calcs FTTM'!AA492</f>
        <v>489.81247941070791</v>
      </c>
      <c r="J492" s="9">
        <f>'internal_calcs TEs'!B492</f>
        <v>-0.18752058929208382</v>
      </c>
      <c r="K492" s="9">
        <f>'internal_calcs TEs'!C492</f>
        <v>-0.79581820986429985</v>
      </c>
      <c r="L492" s="9">
        <f>'internal_calcs TEs'!D492</f>
        <v>-3.7639202403458283</v>
      </c>
      <c r="M492" s="9">
        <f>'internal_calcs TEs'!E492</f>
        <v>1.813631078598231</v>
      </c>
      <c r="N492" s="9">
        <f t="shared" ca="1" si="21"/>
        <v>-0.1875205892920917</v>
      </c>
      <c r="O492" s="9">
        <f t="shared" ca="1" si="23"/>
        <v>-0.1875205892920917</v>
      </c>
      <c r="P492" s="3">
        <f t="shared" ca="1" si="22"/>
        <v>1</v>
      </c>
    </row>
    <row r="493" spans="1:16" x14ac:dyDescent="0.3">
      <c r="A493" s="1">
        <f>'internal_calcs FTTM'!A493</f>
        <v>491</v>
      </c>
      <c r="B493" s="3" t="str">
        <f>'internal_calcs FTTM'!T493</f>
        <v>TRUSTED</v>
      </c>
      <c r="C493" s="3">
        <f ca="1">'internal_calcs FTTM'!AB493</f>
        <v>1</v>
      </c>
      <c r="D493" s="3">
        <f ca="1">'internal_calcs FTTM'!AC493</f>
        <v>111</v>
      </c>
      <c r="E493" s="9">
        <f>'internal_calcs ToDs'!B493</f>
        <v>490.85305130834934</v>
      </c>
      <c r="F493" s="9">
        <f>'internal_calcs ToDs'!C493</f>
        <v>490.26300380402921</v>
      </c>
      <c r="G493" s="9">
        <f>'internal_calcs ToDs'!D493</f>
        <v>487.0279477751057</v>
      </c>
      <c r="H493" s="9">
        <f>'internal_calcs ToDs'!E493</f>
        <v>492.34518739538498</v>
      </c>
      <c r="I493" s="9">
        <f ca="1">'internal_calcs FTTM'!AA493</f>
        <v>490.85305130834934</v>
      </c>
      <c r="J493" s="9">
        <f>'internal_calcs TEs'!B493</f>
        <v>-0.1469486916506707</v>
      </c>
      <c r="K493" s="9">
        <f>'internal_calcs TEs'!C493</f>
        <v>-0.73699619597079846</v>
      </c>
      <c r="L493" s="9">
        <f>'internal_calcs TEs'!D493</f>
        <v>-3.9720522248942909</v>
      </c>
      <c r="M493" s="9">
        <f>'internal_calcs TEs'!E493</f>
        <v>1.3451873953850066</v>
      </c>
      <c r="N493" s="9">
        <f t="shared" ca="1" si="21"/>
        <v>-0.14694869165066393</v>
      </c>
      <c r="O493" s="9">
        <f t="shared" ca="1" si="23"/>
        <v>-0.14694869165066393</v>
      </c>
      <c r="P493" s="3">
        <f t="shared" ca="1" si="22"/>
        <v>1</v>
      </c>
    </row>
    <row r="494" spans="1:16" x14ac:dyDescent="0.3">
      <c r="A494" s="1">
        <f>'internal_calcs FTTM'!A494</f>
        <v>492</v>
      </c>
      <c r="B494" s="3" t="str">
        <f>'internal_calcs FTTM'!T494</f>
        <v>TRUSTED</v>
      </c>
      <c r="C494" s="3">
        <f ca="1">'internal_calcs FTTM'!AB494</f>
        <v>1</v>
      </c>
      <c r="D494" s="3">
        <f ca="1">'internal_calcs FTTM'!AC494</f>
        <v>111</v>
      </c>
      <c r="E494" s="9">
        <f>'internal_calcs ToDs'!B494</f>
        <v>491.89327388693061</v>
      </c>
      <c r="F494" s="9">
        <f>'internal_calcs ToDs'!C494</f>
        <v>491.3286809483501</v>
      </c>
      <c r="G494" s="9">
        <f>'internal_calcs ToDs'!D494</f>
        <v>487.85091623219091</v>
      </c>
      <c r="H494" s="9">
        <f>'internal_calcs ToDs'!E494</f>
        <v>492.90041034580042</v>
      </c>
      <c r="I494" s="9">
        <f ca="1">'internal_calcs FTTM'!AA494</f>
        <v>491.89327388693061</v>
      </c>
      <c r="J494" s="9">
        <f>'internal_calcs TEs'!B494</f>
        <v>-0.10672611306938118</v>
      </c>
      <c r="K494" s="9">
        <f>'internal_calcs TEs'!C494</f>
        <v>-0.67131905164988326</v>
      </c>
      <c r="L494" s="9">
        <f>'internal_calcs TEs'!D494</f>
        <v>-4.1490837678090973</v>
      </c>
      <c r="M494" s="9">
        <f>'internal_calcs TEs'!E494</f>
        <v>0.90041034580043777</v>
      </c>
      <c r="N494" s="9">
        <f t="shared" ca="1" si="21"/>
        <v>-0.10672611306938506</v>
      </c>
      <c r="O494" s="9">
        <f t="shared" ca="1" si="23"/>
        <v>-0.10672611306938506</v>
      </c>
      <c r="P494" s="3">
        <f t="shared" ca="1" si="22"/>
        <v>1</v>
      </c>
    </row>
    <row r="495" spans="1:16" x14ac:dyDescent="0.3">
      <c r="A495" s="1">
        <f>'internal_calcs FTTM'!A495</f>
        <v>493</v>
      </c>
      <c r="B495" s="3" t="str">
        <f>'internal_calcs FTTM'!T495</f>
        <v>TRUSTED</v>
      </c>
      <c r="C495" s="3">
        <f ca="1">'internal_calcs FTTM'!AB495</f>
        <v>1</v>
      </c>
      <c r="D495" s="3">
        <f ca="1">'internal_calcs FTTM'!AC495</f>
        <v>111</v>
      </c>
      <c r="E495" s="9">
        <f>'internal_calcs ToDs'!B495</f>
        <v>492.93312174100896</v>
      </c>
      <c r="F495" s="9">
        <f>'internal_calcs ToDs'!C495</f>
        <v>492.40095402541482</v>
      </c>
      <c r="G495" s="9">
        <f>'internal_calcs ToDs'!D495</f>
        <v>488.7077770240947</v>
      </c>
      <c r="H495" s="9">
        <f>'internal_calcs ToDs'!E495</f>
        <v>493.4953753312713</v>
      </c>
      <c r="I495" s="9">
        <f ca="1">'internal_calcs FTTM'!AA495</f>
        <v>492.93312174100896</v>
      </c>
      <c r="J495" s="9">
        <f>'internal_calcs TEs'!B495</f>
        <v>-6.6878258991043715E-2</v>
      </c>
      <c r="K495" s="9">
        <f>'internal_calcs TEs'!C495</f>
        <v>-0.59904597458515552</v>
      </c>
      <c r="L495" s="9">
        <f>'internal_calcs TEs'!D495</f>
        <v>-4.292222975905279</v>
      </c>
      <c r="M495" s="9">
        <f>'internal_calcs TEs'!E495</f>
        <v>0.49537533127129096</v>
      </c>
      <c r="N495" s="9">
        <f t="shared" ca="1" si="21"/>
        <v>-6.6878258991039274E-2</v>
      </c>
      <c r="O495" s="9">
        <f t="shared" ca="1" si="23"/>
        <v>-6.6878258991039274E-2</v>
      </c>
      <c r="P495" s="3">
        <f t="shared" ca="1" si="22"/>
        <v>1</v>
      </c>
    </row>
    <row r="496" spans="1:16" x14ac:dyDescent="0.3">
      <c r="A496" s="1">
        <f>'internal_calcs FTTM'!A496</f>
        <v>494</v>
      </c>
      <c r="B496" s="3" t="str">
        <f>'internal_calcs FTTM'!T496</f>
        <v>TRUSTED</v>
      </c>
      <c r="C496" s="3">
        <f ca="1">'internal_calcs FTTM'!AB496</f>
        <v>1</v>
      </c>
      <c r="D496" s="3">
        <f ca="1">'internal_calcs FTTM'!AC496</f>
        <v>111</v>
      </c>
      <c r="E496" s="9">
        <f>'internal_calcs ToDs'!B496</f>
        <v>493.97256970182582</v>
      </c>
      <c r="F496" s="9">
        <f>'internal_calcs ToDs'!C496</f>
        <v>493.47953780640677</v>
      </c>
      <c r="G496" s="9">
        <f>'internal_calcs ToDs'!D496</f>
        <v>489.60078754163629</v>
      </c>
      <c r="H496" s="9">
        <f>'internal_calcs ToDs'!E496</f>
        <v>494.14472137253154</v>
      </c>
      <c r="I496" s="9">
        <f ca="1">'internal_calcs FTTM'!AA496</f>
        <v>493.97256970182582</v>
      </c>
      <c r="J496" s="9">
        <f>'internal_calcs TEs'!B496</f>
        <v>-2.7430298174189072E-2</v>
      </c>
      <c r="K496" s="9">
        <f>'internal_calcs TEs'!C496</f>
        <v>-0.52046219359321411</v>
      </c>
      <c r="L496" s="9">
        <f>'internal_calcs TEs'!D496</f>
        <v>-4.399212458363686</v>
      </c>
      <c r="M496" s="9">
        <f>'internal_calcs TEs'!E496</f>
        <v>0.14472137253155992</v>
      </c>
      <c r="N496" s="9">
        <f t="shared" ca="1" si="21"/>
        <v>-2.7430298174181189E-2</v>
      </c>
      <c r="O496" s="9">
        <f t="shared" ca="1" si="23"/>
        <v>-2.7430298174181189E-2</v>
      </c>
      <c r="P496" s="3">
        <f t="shared" ca="1" si="22"/>
        <v>1</v>
      </c>
    </row>
    <row r="497" spans="1:16" x14ac:dyDescent="0.3">
      <c r="A497" s="1">
        <f>'internal_calcs FTTM'!A497</f>
        <v>495</v>
      </c>
      <c r="B497" s="3" t="str">
        <f>'internal_calcs FTTM'!T497</f>
        <v>TRUSTED</v>
      </c>
      <c r="C497" s="3">
        <f ca="1">'internal_calcs FTTM'!AB497</f>
        <v>1</v>
      </c>
      <c r="D497" s="3">
        <f ca="1">'internal_calcs FTTM'!AC497</f>
        <v>111</v>
      </c>
      <c r="E497" s="9">
        <f>'internal_calcs ToDs'!B497</f>
        <v>495.01159285320352</v>
      </c>
      <c r="F497" s="9">
        <f>'internal_calcs ToDs'!C497</f>
        <v>494.56412215704358</v>
      </c>
      <c r="G497" s="9">
        <f>'internal_calcs ToDs'!D497</f>
        <v>490.53163507286627</v>
      </c>
      <c r="H497" s="9">
        <f>'internal_calcs ToDs'!E497</f>
        <v>494.86112201726968</v>
      </c>
      <c r="I497" s="9">
        <f ca="1">'internal_calcs FTTM'!AA497</f>
        <v>495.01159285320352</v>
      </c>
      <c r="J497" s="9">
        <f>'internal_calcs TEs'!B497</f>
        <v>1.1592853203536646E-2</v>
      </c>
      <c r="K497" s="9">
        <f>'internal_calcs TEs'!C497</f>
        <v>-0.43587784295640319</v>
      </c>
      <c r="L497" s="9">
        <f>'internal_calcs TEs'!D497</f>
        <v>-4.4683649271337211</v>
      </c>
      <c r="M497" s="9">
        <f>'internal_calcs TEs'!E497</f>
        <v>-0.13887798273033347</v>
      </c>
      <c r="N497" s="9">
        <f t="shared" ca="1" si="21"/>
        <v>1.1592853203524101E-2</v>
      </c>
      <c r="O497" s="9">
        <f t="shared" ca="1" si="23"/>
        <v>1.1592853203524101E-2</v>
      </c>
      <c r="P497" s="3">
        <f t="shared" ca="1" si="22"/>
        <v>1</v>
      </c>
    </row>
    <row r="498" spans="1:16" x14ac:dyDescent="0.3">
      <c r="A498" s="1">
        <f>'internal_calcs FTTM'!A498</f>
        <v>496</v>
      </c>
      <c r="B498" s="3" t="str">
        <f>'internal_calcs FTTM'!T498</f>
        <v>TRUSTED</v>
      </c>
      <c r="C498" s="3">
        <f ca="1">'internal_calcs FTTM'!AB498</f>
        <v>1</v>
      </c>
      <c r="D498" s="3">
        <f ca="1">'internal_calcs FTTM'!AC498</f>
        <v>111</v>
      </c>
      <c r="E498" s="9">
        <f>'internal_calcs ToDs'!B498</f>
        <v>496.05016654728331</v>
      </c>
      <c r="F498" s="9">
        <f>'internal_calcs ToDs'!C498</f>
        <v>495.65437326153636</v>
      </c>
      <c r="G498" s="9">
        <f>'internal_calcs ToDs'!D498</f>
        <v>491.50141019352691</v>
      </c>
      <c r="H498" s="9">
        <f>'internal_calcs ToDs'!E498</f>
        <v>495.65482728509602</v>
      </c>
      <c r="I498" s="9">
        <f ca="1">'internal_calcs FTTM'!AA498</f>
        <v>496.05016654728331</v>
      </c>
      <c r="J498" s="9">
        <f>'internal_calcs TEs'!B498</f>
        <v>5.0166547283324259E-2</v>
      </c>
      <c r="K498" s="9">
        <f>'internal_calcs TEs'!C498</f>
        <v>-0.34562673846363556</v>
      </c>
      <c r="L498" s="9">
        <f>'internal_calcs TEs'!D498</f>
        <v>-4.498589806473074</v>
      </c>
      <c r="M498" s="9">
        <f>'internal_calcs TEs'!E498</f>
        <v>-0.34517271490397938</v>
      </c>
      <c r="N498" s="9">
        <f t="shared" ca="1" si="21"/>
        <v>5.0166547283311047E-2</v>
      </c>
      <c r="O498" s="9">
        <f t="shared" ca="1" si="23"/>
        <v>5.0166547283311047E-2</v>
      </c>
      <c r="P498" s="3">
        <f t="shared" ca="1" si="22"/>
        <v>1</v>
      </c>
    </row>
    <row r="499" spans="1:16" x14ac:dyDescent="0.3">
      <c r="A499" s="1">
        <f>'internal_calcs FTTM'!A499</f>
        <v>497</v>
      </c>
      <c r="B499" s="3" t="str">
        <f>'internal_calcs FTTM'!T499</f>
        <v>TRUSTED</v>
      </c>
      <c r="C499" s="3">
        <f ca="1">'internal_calcs FTTM'!AB499</f>
        <v>1</v>
      </c>
      <c r="D499" s="3">
        <f ca="1">'internal_calcs FTTM'!AC499</f>
        <v>111</v>
      </c>
      <c r="E499" s="9">
        <f>'internal_calcs ToDs'!B499</f>
        <v>497.08826642009313</v>
      </c>
      <c r="F499" s="9">
        <f>'internal_calcs ToDs'!C499</f>
        <v>496.74993494000745</v>
      </c>
      <c r="G499" s="9">
        <f>'internal_calcs ToDs'!D499</f>
        <v>492.51058956802086</v>
      </c>
      <c r="H499" s="9">
        <f>'internal_calcs ToDs'!E499</f>
        <v>496.53329320512682</v>
      </c>
      <c r="I499" s="9">
        <f ca="1">'internal_calcs FTTM'!AA499</f>
        <v>497.08826642009313</v>
      </c>
      <c r="J499" s="9">
        <f>'internal_calcs TEs'!B499</f>
        <v>8.8266420093142006E-2</v>
      </c>
      <c r="K499" s="9">
        <f>'internal_calcs TEs'!C499</f>
        <v>-0.25006505999253625</v>
      </c>
      <c r="L499" s="9">
        <f>'internal_calcs TEs'!D499</f>
        <v>-4.4894104319791506</v>
      </c>
      <c r="M499" s="9">
        <f>'internal_calcs TEs'!E499</f>
        <v>-0.4667067948731809</v>
      </c>
      <c r="N499" s="9">
        <f t="shared" ca="1" si="21"/>
        <v>8.8266420093134457E-2</v>
      </c>
      <c r="O499" s="9">
        <f t="shared" ca="1" si="23"/>
        <v>8.8266420093134457E-2</v>
      </c>
      <c r="P499" s="3">
        <f t="shared" ca="1" si="22"/>
        <v>1</v>
      </c>
    </row>
    <row r="500" spans="1:16" x14ac:dyDescent="0.3">
      <c r="A500" s="1">
        <f>'internal_calcs FTTM'!A500</f>
        <v>498</v>
      </c>
      <c r="B500" s="3" t="str">
        <f>'internal_calcs FTTM'!T500</f>
        <v>TRUSTED</v>
      </c>
      <c r="C500" s="3">
        <f ca="1">'internal_calcs FTTM'!AB500</f>
        <v>1</v>
      </c>
      <c r="D500" s="3">
        <f ca="1">'internal_calcs FTTM'!AC500</f>
        <v>111</v>
      </c>
      <c r="E500" s="9">
        <f>'internal_calcs ToDs'!B500</f>
        <v>498.12586840693689</v>
      </c>
      <c r="F500" s="9">
        <f>'internal_calcs ToDs'!C500</f>
        <v>497.85043005416992</v>
      </c>
      <c r="G500" s="9">
        <f>'internal_calcs ToDs'!D500</f>
        <v>493.5590284321288</v>
      </c>
      <c r="H500" s="9">
        <f>'internal_calcs ToDs'!E500</f>
        <v>497.50091233566627</v>
      </c>
      <c r="I500" s="9">
        <f ca="1">'internal_calcs FTTM'!AA500</f>
        <v>498.12586840693689</v>
      </c>
      <c r="J500" s="9">
        <f>'internal_calcs TEs'!B500</f>
        <v>0.1258684069368855</v>
      </c>
      <c r="K500" s="9">
        <f>'internal_calcs TEs'!C500</f>
        <v>-0.14956994583005234</v>
      </c>
      <c r="L500" s="9">
        <f>'internal_calcs TEs'!D500</f>
        <v>-4.4409715678712285</v>
      </c>
      <c r="M500" s="9">
        <f>'internal_calcs TEs'!E500</f>
        <v>-0.49908766433375273</v>
      </c>
      <c r="N500" s="9">
        <f t="shared" ca="1" si="21"/>
        <v>0.12586840693688828</v>
      </c>
      <c r="O500" s="9">
        <f t="shared" ca="1" si="23"/>
        <v>0.12586840693688828</v>
      </c>
      <c r="P500" s="3">
        <f t="shared" ca="1" si="22"/>
        <v>1</v>
      </c>
    </row>
    <row r="501" spans="1:16" x14ac:dyDescent="0.3">
      <c r="A501" s="1">
        <f>'internal_calcs FTTM'!A501</f>
        <v>499</v>
      </c>
      <c r="B501" s="3" t="str">
        <f>'internal_calcs FTTM'!T501</f>
        <v>TRUSTED</v>
      </c>
      <c r="C501" s="3">
        <f ca="1">'internal_calcs FTTM'!AB501</f>
        <v>2</v>
      </c>
      <c r="D501" s="3">
        <f ca="1">'internal_calcs FTTM'!AC501</f>
        <v>222</v>
      </c>
      <c r="E501" s="9">
        <f>'internal_calcs ToDs'!B501</f>
        <v>499.16294875759365</v>
      </c>
      <c r="F501" s="9">
        <f>'internal_calcs ToDs'!C501</f>
        <v>498.95546199572027</v>
      </c>
      <c r="G501" s="9">
        <f>'internal_calcs ToDs'!D501</f>
        <v>494.64596287602774</v>
      </c>
      <c r="H501" s="9">
        <f>'internal_calcs ToDs'!E501</f>
        <v>498.55885500570412</v>
      </c>
      <c r="I501" s="9">
        <f ca="1">'internal_calcs FTTM'!AA501</f>
        <v>498.95546199572027</v>
      </c>
      <c r="J501" s="9">
        <f>'internal_calcs TEs'!B501</f>
        <v>0.16294875759363925</v>
      </c>
      <c r="K501" s="9">
        <f>'internal_calcs TEs'!C501</f>
        <v>-4.4538004279738752E-2</v>
      </c>
      <c r="L501" s="9">
        <f>'internal_calcs TEs'!D501</f>
        <v>-4.3540371239722724</v>
      </c>
      <c r="M501" s="9">
        <f>'internal_calcs TEs'!E501</f>
        <v>-0.44114499429589538</v>
      </c>
      <c r="N501" s="9">
        <f t="shared" ca="1" si="21"/>
        <v>-4.4538004279729648E-2</v>
      </c>
      <c r="O501" s="9">
        <f t="shared" ca="1" si="23"/>
        <v>-4.4538004279729648E-2</v>
      </c>
      <c r="P501" s="3">
        <f t="shared" ca="1" si="22"/>
        <v>2</v>
      </c>
    </row>
    <row r="502" spans="1:16" x14ac:dyDescent="0.3">
      <c r="A502" s="1">
        <f>'internal_calcs FTTM'!A502</f>
        <v>500</v>
      </c>
      <c r="B502" s="3" t="str">
        <f>'internal_calcs FTTM'!T502</f>
        <v>TRUSTED</v>
      </c>
      <c r="C502" s="3">
        <f ca="1">'internal_calcs FTTM'!AB502</f>
        <v>2</v>
      </c>
      <c r="D502" s="3">
        <f ca="1">'internal_calcs FTTM'!AC502</f>
        <v>222</v>
      </c>
      <c r="E502" s="9">
        <f>'internal_calcs ToDs'!B502</f>
        <v>500.19948405131919</v>
      </c>
      <c r="F502" s="9">
        <f>'internal_calcs ToDs'!C502</f>
        <v>500.06461625156925</v>
      </c>
      <c r="G502" s="9">
        <f>'internal_calcs ToDs'!D502</f>
        <v>495.77002189160544</v>
      </c>
      <c r="H502" s="9">
        <f>'internal_calcs ToDs'!E502</f>
        <v>499.70502701617698</v>
      </c>
      <c r="I502" s="9">
        <f ca="1">'internal_calcs FTTM'!AA502</f>
        <v>500.06461625156925</v>
      </c>
      <c r="J502" s="9">
        <f>'internal_calcs TEs'!B502</f>
        <v>0.19948405131917046</v>
      </c>
      <c r="K502" s="9">
        <f>'internal_calcs TEs'!C502</f>
        <v>6.46162515692561E-2</v>
      </c>
      <c r="L502" s="9">
        <f>'internal_calcs TEs'!D502</f>
        <v>-4.22997810839456</v>
      </c>
      <c r="M502" s="9">
        <f>'internal_calcs TEs'!E502</f>
        <v>-0.29497298382299864</v>
      </c>
      <c r="N502" s="9">
        <f t="shared" ca="1" si="21"/>
        <v>6.4616251569248107E-2</v>
      </c>
      <c r="O502" s="9">
        <f t="shared" ca="1" si="23"/>
        <v>6.4616251569248107E-2</v>
      </c>
      <c r="P502" s="3">
        <f t="shared" ca="1" si="22"/>
        <v>2</v>
      </c>
    </row>
    <row r="503" spans="1:16" x14ac:dyDescent="0.3">
      <c r="A503" s="1">
        <f>'internal_calcs FTTM'!A503</f>
        <v>501</v>
      </c>
      <c r="B503" s="3" t="str">
        <f>'internal_calcs FTTM'!T503</f>
        <v>TRUSTED</v>
      </c>
      <c r="C503" s="3">
        <f ca="1">'internal_calcs FTTM'!AB503</f>
        <v>2</v>
      </c>
      <c r="D503" s="3">
        <f ca="1">'internal_calcs FTTM'!AC503</f>
        <v>222</v>
      </c>
      <c r="E503" s="9">
        <f>'internal_calcs ToDs'!B503</f>
        <v>501.23545121163886</v>
      </c>
      <c r="F503" s="9">
        <f>'internal_calcs ToDs'!C503</f>
        <v>501.17746203973712</v>
      </c>
      <c r="G503" s="9">
        <f>'internal_calcs ToDs'!D503</f>
        <v>496.92924899407677</v>
      </c>
      <c r="H503" s="9">
        <f>'internal_calcs ToDs'!E503</f>
        <v>500.93414532977914</v>
      </c>
      <c r="I503" s="9">
        <f ca="1">'internal_calcs FTTM'!AA503</f>
        <v>501.17746203973712</v>
      </c>
      <c r="J503" s="9">
        <f>'internal_calcs TEs'!B503</f>
        <v>0.23545121163888627</v>
      </c>
      <c r="K503" s="9">
        <f>'internal_calcs TEs'!C503</f>
        <v>0.17746203973711816</v>
      </c>
      <c r="L503" s="9">
        <f>'internal_calcs TEs'!D503</f>
        <v>-4.0707510059232384</v>
      </c>
      <c r="M503" s="9">
        <f>'internal_calcs TEs'!E503</f>
        <v>-6.5854670220840905E-2</v>
      </c>
      <c r="N503" s="9">
        <f t="shared" ca="1" si="21"/>
        <v>0.17746203973712227</v>
      </c>
      <c r="O503" s="9">
        <f t="shared" ca="1" si="23"/>
        <v>0.17746203973712227</v>
      </c>
      <c r="P503" s="3">
        <f t="shared" ca="1" si="22"/>
        <v>2</v>
      </c>
    </row>
    <row r="504" spans="1:16" x14ac:dyDescent="0.3">
      <c r="A504" s="1">
        <f>'internal_calcs FTTM'!A504</f>
        <v>502</v>
      </c>
      <c r="B504" s="3" t="str">
        <f>'internal_calcs FTTM'!T504</f>
        <v>TRUSTED</v>
      </c>
      <c r="C504" s="3">
        <f ca="1">'internal_calcs FTTM'!AB504</f>
        <v>1</v>
      </c>
      <c r="D504" s="3">
        <f ca="1">'internal_calcs FTTM'!AC504</f>
        <v>111</v>
      </c>
      <c r="E504" s="9">
        <f>'internal_calcs ToDs'!B504</f>
        <v>502.27082752092338</v>
      </c>
      <c r="F504" s="9">
        <f>'internal_calcs ToDs'!C504</f>
        <v>502.29355400945229</v>
      </c>
      <c r="G504" s="9">
        <f>'internal_calcs ToDs'!D504</f>
        <v>498.12113307691834</v>
      </c>
      <c r="H504" s="9">
        <f>'internal_calcs ToDs'!E504</f>
        <v>502.23792901369478</v>
      </c>
      <c r="I504" s="9">
        <f ca="1">'internal_calcs FTTM'!AA504</f>
        <v>502.27082752092338</v>
      </c>
      <c r="J504" s="9">
        <f>'internal_calcs TEs'!B504</f>
        <v>0.27082752092335116</v>
      </c>
      <c r="K504" s="9">
        <f>'internal_calcs TEs'!C504</f>
        <v>0.29355400945228616</v>
      </c>
      <c r="L504" s="9">
        <f>'internal_calcs TEs'!D504</f>
        <v>-3.8788669230816546</v>
      </c>
      <c r="M504" s="9">
        <f>'internal_calcs TEs'!E504</f>
        <v>0.2379290136947847</v>
      </c>
      <c r="N504" s="9">
        <f t="shared" ca="1" si="21"/>
        <v>0.27082752092337614</v>
      </c>
      <c r="O504" s="9">
        <f t="shared" ca="1" si="23"/>
        <v>0.27082752092337614</v>
      </c>
      <c r="P504" s="3">
        <f t="shared" ca="1" si="22"/>
        <v>1</v>
      </c>
    </row>
    <row r="505" spans="1:16" x14ac:dyDescent="0.3">
      <c r="A505" s="1">
        <f>'internal_calcs FTTM'!A505</f>
        <v>503</v>
      </c>
      <c r="B505" s="3" t="str">
        <f>'internal_calcs FTTM'!T505</f>
        <v>TRUSTED</v>
      </c>
      <c r="C505" s="3">
        <f ca="1">'internal_calcs FTTM'!AB505</f>
        <v>1</v>
      </c>
      <c r="D505" s="3">
        <f ca="1">'internal_calcs FTTM'!AC505</f>
        <v>111</v>
      </c>
      <c r="E505" s="9">
        <f>'internal_calcs ToDs'!B505</f>
        <v>503.30559063473754</v>
      </c>
      <c r="F505" s="9">
        <f>'internal_calcs ToDs'!C505</f>
        <v>503.41243399874787</v>
      </c>
      <c r="G505" s="9">
        <f>'internal_calcs ToDs'!D505</f>
        <v>499.34264801351742</v>
      </c>
      <c r="H505" s="9">
        <f>'internal_calcs ToDs'!E505</f>
        <v>503.60539853408687</v>
      </c>
      <c r="I505" s="9">
        <f ca="1">'internal_calcs FTTM'!AA505</f>
        <v>503.30559063473754</v>
      </c>
      <c r="J505" s="9">
        <f>'internal_calcs TEs'!B505</f>
        <v>0.30559063473754633</v>
      </c>
      <c r="K505" s="9">
        <f>'internal_calcs TEs'!C505</f>
        <v>0.41243399874788789</v>
      </c>
      <c r="L505" s="9">
        <f>'internal_calcs TEs'!D505</f>
        <v>-3.6573519864825603</v>
      </c>
      <c r="M505" s="9">
        <f>'internal_calcs TEs'!E505</f>
        <v>0.60539853408685418</v>
      </c>
      <c r="N505" s="9">
        <f t="shared" ca="1" si="21"/>
        <v>0.30559063473754122</v>
      </c>
      <c r="O505" s="9">
        <f t="shared" ca="1" si="23"/>
        <v>0.30559063473754122</v>
      </c>
      <c r="P505" s="3">
        <f t="shared" ca="1" si="22"/>
        <v>1</v>
      </c>
    </row>
    <row r="506" spans="1:16" x14ac:dyDescent="0.3">
      <c r="A506" s="1">
        <f>'internal_calcs FTTM'!A506</f>
        <v>504</v>
      </c>
      <c r="B506" s="3" t="str">
        <f>'internal_calcs FTTM'!T506</f>
        <v>TRUSTED</v>
      </c>
      <c r="C506" s="3">
        <f ca="1">'internal_calcs FTTM'!AB506</f>
        <v>1</v>
      </c>
      <c r="D506" s="3">
        <f ca="1">'internal_calcs FTTM'!AC506</f>
        <v>111</v>
      </c>
      <c r="E506" s="9">
        <f>'internal_calcs ToDs'!B506</f>
        <v>504.33971859595363</v>
      </c>
      <c r="F506" s="9">
        <f>'internal_calcs ToDs'!C506</f>
        <v>504.53363284261684</v>
      </c>
      <c r="G506" s="9">
        <f>'internal_calcs ToDs'!D506</f>
        <v>500.59030038099769</v>
      </c>
      <c r="H506" s="9">
        <f>'internal_calcs ToDs'!E506</f>
        <v>505.02327258505545</v>
      </c>
      <c r="I506" s="9">
        <f ca="1">'internal_calcs FTTM'!AA506</f>
        <v>504.33971859595363</v>
      </c>
      <c r="J506" s="9">
        <f>'internal_calcs TEs'!B506</f>
        <v>0.33971859595361398</v>
      </c>
      <c r="K506" s="9">
        <f>'internal_calcs TEs'!C506</f>
        <v>0.53363284261684507</v>
      </c>
      <c r="L506" s="9">
        <f>'internal_calcs TEs'!D506</f>
        <v>-3.409699619002335</v>
      </c>
      <c r="M506" s="9">
        <f>'internal_calcs TEs'!E506</f>
        <v>1.0232725850554714</v>
      </c>
      <c r="N506" s="9">
        <f t="shared" ca="1" si="21"/>
        <v>0.3397185959536273</v>
      </c>
      <c r="O506" s="9">
        <f t="shared" ca="1" si="23"/>
        <v>0.3397185959536273</v>
      </c>
      <c r="P506" s="3">
        <f t="shared" ca="1" si="22"/>
        <v>1</v>
      </c>
    </row>
    <row r="507" spans="1:16" x14ac:dyDescent="0.3">
      <c r="A507" s="1">
        <f>'internal_calcs FTTM'!A507</f>
        <v>505</v>
      </c>
      <c r="B507" s="3" t="str">
        <f>'internal_calcs FTTM'!T507</f>
        <v>TRUSTED</v>
      </c>
      <c r="C507" s="3">
        <f ca="1">'internal_calcs FTTM'!AB507</f>
        <v>1</v>
      </c>
      <c r="D507" s="3">
        <f ca="1">'internal_calcs FTTM'!AC507</f>
        <v>111</v>
      </c>
      <c r="E507" s="9">
        <f>'internal_calcs ToDs'!B507</f>
        <v>505.37318984861975</v>
      </c>
      <c r="F507" s="9">
        <f>'internal_calcs ToDs'!C507</f>
        <v>505.65667222459308</v>
      </c>
      <c r="G507" s="9">
        <f>'internal_calcs ToDs'!D507</f>
        <v>501.86018455358305</v>
      </c>
      <c r="H507" s="9">
        <f>'internal_calcs ToDs'!E507</f>
        <v>506.47644810963891</v>
      </c>
      <c r="I507" s="9">
        <f ca="1">'internal_calcs FTTM'!AA507</f>
        <v>505.37318984861975</v>
      </c>
      <c r="J507" s="9">
        <f>'internal_calcs TEs'!B507</f>
        <v>0.37318984861977222</v>
      </c>
      <c r="K507" s="9">
        <f>'internal_calcs TEs'!C507</f>
        <v>0.65667222459310459</v>
      </c>
      <c r="L507" s="9">
        <f>'internal_calcs TEs'!D507</f>
        <v>-3.1398154464169403</v>
      </c>
      <c r="M507" s="9">
        <f>'internal_calcs TEs'!E507</f>
        <v>1.4764481096388988</v>
      </c>
      <c r="N507" s="9">
        <f t="shared" ca="1" si="21"/>
        <v>0.37318984861974513</v>
      </c>
      <c r="O507" s="9">
        <f t="shared" ca="1" si="23"/>
        <v>0.37318984861974513</v>
      </c>
      <c r="P507" s="3">
        <f t="shared" ca="1" si="22"/>
        <v>1</v>
      </c>
    </row>
    <row r="508" spans="1:16" x14ac:dyDescent="0.3">
      <c r="A508" s="1">
        <f>'internal_calcs FTTM'!A508</f>
        <v>506</v>
      </c>
      <c r="B508" s="3" t="str">
        <f>'internal_calcs FTTM'!T508</f>
        <v>TRUSTED</v>
      </c>
      <c r="C508" s="3">
        <f ca="1">'internal_calcs FTTM'!AB508</f>
        <v>1</v>
      </c>
      <c r="D508" s="3">
        <f ca="1">'internal_calcs FTTM'!AC508</f>
        <v>111</v>
      </c>
      <c r="E508" s="9">
        <f>'internal_calcs ToDs'!B508</f>
        <v>506.40598325157538</v>
      </c>
      <c r="F508" s="9">
        <f>'internal_calcs ToDs'!C508</f>
        <v>506.78106656444737</v>
      </c>
      <c r="G508" s="9">
        <f>'internal_calcs ToDs'!D508</f>
        <v>503.14804429665145</v>
      </c>
      <c r="H508" s="9">
        <f>'internal_calcs ToDs'!E508</f>
        <v>507.94854616364086</v>
      </c>
      <c r="I508" s="9">
        <f ca="1">'internal_calcs FTTM'!AA508</f>
        <v>506.40598325157538</v>
      </c>
      <c r="J508" s="9">
        <f>'internal_calcs TEs'!B508</f>
        <v>0.40598325157536097</v>
      </c>
      <c r="K508" s="9">
        <f>'internal_calcs TEs'!C508</f>
        <v>0.78106656444735345</v>
      </c>
      <c r="L508" s="9">
        <f>'internal_calcs TEs'!D508</f>
        <v>-2.8519557033485539</v>
      </c>
      <c r="M508" s="9">
        <f>'internal_calcs TEs'!E508</f>
        <v>1.948546163640849</v>
      </c>
      <c r="N508" s="9">
        <f t="shared" ca="1" si="21"/>
        <v>0.40598325157537829</v>
      </c>
      <c r="O508" s="9">
        <f t="shared" ca="1" si="23"/>
        <v>0.40598325157537829</v>
      </c>
      <c r="P508" s="3">
        <f t="shared" ca="1" si="22"/>
        <v>1</v>
      </c>
    </row>
    <row r="509" spans="1:16" x14ac:dyDescent="0.3">
      <c r="A509" s="1">
        <f>'internal_calcs FTTM'!A509</f>
        <v>507</v>
      </c>
      <c r="B509" s="3" t="str">
        <f>'internal_calcs FTTM'!T509</f>
        <v>TRUSTED</v>
      </c>
      <c r="C509" s="3">
        <f ca="1">'internal_calcs FTTM'!AB509</f>
        <v>1</v>
      </c>
      <c r="D509" s="3">
        <f ca="1">'internal_calcs FTTM'!AC509</f>
        <v>111</v>
      </c>
      <c r="E509" s="9">
        <f>'internal_calcs ToDs'!B509</f>
        <v>507.43807809180436</v>
      </c>
      <c r="F509" s="9">
        <f>'internal_calcs ToDs'!C509</f>
        <v>507.90632493455058</v>
      </c>
      <c r="G509" s="9">
        <f>'internal_calcs ToDs'!D509</f>
        <v>504.44933989009502</v>
      </c>
      <c r="H509" s="9">
        <f>'internal_calcs ToDs'!E509</f>
        <v>509.42250389335078</v>
      </c>
      <c r="I509" s="9">
        <f ca="1">'internal_calcs FTTM'!AA509</f>
        <v>507.43807809180436</v>
      </c>
      <c r="J509" s="9">
        <f>'internal_calcs TEs'!B509</f>
        <v>0.43807809180434742</v>
      </c>
      <c r="K509" s="9">
        <f>'internal_calcs TEs'!C509</f>
        <v>0.90632493455055541</v>
      </c>
      <c r="L509" s="9">
        <f>'internal_calcs TEs'!D509</f>
        <v>-2.550660109904956</v>
      </c>
      <c r="M509" s="9">
        <f>'internal_calcs TEs'!E509</f>
        <v>2.4225038933507608</v>
      </c>
      <c r="N509" s="9">
        <f t="shared" ca="1" si="21"/>
        <v>0.43807809180435697</v>
      </c>
      <c r="O509" s="9">
        <f t="shared" ca="1" si="23"/>
        <v>0.43807809180435697</v>
      </c>
      <c r="P509" s="3">
        <f t="shared" ca="1" si="22"/>
        <v>1</v>
      </c>
    </row>
    <row r="510" spans="1:16" x14ac:dyDescent="0.3">
      <c r="A510" s="1">
        <f>'internal_calcs FTTM'!A510</f>
        <v>508</v>
      </c>
      <c r="B510" s="3" t="str">
        <f>'internal_calcs FTTM'!T510</f>
        <v>TRUSTED</v>
      </c>
      <c r="C510" s="3">
        <f ca="1">'internal_calcs FTTM'!AB510</f>
        <v>1</v>
      </c>
      <c r="D510" s="3">
        <f ca="1">'internal_calcs FTTM'!AC510</f>
        <v>111</v>
      </c>
      <c r="E510" s="9">
        <f>'internal_calcs ToDs'!B510</f>
        <v>508.46945409751766</v>
      </c>
      <c r="F510" s="9">
        <f>'internal_calcs ToDs'!C510</f>
        <v>509.03195299734125</v>
      </c>
      <c r="G510" s="9">
        <f>'internal_calcs ToDs'!D510</f>
        <v>505.75931972242023</v>
      </c>
      <c r="H510" s="9">
        <f>'internal_calcs ToDs'!E510</f>
        <v>510.88119123153155</v>
      </c>
      <c r="I510" s="9">
        <f ca="1">'internal_calcs FTTM'!AA510</f>
        <v>508.46945409751766</v>
      </c>
      <c r="J510" s="9">
        <f>'internal_calcs TEs'!B510</f>
        <v>0.46945409751766642</v>
      </c>
      <c r="K510" s="9">
        <f>'internal_calcs TEs'!C510</f>
        <v>1.0319529973412469</v>
      </c>
      <c r="L510" s="9">
        <f>'internal_calcs TEs'!D510</f>
        <v>-2.2406802775797594</v>
      </c>
      <c r="M510" s="9">
        <f>'internal_calcs TEs'!E510</f>
        <v>2.881191231531544</v>
      </c>
      <c r="N510" s="9">
        <f t="shared" ca="1" si="21"/>
        <v>0.4694540975176551</v>
      </c>
      <c r="O510" s="9">
        <f t="shared" ca="1" si="23"/>
        <v>0.4694540975176551</v>
      </c>
      <c r="P510" s="3">
        <f t="shared" ca="1" si="22"/>
        <v>1</v>
      </c>
    </row>
    <row r="511" spans="1:16" x14ac:dyDescent="0.3">
      <c r="A511" s="1">
        <f>'internal_calcs FTTM'!A511</f>
        <v>509</v>
      </c>
      <c r="B511" s="3" t="str">
        <f>'internal_calcs FTTM'!T511</f>
        <v>TRUSTED</v>
      </c>
      <c r="C511" s="3">
        <f ca="1">'internal_calcs FTTM'!AB511</f>
        <v>1</v>
      </c>
      <c r="D511" s="3">
        <f ca="1">'internal_calcs FTTM'!AC511</f>
        <v>111</v>
      </c>
      <c r="E511" s="9">
        <f>'internal_calcs ToDs'!B511</f>
        <v>509.5000914509576</v>
      </c>
      <c r="F511" s="9">
        <f>'internal_calcs ToDs'!C511</f>
        <v>510.15745495624913</v>
      </c>
      <c r="G511" s="9">
        <f>'internal_calcs ToDs'!D511</f>
        <v>507.07309522649859</v>
      </c>
      <c r="H511" s="9">
        <f>'internal_calcs ToDs'!E511</f>
        <v>512.30803002268362</v>
      </c>
      <c r="I511" s="9">
        <f ca="1">'internal_calcs FTTM'!AA511</f>
        <v>509.5000914509576</v>
      </c>
      <c r="J511" s="9">
        <f>'internal_calcs TEs'!B511</f>
        <v>0.50009145095761509</v>
      </c>
      <c r="K511" s="9">
        <f>'internal_calcs TEs'!C511</f>
        <v>1.1574549562491412</v>
      </c>
      <c r="L511" s="9">
        <f>'internal_calcs TEs'!D511</f>
        <v>-1.9269047735014198</v>
      </c>
      <c r="M511" s="9">
        <f>'internal_calcs TEs'!E511</f>
        <v>3.3080300226836785</v>
      </c>
      <c r="N511" s="9">
        <f t="shared" ca="1" si="21"/>
        <v>0.50009145095759777</v>
      </c>
      <c r="O511" s="9">
        <f t="shared" ca="1" si="23"/>
        <v>0.50009145095759777</v>
      </c>
      <c r="P511" s="3">
        <f t="shared" ca="1" si="22"/>
        <v>1</v>
      </c>
    </row>
    <row r="512" spans="1:16" x14ac:dyDescent="0.3">
      <c r="A512" s="1">
        <f>'internal_calcs FTTM'!A512</f>
        <v>510</v>
      </c>
      <c r="B512" s="3" t="str">
        <f>'internal_calcs FTTM'!T512</f>
        <v>TRUSTED</v>
      </c>
      <c r="C512" s="3">
        <f ca="1">'internal_calcs FTTM'!AB512</f>
        <v>1</v>
      </c>
      <c r="D512" s="3">
        <f ca="1">'internal_calcs FTTM'!AC512</f>
        <v>111</v>
      </c>
      <c r="E512" s="9">
        <f>'internal_calcs ToDs'!B512</f>
        <v>510.52997080091512</v>
      </c>
      <c r="F512" s="9">
        <f>'internal_calcs ToDs'!C512</f>
        <v>511.28233551237906</v>
      </c>
      <c r="G512" s="9">
        <f>'internal_calcs ToDs'!D512</f>
        <v>508.38571797518978</v>
      </c>
      <c r="H512" s="9">
        <f>'internal_calcs ToDs'!E512</f>
        <v>513.68759320077686</v>
      </c>
      <c r="I512" s="9">
        <f ca="1">'internal_calcs FTTM'!AA512</f>
        <v>510.52997080091512</v>
      </c>
      <c r="J512" s="9">
        <f>'internal_calcs TEs'!B512</f>
        <v>0.52997080091509807</v>
      </c>
      <c r="K512" s="9">
        <f>'internal_calcs TEs'!C512</f>
        <v>1.2823355123790476</v>
      </c>
      <c r="L512" s="9">
        <f>'internal_calcs TEs'!D512</f>
        <v>-1.6142820248102168</v>
      </c>
      <c r="M512" s="9">
        <f>'internal_calcs TEs'!E512</f>
        <v>3.6875932007768037</v>
      </c>
      <c r="N512" s="9">
        <f t="shared" ca="1" si="21"/>
        <v>0.52997080091512316</v>
      </c>
      <c r="O512" s="9">
        <f t="shared" ca="1" si="23"/>
        <v>0.52997080091512316</v>
      </c>
      <c r="P512" s="3">
        <f t="shared" ca="1" si="22"/>
        <v>1</v>
      </c>
    </row>
    <row r="513" spans="1:16" x14ac:dyDescent="0.3">
      <c r="A513" s="1">
        <f>'internal_calcs FTTM'!A513</f>
        <v>511</v>
      </c>
      <c r="B513" s="3" t="str">
        <f>'internal_calcs FTTM'!T513</f>
        <v>TRUSTED</v>
      </c>
      <c r="C513" s="3">
        <f ca="1">'internal_calcs FTTM'!AB513</f>
        <v>1</v>
      </c>
      <c r="D513" s="3">
        <f ca="1">'internal_calcs FTTM'!AC513</f>
        <v>111</v>
      </c>
      <c r="E513" s="9">
        <f>'internal_calcs ToDs'!B513</f>
        <v>511.5590732749522</v>
      </c>
      <c r="F513" s="9">
        <f>'internal_calcs ToDs'!C513</f>
        <v>512.40610181922841</v>
      </c>
      <c r="G513" s="9">
        <f>'internal_calcs ToDs'!D513</f>
        <v>509.69225772099577</v>
      </c>
      <c r="H513" s="9">
        <f>'internal_calcs ToDs'!E513</f>
        <v>515.00616236361282</v>
      </c>
      <c r="I513" s="9">
        <f ca="1">'internal_calcs FTTM'!AA513</f>
        <v>511.5590732749522</v>
      </c>
      <c r="J513" s="9">
        <f>'internal_calcs TEs'!B513</f>
        <v>0.55907327495220116</v>
      </c>
      <c r="K513" s="9">
        <f>'internal_calcs TEs'!C513</f>
        <v>1.4061018192284211</v>
      </c>
      <c r="L513" s="9">
        <f>'internal_calcs TEs'!D513</f>
        <v>-1.3077422790042281</v>
      </c>
      <c r="M513" s="9">
        <f>'internal_calcs TEs'!E513</f>
        <v>4.0061623636128632</v>
      </c>
      <c r="N513" s="9">
        <f t="shared" ca="1" si="21"/>
        <v>0.55907327495219761</v>
      </c>
      <c r="O513" s="9">
        <f t="shared" ca="1" si="23"/>
        <v>0.55907327495219761</v>
      </c>
      <c r="P513" s="3">
        <f t="shared" ca="1" si="22"/>
        <v>1</v>
      </c>
    </row>
    <row r="514" spans="1:16" x14ac:dyDescent="0.3">
      <c r="A514" s="1">
        <f>'internal_calcs FTTM'!A514</f>
        <v>512</v>
      </c>
      <c r="B514" s="3" t="str">
        <f>'internal_calcs FTTM'!T514</f>
        <v>TRUSTED</v>
      </c>
      <c r="C514" s="3">
        <f ca="1">'internal_calcs FTTM'!AB514</f>
        <v>1</v>
      </c>
      <c r="D514" s="3">
        <f ca="1">'internal_calcs FTTM'!AC514</f>
        <v>111</v>
      </c>
      <c r="E514" s="9">
        <f>'internal_calcs ToDs'!B514</f>
        <v>512.58738049132273</v>
      </c>
      <c r="F514" s="9">
        <f>'internal_calcs ToDs'!C514</f>
        <v>513.52826542772777</v>
      </c>
      <c r="G514" s="9">
        <f>'internal_calcs ToDs'!D514</f>
        <v>510.98788014900668</v>
      </c>
      <c r="H514" s="9">
        <f>'internal_calcs ToDs'!E514</f>
        <v>516.25222359162274</v>
      </c>
      <c r="I514" s="9">
        <f ca="1">'internal_calcs FTTM'!AA514</f>
        <v>512.58738049132273</v>
      </c>
      <c r="J514" s="9">
        <f>'internal_calcs TEs'!B514</f>
        <v>0.58738049132268899</v>
      </c>
      <c r="K514" s="9">
        <f>'internal_calcs TEs'!C514</f>
        <v>1.5282654277277938</v>
      </c>
      <c r="L514" s="9">
        <f>'internal_calcs TEs'!D514</f>
        <v>-1.0121198509933329</v>
      </c>
      <c r="M514" s="9">
        <f>'internal_calcs TEs'!E514</f>
        <v>4.252223591622732</v>
      </c>
      <c r="N514" s="9">
        <f t="shared" ref="N514:N577" ca="1" si="24">I514-A514</f>
        <v>0.58738049132273318</v>
      </c>
      <c r="O514" s="9">
        <f t="shared" ca="1" si="23"/>
        <v>0.58738049132273318</v>
      </c>
      <c r="P514" s="3">
        <f t="shared" ca="1" si="22"/>
        <v>1</v>
      </c>
    </row>
    <row r="515" spans="1:16" x14ac:dyDescent="0.3">
      <c r="A515" s="1">
        <f>'internal_calcs FTTM'!A515</f>
        <v>513</v>
      </c>
      <c r="B515" s="3" t="str">
        <f>'internal_calcs FTTM'!T515</f>
        <v>TRUSTED</v>
      </c>
      <c r="C515" s="3">
        <f ca="1">'internal_calcs FTTM'!AB515</f>
        <v>1</v>
      </c>
      <c r="D515" s="3">
        <f ca="1">'internal_calcs FTTM'!AC515</f>
        <v>111</v>
      </c>
      <c r="E515" s="9">
        <f>'internal_calcs ToDs'!B515</f>
        <v>513.61487457058195</v>
      </c>
      <c r="F515" s="9">
        <f>'internal_calcs ToDs'!C515</f>
        <v>514.64834421392527</v>
      </c>
      <c r="G515" s="9">
        <f>'internal_calcs ToDs'!D515</f>
        <v>512.26792311693703</v>
      </c>
      <c r="H515" s="9">
        <f>'internal_calcs ToDs'!E515</f>
        <v>517.41688359092018</v>
      </c>
      <c r="I515" s="9">
        <f ca="1">'internal_calcs FTTM'!AA515</f>
        <v>513.61487457058195</v>
      </c>
      <c r="J515" s="9">
        <f>'internal_calcs TEs'!B515</f>
        <v>0.61487457058191564</v>
      </c>
      <c r="K515" s="9">
        <f>'internal_calcs TEs'!C515</f>
        <v>1.6483442139252213</v>
      </c>
      <c r="L515" s="9">
        <f>'internal_calcs TEs'!D515</f>
        <v>-0.73207688306301155</v>
      </c>
      <c r="M515" s="9">
        <f>'internal_calcs TEs'!E515</f>
        <v>4.4168835909201434</v>
      </c>
      <c r="N515" s="9">
        <f t="shared" ca="1" si="24"/>
        <v>0.6148745705819465</v>
      </c>
      <c r="O515" s="9">
        <f t="shared" ca="1" si="23"/>
        <v>0.6148745705819465</v>
      </c>
      <c r="P515" s="3">
        <f t="shared" ref="P515:P578" ca="1" si="25">IF(C515=511,0,C515)</f>
        <v>1</v>
      </c>
    </row>
    <row r="516" spans="1:16" x14ac:dyDescent="0.3">
      <c r="A516" s="1">
        <f>'internal_calcs FTTM'!A516</f>
        <v>514</v>
      </c>
      <c r="B516" s="3" t="str">
        <f>'internal_calcs FTTM'!T516</f>
        <v>TRUSTED</v>
      </c>
      <c r="C516" s="3">
        <f ca="1">'internal_calcs FTTM'!AB516</f>
        <v>1</v>
      </c>
      <c r="D516" s="3">
        <f ca="1">'internal_calcs FTTM'!AC516</f>
        <v>111</v>
      </c>
      <c r="E516" s="9">
        <f>'internal_calcs ToDs'!B516</f>
        <v>514.64153814688018</v>
      </c>
      <c r="F516" s="9">
        <f>'internal_calcs ToDs'!C516</f>
        <v>515.76586428171061</v>
      </c>
      <c r="G516" s="9">
        <f>'internal_calcs ToDs'!D516</f>
        <v>513.52797017989246</v>
      </c>
      <c r="H516" s="9">
        <f>'internal_calcs ToDs'!E516</f>
        <v>518.49419112011287</v>
      </c>
      <c r="I516" s="9">
        <f ca="1">'internal_calcs FTTM'!AA516</f>
        <v>514.64153814688018</v>
      </c>
      <c r="J516" s="9">
        <f>'internal_calcs TEs'!B516</f>
        <v>0.64153814688012933</v>
      </c>
      <c r="K516" s="9">
        <f>'internal_calcs TEs'!C516</f>
        <v>1.7658642817105843</v>
      </c>
      <c r="L516" s="9">
        <f>'internal_calcs TEs'!D516</f>
        <v>-0.47202982010758809</v>
      </c>
      <c r="M516" s="9">
        <f>'internal_calcs TEs'!E516</f>
        <v>4.4941911201128546</v>
      </c>
      <c r="N516" s="9">
        <f t="shared" ca="1" si="24"/>
        <v>0.64153814688017974</v>
      </c>
      <c r="O516" s="9">
        <f t="shared" ref="O516:O579" ca="1" si="26">IF(B516="TRUSTED",N516,"")</f>
        <v>0.64153814688017974</v>
      </c>
      <c r="P516" s="3">
        <f t="shared" ca="1" si="25"/>
        <v>1</v>
      </c>
    </row>
    <row r="517" spans="1:16" x14ac:dyDescent="0.3">
      <c r="A517" s="1">
        <f>'internal_calcs FTTM'!A517</f>
        <v>515</v>
      </c>
      <c r="B517" s="3" t="str">
        <f>'internal_calcs FTTM'!T517</f>
        <v>TRUSTED</v>
      </c>
      <c r="C517" s="3">
        <f ca="1">'internal_calcs FTTM'!AB517</f>
        <v>1</v>
      </c>
      <c r="D517" s="3">
        <f ca="1">'internal_calcs FTTM'!AC517</f>
        <v>111</v>
      </c>
      <c r="E517" s="9">
        <f>'internal_calcs ToDs'!B517</f>
        <v>515.66735437893101</v>
      </c>
      <c r="F517" s="9">
        <f>'internal_calcs ToDs'!C517</f>
        <v>516.8803618330661</v>
      </c>
      <c r="G517" s="9">
        <f>'internal_calcs ToDs'!D517</f>
        <v>514.76392024034578</v>
      </c>
      <c r="H517" s="9">
        <f>'internal_calcs ToDs'!E517</f>
        <v>519.48135208367307</v>
      </c>
      <c r="I517" s="9">
        <f ca="1">'internal_calcs FTTM'!AA517</f>
        <v>515.66735437893101</v>
      </c>
      <c r="J517" s="9">
        <f>'internal_calcs TEs'!B517</f>
        <v>0.66735437893099125</v>
      </c>
      <c r="K517" s="9">
        <f>'internal_calcs TEs'!C517</f>
        <v>1.880361833066146</v>
      </c>
      <c r="L517" s="9">
        <f>'internal_calcs TEs'!D517</f>
        <v>-0.23607975965419081</v>
      </c>
      <c r="M517" s="9">
        <f>'internal_calcs TEs'!E517</f>
        <v>4.4813520836731264</v>
      </c>
      <c r="N517" s="9">
        <f t="shared" ca="1" si="24"/>
        <v>0.6673543789310088</v>
      </c>
      <c r="O517" s="9">
        <f t="shared" ca="1" si="26"/>
        <v>0.6673543789310088</v>
      </c>
      <c r="P517" s="3">
        <f t="shared" ca="1" si="25"/>
        <v>1</v>
      </c>
    </row>
    <row r="518" spans="1:16" x14ac:dyDescent="0.3">
      <c r="A518" s="1">
        <f>'internal_calcs FTTM'!A518</f>
        <v>516</v>
      </c>
      <c r="B518" s="3" t="str">
        <f>'internal_calcs FTTM'!T518</f>
        <v>TRUSTED</v>
      </c>
      <c r="C518" s="3">
        <f ca="1">'internal_calcs FTTM'!AB518</f>
        <v>1</v>
      </c>
      <c r="D518" s="3">
        <f ca="1">'internal_calcs FTTM'!AC518</f>
        <v>111</v>
      </c>
      <c r="E518" s="9">
        <f>'internal_calcs ToDs'!B518</f>
        <v>516.69230696064915</v>
      </c>
      <c r="F518" s="9">
        <f>'internal_calcs ToDs'!C518</f>
        <v>517.99138499846572</v>
      </c>
      <c r="G518" s="9">
        <f>'internal_calcs ToDs'!D518</f>
        <v>515.97205222489424</v>
      </c>
      <c r="H518" s="9">
        <f>'internal_calcs ToDs'!E518</f>
        <v>520.37883051782967</v>
      </c>
      <c r="I518" s="9">
        <f ca="1">'internal_calcs FTTM'!AA518</f>
        <v>516.69230696064915</v>
      </c>
      <c r="J518" s="9">
        <f>'internal_calcs TEs'!B518</f>
        <v>0.69230696064912567</v>
      </c>
      <c r="K518" s="9">
        <f>'internal_calcs TEs'!C518</f>
        <v>1.9913849984656624</v>
      </c>
      <c r="L518" s="9">
        <f>'internal_calcs TEs'!D518</f>
        <v>-2.794777510572577E-2</v>
      </c>
      <c r="M518" s="9">
        <f>'internal_calcs TEs'!E518</f>
        <v>4.3788305178296909</v>
      </c>
      <c r="N518" s="9">
        <f t="shared" ca="1" si="24"/>
        <v>0.6923069606491481</v>
      </c>
      <c r="O518" s="9">
        <f t="shared" ca="1" si="26"/>
        <v>0.6923069606491481</v>
      </c>
      <c r="P518" s="3">
        <f t="shared" ca="1" si="25"/>
        <v>1</v>
      </c>
    </row>
    <row r="519" spans="1:16" x14ac:dyDescent="0.3">
      <c r="A519" s="1">
        <f>'internal_calcs FTTM'!A519</f>
        <v>517</v>
      </c>
      <c r="B519" s="3" t="str">
        <f>'internal_calcs FTTM'!T519</f>
        <v>TRUSTED</v>
      </c>
      <c r="C519" s="3">
        <f ca="1">'internal_calcs FTTM'!AB519</f>
        <v>1</v>
      </c>
      <c r="D519" s="3">
        <f ca="1">'internal_calcs FTTM'!AC519</f>
        <v>111</v>
      </c>
      <c r="E519" s="9">
        <f>'internal_calcs ToDs'!B519</f>
        <v>517.716380131449</v>
      </c>
      <c r="F519" s="9">
        <f>'internal_calcs ToDs'!C519</f>
        <v>519.09849562019713</v>
      </c>
      <c r="G519" s="9">
        <f>'internal_calcs ToDs'!D519</f>
        <v>517.1490837678092</v>
      </c>
      <c r="H519" s="9">
        <f>'internal_calcs ToDs'!E519</f>
        <v>521.19033181908935</v>
      </c>
      <c r="I519" s="9">
        <f ca="1">'internal_calcs FTTM'!AA519</f>
        <v>517.716380131449</v>
      </c>
      <c r="J519" s="9">
        <f>'internal_calcs TEs'!B519</f>
        <v>0.71638013144904122</v>
      </c>
      <c r="K519" s="9">
        <f>'internal_calcs TEs'!C519</f>
        <v>2.0984956201971512</v>
      </c>
      <c r="L519" s="9">
        <f>'internal_calcs TEs'!D519</f>
        <v>0.14908376780922827</v>
      </c>
      <c r="M519" s="9">
        <f>'internal_calcs TEs'!E519</f>
        <v>4.1903318190893435</v>
      </c>
      <c r="N519" s="9">
        <f t="shared" ca="1" si="24"/>
        <v>0.71638013144900015</v>
      </c>
      <c r="O519" s="9">
        <f t="shared" ca="1" si="26"/>
        <v>0.71638013144900015</v>
      </c>
      <c r="P519" s="3">
        <f t="shared" ca="1" si="25"/>
        <v>1</v>
      </c>
    </row>
    <row r="520" spans="1:16" x14ac:dyDescent="0.3">
      <c r="A520" s="1">
        <f>'internal_calcs FTTM'!A520</f>
        <v>518</v>
      </c>
      <c r="B520" s="3" t="str">
        <f>'internal_calcs FTTM'!T520</f>
        <v>TRUSTED</v>
      </c>
      <c r="C520" s="3">
        <f ca="1">'internal_calcs FTTM'!AB520</f>
        <v>1</v>
      </c>
      <c r="D520" s="3">
        <f ca="1">'internal_calcs FTTM'!AC520</f>
        <v>111</v>
      </c>
      <c r="E520" s="9">
        <f>'internal_calcs ToDs'!B520</f>
        <v>518.7395586862001</v>
      </c>
      <c r="F520" s="9">
        <f>'internal_calcs ToDs'!C520</f>
        <v>520.20127098157047</v>
      </c>
      <c r="G520" s="9">
        <f>'internal_calcs ToDs'!D520</f>
        <v>518.29222297590525</v>
      </c>
      <c r="H520" s="9">
        <f>'internal_calcs ToDs'!E520</f>
        <v>521.92266882155332</v>
      </c>
      <c r="I520" s="9">
        <f ca="1">'internal_calcs FTTM'!AA520</f>
        <v>518.7395586862001</v>
      </c>
      <c r="J520" s="9">
        <f>'internal_calcs TEs'!B520</f>
        <v>0.73955868620009069</v>
      </c>
      <c r="K520" s="9">
        <f>'internal_calcs TEs'!C520</f>
        <v>2.2012709815704397</v>
      </c>
      <c r="L520" s="9">
        <f>'internal_calcs TEs'!D520</f>
        <v>0.29222297590526836</v>
      </c>
      <c r="M520" s="9">
        <f>'internal_calcs TEs'!E520</f>
        <v>3.9226688215533501</v>
      </c>
      <c r="N520" s="9">
        <f t="shared" ca="1" si="24"/>
        <v>0.73955868620009824</v>
      </c>
      <c r="O520" s="9">
        <f t="shared" ca="1" si="26"/>
        <v>0.73955868620009824</v>
      </c>
      <c r="P520" s="3">
        <f t="shared" ca="1" si="25"/>
        <v>1</v>
      </c>
    </row>
    <row r="521" spans="1:16" x14ac:dyDescent="0.3">
      <c r="A521" s="1">
        <f>'internal_calcs FTTM'!A521</f>
        <v>519</v>
      </c>
      <c r="B521" s="3" t="str">
        <f>'internal_calcs FTTM'!T521</f>
        <v>TRUSTED</v>
      </c>
      <c r="C521" s="3">
        <f ca="1">'internal_calcs FTTM'!AB521</f>
        <v>1</v>
      </c>
      <c r="D521" s="3">
        <f ca="1">'internal_calcs FTTM'!AC521</f>
        <v>111</v>
      </c>
      <c r="E521" s="9">
        <f>'internal_calcs ToDs'!B521</f>
        <v>519.76182798483035</v>
      </c>
      <c r="F521" s="9">
        <f>'internal_calcs ToDs'!C521</f>
        <v>521.29930547518802</v>
      </c>
      <c r="G521" s="9">
        <f>'internal_calcs ToDs'!D521</f>
        <v>519.39921245836365</v>
      </c>
      <c r="H521" s="9">
        <f>'internal_calcs ToDs'!E521</f>
        <v>522.58551556334146</v>
      </c>
      <c r="I521" s="9">
        <f ca="1">'internal_calcs FTTM'!AA521</f>
        <v>519.76182798483035</v>
      </c>
      <c r="J521" s="9">
        <f>'internal_calcs TEs'!B521</f>
        <v>0.76182798483029779</v>
      </c>
      <c r="K521" s="9">
        <f>'internal_calcs TEs'!C521</f>
        <v>2.2993054751879813</v>
      </c>
      <c r="L521" s="9">
        <f>'internal_calcs TEs'!D521</f>
        <v>0.39921245836367802</v>
      </c>
      <c r="M521" s="9">
        <f>'internal_calcs TEs'!E521</f>
        <v>3.5855155633414859</v>
      </c>
      <c r="N521" s="9">
        <f t="shared" ca="1" si="24"/>
        <v>0.7618279848303473</v>
      </c>
      <c r="O521" s="9">
        <f t="shared" ca="1" si="26"/>
        <v>0.7618279848303473</v>
      </c>
      <c r="P521" s="3">
        <f t="shared" ca="1" si="25"/>
        <v>1</v>
      </c>
    </row>
    <row r="522" spans="1:16" x14ac:dyDescent="0.3">
      <c r="A522" s="1">
        <f>'internal_calcs FTTM'!A522</f>
        <v>520</v>
      </c>
      <c r="B522" s="3" t="str">
        <f>'internal_calcs FTTM'!T522</f>
        <v>TRUSTED</v>
      </c>
      <c r="C522" s="3">
        <f ca="1">'internal_calcs FTTM'!AB522</f>
        <v>1</v>
      </c>
      <c r="D522" s="3">
        <f ca="1">'internal_calcs FTTM'!AC522</f>
        <v>111</v>
      </c>
      <c r="E522" s="9">
        <f>'internal_calcs ToDs'!B522</f>
        <v>520.78317396157331</v>
      </c>
      <c r="F522" s="9">
        <f>'internal_calcs ToDs'!C522</f>
        <v>522.3922122036912</v>
      </c>
      <c r="G522" s="9">
        <f>'internal_calcs ToDs'!D522</f>
        <v>520.46836492713373</v>
      </c>
      <c r="H522" s="9">
        <f>'internal_calcs ToDs'!E522</f>
        <v>523.19105764165022</v>
      </c>
      <c r="I522" s="9">
        <f ca="1">'internal_calcs FTTM'!AA522</f>
        <v>520.78317396157331</v>
      </c>
      <c r="J522" s="9">
        <f>'internal_calcs TEs'!B522</f>
        <v>0.78317396157329422</v>
      </c>
      <c r="K522" s="9">
        <f>'internal_calcs TEs'!C522</f>
        <v>2.3922122036911677</v>
      </c>
      <c r="L522" s="9">
        <f>'internal_calcs TEs'!D522</f>
        <v>0.46836492713371669</v>
      </c>
      <c r="M522" s="9">
        <f>'internal_calcs TEs'!E522</f>
        <v>3.1910576416501688</v>
      </c>
      <c r="N522" s="9">
        <f t="shared" ca="1" si="24"/>
        <v>0.78317396157331132</v>
      </c>
      <c r="O522" s="9">
        <f t="shared" ca="1" si="26"/>
        <v>0.78317396157331132</v>
      </c>
      <c r="P522" s="3">
        <f t="shared" ca="1" si="25"/>
        <v>1</v>
      </c>
    </row>
    <row r="523" spans="1:16" x14ac:dyDescent="0.3">
      <c r="A523" s="1">
        <f>'internal_calcs FTTM'!A523</f>
        <v>521</v>
      </c>
      <c r="B523" s="3" t="str">
        <f>'internal_calcs FTTM'!T523</f>
        <v>TRUSTED</v>
      </c>
      <c r="C523" s="3">
        <f ca="1">'internal_calcs FTTM'!AB523</f>
        <v>1</v>
      </c>
      <c r="D523" s="3">
        <f ca="1">'internal_calcs FTTM'!AC523</f>
        <v>111</v>
      </c>
      <c r="E523" s="9">
        <f>'internal_calcs ToDs'!B523</f>
        <v>521.80358313385273</v>
      </c>
      <c r="F523" s="9">
        <f>'internal_calcs ToDs'!C523</f>
        <v>523.47962450666785</v>
      </c>
      <c r="G523" s="9">
        <f>'internal_calcs ToDs'!D523</f>
        <v>521.49858980647309</v>
      </c>
      <c r="H523" s="9">
        <f>'internal_calcs ToDs'!E523</f>
        <v>523.75355179351891</v>
      </c>
      <c r="I523" s="9">
        <f ca="1">'internal_calcs FTTM'!AA523</f>
        <v>521.80358313385273</v>
      </c>
      <c r="J523" s="9">
        <f>'internal_calcs TEs'!B523</f>
        <v>0.80358313385274838</v>
      </c>
      <c r="K523" s="9">
        <f>'internal_calcs TEs'!C523</f>
        <v>2.4796245066677978</v>
      </c>
      <c r="L523" s="9">
        <f>'internal_calcs TEs'!D523</f>
        <v>0.49858980647307316</v>
      </c>
      <c r="M523" s="9">
        <f>'internal_calcs TEs'!E523</f>
        <v>2.7535517935189526</v>
      </c>
      <c r="N523" s="9">
        <f t="shared" ca="1" si="24"/>
        <v>0.80358313385272595</v>
      </c>
      <c r="O523" s="9">
        <f t="shared" ca="1" si="26"/>
        <v>0.80358313385272595</v>
      </c>
      <c r="P523" s="3">
        <f t="shared" ca="1" si="25"/>
        <v>1</v>
      </c>
    </row>
    <row r="524" spans="1:16" x14ac:dyDescent="0.3">
      <c r="A524" s="1">
        <f>'internal_calcs FTTM'!A524</f>
        <v>522</v>
      </c>
      <c r="B524" s="3" t="str">
        <f>'internal_calcs FTTM'!T524</f>
        <v>TRUSTED</v>
      </c>
      <c r="C524" s="3">
        <f ca="1">'internal_calcs FTTM'!AB524</f>
        <v>1</v>
      </c>
      <c r="D524" s="3">
        <f ca="1">'internal_calcs FTTM'!AC524</f>
        <v>111</v>
      </c>
      <c r="E524" s="9">
        <f>'internal_calcs ToDs'!B524</f>
        <v>522.82304261079798</v>
      </c>
      <c r="F524" s="9">
        <f>'internal_calcs ToDs'!C524</f>
        <v>524.56119740769259</v>
      </c>
      <c r="G524" s="9">
        <f>'internal_calcs ToDs'!D524</f>
        <v>522.48941043197919</v>
      </c>
      <c r="H524" s="9">
        <f>'internal_calcs ToDs'!E524</f>
        <v>524.28881062021014</v>
      </c>
      <c r="I524" s="9">
        <f ca="1">'internal_calcs FTTM'!AA524</f>
        <v>522.82304261079798</v>
      </c>
      <c r="J524" s="9">
        <f>'internal_calcs TEs'!B524</f>
        <v>0.82304261079796137</v>
      </c>
      <c r="K524" s="9">
        <f>'internal_calcs TEs'!C524</f>
        <v>2.5611974076925881</v>
      </c>
      <c r="L524" s="9">
        <f>'internal_calcs TEs'!D524</f>
        <v>0.48941043197915279</v>
      </c>
      <c r="M524" s="9">
        <f>'internal_calcs TEs'!E524</f>
        <v>2.288810620210179</v>
      </c>
      <c r="N524" s="9">
        <f t="shared" ca="1" si="24"/>
        <v>0.8230426107979838</v>
      </c>
      <c r="O524" s="9">
        <f t="shared" ca="1" si="26"/>
        <v>0.8230426107979838</v>
      </c>
      <c r="P524" s="3">
        <f t="shared" ca="1" si="25"/>
        <v>1</v>
      </c>
    </row>
    <row r="525" spans="1:16" x14ac:dyDescent="0.3">
      <c r="A525" s="1">
        <f>'internal_calcs FTTM'!A525</f>
        <v>523</v>
      </c>
      <c r="B525" s="3" t="str">
        <f>'internal_calcs FTTM'!T525</f>
        <v>TRUSTED</v>
      </c>
      <c r="C525" s="3">
        <f ca="1">'internal_calcs FTTM'!AB525</f>
        <v>1</v>
      </c>
      <c r="D525" s="3">
        <f ca="1">'internal_calcs FTTM'!AC525</f>
        <v>111</v>
      </c>
      <c r="E525" s="9">
        <f>'internal_calcs ToDs'!B525</f>
        <v>523.84154010138616</v>
      </c>
      <c r="F525" s="9">
        <f>'internal_calcs ToDs'!C525</f>
        <v>525.63660897579246</v>
      </c>
      <c r="G525" s="9">
        <f>'internal_calcs ToDs'!D525</f>
        <v>523.4409715678712</v>
      </c>
      <c r="H525" s="9">
        <f>'internal_calcs ToDs'!E525</f>
        <v>524.81363107859829</v>
      </c>
      <c r="I525" s="9">
        <f ca="1">'internal_calcs FTTM'!AA525</f>
        <v>523.84154010138616</v>
      </c>
      <c r="J525" s="9">
        <f>'internal_calcs TEs'!B525</f>
        <v>0.84154010138621205</v>
      </c>
      <c r="K525" s="9">
        <f>'internal_calcs TEs'!C525</f>
        <v>2.636608975792472</v>
      </c>
      <c r="L525" s="9">
        <f>'internal_calcs TEs'!D525</f>
        <v>0.44097156787123382</v>
      </c>
      <c r="M525" s="9">
        <f>'internal_calcs TEs'!E525</f>
        <v>1.8136310785982848</v>
      </c>
      <c r="N525" s="9">
        <f t="shared" ca="1" si="24"/>
        <v>0.84154010138615831</v>
      </c>
      <c r="O525" s="9">
        <f t="shared" ca="1" si="26"/>
        <v>0.84154010138615831</v>
      </c>
      <c r="P525" s="3">
        <f t="shared" ca="1" si="25"/>
        <v>1</v>
      </c>
    </row>
    <row r="526" spans="1:16" x14ac:dyDescent="0.3">
      <c r="A526" s="1">
        <f>'internal_calcs FTTM'!A526</f>
        <v>524</v>
      </c>
      <c r="B526" s="3" t="str">
        <f>'internal_calcs FTTM'!T526</f>
        <v>TRUSTED</v>
      </c>
      <c r="C526" s="3">
        <f ca="1">'internal_calcs FTTM'!AB526</f>
        <v>1</v>
      </c>
      <c r="D526" s="3">
        <f ca="1">'internal_calcs FTTM'!AC526</f>
        <v>111</v>
      </c>
      <c r="E526" s="9">
        <f>'internal_calcs ToDs'!B526</f>
        <v>524.85906392220591</v>
      </c>
      <c r="F526" s="9">
        <f>'internal_calcs ToDs'!C526</f>
        <v>526.70556159596038</v>
      </c>
      <c r="G526" s="9">
        <f>'internal_calcs ToDs'!D526</f>
        <v>524.35403712397226</v>
      </c>
      <c r="H526" s="9">
        <f>'internal_calcs ToDs'!E526</f>
        <v>525.3451873953851</v>
      </c>
      <c r="I526" s="9">
        <f ca="1">'internal_calcs FTTM'!AA526</f>
        <v>524.85906392220591</v>
      </c>
      <c r="J526" s="9">
        <f>'internal_calcs TEs'!B526</f>
        <v>0.85906392220594197</v>
      </c>
      <c r="K526" s="9">
        <f>'internal_calcs TEs'!C526</f>
        <v>2.7055615959604271</v>
      </c>
      <c r="L526" s="9">
        <f>'internal_calcs TEs'!D526</f>
        <v>0.35403712397228171</v>
      </c>
      <c r="M526" s="9">
        <f>'internal_calcs TEs'!E526</f>
        <v>1.3451873953850586</v>
      </c>
      <c r="N526" s="9">
        <f t="shared" ca="1" si="24"/>
        <v>0.85906392220590533</v>
      </c>
      <c r="O526" s="9">
        <f t="shared" ca="1" si="26"/>
        <v>0.85906392220590533</v>
      </c>
      <c r="P526" s="3">
        <f t="shared" ca="1" si="25"/>
        <v>1</v>
      </c>
    </row>
    <row r="527" spans="1:16" x14ac:dyDescent="0.3">
      <c r="A527" s="1">
        <f>'internal_calcs FTTM'!A527</f>
        <v>525</v>
      </c>
      <c r="B527" s="3" t="str">
        <f>'internal_calcs FTTM'!T527</f>
        <v>TRUSTED</v>
      </c>
      <c r="C527" s="3">
        <f ca="1">'internal_calcs FTTM'!AB527</f>
        <v>1</v>
      </c>
      <c r="D527" s="3">
        <f ca="1">'internal_calcs FTTM'!AC527</f>
        <v>111</v>
      </c>
      <c r="E527" s="9">
        <f>'internal_calcs ToDs'!B527</f>
        <v>525.87560300483642</v>
      </c>
      <c r="F527" s="9">
        <f>'internal_calcs ToDs'!C527</f>
        <v>527.7677831437062</v>
      </c>
      <c r="G527" s="9">
        <f>'internal_calcs ToDs'!D527</f>
        <v>525.22997810839456</v>
      </c>
      <c r="H527" s="9">
        <f>'internal_calcs ToDs'!E527</f>
        <v>525.9004103458002</v>
      </c>
      <c r="I527" s="9">
        <f ca="1">'internal_calcs FTTM'!AA527</f>
        <v>525.87560300483642</v>
      </c>
      <c r="J527" s="9">
        <f>'internal_calcs TEs'!B527</f>
        <v>0.87560300483640541</v>
      </c>
      <c r="K527" s="9">
        <f>'internal_calcs TEs'!C527</f>
        <v>2.7677831437062128</v>
      </c>
      <c r="L527" s="9">
        <f>'internal_calcs TEs'!D527</f>
        <v>0.22997810839457244</v>
      </c>
      <c r="M527" s="9">
        <f>'internal_calcs TEs'!E527</f>
        <v>0.90041034580023105</v>
      </c>
      <c r="N527" s="9">
        <f t="shared" ca="1" si="24"/>
        <v>0.87560300483642095</v>
      </c>
      <c r="O527" s="9">
        <f t="shared" ca="1" si="26"/>
        <v>0.87560300483642095</v>
      </c>
      <c r="P527" s="3">
        <f t="shared" ca="1" si="25"/>
        <v>1</v>
      </c>
    </row>
    <row r="528" spans="1:16" x14ac:dyDescent="0.3">
      <c r="A528" s="1">
        <f>'internal_calcs FTTM'!A528</f>
        <v>526</v>
      </c>
      <c r="B528" s="3" t="str">
        <f>'internal_calcs FTTM'!T528</f>
        <v>TRUSTED</v>
      </c>
      <c r="C528" s="3">
        <f ca="1">'internal_calcs FTTM'!AB528</f>
        <v>1</v>
      </c>
      <c r="D528" s="3">
        <f ca="1">'internal_calcs FTTM'!AC528</f>
        <v>111</v>
      </c>
      <c r="E528" s="9">
        <f>'internal_calcs ToDs'!B528</f>
        <v>526.8911469028385</v>
      </c>
      <c r="F528" s="9">
        <f>'internal_calcs ToDs'!C528</f>
        <v>528.82302805900702</v>
      </c>
      <c r="G528" s="9">
        <f>'internal_calcs ToDs'!D528</f>
        <v>526.07075100592306</v>
      </c>
      <c r="H528" s="9">
        <f>'internal_calcs ToDs'!E528</f>
        <v>526.49537533127136</v>
      </c>
      <c r="I528" s="9">
        <f ca="1">'internal_calcs FTTM'!AA528</f>
        <v>526.8911469028385</v>
      </c>
      <c r="J528" s="9">
        <f>'internal_calcs TEs'!B528</f>
        <v>0.89114690283848397</v>
      </c>
      <c r="K528" s="9">
        <f>'internal_calcs TEs'!C528</f>
        <v>2.8230280590069734</v>
      </c>
      <c r="L528" s="9">
        <f>'internal_calcs TEs'!D528</f>
        <v>7.0751005923094024E-2</v>
      </c>
      <c r="M528" s="9">
        <f>'internal_calcs TEs'!E528</f>
        <v>0.49537533127133404</v>
      </c>
      <c r="N528" s="9">
        <f t="shared" ca="1" si="24"/>
        <v>0.89114690283849995</v>
      </c>
      <c r="O528" s="9">
        <f t="shared" ca="1" si="26"/>
        <v>0.89114690283849995</v>
      </c>
      <c r="P528" s="3">
        <f t="shared" ca="1" si="25"/>
        <v>1</v>
      </c>
    </row>
    <row r="529" spans="1:16" x14ac:dyDescent="0.3">
      <c r="A529" s="1">
        <f>'internal_calcs FTTM'!A529</f>
        <v>527</v>
      </c>
      <c r="B529" s="3" t="str">
        <f>'internal_calcs FTTM'!T529</f>
        <v>TRUSTED</v>
      </c>
      <c r="C529" s="3">
        <f ca="1">'internal_calcs FTTM'!AB529</f>
        <v>1</v>
      </c>
      <c r="D529" s="3">
        <f ca="1">'internal_calcs FTTM'!AC529</f>
        <v>111</v>
      </c>
      <c r="E529" s="9">
        <f>'internal_calcs ToDs'!B529</f>
        <v>527.90568579835303</v>
      </c>
      <c r="F529" s="9">
        <f>'internal_calcs ToDs'!C529</f>
        <v>529.87107831542119</v>
      </c>
      <c r="G529" s="9">
        <f>'internal_calcs ToDs'!D529</f>
        <v>526.87886692308166</v>
      </c>
      <c r="H529" s="9">
        <f>'internal_calcs ToDs'!E529</f>
        <v>527.14472137253165</v>
      </c>
      <c r="I529" s="9">
        <f ca="1">'internal_calcs FTTM'!AA529</f>
        <v>527.90568579835303</v>
      </c>
      <c r="J529" s="9">
        <f>'internal_calcs TEs'!B529</f>
        <v>0.90568579835304064</v>
      </c>
      <c r="K529" s="9">
        <f>'internal_calcs TEs'!C529</f>
        <v>2.8710783154211361</v>
      </c>
      <c r="L529" s="9">
        <f>'internal_calcs TEs'!D529</f>
        <v>-0.12113307691832764</v>
      </c>
      <c r="M529" s="9">
        <f>'internal_calcs TEs'!E529</f>
        <v>0.14472137253159589</v>
      </c>
      <c r="N529" s="9">
        <f t="shared" ca="1" si="24"/>
        <v>0.90568579835303353</v>
      </c>
      <c r="O529" s="9">
        <f t="shared" ca="1" si="26"/>
        <v>0.90568579835303353</v>
      </c>
      <c r="P529" s="3">
        <f t="shared" ca="1" si="25"/>
        <v>1</v>
      </c>
    </row>
    <row r="530" spans="1:16" x14ac:dyDescent="0.3">
      <c r="A530" s="1">
        <f>'internal_calcs FTTM'!A530</f>
        <v>528</v>
      </c>
      <c r="B530" s="3" t="str">
        <f>'internal_calcs FTTM'!T530</f>
        <v>TRUSTED</v>
      </c>
      <c r="C530" s="3">
        <f ca="1">'internal_calcs FTTM'!AB530</f>
        <v>1</v>
      </c>
      <c r="D530" s="3">
        <f ca="1">'internal_calcs FTTM'!AC530</f>
        <v>111</v>
      </c>
      <c r="E530" s="9">
        <f>'internal_calcs ToDs'!B530</f>
        <v>528.91921050830206</v>
      </c>
      <c r="F530" s="9">
        <f>'internal_calcs ToDs'!C530</f>
        <v>530.91174428053876</v>
      </c>
      <c r="G530" s="9">
        <f>'internal_calcs ToDs'!D530</f>
        <v>527.65735198648258</v>
      </c>
      <c r="H530" s="9">
        <f>'internal_calcs ToDs'!E530</f>
        <v>527.86112201726974</v>
      </c>
      <c r="I530" s="9">
        <f ca="1">'internal_calcs FTTM'!AA530</f>
        <v>528.91921050830206</v>
      </c>
      <c r="J530" s="9">
        <f>'internal_calcs TEs'!B530</f>
        <v>0.91921050830205009</v>
      </c>
      <c r="K530" s="9">
        <f>'internal_calcs TEs'!C530</f>
        <v>2.9117442805387084</v>
      </c>
      <c r="L530" s="9">
        <f>'internal_calcs TEs'!D530</f>
        <v>-0.34264801351741969</v>
      </c>
      <c r="M530" s="9">
        <f>'internal_calcs TEs'!E530</f>
        <v>-0.13887798273030549</v>
      </c>
      <c r="N530" s="9">
        <f t="shared" ca="1" si="24"/>
        <v>0.91921050830205786</v>
      </c>
      <c r="O530" s="9">
        <f t="shared" ca="1" si="26"/>
        <v>0.91921050830205786</v>
      </c>
      <c r="P530" s="3">
        <f t="shared" ca="1" si="25"/>
        <v>1</v>
      </c>
    </row>
    <row r="531" spans="1:16" x14ac:dyDescent="0.3">
      <c r="A531" s="1">
        <f>'internal_calcs FTTM'!A531</f>
        <v>529</v>
      </c>
      <c r="B531" s="3" t="str">
        <f>'internal_calcs FTTM'!T531</f>
        <v>TRUSTED</v>
      </c>
      <c r="C531" s="3">
        <f ca="1">'internal_calcs FTTM'!AB531</f>
        <v>1</v>
      </c>
      <c r="D531" s="3">
        <f ca="1">'internal_calcs FTTM'!AC531</f>
        <v>111</v>
      </c>
      <c r="E531" s="9">
        <f>'internal_calcs ToDs'!B531</f>
        <v>529.93171249018883</v>
      </c>
      <c r="F531" s="9">
        <f>'internal_calcs ToDs'!C531</f>
        <v>531.94486546437383</v>
      </c>
      <c r="G531" s="9">
        <f>'internal_calcs ToDs'!D531</f>
        <v>528.40969961900237</v>
      </c>
      <c r="H531" s="9">
        <f>'internal_calcs ToDs'!E531</f>
        <v>528.65482728509596</v>
      </c>
      <c r="I531" s="9">
        <f ca="1">'internal_calcs FTTM'!AA531</f>
        <v>529.93171249018883</v>
      </c>
      <c r="J531" s="9">
        <f>'internal_calcs TEs'!B531</f>
        <v>0.93171249018880165</v>
      </c>
      <c r="K531" s="9">
        <f>'internal_calcs TEs'!C531</f>
        <v>2.9448654643738839</v>
      </c>
      <c r="L531" s="9">
        <f>'internal_calcs TEs'!D531</f>
        <v>-0.59030038099764282</v>
      </c>
      <c r="M531" s="9">
        <f>'internal_calcs TEs'!E531</f>
        <v>-0.34517271490405887</v>
      </c>
      <c r="N531" s="9">
        <f t="shared" ca="1" si="24"/>
        <v>0.93171249018882918</v>
      </c>
      <c r="O531" s="9">
        <f t="shared" ca="1" si="26"/>
        <v>0.93171249018882918</v>
      </c>
      <c r="P531" s="3">
        <f t="shared" ca="1" si="25"/>
        <v>1</v>
      </c>
    </row>
    <row r="532" spans="1:16" x14ac:dyDescent="0.3">
      <c r="A532" s="1">
        <f>'internal_calcs FTTM'!A532</f>
        <v>530</v>
      </c>
      <c r="B532" s="3" t="str">
        <f>'internal_calcs FTTM'!T532</f>
        <v>TRUSTED</v>
      </c>
      <c r="C532" s="3">
        <f ca="1">'internal_calcs FTTM'!AB532</f>
        <v>1</v>
      </c>
      <c r="D532" s="3">
        <f ca="1">'internal_calcs FTTM'!AC532</f>
        <v>111</v>
      </c>
      <c r="E532" s="9">
        <f>'internal_calcs ToDs'!B532</f>
        <v>530.94318384749363</v>
      </c>
      <c r="F532" s="9">
        <f>'internal_calcs ToDs'!C532</f>
        <v>532.97031115274569</v>
      </c>
      <c r="G532" s="9">
        <f>'internal_calcs ToDs'!D532</f>
        <v>529.13981544641695</v>
      </c>
      <c r="H532" s="9">
        <f>'internal_calcs ToDs'!E532</f>
        <v>529.53329320512682</v>
      </c>
      <c r="I532" s="9">
        <f ca="1">'internal_calcs FTTM'!AA532</f>
        <v>530.94318384749363</v>
      </c>
      <c r="J532" s="9">
        <f>'internal_calcs TEs'!B532</f>
        <v>0.9431838474936316</v>
      </c>
      <c r="K532" s="9">
        <f>'internal_calcs TEs'!C532</f>
        <v>2.970311152745734</v>
      </c>
      <c r="L532" s="9">
        <f>'internal_calcs TEs'!D532</f>
        <v>-0.86018455358303592</v>
      </c>
      <c r="M532" s="9">
        <f>'internal_calcs TEs'!E532</f>
        <v>-0.46670679487317202</v>
      </c>
      <c r="N532" s="9">
        <f t="shared" ca="1" si="24"/>
        <v>0.94318384749362849</v>
      </c>
      <c r="O532" s="9">
        <f t="shared" ca="1" si="26"/>
        <v>0.94318384749362849</v>
      </c>
      <c r="P532" s="3">
        <f t="shared" ca="1" si="25"/>
        <v>1</v>
      </c>
    </row>
    <row r="533" spans="1:16" x14ac:dyDescent="0.3">
      <c r="A533" s="1">
        <f>'internal_calcs FTTM'!A533</f>
        <v>531</v>
      </c>
      <c r="B533" s="3" t="str">
        <f>'internal_calcs FTTM'!T533</f>
        <v>TRUSTED</v>
      </c>
      <c r="C533" s="3">
        <f ca="1">'internal_calcs FTTM'!AB533</f>
        <v>1</v>
      </c>
      <c r="D533" s="3">
        <f ca="1">'internal_calcs FTTM'!AC533</f>
        <v>111</v>
      </c>
      <c r="E533" s="9">
        <f>'internal_calcs ToDs'!B533</f>
        <v>531.95361733466132</v>
      </c>
      <c r="F533" s="9">
        <f>'internal_calcs ToDs'!C533</f>
        <v>533.98798092314723</v>
      </c>
      <c r="G533" s="9">
        <f>'internal_calcs ToDs'!D533</f>
        <v>529.85195570334861</v>
      </c>
      <c r="H533" s="9">
        <f>'internal_calcs ToDs'!E533</f>
        <v>530.50091233566627</v>
      </c>
      <c r="I533" s="9">
        <f ca="1">'internal_calcs FTTM'!AA533</f>
        <v>531.95361733466132</v>
      </c>
      <c r="J533" s="9">
        <f>'internal_calcs TEs'!B533</f>
        <v>0.95361733466136678</v>
      </c>
      <c r="K533" s="9">
        <f>'internal_calcs TEs'!C533</f>
        <v>2.9879809231471919</v>
      </c>
      <c r="L533" s="9">
        <f>'internal_calcs TEs'!D533</f>
        <v>-1.148044296651421</v>
      </c>
      <c r="M533" s="9">
        <f>'internal_calcs TEs'!E533</f>
        <v>-0.49908766433375451</v>
      </c>
      <c r="N533" s="9">
        <f t="shared" ca="1" si="24"/>
        <v>0.95361733466131682</v>
      </c>
      <c r="O533" s="9">
        <f t="shared" ca="1" si="26"/>
        <v>0.95361733466131682</v>
      </c>
      <c r="P533" s="3">
        <f t="shared" ca="1" si="25"/>
        <v>1</v>
      </c>
    </row>
    <row r="534" spans="1:16" x14ac:dyDescent="0.3">
      <c r="A534" s="1">
        <f>'internal_calcs FTTM'!A534</f>
        <v>532</v>
      </c>
      <c r="B534" s="3" t="str">
        <f>'internal_calcs FTTM'!T534</f>
        <v>TRUSTED</v>
      </c>
      <c r="C534" s="3">
        <f ca="1">'internal_calcs FTTM'!AB534</f>
        <v>1</v>
      </c>
      <c r="D534" s="3">
        <f ca="1">'internal_calcs FTTM'!AC534</f>
        <v>111</v>
      </c>
      <c r="E534" s="9">
        <f>'internal_calcs ToDs'!B534</f>
        <v>532.96300636167791</v>
      </c>
      <c r="F534" s="9">
        <f>'internal_calcs ToDs'!C534</f>
        <v>534.99780504106707</v>
      </c>
      <c r="G534" s="9">
        <f>'internal_calcs ToDs'!D534</f>
        <v>530.55066010990504</v>
      </c>
      <c r="H534" s="9">
        <f>'internal_calcs ToDs'!E534</f>
        <v>531.55885500570412</v>
      </c>
      <c r="I534" s="9">
        <f ca="1">'internal_calcs FTTM'!AA534</f>
        <v>532.96300636167791</v>
      </c>
      <c r="J534" s="9">
        <f>'internal_calcs TEs'!B534</f>
        <v>0.96300636167788722</v>
      </c>
      <c r="K534" s="9">
        <f>'internal_calcs TEs'!C534</f>
        <v>2.9978050410670862</v>
      </c>
      <c r="L534" s="9">
        <f>'internal_calcs TEs'!D534</f>
        <v>-1.4493398900950178</v>
      </c>
      <c r="M534" s="9">
        <f>'internal_calcs TEs'!E534</f>
        <v>-0.44114499429590692</v>
      </c>
      <c r="N534" s="9">
        <f t="shared" ca="1" si="24"/>
        <v>0.96300636167791254</v>
      </c>
      <c r="O534" s="9">
        <f t="shared" ca="1" si="26"/>
        <v>0.96300636167791254</v>
      </c>
      <c r="P534" s="3">
        <f t="shared" ca="1" si="25"/>
        <v>1</v>
      </c>
    </row>
    <row r="535" spans="1:16" x14ac:dyDescent="0.3">
      <c r="A535" s="1">
        <f>'internal_calcs FTTM'!A535</f>
        <v>533</v>
      </c>
      <c r="B535" s="3" t="str">
        <f>'internal_calcs FTTM'!T535</f>
        <v>TRUSTED</v>
      </c>
      <c r="C535" s="3">
        <f ca="1">'internal_calcs FTTM'!AB535</f>
        <v>1</v>
      </c>
      <c r="D535" s="3">
        <f ca="1">'internal_calcs FTTM'!AC535</f>
        <v>111</v>
      </c>
      <c r="E535" s="9">
        <f>'internal_calcs ToDs'!B535</f>
        <v>533.97134499823244</v>
      </c>
      <c r="F535" s="9">
        <f>'internal_calcs ToDs'!C535</f>
        <v>535.99974473520024</v>
      </c>
      <c r="G535" s="9">
        <f>'internal_calcs ToDs'!D535</f>
        <v>531.24068027757983</v>
      </c>
      <c r="H535" s="9">
        <f>'internal_calcs ToDs'!E535</f>
        <v>532.70502701617693</v>
      </c>
      <c r="I535" s="9">
        <f ca="1">'internal_calcs FTTM'!AA535</f>
        <v>533.97134499823244</v>
      </c>
      <c r="J535" s="9">
        <f>'internal_calcs TEs'!B535</f>
        <v>0.97134499823247245</v>
      </c>
      <c r="K535" s="9">
        <f>'internal_calcs TEs'!C535</f>
        <v>2.9997447352002</v>
      </c>
      <c r="L535" s="9">
        <f>'internal_calcs TEs'!D535</f>
        <v>-1.7593197224202139</v>
      </c>
      <c r="M535" s="9">
        <f>'internal_calcs TEs'!E535</f>
        <v>-0.29497298382301995</v>
      </c>
      <c r="N535" s="9">
        <f t="shared" ca="1" si="24"/>
        <v>0.97134499823243914</v>
      </c>
      <c r="O535" s="9">
        <f t="shared" ca="1" si="26"/>
        <v>0.97134499823243914</v>
      </c>
      <c r="P535" s="3">
        <f t="shared" ca="1" si="25"/>
        <v>1</v>
      </c>
    </row>
    <row r="536" spans="1:16" x14ac:dyDescent="0.3">
      <c r="A536" s="1">
        <f>'internal_calcs FTTM'!A536</f>
        <v>534</v>
      </c>
      <c r="B536" s="3" t="str">
        <f>'internal_calcs FTTM'!T536</f>
        <v>TRUSTED</v>
      </c>
      <c r="C536" s="3">
        <f ca="1">'internal_calcs FTTM'!AB536</f>
        <v>1</v>
      </c>
      <c r="D536" s="3">
        <f ca="1">'internal_calcs FTTM'!AC536</f>
        <v>111</v>
      </c>
      <c r="E536" s="9">
        <f>'internal_calcs ToDs'!B536</f>
        <v>534.97862797746359</v>
      </c>
      <c r="F536" s="9">
        <f>'internal_calcs ToDs'!C536</f>
        <v>536.9937923504599</v>
      </c>
      <c r="G536" s="9">
        <f>'internal_calcs ToDs'!D536</f>
        <v>531.92690477350141</v>
      </c>
      <c r="H536" s="9">
        <f>'internal_calcs ToDs'!E536</f>
        <v>533.93414532977908</v>
      </c>
      <c r="I536" s="9">
        <f ca="1">'internal_calcs FTTM'!AA536</f>
        <v>534.97862797746359</v>
      </c>
      <c r="J536" s="9">
        <f>'internal_calcs TEs'!B536</f>
        <v>0.97862797746358687</v>
      </c>
      <c r="K536" s="9">
        <f>'internal_calcs TEs'!C536</f>
        <v>2.9937923504599517</v>
      </c>
      <c r="L536" s="9">
        <f>'internal_calcs TEs'!D536</f>
        <v>-2.0730952264985532</v>
      </c>
      <c r="M536" s="9">
        <f>'internal_calcs TEs'!E536</f>
        <v>-6.5854670220871103E-2</v>
      </c>
      <c r="N536" s="9">
        <f t="shared" ca="1" si="24"/>
        <v>0.97862797746358865</v>
      </c>
      <c r="O536" s="9">
        <f t="shared" ca="1" si="26"/>
        <v>0.97862797746358865</v>
      </c>
      <c r="P536" s="3">
        <f t="shared" ca="1" si="25"/>
        <v>1</v>
      </c>
    </row>
    <row r="537" spans="1:16" x14ac:dyDescent="0.3">
      <c r="A537" s="1">
        <f>'internal_calcs FTTM'!A537</f>
        <v>535</v>
      </c>
      <c r="B537" s="3" t="str">
        <f>'internal_calcs FTTM'!T537</f>
        <v>TRUSTED</v>
      </c>
      <c r="C537" s="3">
        <f ca="1">'internal_calcs FTTM'!AB537</f>
        <v>1</v>
      </c>
      <c r="D537" s="3">
        <f ca="1">'internal_calcs FTTM'!AC537</f>
        <v>111</v>
      </c>
      <c r="E537" s="9">
        <f>'internal_calcs ToDs'!B537</f>
        <v>535.9848506992854</v>
      </c>
      <c r="F537" s="9">
        <f>'internal_calcs ToDs'!C537</f>
        <v>537.97997137818948</v>
      </c>
      <c r="G537" s="9">
        <f>'internal_calcs ToDs'!D537</f>
        <v>532.61428202481</v>
      </c>
      <c r="H537" s="9">
        <f>'internal_calcs ToDs'!E537</f>
        <v>535.23792901369472</v>
      </c>
      <c r="I537" s="9">
        <f ca="1">'internal_calcs FTTM'!AA537</f>
        <v>535.9848506992854</v>
      </c>
      <c r="J537" s="9">
        <f>'internal_calcs TEs'!B537</f>
        <v>0.98485069928542956</v>
      </c>
      <c r="K537" s="9">
        <f>'internal_calcs TEs'!C537</f>
        <v>2.9799713781894939</v>
      </c>
      <c r="L537" s="9">
        <f>'internal_calcs TEs'!D537</f>
        <v>-2.3857179751900377</v>
      </c>
      <c r="M537" s="9">
        <f>'internal_calcs TEs'!E537</f>
        <v>0.23792901369474651</v>
      </c>
      <c r="N537" s="9">
        <f t="shared" ca="1" si="24"/>
        <v>0.9848506992854027</v>
      </c>
      <c r="O537" s="9">
        <f t="shared" ca="1" si="26"/>
        <v>0.9848506992854027</v>
      </c>
      <c r="P537" s="3">
        <f t="shared" ca="1" si="25"/>
        <v>1</v>
      </c>
    </row>
    <row r="538" spans="1:16" x14ac:dyDescent="0.3">
      <c r="A538" s="1">
        <f>'internal_calcs FTTM'!A538</f>
        <v>536</v>
      </c>
      <c r="B538" s="3" t="str">
        <f>'internal_calcs FTTM'!T538</f>
        <v>TRUSTED</v>
      </c>
      <c r="C538" s="3">
        <f ca="1">'internal_calcs FTTM'!AB538</f>
        <v>1</v>
      </c>
      <c r="D538" s="3">
        <f ca="1">'internal_calcs FTTM'!AC538</f>
        <v>111</v>
      </c>
      <c r="E538" s="9">
        <f>'internal_calcs ToDs'!B538</f>
        <v>536.99000923329356</v>
      </c>
      <c r="F538" s="9">
        <f>'internal_calcs ToDs'!C538</f>
        <v>538.95833636345219</v>
      </c>
      <c r="G538" s="9">
        <f>'internal_calcs ToDs'!D538</f>
        <v>533.30774227900429</v>
      </c>
      <c r="H538" s="9">
        <f>'internal_calcs ToDs'!E538</f>
        <v>536.60539853408682</v>
      </c>
      <c r="I538" s="9">
        <f ca="1">'internal_calcs FTTM'!AA538</f>
        <v>536.99000923329356</v>
      </c>
      <c r="J538" s="9">
        <f>'internal_calcs TEs'!B538</f>
        <v>0.99000923329352331</v>
      </c>
      <c r="K538" s="9">
        <f>'internal_calcs TEs'!C538</f>
        <v>2.9583363634522248</v>
      </c>
      <c r="L538" s="9">
        <f>'internal_calcs TEs'!D538</f>
        <v>-2.6922577209957459</v>
      </c>
      <c r="M538" s="9">
        <f>'internal_calcs TEs'!E538</f>
        <v>0.60539853408680955</v>
      </c>
      <c r="N538" s="9">
        <f t="shared" ca="1" si="24"/>
        <v>0.99000923329356283</v>
      </c>
      <c r="O538" s="9">
        <f t="shared" ca="1" si="26"/>
        <v>0.99000923329356283</v>
      </c>
      <c r="P538" s="3">
        <f t="shared" ca="1" si="25"/>
        <v>1</v>
      </c>
    </row>
    <row r="539" spans="1:16" x14ac:dyDescent="0.3">
      <c r="A539" s="1">
        <f>'internal_calcs FTTM'!A539</f>
        <v>537</v>
      </c>
      <c r="B539" s="3" t="str">
        <f>'internal_calcs FTTM'!T539</f>
        <v>TRUSTED</v>
      </c>
      <c r="C539" s="3">
        <f ca="1">'internal_calcs FTTM'!AB539</f>
        <v>1</v>
      </c>
      <c r="D539" s="3">
        <f ca="1">'internal_calcs FTTM'!AC539</f>
        <v>111</v>
      </c>
      <c r="E539" s="9">
        <f>'internal_calcs ToDs'!B539</f>
        <v>537.99410032124717</v>
      </c>
      <c r="F539" s="9">
        <f>'internal_calcs ToDs'!C539</f>
        <v>539.92897268976719</v>
      </c>
      <c r="G539" s="9">
        <f>'internal_calcs ToDs'!D539</f>
        <v>534.01211985099337</v>
      </c>
      <c r="H539" s="9">
        <f>'internal_calcs ToDs'!E539</f>
        <v>538.02327258505568</v>
      </c>
      <c r="I539" s="9">
        <f ca="1">'internal_calcs FTTM'!AA539</f>
        <v>537.99410032124717</v>
      </c>
      <c r="J539" s="9">
        <f>'internal_calcs TEs'!B539</f>
        <v>0.99410032124722392</v>
      </c>
      <c r="K539" s="9">
        <f>'internal_calcs TEs'!C539</f>
        <v>2.9289726897671979</v>
      </c>
      <c r="L539" s="9">
        <f>'internal_calcs TEs'!D539</f>
        <v>-2.9878801490066422</v>
      </c>
      <c r="M539" s="9">
        <f>'internal_calcs TEs'!E539</f>
        <v>1.0232725850556834</v>
      </c>
      <c r="N539" s="9">
        <f t="shared" ca="1" si="24"/>
        <v>0.99410032124717418</v>
      </c>
      <c r="O539" s="9">
        <f t="shared" ca="1" si="26"/>
        <v>0.99410032124717418</v>
      </c>
      <c r="P539" s="3">
        <f t="shared" ca="1" si="25"/>
        <v>1</v>
      </c>
    </row>
    <row r="540" spans="1:16" x14ac:dyDescent="0.3">
      <c r="A540" s="1">
        <f>'internal_calcs FTTM'!A540</f>
        <v>538</v>
      </c>
      <c r="B540" s="3" t="str">
        <f>'internal_calcs FTTM'!T540</f>
        <v>TRUSTED</v>
      </c>
      <c r="C540" s="3">
        <f ca="1">'internal_calcs FTTM'!AB540</f>
        <v>1</v>
      </c>
      <c r="D540" s="3">
        <f ca="1">'internal_calcs FTTM'!AC540</f>
        <v>111</v>
      </c>
      <c r="E540" s="9">
        <f>'internal_calcs ToDs'!B540</f>
        <v>538.99712137912763</v>
      </c>
      <c r="F540" s="9">
        <f>'internal_calcs ToDs'!C540</f>
        <v>540.8919962421395</v>
      </c>
      <c r="G540" s="9">
        <f>'internal_calcs ToDs'!D540</f>
        <v>534.73207688306309</v>
      </c>
      <c r="H540" s="9">
        <f>'internal_calcs ToDs'!E540</f>
        <v>539.4764481096388</v>
      </c>
      <c r="I540" s="9">
        <f ca="1">'internal_calcs FTTM'!AA540</f>
        <v>538.99712137912763</v>
      </c>
      <c r="J540" s="9">
        <f>'internal_calcs TEs'!B540</f>
        <v>0.99712137912768828</v>
      </c>
      <c r="K540" s="9">
        <f>'internal_calcs TEs'!C540</f>
        <v>2.8919962421394603</v>
      </c>
      <c r="L540" s="9">
        <f>'internal_calcs TEs'!D540</f>
        <v>-3.2679231169369656</v>
      </c>
      <c r="M540" s="9">
        <f>'internal_calcs TEs'!E540</f>
        <v>1.476448109638846</v>
      </c>
      <c r="N540" s="9">
        <f t="shared" ca="1" si="24"/>
        <v>0.9971213791276341</v>
      </c>
      <c r="O540" s="9">
        <f t="shared" ca="1" si="26"/>
        <v>0.9971213791276341</v>
      </c>
      <c r="P540" s="3">
        <f t="shared" ca="1" si="25"/>
        <v>1</v>
      </c>
    </row>
    <row r="541" spans="1:16" x14ac:dyDescent="0.3">
      <c r="A541" s="1">
        <f>'internal_calcs FTTM'!A541</f>
        <v>539</v>
      </c>
      <c r="B541" s="3" t="str">
        <f>'internal_calcs FTTM'!T541</f>
        <v>TRUSTED</v>
      </c>
      <c r="C541" s="3">
        <f ca="1">'internal_calcs FTTM'!AB541</f>
        <v>1</v>
      </c>
      <c r="D541" s="3">
        <f ca="1">'internal_calcs FTTM'!AC541</f>
        <v>111</v>
      </c>
      <c r="E541" s="9">
        <f>'internal_calcs ToDs'!B541</f>
        <v>539.99907049877004</v>
      </c>
      <c r="F541" s="9">
        <f>'internal_calcs ToDs'!C541</f>
        <v>541.84755294971478</v>
      </c>
      <c r="G541" s="9">
        <f>'internal_calcs ToDs'!D541</f>
        <v>535.47202982010765</v>
      </c>
      <c r="H541" s="9">
        <f>'internal_calcs ToDs'!E541</f>
        <v>540.9485461636408</v>
      </c>
      <c r="I541" s="9">
        <f ca="1">'internal_calcs FTTM'!AA541</f>
        <v>539.99907049877004</v>
      </c>
      <c r="J541" s="9">
        <f>'internal_calcs TEs'!B541</f>
        <v>0.99907049877002096</v>
      </c>
      <c r="K541" s="9">
        <f>'internal_calcs TEs'!C541</f>
        <v>2.84755294971478</v>
      </c>
      <c r="L541" s="9">
        <f>'internal_calcs TEs'!D541</f>
        <v>-3.5279701798923906</v>
      </c>
      <c r="M541" s="9">
        <f>'internal_calcs TEs'!E541</f>
        <v>1.948546163640795</v>
      </c>
      <c r="N541" s="9">
        <f t="shared" ca="1" si="24"/>
        <v>0.99907049877003828</v>
      </c>
      <c r="O541" s="9">
        <f t="shared" ca="1" si="26"/>
        <v>0.99907049877003828</v>
      </c>
      <c r="P541" s="3">
        <f t="shared" ca="1" si="25"/>
        <v>1</v>
      </c>
    </row>
    <row r="542" spans="1:16" x14ac:dyDescent="0.3">
      <c r="A542" s="1">
        <f>'internal_calcs FTTM'!A542</f>
        <v>540</v>
      </c>
      <c r="B542" s="3" t="str">
        <f>'internal_calcs FTTM'!T542</f>
        <v>TRUSTED</v>
      </c>
      <c r="C542" s="3">
        <f ca="1">'internal_calcs FTTM'!AB542</f>
        <v>1</v>
      </c>
      <c r="D542" s="3">
        <f ca="1">'internal_calcs FTTM'!AC542</f>
        <v>111</v>
      </c>
      <c r="E542" s="9">
        <f>'internal_calcs ToDs'!B542</f>
        <v>540.99994644906849</v>
      </c>
      <c r="F542" s="9">
        <f>'internal_calcs ToDs'!C542</f>
        <v>542.79581820986436</v>
      </c>
      <c r="G542" s="9">
        <f>'internal_calcs ToDs'!D542</f>
        <v>536.23607975965399</v>
      </c>
      <c r="H542" s="9">
        <f>'internal_calcs ToDs'!E542</f>
        <v>542.42250389335072</v>
      </c>
      <c r="I542" s="9">
        <f ca="1">'internal_calcs FTTM'!AA542</f>
        <v>540.99994644906849</v>
      </c>
      <c r="J542" s="9">
        <f>'internal_calcs TEs'!B542</f>
        <v>0.99994644906847174</v>
      </c>
      <c r="K542" s="9">
        <f>'internal_calcs TEs'!C542</f>
        <v>2.7958182098643096</v>
      </c>
      <c r="L542" s="9">
        <f>'internal_calcs TEs'!D542</f>
        <v>-3.7639202403459917</v>
      </c>
      <c r="M542" s="9">
        <f>'internal_calcs TEs'!E542</f>
        <v>2.4225038933507079</v>
      </c>
      <c r="N542" s="9">
        <f t="shared" ca="1" si="24"/>
        <v>0.99994644906848862</v>
      </c>
      <c r="O542" s="9">
        <f t="shared" ca="1" si="26"/>
        <v>0.99994644906848862</v>
      </c>
      <c r="P542" s="3">
        <f t="shared" ca="1" si="25"/>
        <v>1</v>
      </c>
    </row>
    <row r="543" spans="1:16" x14ac:dyDescent="0.3">
      <c r="A543" s="1">
        <f>'internal_calcs FTTM'!A543</f>
        <v>541</v>
      </c>
      <c r="B543" s="3" t="str">
        <f>'internal_calcs FTTM'!T543</f>
        <v>TRUSTED</v>
      </c>
      <c r="C543" s="3">
        <f ca="1">'internal_calcs FTTM'!AB543</f>
        <v>1</v>
      </c>
      <c r="D543" s="3">
        <f ca="1">'internal_calcs FTTM'!AC543</f>
        <v>111</v>
      </c>
      <c r="E543" s="9">
        <f>'internal_calcs ToDs'!B543</f>
        <v>541.99974867675405</v>
      </c>
      <c r="F543" s="9">
        <f>'internal_calcs ToDs'!C543</f>
        <v>543.73699619597085</v>
      </c>
      <c r="G543" s="9">
        <f>'internal_calcs ToDs'!D543</f>
        <v>537.02794777510576</v>
      </c>
      <c r="H543" s="9">
        <f>'internal_calcs ToDs'!E543</f>
        <v>543.88119123153149</v>
      </c>
      <c r="I543" s="9">
        <f ca="1">'internal_calcs FTTM'!AA543</f>
        <v>541.99974867675405</v>
      </c>
      <c r="J543" s="9">
        <f>'internal_calcs TEs'!B543</f>
        <v>0.99974867675405754</v>
      </c>
      <c r="K543" s="9">
        <f>'internal_calcs TEs'!C543</f>
        <v>2.7369961959708089</v>
      </c>
      <c r="L543" s="9">
        <f>'internal_calcs TEs'!D543</f>
        <v>-3.9720522248942576</v>
      </c>
      <c r="M543" s="9">
        <f>'internal_calcs TEs'!E543</f>
        <v>2.8811912315314938</v>
      </c>
      <c r="N543" s="9">
        <f t="shared" ca="1" si="24"/>
        <v>0.99974867675405221</v>
      </c>
      <c r="O543" s="9">
        <f t="shared" ca="1" si="26"/>
        <v>0.99974867675405221</v>
      </c>
      <c r="P543" s="3">
        <f t="shared" ca="1" si="25"/>
        <v>1</v>
      </c>
    </row>
    <row r="544" spans="1:16" x14ac:dyDescent="0.3">
      <c r="A544" s="1">
        <f>'internal_calcs FTTM'!A544</f>
        <v>542</v>
      </c>
      <c r="B544" s="3" t="str">
        <f>'internal_calcs FTTM'!T544</f>
        <v>TRUSTED</v>
      </c>
      <c r="C544" s="3">
        <f ca="1">'internal_calcs FTTM'!AB544</f>
        <v>1</v>
      </c>
      <c r="D544" s="3">
        <f ca="1">'internal_calcs FTTM'!AC544</f>
        <v>111</v>
      </c>
      <c r="E544" s="9">
        <f>'internal_calcs ToDs'!B544</f>
        <v>542.99847730674401</v>
      </c>
      <c r="F544" s="9">
        <f>'internal_calcs ToDs'!C544</f>
        <v>544.6713190516499</v>
      </c>
      <c r="G544" s="9">
        <f>'internal_calcs ToDs'!D544</f>
        <v>537.85091623219091</v>
      </c>
      <c r="H544" s="9">
        <f>'internal_calcs ToDs'!E544</f>
        <v>545.30803002268362</v>
      </c>
      <c r="I544" s="9">
        <f ca="1">'internal_calcs FTTM'!AA544</f>
        <v>542.99847730674401</v>
      </c>
      <c r="J544" s="9">
        <f>'internal_calcs TEs'!B544</f>
        <v>0.99847730674401536</v>
      </c>
      <c r="K544" s="9">
        <f>'internal_calcs TEs'!C544</f>
        <v>2.671319051649895</v>
      </c>
      <c r="L544" s="9">
        <f>'internal_calcs TEs'!D544</f>
        <v>-4.1490837678090688</v>
      </c>
      <c r="M544" s="9">
        <f>'internal_calcs TEs'!E544</f>
        <v>3.3080300226836323</v>
      </c>
      <c r="N544" s="9">
        <f t="shared" ca="1" si="24"/>
        <v>0.99847730674400736</v>
      </c>
      <c r="O544" s="9">
        <f t="shared" ca="1" si="26"/>
        <v>0.99847730674400736</v>
      </c>
      <c r="P544" s="3">
        <f t="shared" ca="1" si="25"/>
        <v>1</v>
      </c>
    </row>
    <row r="545" spans="1:16" x14ac:dyDescent="0.3">
      <c r="A545" s="1">
        <f>'internal_calcs FTTM'!A545</f>
        <v>543</v>
      </c>
      <c r="B545" s="3" t="str">
        <f>'internal_calcs FTTM'!T545</f>
        <v>TRUSTED</v>
      </c>
      <c r="C545" s="3">
        <f ca="1">'internal_calcs FTTM'!AB545</f>
        <v>1</v>
      </c>
      <c r="D545" s="3">
        <f ca="1">'internal_calcs FTTM'!AC545</f>
        <v>111</v>
      </c>
      <c r="E545" s="9">
        <f>'internal_calcs ToDs'!B545</f>
        <v>543.99613314206283</v>
      </c>
      <c r="F545" s="9">
        <f>'internal_calcs ToDs'!C545</f>
        <v>545.59904597458501</v>
      </c>
      <c r="G545" s="9">
        <f>'internal_calcs ToDs'!D545</f>
        <v>538.70777702409475</v>
      </c>
      <c r="H545" s="9">
        <f>'internal_calcs ToDs'!E545</f>
        <v>546.68759320077675</v>
      </c>
      <c r="I545" s="9">
        <f ca="1">'internal_calcs FTTM'!AA545</f>
        <v>543.99613314206283</v>
      </c>
      <c r="J545" s="9">
        <f>'internal_calcs TEs'!B545</f>
        <v>0.99613314206288717</v>
      </c>
      <c r="K545" s="9">
        <f>'internal_calcs TEs'!C545</f>
        <v>2.5990459745850321</v>
      </c>
      <c r="L545" s="9">
        <f>'internal_calcs TEs'!D545</f>
        <v>-4.2922229759052577</v>
      </c>
      <c r="M545" s="9">
        <f>'internal_calcs TEs'!E545</f>
        <v>3.6875932007767642</v>
      </c>
      <c r="N545" s="9">
        <f t="shared" ca="1" si="24"/>
        <v>0.99613314206283121</v>
      </c>
      <c r="O545" s="9">
        <f t="shared" ca="1" si="26"/>
        <v>0.99613314206283121</v>
      </c>
      <c r="P545" s="3">
        <f t="shared" ca="1" si="25"/>
        <v>1</v>
      </c>
    </row>
    <row r="546" spans="1:16" x14ac:dyDescent="0.3">
      <c r="A546" s="1">
        <f>'internal_calcs FTTM'!A546</f>
        <v>544</v>
      </c>
      <c r="B546" s="3" t="str">
        <f>'internal_calcs FTTM'!T546</f>
        <v>TRUSTED</v>
      </c>
      <c r="C546" s="3">
        <f ca="1">'internal_calcs FTTM'!AB546</f>
        <v>1</v>
      </c>
      <c r="D546" s="3">
        <f ca="1">'internal_calcs FTTM'!AC546</f>
        <v>111</v>
      </c>
      <c r="E546" s="9">
        <f>'internal_calcs ToDs'!B546</f>
        <v>544.99271766333538</v>
      </c>
      <c r="F546" s="9">
        <f>'internal_calcs ToDs'!C546</f>
        <v>546.52046219359318</v>
      </c>
      <c r="G546" s="9">
        <f>'internal_calcs ToDs'!D546</f>
        <v>539.60078754163624</v>
      </c>
      <c r="H546" s="9">
        <f>'internal_calcs ToDs'!E546</f>
        <v>548.00616236361282</v>
      </c>
      <c r="I546" s="9">
        <f ca="1">'internal_calcs FTTM'!AA546</f>
        <v>544.99271766333538</v>
      </c>
      <c r="J546" s="9">
        <f>'internal_calcs TEs'!B546</f>
        <v>0.99271766333533074</v>
      </c>
      <c r="K546" s="9">
        <f>'internal_calcs TEs'!C546</f>
        <v>2.5204621935932279</v>
      </c>
      <c r="L546" s="9">
        <f>'internal_calcs TEs'!D546</f>
        <v>-4.3992124583637509</v>
      </c>
      <c r="M546" s="9">
        <f>'internal_calcs TEs'!E546</f>
        <v>4.0061623636128312</v>
      </c>
      <c r="N546" s="9">
        <f t="shared" ca="1" si="24"/>
        <v>0.9927176633353838</v>
      </c>
      <c r="O546" s="9">
        <f t="shared" ca="1" si="26"/>
        <v>0.9927176633353838</v>
      </c>
      <c r="P546" s="3">
        <f t="shared" ca="1" si="25"/>
        <v>1</v>
      </c>
    </row>
    <row r="547" spans="1:16" x14ac:dyDescent="0.3">
      <c r="A547" s="1">
        <f>'internal_calcs FTTM'!A547</f>
        <v>545</v>
      </c>
      <c r="B547" s="3" t="str">
        <f>'internal_calcs FTTM'!T547</f>
        <v>TRUSTED</v>
      </c>
      <c r="C547" s="3">
        <f ca="1">'internal_calcs FTTM'!AB547</f>
        <v>1</v>
      </c>
      <c r="D547" s="3">
        <f ca="1">'internal_calcs FTTM'!AC547</f>
        <v>111</v>
      </c>
      <c r="E547" s="9">
        <f>'internal_calcs ToDs'!B547</f>
        <v>545.98823302785092</v>
      </c>
      <c r="F547" s="9">
        <f>'internal_calcs ToDs'!C547</f>
        <v>547.43587784295642</v>
      </c>
      <c r="G547" s="9">
        <f>'internal_calcs ToDs'!D547</f>
        <v>540.53163507286627</v>
      </c>
      <c r="H547" s="9">
        <f>'internal_calcs ToDs'!E547</f>
        <v>549.25222359162274</v>
      </c>
      <c r="I547" s="9">
        <f ca="1">'internal_calcs FTTM'!AA547</f>
        <v>545.98823302785092</v>
      </c>
      <c r="J547" s="9">
        <f>'internal_calcs TEs'!B547</f>
        <v>0.98823302785091593</v>
      </c>
      <c r="K547" s="9">
        <f>'internal_calcs TEs'!C547</f>
        <v>2.4358778429564181</v>
      </c>
      <c r="L547" s="9">
        <f>'internal_calcs TEs'!D547</f>
        <v>-4.4683649271337122</v>
      </c>
      <c r="M547" s="9">
        <f>'internal_calcs TEs'!E547</f>
        <v>4.2522235916227089</v>
      </c>
      <c r="N547" s="9">
        <f t="shared" ca="1" si="24"/>
        <v>0.98823302785092437</v>
      </c>
      <c r="O547" s="9">
        <f t="shared" ca="1" si="26"/>
        <v>0.98823302785092437</v>
      </c>
      <c r="P547" s="3">
        <f t="shared" ca="1" si="25"/>
        <v>1</v>
      </c>
    </row>
    <row r="548" spans="1:16" x14ac:dyDescent="0.3">
      <c r="A548" s="1">
        <f>'internal_calcs FTTM'!A548</f>
        <v>546</v>
      </c>
      <c r="B548" s="3" t="str">
        <f>'internal_calcs FTTM'!T548</f>
        <v>TRUSTED</v>
      </c>
      <c r="C548" s="3">
        <f ca="1">'internal_calcs FTTM'!AB548</f>
        <v>1</v>
      </c>
      <c r="D548" s="3">
        <f ca="1">'internal_calcs FTTM'!AC548</f>
        <v>111</v>
      </c>
      <c r="E548" s="9">
        <f>'internal_calcs ToDs'!B548</f>
        <v>546.98268206820148</v>
      </c>
      <c r="F548" s="9">
        <f>'internal_calcs ToDs'!C548</f>
        <v>548.34562673846369</v>
      </c>
      <c r="G548" s="9">
        <f>'internal_calcs ToDs'!D548</f>
        <v>541.50141019352691</v>
      </c>
      <c r="H548" s="9">
        <f>'internal_calcs ToDs'!E548</f>
        <v>550.41688359092018</v>
      </c>
      <c r="I548" s="9">
        <f ca="1">'internal_calcs FTTM'!AA548</f>
        <v>546.98268206820148</v>
      </c>
      <c r="J548" s="9">
        <f>'internal_calcs TEs'!B548</f>
        <v>0.98268206820153559</v>
      </c>
      <c r="K548" s="9">
        <f>'internal_calcs TEs'!C548</f>
        <v>2.3456267384636513</v>
      </c>
      <c r="L548" s="9">
        <f>'internal_calcs TEs'!D548</f>
        <v>-4.4985898064730723</v>
      </c>
      <c r="M548" s="9">
        <f>'internal_calcs TEs'!E548</f>
        <v>4.4168835909201301</v>
      </c>
      <c r="N548" s="9">
        <f t="shared" ca="1" si="24"/>
        <v>0.98268206820148407</v>
      </c>
      <c r="O548" s="9">
        <f t="shared" ca="1" si="26"/>
        <v>0.98268206820148407</v>
      </c>
      <c r="P548" s="3">
        <f t="shared" ca="1" si="25"/>
        <v>1</v>
      </c>
    </row>
    <row r="549" spans="1:16" x14ac:dyDescent="0.3">
      <c r="A549" s="1">
        <f>'internal_calcs FTTM'!A549</f>
        <v>547</v>
      </c>
      <c r="B549" s="3" t="str">
        <f>'internal_calcs FTTM'!T549</f>
        <v>TRUSTED</v>
      </c>
      <c r="C549" s="3">
        <f ca="1">'internal_calcs FTTM'!AB549</f>
        <v>1</v>
      </c>
      <c r="D549" s="3">
        <f ca="1">'internal_calcs FTTM'!AC549</f>
        <v>111</v>
      </c>
      <c r="E549" s="9">
        <f>'internal_calcs ToDs'!B549</f>
        <v>547.97606829049232</v>
      </c>
      <c r="F549" s="9">
        <f>'internal_calcs ToDs'!C549</f>
        <v>549.25006505999261</v>
      </c>
      <c r="G549" s="9">
        <f>'internal_calcs ToDs'!D549</f>
        <v>542.51058956802081</v>
      </c>
      <c r="H549" s="9">
        <f>'internal_calcs ToDs'!E549</f>
        <v>551.49419112011287</v>
      </c>
      <c r="I549" s="9">
        <f ca="1">'internal_calcs FTTM'!AA549</f>
        <v>547.97606829049232</v>
      </c>
      <c r="J549" s="9">
        <f>'internal_calcs TEs'!B549</f>
        <v>0.97606829049229638</v>
      </c>
      <c r="K549" s="9">
        <f>'internal_calcs TEs'!C549</f>
        <v>2.2500650599925534</v>
      </c>
      <c r="L549" s="9">
        <f>'internal_calcs TEs'!D549</f>
        <v>-4.4894104319791559</v>
      </c>
      <c r="M549" s="9">
        <f>'internal_calcs TEs'!E549</f>
        <v>4.4941911201128502</v>
      </c>
      <c r="N549" s="9">
        <f t="shared" ca="1" si="24"/>
        <v>0.97606829049232147</v>
      </c>
      <c r="O549" s="9">
        <f t="shared" ca="1" si="26"/>
        <v>0.97606829049232147</v>
      </c>
      <c r="P549" s="3">
        <f t="shared" ca="1" si="25"/>
        <v>1</v>
      </c>
    </row>
    <row r="550" spans="1:16" x14ac:dyDescent="0.3">
      <c r="A550" s="1">
        <f>'internal_calcs FTTM'!A550</f>
        <v>548</v>
      </c>
      <c r="B550" s="3" t="str">
        <f>'internal_calcs FTTM'!T550</f>
        <v>TRUSTED</v>
      </c>
      <c r="C550" s="3">
        <f ca="1">'internal_calcs FTTM'!AB550</f>
        <v>1</v>
      </c>
      <c r="D550" s="3">
        <f ca="1">'internal_calcs FTTM'!AC550</f>
        <v>111</v>
      </c>
      <c r="E550" s="9">
        <f>'internal_calcs ToDs'!B550</f>
        <v>548.96839587212696</v>
      </c>
      <c r="F550" s="9">
        <f>'internal_calcs ToDs'!C550</f>
        <v>550.14956994582985</v>
      </c>
      <c r="G550" s="9">
        <f>'internal_calcs ToDs'!D550</f>
        <v>543.5590284321288</v>
      </c>
      <c r="H550" s="9">
        <f>'internal_calcs ToDs'!E550</f>
        <v>552.48135208367319</v>
      </c>
      <c r="I550" s="9">
        <f ca="1">'internal_calcs FTTM'!AA550</f>
        <v>548.96839587212696</v>
      </c>
      <c r="J550" s="9">
        <f>'internal_calcs TEs'!B550</f>
        <v>0.96839587212692524</v>
      </c>
      <c r="K550" s="9">
        <f>'internal_calcs TEs'!C550</f>
        <v>2.1495699458298843</v>
      </c>
      <c r="L550" s="9">
        <f>'internal_calcs TEs'!D550</f>
        <v>-4.4409715678712391</v>
      </c>
      <c r="M550" s="9">
        <f>'internal_calcs TEs'!E550</f>
        <v>4.4813520836731335</v>
      </c>
      <c r="N550" s="9">
        <f t="shared" ca="1" si="24"/>
        <v>0.96839587212696188</v>
      </c>
      <c r="O550" s="9">
        <f t="shared" ca="1" si="26"/>
        <v>0.96839587212696188</v>
      </c>
      <c r="P550" s="3">
        <f t="shared" ca="1" si="25"/>
        <v>1</v>
      </c>
    </row>
    <row r="551" spans="1:16" x14ac:dyDescent="0.3">
      <c r="A551" s="1">
        <f>'internal_calcs FTTM'!A551</f>
        <v>549</v>
      </c>
      <c r="B551" s="3" t="str">
        <f>'internal_calcs FTTM'!T551</f>
        <v>TRUSTED</v>
      </c>
      <c r="C551" s="3">
        <f ca="1">'internal_calcs FTTM'!AB551</f>
        <v>1</v>
      </c>
      <c r="D551" s="3">
        <f ca="1">'internal_calcs FTTM'!AC551</f>
        <v>111</v>
      </c>
      <c r="E551" s="9">
        <f>'internal_calcs ToDs'!B551</f>
        <v>549.95966965916932</v>
      </c>
      <c r="F551" s="9">
        <f>'internal_calcs ToDs'!C551</f>
        <v>551.04453800427973</v>
      </c>
      <c r="G551" s="9">
        <f>'internal_calcs ToDs'!D551</f>
        <v>544.64596287602785</v>
      </c>
      <c r="H551" s="9">
        <f>'internal_calcs ToDs'!E551</f>
        <v>553.37883051782967</v>
      </c>
      <c r="I551" s="9">
        <f ca="1">'internal_calcs FTTM'!AA551</f>
        <v>549.95966965916932</v>
      </c>
      <c r="J551" s="9">
        <f>'internal_calcs TEs'!B551</f>
        <v>0.95966965916932145</v>
      </c>
      <c r="K551" s="9">
        <f>'internal_calcs TEs'!C551</f>
        <v>2.0445380042797572</v>
      </c>
      <c r="L551" s="9">
        <f>'internal_calcs TEs'!D551</f>
        <v>-4.3540371239721951</v>
      </c>
      <c r="M551" s="9">
        <f>'internal_calcs TEs'!E551</f>
        <v>4.3788305178297078</v>
      </c>
      <c r="N551" s="9">
        <f t="shared" ca="1" si="24"/>
        <v>0.95966965916932168</v>
      </c>
      <c r="O551" s="9">
        <f t="shared" ca="1" si="26"/>
        <v>0.95966965916932168</v>
      </c>
      <c r="P551" s="3">
        <f t="shared" ca="1" si="25"/>
        <v>1</v>
      </c>
    </row>
    <row r="552" spans="1:16" x14ac:dyDescent="0.3">
      <c r="A552" s="1">
        <f>'internal_calcs FTTM'!A552</f>
        <v>550</v>
      </c>
      <c r="B552" s="3" t="str">
        <f>'internal_calcs FTTM'!T552</f>
        <v>TRUSTED</v>
      </c>
      <c r="C552" s="3">
        <f ca="1">'internal_calcs FTTM'!AB552</f>
        <v>1</v>
      </c>
      <c r="D552" s="3">
        <f ca="1">'internal_calcs FTTM'!AC552</f>
        <v>111</v>
      </c>
      <c r="E552" s="9">
        <f>'internal_calcs ToDs'!B552</f>
        <v>550.94989516328258</v>
      </c>
      <c r="F552" s="9">
        <f>'internal_calcs ToDs'!C552</f>
        <v>551.93538374843081</v>
      </c>
      <c r="G552" s="9">
        <f>'internal_calcs ToDs'!D552</f>
        <v>545.77002189160544</v>
      </c>
      <c r="H552" s="9">
        <f>'internal_calcs ToDs'!E552</f>
        <v>554.19033181908935</v>
      </c>
      <c r="I552" s="9">
        <f ca="1">'internal_calcs FTTM'!AA552</f>
        <v>550.94989516328258</v>
      </c>
      <c r="J552" s="9">
        <f>'internal_calcs TEs'!B552</f>
        <v>0.94989516328262136</v>
      </c>
      <c r="K552" s="9">
        <f>'internal_calcs TEs'!C552</f>
        <v>1.935383748430763</v>
      </c>
      <c r="L552" s="9">
        <f>'internal_calcs TEs'!D552</f>
        <v>-4.2299781083945849</v>
      </c>
      <c r="M552" s="9">
        <f>'internal_calcs TEs'!E552</f>
        <v>4.1903318190893692</v>
      </c>
      <c r="N552" s="9">
        <f t="shared" ca="1" si="24"/>
        <v>0.9498951632825765</v>
      </c>
      <c r="O552" s="9">
        <f t="shared" ca="1" si="26"/>
        <v>0.9498951632825765</v>
      </c>
      <c r="P552" s="3">
        <f t="shared" ca="1" si="25"/>
        <v>1</v>
      </c>
    </row>
    <row r="553" spans="1:16" x14ac:dyDescent="0.3">
      <c r="A553" s="1">
        <f>'internal_calcs FTTM'!A553</f>
        <v>551</v>
      </c>
      <c r="B553" s="3" t="str">
        <f>'internal_calcs FTTM'!T553</f>
        <v>TRUSTED</v>
      </c>
      <c r="C553" s="3">
        <f ca="1">'internal_calcs FTTM'!AB553</f>
        <v>1</v>
      </c>
      <c r="D553" s="3">
        <f ca="1">'internal_calcs FTTM'!AC553</f>
        <v>111</v>
      </c>
      <c r="E553" s="9">
        <f>'internal_calcs ToDs'!B553</f>
        <v>551.93907855824796</v>
      </c>
      <c r="F553" s="9">
        <f>'internal_calcs ToDs'!C553</f>
        <v>552.82253796026293</v>
      </c>
      <c r="G553" s="9">
        <f>'internal_calcs ToDs'!D553</f>
        <v>546.92924899407672</v>
      </c>
      <c r="H553" s="9">
        <f>'internal_calcs ToDs'!E553</f>
        <v>554.92266882155343</v>
      </c>
      <c r="I553" s="9">
        <f ca="1">'internal_calcs FTTM'!AA553</f>
        <v>551.93907855824796</v>
      </c>
      <c r="J553" s="9">
        <f>'internal_calcs TEs'!B553</f>
        <v>0.93907855824795394</v>
      </c>
      <c r="K553" s="9">
        <f>'internal_calcs TEs'!C553</f>
        <v>1.8225379602629015</v>
      </c>
      <c r="L553" s="9">
        <f>'internal_calcs TEs'!D553</f>
        <v>-4.0707510059232686</v>
      </c>
      <c r="M553" s="9">
        <f>'internal_calcs TEs'!E553</f>
        <v>3.9226688215533843</v>
      </c>
      <c r="N553" s="9">
        <f t="shared" ca="1" si="24"/>
        <v>0.93907855824795661</v>
      </c>
      <c r="O553" s="9">
        <f t="shared" ca="1" si="26"/>
        <v>0.93907855824795661</v>
      </c>
      <c r="P553" s="3">
        <f t="shared" ca="1" si="25"/>
        <v>1</v>
      </c>
    </row>
    <row r="554" spans="1:16" x14ac:dyDescent="0.3">
      <c r="A554" s="1">
        <f>'internal_calcs FTTM'!A554</f>
        <v>552</v>
      </c>
      <c r="B554" s="3" t="str">
        <f>'internal_calcs FTTM'!T554</f>
        <v>TRUSTED</v>
      </c>
      <c r="C554" s="3">
        <f ca="1">'internal_calcs FTTM'!AB554</f>
        <v>1</v>
      </c>
      <c r="D554" s="3">
        <f ca="1">'internal_calcs FTTM'!AC554</f>
        <v>111</v>
      </c>
      <c r="E554" s="9">
        <f>'internal_calcs ToDs'!B554</f>
        <v>552.92722667606483</v>
      </c>
      <c r="F554" s="9">
        <f>'internal_calcs ToDs'!C554</f>
        <v>553.70644599054776</v>
      </c>
      <c r="G554" s="9">
        <f>'internal_calcs ToDs'!D554</f>
        <v>548.12113307691834</v>
      </c>
      <c r="H554" s="9">
        <f>'internal_calcs ToDs'!E554</f>
        <v>555.58551556334157</v>
      </c>
      <c r="I554" s="9">
        <f ca="1">'internal_calcs FTTM'!AA554</f>
        <v>552.92722667606483</v>
      </c>
      <c r="J554" s="9">
        <f>'internal_calcs TEs'!B554</f>
        <v>0.92722667606484599</v>
      </c>
      <c r="K554" s="9">
        <f>'internal_calcs TEs'!C554</f>
        <v>1.706445990547734</v>
      </c>
      <c r="L554" s="9">
        <f>'internal_calcs TEs'!D554</f>
        <v>-3.8788669230816901</v>
      </c>
      <c r="M554" s="9">
        <f>'internal_calcs TEs'!E554</f>
        <v>3.5855155633415277</v>
      </c>
      <c r="N554" s="9">
        <f t="shared" ca="1" si="24"/>
        <v>0.92722667606483355</v>
      </c>
      <c r="O554" s="9">
        <f t="shared" ca="1" si="26"/>
        <v>0.92722667606483355</v>
      </c>
      <c r="P554" s="3">
        <f t="shared" ca="1" si="25"/>
        <v>1</v>
      </c>
    </row>
    <row r="555" spans="1:16" x14ac:dyDescent="0.3">
      <c r="A555" s="1">
        <f>'internal_calcs FTTM'!A555</f>
        <v>553</v>
      </c>
      <c r="B555" s="3" t="str">
        <f>'internal_calcs FTTM'!T555</f>
        <v>TRUSTED</v>
      </c>
      <c r="C555" s="3">
        <f ca="1">'internal_calcs FTTM'!AB555</f>
        <v>1</v>
      </c>
      <c r="D555" s="3">
        <f ca="1">'internal_calcs FTTM'!AC555</f>
        <v>111</v>
      </c>
      <c r="E555" s="9">
        <f>'internal_calcs ToDs'!B555</f>
        <v>553.91434700263608</v>
      </c>
      <c r="F555" s="9">
        <f>'internal_calcs ToDs'!C555</f>
        <v>554.58756600125218</v>
      </c>
      <c r="G555" s="9">
        <f>'internal_calcs ToDs'!D555</f>
        <v>549.34264801351742</v>
      </c>
      <c r="H555" s="9">
        <f>'internal_calcs ToDs'!E555</f>
        <v>556.19105764165022</v>
      </c>
      <c r="I555" s="9">
        <f ca="1">'internal_calcs FTTM'!AA555</f>
        <v>553.91434700263608</v>
      </c>
      <c r="J555" s="9">
        <f>'internal_calcs TEs'!B555</f>
        <v>0.91434700263613422</v>
      </c>
      <c r="K555" s="9">
        <f>'internal_calcs TEs'!C555</f>
        <v>1.5875660012521327</v>
      </c>
      <c r="L555" s="9">
        <f>'internal_calcs TEs'!D555</f>
        <v>-3.6573519864826007</v>
      </c>
      <c r="M555" s="9">
        <f>'internal_calcs TEs'!E555</f>
        <v>3.1910576416502163</v>
      </c>
      <c r="N555" s="9">
        <f t="shared" ca="1" si="24"/>
        <v>0.91434700263607738</v>
      </c>
      <c r="O555" s="9">
        <f t="shared" ca="1" si="26"/>
        <v>0.91434700263607738</v>
      </c>
      <c r="P555" s="3">
        <f t="shared" ca="1" si="25"/>
        <v>1</v>
      </c>
    </row>
    <row r="556" spans="1:16" x14ac:dyDescent="0.3">
      <c r="A556" s="1">
        <f>'internal_calcs FTTM'!A556</f>
        <v>554</v>
      </c>
      <c r="B556" s="3" t="str">
        <f>'internal_calcs FTTM'!T556</f>
        <v>TRUSTED</v>
      </c>
      <c r="C556" s="3">
        <f ca="1">'internal_calcs FTTM'!AB556</f>
        <v>1</v>
      </c>
      <c r="D556" s="3">
        <f ca="1">'internal_calcs FTTM'!AC556</f>
        <v>111</v>
      </c>
      <c r="E556" s="9">
        <f>'internal_calcs ToDs'!B556</f>
        <v>554.90044767303959</v>
      </c>
      <c r="F556" s="9">
        <f>'internal_calcs ToDs'!C556</f>
        <v>555.46636715738316</v>
      </c>
      <c r="G556" s="9">
        <f>'internal_calcs ToDs'!D556</f>
        <v>550.59030038099763</v>
      </c>
      <c r="H556" s="9">
        <f>'internal_calcs ToDs'!E556</f>
        <v>556.75355179351902</v>
      </c>
      <c r="I556" s="9">
        <f ca="1">'internal_calcs FTTM'!AA556</f>
        <v>554.90044767303959</v>
      </c>
      <c r="J556" s="9">
        <f>'internal_calcs TEs'!B556</f>
        <v>0.9004476730396116</v>
      </c>
      <c r="K556" s="9">
        <f>'internal_calcs TEs'!C556</f>
        <v>1.4663671573831758</v>
      </c>
      <c r="L556" s="9">
        <f>'internal_calcs TEs'!D556</f>
        <v>-3.4096996190023794</v>
      </c>
      <c r="M556" s="9">
        <f>'internal_calcs TEs'!E556</f>
        <v>2.7535517935190041</v>
      </c>
      <c r="N556" s="9">
        <f t="shared" ca="1" si="24"/>
        <v>0.90044767303959361</v>
      </c>
      <c r="O556" s="9">
        <f t="shared" ca="1" si="26"/>
        <v>0.90044767303959361</v>
      </c>
      <c r="P556" s="3">
        <f t="shared" ca="1" si="25"/>
        <v>1</v>
      </c>
    </row>
    <row r="557" spans="1:16" x14ac:dyDescent="0.3">
      <c r="A557" s="1">
        <f>'internal_calcs FTTM'!A557</f>
        <v>555</v>
      </c>
      <c r="B557" s="3" t="str">
        <f>'internal_calcs FTTM'!T557</f>
        <v>TRUSTED</v>
      </c>
      <c r="C557" s="3">
        <f ca="1">'internal_calcs FTTM'!AB557</f>
        <v>1</v>
      </c>
      <c r="D557" s="3">
        <f ca="1">'internal_calcs FTTM'!AC557</f>
        <v>111</v>
      </c>
      <c r="E557" s="9">
        <f>'internal_calcs ToDs'!B557</f>
        <v>555.88553746638979</v>
      </c>
      <c r="F557" s="9">
        <f>'internal_calcs ToDs'!C557</f>
        <v>556.34332777540692</v>
      </c>
      <c r="G557" s="9">
        <f>'internal_calcs ToDs'!D557</f>
        <v>551.86018455358305</v>
      </c>
      <c r="H557" s="9">
        <f>'internal_calcs ToDs'!E557</f>
        <v>557.28881062021026</v>
      </c>
      <c r="I557" s="9">
        <f ca="1">'internal_calcs FTTM'!AA557</f>
        <v>555.88553746638979</v>
      </c>
      <c r="J557" s="9">
        <f>'internal_calcs TEs'!B557</f>
        <v>0.88553746638976061</v>
      </c>
      <c r="K557" s="9">
        <f>'internal_calcs TEs'!C557</f>
        <v>1.3433277754069166</v>
      </c>
      <c r="L557" s="9">
        <f>'internal_calcs TEs'!D557</f>
        <v>-3.1398154464169883</v>
      </c>
      <c r="M557" s="9">
        <f>'internal_calcs TEs'!E557</f>
        <v>2.2888106202102327</v>
      </c>
      <c r="N557" s="9">
        <f t="shared" ca="1" si="24"/>
        <v>0.88553746638979192</v>
      </c>
      <c r="O557" s="9">
        <f t="shared" ca="1" si="26"/>
        <v>0.88553746638979192</v>
      </c>
      <c r="P557" s="3">
        <f t="shared" ca="1" si="25"/>
        <v>1</v>
      </c>
    </row>
    <row r="558" spans="1:16" x14ac:dyDescent="0.3">
      <c r="A558" s="1">
        <f>'internal_calcs FTTM'!A558</f>
        <v>556</v>
      </c>
      <c r="B558" s="3" t="str">
        <f>'internal_calcs FTTM'!T558</f>
        <v>TRUSTED</v>
      </c>
      <c r="C558" s="3">
        <f ca="1">'internal_calcs FTTM'!AB558</f>
        <v>1</v>
      </c>
      <c r="D558" s="3">
        <f ca="1">'internal_calcs FTTM'!AC558</f>
        <v>111</v>
      </c>
      <c r="E558" s="9">
        <f>'internal_calcs ToDs'!B558</f>
        <v>556.86962580029274</v>
      </c>
      <c r="F558" s="9">
        <f>'internal_calcs ToDs'!C558</f>
        <v>557.21893343555269</v>
      </c>
      <c r="G558" s="9">
        <f>'internal_calcs ToDs'!D558</f>
        <v>553.14804429665139</v>
      </c>
      <c r="H558" s="9">
        <f>'internal_calcs ToDs'!E558</f>
        <v>557.81363107859806</v>
      </c>
      <c r="I558" s="9">
        <f ca="1">'internal_calcs FTTM'!AA558</f>
        <v>556.86962580029274</v>
      </c>
      <c r="J558" s="9">
        <f>'internal_calcs TEs'!B558</f>
        <v>0.8696258002927153</v>
      </c>
      <c r="K558" s="9">
        <f>'internal_calcs TEs'!C558</f>
        <v>1.218933435552668</v>
      </c>
      <c r="L558" s="9">
        <f>'internal_calcs TEs'!D558</f>
        <v>-2.8519557033486045</v>
      </c>
      <c r="M558" s="9">
        <f>'internal_calcs TEs'!E558</f>
        <v>1.8136310785980552</v>
      </c>
      <c r="N558" s="9">
        <f t="shared" ca="1" si="24"/>
        <v>0.86962580029273795</v>
      </c>
      <c r="O558" s="9">
        <f t="shared" ca="1" si="26"/>
        <v>0.86962580029273795</v>
      </c>
      <c r="P558" s="3">
        <f t="shared" ca="1" si="25"/>
        <v>1</v>
      </c>
    </row>
    <row r="559" spans="1:16" x14ac:dyDescent="0.3">
      <c r="A559" s="1">
        <f>'internal_calcs FTTM'!A559</f>
        <v>557</v>
      </c>
      <c r="B559" s="3" t="str">
        <f>'internal_calcs FTTM'!T559</f>
        <v>TRUSTED</v>
      </c>
      <c r="C559" s="3">
        <f ca="1">'internal_calcs FTTM'!AB559</f>
        <v>1</v>
      </c>
      <c r="D559" s="3">
        <f ca="1">'internal_calcs FTTM'!AC559</f>
        <v>111</v>
      </c>
      <c r="E559" s="9">
        <f>'internal_calcs ToDs'!B559</f>
        <v>557.85272272489772</v>
      </c>
      <c r="F559" s="9">
        <f>'internal_calcs ToDs'!C559</f>
        <v>558.09367506544925</v>
      </c>
      <c r="G559" s="9">
        <f>'internal_calcs ToDs'!D559</f>
        <v>554.44933989009496</v>
      </c>
      <c r="H559" s="9">
        <f>'internal_calcs ToDs'!E559</f>
        <v>558.3451873953851</v>
      </c>
      <c r="I559" s="9">
        <f ca="1">'internal_calcs FTTM'!AA559</f>
        <v>557.85272272489772</v>
      </c>
      <c r="J559" s="9">
        <f>'internal_calcs TEs'!B559</f>
        <v>0.85272272489775158</v>
      </c>
      <c r="K559" s="9">
        <f>'internal_calcs TEs'!C559</f>
        <v>1.0936750654492391</v>
      </c>
      <c r="L559" s="9">
        <f>'internal_calcs TEs'!D559</f>
        <v>-2.5506601099050084</v>
      </c>
      <c r="M559" s="9">
        <f>'internal_calcs TEs'!E559</f>
        <v>1.3451873953851106</v>
      </c>
      <c r="N559" s="9">
        <f t="shared" ca="1" si="24"/>
        <v>0.85272272489771694</v>
      </c>
      <c r="O559" s="9">
        <f t="shared" ca="1" si="26"/>
        <v>0.85272272489771694</v>
      </c>
      <c r="P559" s="3">
        <f t="shared" ca="1" si="25"/>
        <v>1</v>
      </c>
    </row>
    <row r="560" spans="1:16" x14ac:dyDescent="0.3">
      <c r="A560" s="1">
        <f>'internal_calcs FTTM'!A560</f>
        <v>558</v>
      </c>
      <c r="B560" s="3" t="str">
        <f>'internal_calcs FTTM'!T560</f>
        <v>TRUSTED</v>
      </c>
      <c r="C560" s="3">
        <f ca="1">'internal_calcs FTTM'!AB560</f>
        <v>1</v>
      </c>
      <c r="D560" s="3">
        <f ca="1">'internal_calcs FTTM'!AC560</f>
        <v>111</v>
      </c>
      <c r="E560" s="9">
        <f>'internal_calcs ToDs'!B560</f>
        <v>558.83483891654964</v>
      </c>
      <c r="F560" s="9">
        <f>'internal_calcs ToDs'!C560</f>
        <v>558.96804700265875</v>
      </c>
      <c r="G560" s="9">
        <f>'internal_calcs ToDs'!D560</f>
        <v>555.75931972242051</v>
      </c>
      <c r="H560" s="9">
        <f>'internal_calcs ToDs'!E560</f>
        <v>558.90041034580031</v>
      </c>
      <c r="I560" s="9">
        <f ca="1">'internal_calcs FTTM'!AA560</f>
        <v>558.83483891654964</v>
      </c>
      <c r="J560" s="9">
        <f>'internal_calcs TEs'!B560</f>
        <v>0.83483891654961417</v>
      </c>
      <c r="K560" s="9">
        <f>'internal_calcs TEs'!C560</f>
        <v>0.96804700265877475</v>
      </c>
      <c r="L560" s="9">
        <f>'internal_calcs TEs'!D560</f>
        <v>-2.2406802775795298</v>
      </c>
      <c r="M560" s="9">
        <f>'internal_calcs TEs'!E560</f>
        <v>0.90041034580027945</v>
      </c>
      <c r="N560" s="9">
        <f t="shared" ca="1" si="24"/>
        <v>0.83483891654964282</v>
      </c>
      <c r="O560" s="9">
        <f t="shared" ca="1" si="26"/>
        <v>0.83483891654964282</v>
      </c>
      <c r="P560" s="3">
        <f t="shared" ca="1" si="25"/>
        <v>1</v>
      </c>
    </row>
    <row r="561" spans="1:16" x14ac:dyDescent="0.3">
      <c r="A561" s="1">
        <f>'internal_calcs FTTM'!A561</f>
        <v>559</v>
      </c>
      <c r="B561" s="3" t="str">
        <f>'internal_calcs FTTM'!T561</f>
        <v>TRUSTED</v>
      </c>
      <c r="C561" s="3">
        <f ca="1">'internal_calcs FTTM'!AB561</f>
        <v>1</v>
      </c>
      <c r="D561" s="3">
        <f ca="1">'internal_calcs FTTM'!AC561</f>
        <v>111</v>
      </c>
      <c r="E561" s="9">
        <f>'internal_calcs ToDs'!B561</f>
        <v>559.81598567104493</v>
      </c>
      <c r="F561" s="9">
        <f>'internal_calcs ToDs'!C561</f>
        <v>559.84254504375087</v>
      </c>
      <c r="G561" s="9">
        <f>'internal_calcs ToDs'!D561</f>
        <v>557.07309522649848</v>
      </c>
      <c r="H561" s="9">
        <f>'internal_calcs ToDs'!E561</f>
        <v>559.49537533127136</v>
      </c>
      <c r="I561" s="9">
        <f ca="1">'internal_calcs FTTM'!AA561</f>
        <v>559.81598567104493</v>
      </c>
      <c r="J561" s="9">
        <f>'internal_calcs TEs'!B561</f>
        <v>0.81598567104496667</v>
      </c>
      <c r="K561" s="9">
        <f>'internal_calcs TEs'!C561</f>
        <v>0.84254504375088035</v>
      </c>
      <c r="L561" s="9">
        <f>'internal_calcs TEs'!D561</f>
        <v>-1.9269047735014737</v>
      </c>
      <c r="M561" s="9">
        <f>'internal_calcs TEs'!E561</f>
        <v>0.49537533127137712</v>
      </c>
      <c r="N561" s="9">
        <f t="shared" ca="1" si="24"/>
        <v>0.81598567104492759</v>
      </c>
      <c r="O561" s="9">
        <f t="shared" ca="1" si="26"/>
        <v>0.81598567104492759</v>
      </c>
      <c r="P561" s="3">
        <f t="shared" ca="1" si="25"/>
        <v>1</v>
      </c>
    </row>
    <row r="562" spans="1:16" x14ac:dyDescent="0.3">
      <c r="A562" s="1">
        <f>'internal_calcs FTTM'!A562</f>
        <v>560</v>
      </c>
      <c r="B562" s="3" t="str">
        <f>'internal_calcs FTTM'!T562</f>
        <v>TRUSTED</v>
      </c>
      <c r="C562" s="3">
        <f ca="1">'internal_calcs FTTM'!AB562</f>
        <v>2</v>
      </c>
      <c r="D562" s="3">
        <f ca="1">'internal_calcs FTTM'!AC562</f>
        <v>222</v>
      </c>
      <c r="E562" s="9">
        <f>'internal_calcs ToDs'!B562</f>
        <v>560.79617489649786</v>
      </c>
      <c r="F562" s="9">
        <f>'internal_calcs ToDs'!C562</f>
        <v>560.71766448762094</v>
      </c>
      <c r="G562" s="9">
        <f>'internal_calcs ToDs'!D562</f>
        <v>558.38571797518978</v>
      </c>
      <c r="H562" s="9">
        <f>'internal_calcs ToDs'!E562</f>
        <v>560.14472137253142</v>
      </c>
      <c r="I562" s="9">
        <f ca="1">'internal_calcs FTTM'!AA562</f>
        <v>560.71766448762094</v>
      </c>
      <c r="J562" s="9">
        <f>'internal_calcs TEs'!B562</f>
        <v>0.7961748964978046</v>
      </c>
      <c r="K562" s="9">
        <f>'internal_calcs TEs'!C562</f>
        <v>0.71766448762097368</v>
      </c>
      <c r="L562" s="9">
        <f>'internal_calcs TEs'!D562</f>
        <v>-1.6142820248102701</v>
      </c>
      <c r="M562" s="9">
        <f>'internal_calcs TEs'!E562</f>
        <v>0.14472137253144157</v>
      </c>
      <c r="N562" s="9">
        <f t="shared" ca="1" si="24"/>
        <v>0.7176644876209366</v>
      </c>
      <c r="O562" s="9">
        <f t="shared" ca="1" si="26"/>
        <v>0.7176644876209366</v>
      </c>
      <c r="P562" s="3">
        <f t="shared" ca="1" si="25"/>
        <v>2</v>
      </c>
    </row>
    <row r="563" spans="1:16" x14ac:dyDescent="0.3">
      <c r="A563" s="1">
        <f>'internal_calcs FTTM'!A563</f>
        <v>561</v>
      </c>
      <c r="B563" s="3" t="str">
        <f>'internal_calcs FTTM'!T563</f>
        <v>TRUSTED</v>
      </c>
      <c r="C563" s="3">
        <f ca="1">'internal_calcs FTTM'!AB563</f>
        <v>2</v>
      </c>
      <c r="D563" s="3">
        <f ca="1">'internal_calcs FTTM'!AC563</f>
        <v>222</v>
      </c>
      <c r="E563" s="9">
        <f>'internal_calcs ToDs'!B563</f>
        <v>561.77541910581783</v>
      </c>
      <c r="F563" s="9">
        <f>'internal_calcs ToDs'!C563</f>
        <v>561.59389818077136</v>
      </c>
      <c r="G563" s="9">
        <f>'internal_calcs ToDs'!D563</f>
        <v>559.69225772099571</v>
      </c>
      <c r="H563" s="9">
        <f>'internal_calcs ToDs'!E563</f>
        <v>560.86112201726974</v>
      </c>
      <c r="I563" s="9">
        <f ca="1">'internal_calcs FTTM'!AA563</f>
        <v>561.59389818077136</v>
      </c>
      <c r="J563" s="9">
        <f>'internal_calcs TEs'!B563</f>
        <v>0.77541910581785478</v>
      </c>
      <c r="K563" s="9">
        <f>'internal_calcs TEs'!C563</f>
        <v>0.59389818077137735</v>
      </c>
      <c r="L563" s="9">
        <f>'internal_calcs TEs'!D563</f>
        <v>-1.3077422790042801</v>
      </c>
      <c r="M563" s="9">
        <f>'internal_calcs TEs'!E563</f>
        <v>-0.13887798273027752</v>
      </c>
      <c r="N563" s="9">
        <f t="shared" ca="1" si="24"/>
        <v>0.59389818077136169</v>
      </c>
      <c r="O563" s="9">
        <f t="shared" ca="1" si="26"/>
        <v>0.59389818077136169</v>
      </c>
      <c r="P563" s="3">
        <f t="shared" ca="1" si="25"/>
        <v>2</v>
      </c>
    </row>
    <row r="564" spans="1:16" x14ac:dyDescent="0.3">
      <c r="A564" s="1">
        <f>'internal_calcs FTTM'!A564</f>
        <v>562</v>
      </c>
      <c r="B564" s="3" t="str">
        <f>'internal_calcs FTTM'!T564</f>
        <v>TRUSTED</v>
      </c>
      <c r="C564" s="3">
        <f ca="1">'internal_calcs FTTM'!AB564</f>
        <v>2</v>
      </c>
      <c r="D564" s="3">
        <f ca="1">'internal_calcs FTTM'!AC564</f>
        <v>222</v>
      </c>
      <c r="E564" s="9">
        <f>'internal_calcs ToDs'!B564</f>
        <v>562.75373140880743</v>
      </c>
      <c r="F564" s="9">
        <f>'internal_calcs ToDs'!C564</f>
        <v>562.47173457227223</v>
      </c>
      <c r="G564" s="9">
        <f>'internal_calcs ToDs'!D564</f>
        <v>560.98788014900663</v>
      </c>
      <c r="H564" s="9">
        <f>'internal_calcs ToDs'!E564</f>
        <v>561.65482728509596</v>
      </c>
      <c r="I564" s="9">
        <f ca="1">'internal_calcs FTTM'!AA564</f>
        <v>562.47173457227223</v>
      </c>
      <c r="J564" s="9">
        <f>'internal_calcs TEs'!B564</f>
        <v>0.7537314088074214</v>
      </c>
      <c r="K564" s="9">
        <f>'internal_calcs TEs'!C564</f>
        <v>0.47173457227222693</v>
      </c>
      <c r="L564" s="9">
        <f>'internal_calcs TEs'!D564</f>
        <v>-1.0121198509933824</v>
      </c>
      <c r="M564" s="9">
        <f>'internal_calcs TEs'!E564</f>
        <v>-0.34517271490404022</v>
      </c>
      <c r="N564" s="9">
        <f t="shared" ca="1" si="24"/>
        <v>0.47173457227222571</v>
      </c>
      <c r="O564" s="9">
        <f t="shared" ca="1" si="26"/>
        <v>0.47173457227222571</v>
      </c>
      <c r="P564" s="3">
        <f t="shared" ca="1" si="25"/>
        <v>2</v>
      </c>
    </row>
    <row r="565" spans="1:16" x14ac:dyDescent="0.3">
      <c r="A565" s="1">
        <f>'internal_calcs FTTM'!A565</f>
        <v>563</v>
      </c>
      <c r="B565" s="3" t="str">
        <f>'internal_calcs FTTM'!T565</f>
        <v>TRUSTED</v>
      </c>
      <c r="C565" s="3">
        <f ca="1">'internal_calcs FTTM'!AB565</f>
        <v>2</v>
      </c>
      <c r="D565" s="3">
        <f ca="1">'internal_calcs FTTM'!AC565</f>
        <v>222</v>
      </c>
      <c r="E565" s="9">
        <f>'internal_calcs ToDs'!B565</f>
        <v>563.73112550388078</v>
      </c>
      <c r="F565" s="9">
        <f>'internal_calcs ToDs'!C565</f>
        <v>563.35165578607484</v>
      </c>
      <c r="G565" s="9">
        <f>'internal_calcs ToDs'!D565</f>
        <v>562.26792311693691</v>
      </c>
      <c r="H565" s="9">
        <f>'internal_calcs ToDs'!E565</f>
        <v>562.53329320512682</v>
      </c>
      <c r="I565" s="9">
        <f ca="1">'internal_calcs FTTM'!AA565</f>
        <v>563.35165578607484</v>
      </c>
      <c r="J565" s="9">
        <f>'internal_calcs TEs'!B565</f>
        <v>0.73112550388077779</v>
      </c>
      <c r="K565" s="9">
        <f>'internal_calcs TEs'!C565</f>
        <v>0.35165578607479919</v>
      </c>
      <c r="L565" s="9">
        <f>'internal_calcs TEs'!D565</f>
        <v>-0.73207688306305796</v>
      </c>
      <c r="M565" s="9">
        <f>'internal_calcs TEs'!E565</f>
        <v>-0.46670679487316313</v>
      </c>
      <c r="N565" s="9">
        <f t="shared" ca="1" si="24"/>
        <v>0.35165578607484349</v>
      </c>
      <c r="O565" s="9">
        <f t="shared" ca="1" si="26"/>
        <v>0.35165578607484349</v>
      </c>
      <c r="P565" s="3">
        <f t="shared" ca="1" si="25"/>
        <v>2</v>
      </c>
    </row>
    <row r="566" spans="1:16" x14ac:dyDescent="0.3">
      <c r="A566" s="1">
        <f>'internal_calcs FTTM'!A566</f>
        <v>564</v>
      </c>
      <c r="B566" s="3" t="str">
        <f>'internal_calcs FTTM'!T566</f>
        <v>TRUSTED</v>
      </c>
      <c r="C566" s="3">
        <f ca="1">'internal_calcs FTTM'!AB566</f>
        <v>2</v>
      </c>
      <c r="D566" s="3">
        <f ca="1">'internal_calcs FTTM'!AC566</f>
        <v>222</v>
      </c>
      <c r="E566" s="9">
        <f>'internal_calcs ToDs'!B566</f>
        <v>564.70761566941201</v>
      </c>
      <c r="F566" s="9">
        <f>'internal_calcs ToDs'!C566</f>
        <v>564.23413571828939</v>
      </c>
      <c r="G566" s="9">
        <f>'internal_calcs ToDs'!D566</f>
        <v>563.52797017989235</v>
      </c>
      <c r="H566" s="9">
        <f>'internal_calcs ToDs'!E566</f>
        <v>563.50091233566627</v>
      </c>
      <c r="I566" s="9">
        <f ca="1">'internal_calcs FTTM'!AA566</f>
        <v>564.23413571828939</v>
      </c>
      <c r="J566" s="9">
        <f>'internal_calcs TEs'!B566</f>
        <v>0.70761566941205079</v>
      </c>
      <c r="K566" s="9">
        <f>'internal_calcs TEs'!C566</f>
        <v>0.2341357182894358</v>
      </c>
      <c r="L566" s="9">
        <f>'internal_calcs TEs'!D566</f>
        <v>-0.4720298201076305</v>
      </c>
      <c r="M566" s="9">
        <f>'internal_calcs TEs'!E566</f>
        <v>-0.49908766433374829</v>
      </c>
      <c r="N566" s="9">
        <f t="shared" ca="1" si="24"/>
        <v>0.23413571828939439</v>
      </c>
      <c r="O566" s="9">
        <f t="shared" ca="1" si="26"/>
        <v>0.23413571828939439</v>
      </c>
      <c r="P566" s="3">
        <f t="shared" ca="1" si="25"/>
        <v>2</v>
      </c>
    </row>
    <row r="567" spans="1:16" x14ac:dyDescent="0.3">
      <c r="A567" s="1">
        <f>'internal_calcs FTTM'!A567</f>
        <v>565</v>
      </c>
      <c r="B567" s="3" t="str">
        <f>'internal_calcs FTTM'!T567</f>
        <v>TRUSTED</v>
      </c>
      <c r="C567" s="3">
        <f ca="1">'internal_calcs FTTM'!AB567</f>
        <v>2</v>
      </c>
      <c r="D567" s="3">
        <f ca="1">'internal_calcs FTTM'!AC567</f>
        <v>222</v>
      </c>
      <c r="E567" s="9">
        <f>'internal_calcs ToDs'!B567</f>
        <v>565.68321675471645</v>
      </c>
      <c r="F567" s="9">
        <f>'internal_calcs ToDs'!C567</f>
        <v>565.1196381669339</v>
      </c>
      <c r="G567" s="9">
        <f>'internal_calcs ToDs'!D567</f>
        <v>564.76392024034601</v>
      </c>
      <c r="H567" s="9">
        <f>'internal_calcs ToDs'!E567</f>
        <v>564.55885500570412</v>
      </c>
      <c r="I567" s="9">
        <f ca="1">'internal_calcs FTTM'!AA567</f>
        <v>565.1196381669339</v>
      </c>
      <c r="J567" s="9">
        <f>'internal_calcs TEs'!B567</f>
        <v>0.68321675471648025</v>
      </c>
      <c r="K567" s="9">
        <f>'internal_calcs TEs'!C567</f>
        <v>0.1196381669338733</v>
      </c>
      <c r="L567" s="9">
        <f>'internal_calcs TEs'!D567</f>
        <v>-0.23607975965402717</v>
      </c>
      <c r="M567" s="9">
        <f>'internal_calcs TEs'!E567</f>
        <v>-0.44114499429591891</v>
      </c>
      <c r="N567" s="9">
        <f t="shared" ca="1" si="24"/>
        <v>0.11963816693389617</v>
      </c>
      <c r="O567" s="9">
        <f t="shared" ca="1" si="26"/>
        <v>0.11963816693389617</v>
      </c>
      <c r="P567" s="3">
        <f t="shared" ca="1" si="25"/>
        <v>2</v>
      </c>
    </row>
    <row r="568" spans="1:16" x14ac:dyDescent="0.3">
      <c r="A568" s="1">
        <f>'internal_calcs FTTM'!A568</f>
        <v>566</v>
      </c>
      <c r="B568" s="3" t="str">
        <f>'internal_calcs FTTM'!T568</f>
        <v>TRUSTED</v>
      </c>
      <c r="C568" s="3">
        <f ca="1">'internal_calcs FTTM'!AB568</f>
        <v>2</v>
      </c>
      <c r="D568" s="3">
        <f ca="1">'internal_calcs FTTM'!AC568</f>
        <v>222</v>
      </c>
      <c r="E568" s="9">
        <f>'internal_calcs ToDs'!B568</f>
        <v>566.65794417067161</v>
      </c>
      <c r="F568" s="9">
        <f>'internal_calcs ToDs'!C568</f>
        <v>566.00861500153417</v>
      </c>
      <c r="G568" s="9">
        <f>'internal_calcs ToDs'!D568</f>
        <v>565.97205222489424</v>
      </c>
      <c r="H568" s="9">
        <f>'internal_calcs ToDs'!E568</f>
        <v>565.70502701617704</v>
      </c>
      <c r="I568" s="9">
        <f ca="1">'internal_calcs FTTM'!AA568</f>
        <v>566.00861500153417</v>
      </c>
      <c r="J568" s="9">
        <f>'internal_calcs TEs'!B568</f>
        <v>0.65794417067159205</v>
      </c>
      <c r="K568" s="9">
        <f>'internal_calcs TEs'!C568</f>
        <v>8.6150015341588393E-3</v>
      </c>
      <c r="L568" s="9">
        <f>'internal_calcs TEs'!D568</f>
        <v>-2.7947775105758854E-2</v>
      </c>
      <c r="M568" s="9">
        <f>'internal_calcs TEs'!E568</f>
        <v>-0.29497298382292891</v>
      </c>
      <c r="N568" s="9">
        <f t="shared" ca="1" si="24"/>
        <v>8.615001534167277E-3</v>
      </c>
      <c r="O568" s="9">
        <f t="shared" ca="1" si="26"/>
        <v>8.615001534167277E-3</v>
      </c>
      <c r="P568" s="3">
        <f t="shared" ca="1" si="25"/>
        <v>2</v>
      </c>
    </row>
    <row r="569" spans="1:16" x14ac:dyDescent="0.3">
      <c r="A569" s="1">
        <f>'internal_calcs FTTM'!A569</f>
        <v>567</v>
      </c>
      <c r="B569" s="3" t="str">
        <f>'internal_calcs FTTM'!T569</f>
        <v>TRUSTED</v>
      </c>
      <c r="C569" s="3">
        <f ca="1">'internal_calcs FTTM'!AB569</f>
        <v>3</v>
      </c>
      <c r="D569" s="3">
        <f ca="1">'internal_calcs FTTM'!AC569</f>
        <v>333</v>
      </c>
      <c r="E569" s="9">
        <f>'internal_calcs ToDs'!B569</f>
        <v>567.63181387998316</v>
      </c>
      <c r="F569" s="9">
        <f>'internal_calcs ToDs'!C569</f>
        <v>566.90150437980287</v>
      </c>
      <c r="G569" s="9">
        <f>'internal_calcs ToDs'!D569</f>
        <v>567.1490837678092</v>
      </c>
      <c r="H569" s="9">
        <f>'internal_calcs ToDs'!E569</f>
        <v>566.93414532977908</v>
      </c>
      <c r="I569" s="9">
        <f ca="1">'internal_calcs FTTM'!AA569</f>
        <v>567.1490837678092</v>
      </c>
      <c r="J569" s="9">
        <f>'internal_calcs TEs'!B569</f>
        <v>0.63181387998314609</v>
      </c>
      <c r="K569" s="9">
        <f>'internal_calcs TEs'!C569</f>
        <v>-9.8495620197133205E-2</v>
      </c>
      <c r="L569" s="9">
        <f>'internal_calcs TEs'!D569</f>
        <v>0.14908376780920074</v>
      </c>
      <c r="M569" s="9">
        <f>'internal_calcs TEs'!E569</f>
        <v>-6.5854670220901745E-2</v>
      </c>
      <c r="N569" s="9">
        <f t="shared" ca="1" si="24"/>
        <v>0.14908376780920207</v>
      </c>
      <c r="O569" s="9">
        <f t="shared" ca="1" si="26"/>
        <v>0.14908376780920207</v>
      </c>
      <c r="P569" s="3">
        <f t="shared" ca="1" si="25"/>
        <v>3</v>
      </c>
    </row>
    <row r="570" spans="1:16" x14ac:dyDescent="0.3">
      <c r="A570" s="1">
        <f>'internal_calcs FTTM'!A570</f>
        <v>568</v>
      </c>
      <c r="B570" s="3" t="str">
        <f>'internal_calcs FTTM'!T570</f>
        <v>TRUSTED</v>
      </c>
      <c r="C570" s="3">
        <f ca="1">'internal_calcs FTTM'!AB570</f>
        <v>3</v>
      </c>
      <c r="D570" s="3">
        <f ca="1">'internal_calcs FTTM'!AC570</f>
        <v>333</v>
      </c>
      <c r="E570" s="9">
        <f>'internal_calcs ToDs'!B570</f>
        <v>568.60484238710285</v>
      </c>
      <c r="F570" s="9">
        <f>'internal_calcs ToDs'!C570</f>
        <v>567.79872901842953</v>
      </c>
      <c r="G570" s="9">
        <f>'internal_calcs ToDs'!D570</f>
        <v>568.29222297590525</v>
      </c>
      <c r="H570" s="9">
        <f>'internal_calcs ToDs'!E570</f>
        <v>568.23792901369495</v>
      </c>
      <c r="I570" s="9">
        <f ca="1">'internal_calcs FTTM'!AA570</f>
        <v>568.29222297590525</v>
      </c>
      <c r="J570" s="9">
        <f>'internal_calcs TEs'!B570</f>
        <v>0.60484238710280214</v>
      </c>
      <c r="K570" s="9">
        <f>'internal_calcs TEs'!C570</f>
        <v>-0.20127098157042234</v>
      </c>
      <c r="L570" s="9">
        <f>'internal_calcs TEs'!D570</f>
        <v>0.2922229759052466</v>
      </c>
      <c r="M570" s="9">
        <f>'internal_calcs TEs'!E570</f>
        <v>0.23792901369490993</v>
      </c>
      <c r="N570" s="9">
        <f t="shared" ca="1" si="24"/>
        <v>0.29222297590524704</v>
      </c>
      <c r="O570" s="9">
        <f t="shared" ca="1" si="26"/>
        <v>0.29222297590524704</v>
      </c>
      <c r="P570" s="3">
        <f t="shared" ca="1" si="25"/>
        <v>3</v>
      </c>
    </row>
    <row r="571" spans="1:16" x14ac:dyDescent="0.3">
      <c r="A571" s="1">
        <f>'internal_calcs FTTM'!A571</f>
        <v>569</v>
      </c>
      <c r="B571" s="3" t="str">
        <f>'internal_calcs FTTM'!T571</f>
        <v>TRUSTED</v>
      </c>
      <c r="C571" s="3">
        <f ca="1">'internal_calcs FTTM'!AB571</f>
        <v>3</v>
      </c>
      <c r="D571" s="3">
        <f ca="1">'internal_calcs FTTM'!AC571</f>
        <v>333</v>
      </c>
      <c r="E571" s="9">
        <f>'internal_calcs ToDs'!B571</f>
        <v>569.57704672780358</v>
      </c>
      <c r="F571" s="9">
        <f>'internal_calcs ToDs'!C571</f>
        <v>568.70069452481198</v>
      </c>
      <c r="G571" s="9">
        <f>'internal_calcs ToDs'!D571</f>
        <v>569.39921245836365</v>
      </c>
      <c r="H571" s="9">
        <f>'internal_calcs ToDs'!E571</f>
        <v>569.60539853408682</v>
      </c>
      <c r="I571" s="9">
        <f ca="1">'internal_calcs FTTM'!AA571</f>
        <v>569.39921245836365</v>
      </c>
      <c r="J571" s="9">
        <f>'internal_calcs TEs'!B571</f>
        <v>0.57704672780361843</v>
      </c>
      <c r="K571" s="9">
        <f>'internal_calcs TEs'!C571</f>
        <v>-0.29930547518796491</v>
      </c>
      <c r="L571" s="9">
        <f>'internal_calcs TEs'!D571</f>
        <v>0.39921245836366293</v>
      </c>
      <c r="M571" s="9">
        <f>'internal_calcs TEs'!E571</f>
        <v>0.60539853408676469</v>
      </c>
      <c r="N571" s="9">
        <f t="shared" ca="1" si="24"/>
        <v>0.3992124583636496</v>
      </c>
      <c r="O571" s="9">
        <f t="shared" ca="1" si="26"/>
        <v>0.3992124583636496</v>
      </c>
      <c r="P571" s="3">
        <f t="shared" ca="1" si="25"/>
        <v>3</v>
      </c>
    </row>
    <row r="572" spans="1:16" x14ac:dyDescent="0.3">
      <c r="A572" s="1">
        <f>'internal_calcs FTTM'!A572</f>
        <v>570</v>
      </c>
      <c r="B572" s="3" t="str">
        <f>'internal_calcs FTTM'!T572</f>
        <v>TRUSTED</v>
      </c>
      <c r="C572" s="3">
        <f ca="1">'internal_calcs FTTM'!AB572</f>
        <v>3</v>
      </c>
      <c r="D572" s="3">
        <f ca="1">'internal_calcs FTTM'!AC572</f>
        <v>333</v>
      </c>
      <c r="E572" s="9">
        <f>'internal_calcs ToDs'!B572</f>
        <v>570.54844445841968</v>
      </c>
      <c r="F572" s="9">
        <f>'internal_calcs ToDs'!C572</f>
        <v>569.6077877963088</v>
      </c>
      <c r="G572" s="9">
        <f>'internal_calcs ToDs'!D572</f>
        <v>570.46836492713373</v>
      </c>
      <c r="H572" s="9">
        <f>'internal_calcs ToDs'!E572</f>
        <v>571.02327258505568</v>
      </c>
      <c r="I572" s="9">
        <f ca="1">'internal_calcs FTTM'!AA572</f>
        <v>570.46836492713373</v>
      </c>
      <c r="J572" s="9">
        <f>'internal_calcs TEs'!B572</f>
        <v>0.54844445841963774</v>
      </c>
      <c r="K572" s="9">
        <f>'internal_calcs TEs'!C572</f>
        <v>-0.39221220369115239</v>
      </c>
      <c r="L572" s="9">
        <f>'internal_calcs TEs'!D572</f>
        <v>0.46836492713370781</v>
      </c>
      <c r="M572" s="9">
        <f>'internal_calcs TEs'!E572</f>
        <v>1.0232725850556337</v>
      </c>
      <c r="N572" s="9">
        <f t="shared" ca="1" si="24"/>
        <v>0.46836492713373445</v>
      </c>
      <c r="O572" s="9">
        <f t="shared" ca="1" si="26"/>
        <v>0.46836492713373445</v>
      </c>
      <c r="P572" s="3">
        <f t="shared" ca="1" si="25"/>
        <v>3</v>
      </c>
    </row>
    <row r="573" spans="1:16" x14ac:dyDescent="0.3">
      <c r="A573" s="1">
        <f>'internal_calcs FTTM'!A573</f>
        <v>571</v>
      </c>
      <c r="B573" s="3" t="str">
        <f>'internal_calcs FTTM'!T573</f>
        <v>TRUSTED</v>
      </c>
      <c r="C573" s="3">
        <f ca="1">'internal_calcs FTTM'!AB573</f>
        <v>3</v>
      </c>
      <c r="D573" s="3">
        <f ca="1">'internal_calcs FTTM'!AC573</f>
        <v>333</v>
      </c>
      <c r="E573" s="9">
        <f>'internal_calcs ToDs'!B573</f>
        <v>571.51905364475726</v>
      </c>
      <c r="F573" s="9">
        <f>'internal_calcs ToDs'!C573</f>
        <v>570.52037549333227</v>
      </c>
      <c r="G573" s="9">
        <f>'internal_calcs ToDs'!D573</f>
        <v>571.49858980647309</v>
      </c>
      <c r="H573" s="9">
        <f>'internal_calcs ToDs'!E573</f>
        <v>572.4764481096388</v>
      </c>
      <c r="I573" s="9">
        <f ca="1">'internal_calcs FTTM'!AA573</f>
        <v>571.49858980647309</v>
      </c>
      <c r="J573" s="9">
        <f>'internal_calcs TEs'!B573</f>
        <v>0.51905364475730886</v>
      </c>
      <c r="K573" s="9">
        <f>'internal_calcs TEs'!C573</f>
        <v>-0.47962450666778311</v>
      </c>
      <c r="L573" s="9">
        <f>'internal_calcs TEs'!D573</f>
        <v>0.49858980647307138</v>
      </c>
      <c r="M573" s="9">
        <f>'internal_calcs TEs'!E573</f>
        <v>1.4764481096387934</v>
      </c>
      <c r="N573" s="9">
        <f t="shared" ca="1" si="24"/>
        <v>0.49858980647309181</v>
      </c>
      <c r="O573" s="9">
        <f t="shared" ca="1" si="26"/>
        <v>0.49858980647309181</v>
      </c>
      <c r="P573" s="3">
        <f t="shared" ca="1" si="25"/>
        <v>3</v>
      </c>
    </row>
    <row r="574" spans="1:16" x14ac:dyDescent="0.3">
      <c r="A574" s="1">
        <f>'internal_calcs FTTM'!A574</f>
        <v>572</v>
      </c>
      <c r="B574" s="3" t="str">
        <f>'internal_calcs FTTM'!T574</f>
        <v>TRUSTED</v>
      </c>
      <c r="C574" s="3">
        <f ca="1">'internal_calcs FTTM'!AB574</f>
        <v>1</v>
      </c>
      <c r="D574" s="3">
        <f ca="1">'internal_calcs FTTM'!AC574</f>
        <v>111</v>
      </c>
      <c r="E574" s="9">
        <f>'internal_calcs ToDs'!B574</f>
        <v>572.48889285068446</v>
      </c>
      <c r="F574" s="9">
        <f>'internal_calcs ToDs'!C574</f>
        <v>571.43880259230741</v>
      </c>
      <c r="G574" s="9">
        <f>'internal_calcs ToDs'!D574</f>
        <v>572.48941043197919</v>
      </c>
      <c r="H574" s="9">
        <f>'internal_calcs ToDs'!E574</f>
        <v>573.94854616364103</v>
      </c>
      <c r="I574" s="9">
        <f ca="1">'internal_calcs FTTM'!AA574</f>
        <v>572.48889285068446</v>
      </c>
      <c r="J574" s="9">
        <f>'internal_calcs TEs'!B574</f>
        <v>0.48889285068448607</v>
      </c>
      <c r="K574" s="9">
        <f>'internal_calcs TEs'!C574</f>
        <v>-0.56119740769257476</v>
      </c>
      <c r="L574" s="9">
        <f>'internal_calcs TEs'!D574</f>
        <v>0.48941043197915812</v>
      </c>
      <c r="M574" s="9">
        <f>'internal_calcs TEs'!E574</f>
        <v>1.9485461636410253</v>
      </c>
      <c r="N574" s="9">
        <f t="shared" ca="1" si="24"/>
        <v>0.48889285068446497</v>
      </c>
      <c r="O574" s="9">
        <f t="shared" ca="1" si="26"/>
        <v>0.48889285068446497</v>
      </c>
      <c r="P574" s="3">
        <f t="shared" ca="1" si="25"/>
        <v>1</v>
      </c>
    </row>
    <row r="575" spans="1:16" x14ac:dyDescent="0.3">
      <c r="A575" s="1">
        <f>'internal_calcs FTTM'!A575</f>
        <v>573</v>
      </c>
      <c r="B575" s="3" t="str">
        <f>'internal_calcs FTTM'!T575</f>
        <v>TRUSTED</v>
      </c>
      <c r="C575" s="3">
        <f ca="1">'internal_calcs FTTM'!AB575</f>
        <v>3</v>
      </c>
      <c r="D575" s="3">
        <f ca="1">'internal_calcs FTTM'!AC575</f>
        <v>333</v>
      </c>
      <c r="E575" s="9">
        <f>'internal_calcs ToDs'!B575</f>
        <v>573.45798112640523</v>
      </c>
      <c r="F575" s="9">
        <f>'internal_calcs ToDs'!C575</f>
        <v>572.36339102420754</v>
      </c>
      <c r="G575" s="9">
        <f>'internal_calcs ToDs'!D575</f>
        <v>573.4409715678712</v>
      </c>
      <c r="H575" s="9">
        <f>'internal_calcs ToDs'!E575</f>
        <v>575.42250389335061</v>
      </c>
      <c r="I575" s="9">
        <f ca="1">'internal_calcs FTTM'!AA575</f>
        <v>573.4409715678712</v>
      </c>
      <c r="J575" s="9">
        <f>'internal_calcs TEs'!B575</f>
        <v>0.45798112640522493</v>
      </c>
      <c r="K575" s="9">
        <f>'internal_calcs TEs'!C575</f>
        <v>-0.63660897579245956</v>
      </c>
      <c r="L575" s="9">
        <f>'internal_calcs TEs'!D575</f>
        <v>0.44097156787124536</v>
      </c>
      <c r="M575" s="9">
        <f>'internal_calcs TEs'!E575</f>
        <v>2.4225038933506546</v>
      </c>
      <c r="N575" s="9">
        <f t="shared" ca="1" si="24"/>
        <v>0.44097156787120184</v>
      </c>
      <c r="O575" s="9">
        <f t="shared" ca="1" si="26"/>
        <v>0.44097156787120184</v>
      </c>
      <c r="P575" s="3">
        <f t="shared" ca="1" si="25"/>
        <v>3</v>
      </c>
    </row>
    <row r="576" spans="1:16" x14ac:dyDescent="0.3">
      <c r="A576" s="1">
        <f>'internal_calcs FTTM'!A576</f>
        <v>574</v>
      </c>
      <c r="B576" s="3" t="str">
        <f>'internal_calcs FTTM'!T576</f>
        <v>TRUSTED</v>
      </c>
      <c r="C576" s="3">
        <f ca="1">'internal_calcs FTTM'!AB576</f>
        <v>3</v>
      </c>
      <c r="D576" s="3">
        <f ca="1">'internal_calcs FTTM'!AC576</f>
        <v>333</v>
      </c>
      <c r="E576" s="9">
        <f>'internal_calcs ToDs'!B576</f>
        <v>574.42633799642704</v>
      </c>
      <c r="F576" s="9">
        <f>'internal_calcs ToDs'!C576</f>
        <v>573.29443840403962</v>
      </c>
      <c r="G576" s="9">
        <f>'internal_calcs ToDs'!D576</f>
        <v>574.35403712397215</v>
      </c>
      <c r="H576" s="9">
        <f>'internal_calcs ToDs'!E576</f>
        <v>576.88119123153172</v>
      </c>
      <c r="I576" s="9">
        <f ca="1">'internal_calcs FTTM'!AA576</f>
        <v>574.35403712397215</v>
      </c>
      <c r="J576" s="9">
        <f>'internal_calcs TEs'!B576</f>
        <v>0.42633799642698356</v>
      </c>
      <c r="K576" s="9">
        <f>'internal_calcs TEs'!C576</f>
        <v>-0.70556159596041579</v>
      </c>
      <c r="L576" s="9">
        <f>'internal_calcs TEs'!D576</f>
        <v>0.35403712397220399</v>
      </c>
      <c r="M576" s="9">
        <f>'internal_calcs TEs'!E576</f>
        <v>2.8811912315317092</v>
      </c>
      <c r="N576" s="9">
        <f t="shared" ca="1" si="24"/>
        <v>0.35403712397214804</v>
      </c>
      <c r="O576" s="9">
        <f t="shared" ca="1" si="26"/>
        <v>0.35403712397214804</v>
      </c>
      <c r="P576" s="3">
        <f t="shared" ca="1" si="25"/>
        <v>3</v>
      </c>
    </row>
    <row r="577" spans="1:16" x14ac:dyDescent="0.3">
      <c r="A577" s="1">
        <f>'internal_calcs FTTM'!A577</f>
        <v>575</v>
      </c>
      <c r="B577" s="3" t="str">
        <f>'internal_calcs FTTM'!T577</f>
        <v>TRUSTED</v>
      </c>
      <c r="C577" s="3">
        <f ca="1">'internal_calcs FTTM'!AB577</f>
        <v>3</v>
      </c>
      <c r="D577" s="3">
        <f ca="1">'internal_calcs FTTM'!AC577</f>
        <v>333</v>
      </c>
      <c r="E577" s="9">
        <f>'internal_calcs ToDs'!B577</f>
        <v>575.39398344722895</v>
      </c>
      <c r="F577" s="9">
        <f>'internal_calcs ToDs'!C577</f>
        <v>574.2322168562938</v>
      </c>
      <c r="G577" s="9">
        <f>'internal_calcs ToDs'!D577</f>
        <v>575.22997810839456</v>
      </c>
      <c r="H577" s="9">
        <f>'internal_calcs ToDs'!E577</f>
        <v>578.30803002268362</v>
      </c>
      <c r="I577" s="9">
        <f ca="1">'internal_calcs FTTM'!AA577</f>
        <v>575.22997810839456</v>
      </c>
      <c r="J577" s="9">
        <f>'internal_calcs TEs'!B577</f>
        <v>0.3939834472289454</v>
      </c>
      <c r="K577" s="9">
        <f>'internal_calcs TEs'!C577</f>
        <v>-0.76778314370620282</v>
      </c>
      <c r="L577" s="9">
        <f>'internal_calcs TEs'!D577</f>
        <v>0.22997810839459687</v>
      </c>
      <c r="M577" s="9">
        <f>'internal_calcs TEs'!E577</f>
        <v>3.3080300226835866</v>
      </c>
      <c r="N577" s="9">
        <f t="shared" ca="1" si="24"/>
        <v>0.22997810839456179</v>
      </c>
      <c r="O577" s="9">
        <f t="shared" ca="1" si="26"/>
        <v>0.22997810839456179</v>
      </c>
      <c r="P577" s="3">
        <f t="shared" ca="1" si="25"/>
        <v>3</v>
      </c>
    </row>
    <row r="578" spans="1:16" x14ac:dyDescent="0.3">
      <c r="A578" s="1">
        <f>'internal_calcs FTTM'!A578</f>
        <v>576</v>
      </c>
      <c r="B578" s="3" t="str">
        <f>'internal_calcs FTTM'!T578</f>
        <v>TRUSTED</v>
      </c>
      <c r="C578" s="3">
        <f ca="1">'internal_calcs FTTM'!AB578</f>
        <v>3</v>
      </c>
      <c r="D578" s="3">
        <f ca="1">'internal_calcs FTTM'!AC578</f>
        <v>333</v>
      </c>
      <c r="E578" s="9">
        <f>'internal_calcs ToDs'!B578</f>
        <v>576.36093791463782</v>
      </c>
      <c r="F578" s="9">
        <f>'internal_calcs ToDs'!C578</f>
        <v>575.17697194099298</v>
      </c>
      <c r="G578" s="9">
        <f>'internal_calcs ToDs'!D578</f>
        <v>576.07075100592317</v>
      </c>
      <c r="H578" s="9">
        <f>'internal_calcs ToDs'!E578</f>
        <v>579.68759320077675</v>
      </c>
      <c r="I578" s="9">
        <f ca="1">'internal_calcs FTTM'!AA578</f>
        <v>576.07075100592317</v>
      </c>
      <c r="J578" s="9">
        <f>'internal_calcs TEs'!B578</f>
        <v>0.36093791463785219</v>
      </c>
      <c r="K578" s="9">
        <f>'internal_calcs TEs'!C578</f>
        <v>-0.8230280590069643</v>
      </c>
      <c r="L578" s="9">
        <f>'internal_calcs TEs'!D578</f>
        <v>7.0751005923124222E-2</v>
      </c>
      <c r="M578" s="9">
        <f>'internal_calcs TEs'!E578</f>
        <v>3.6875932007767243</v>
      </c>
      <c r="N578" s="9">
        <f t="shared" ref="N578:N641" ca="1" si="27">I578-A578</f>
        <v>7.0751005923170851E-2</v>
      </c>
      <c r="O578" s="9">
        <f t="shared" ca="1" si="26"/>
        <v>7.0751005923170851E-2</v>
      </c>
      <c r="P578" s="3">
        <f t="shared" ca="1" si="25"/>
        <v>3</v>
      </c>
    </row>
    <row r="579" spans="1:16" x14ac:dyDescent="0.3">
      <c r="A579" s="1">
        <f>'internal_calcs FTTM'!A579</f>
        <v>577</v>
      </c>
      <c r="B579" s="3" t="str">
        <f>'internal_calcs FTTM'!T579</f>
        <v>TRUSTED</v>
      </c>
      <c r="C579" s="3">
        <f ca="1">'internal_calcs FTTM'!AB579</f>
        <v>3</v>
      </c>
      <c r="D579" s="3">
        <f ca="1">'internal_calcs FTTM'!AC579</f>
        <v>333</v>
      </c>
      <c r="E579" s="9">
        <f>'internal_calcs ToDs'!B579</f>
        <v>577.3272222709204</v>
      </c>
      <c r="F579" s="9">
        <f>'internal_calcs ToDs'!C579</f>
        <v>576.12892168457893</v>
      </c>
      <c r="G579" s="9">
        <f>'internal_calcs ToDs'!D579</f>
        <v>576.87886692308166</v>
      </c>
      <c r="H579" s="9">
        <f>'internal_calcs ToDs'!E579</f>
        <v>581.00616236361282</v>
      </c>
      <c r="I579" s="9">
        <f ca="1">'internal_calcs FTTM'!AA579</f>
        <v>576.87886692308166</v>
      </c>
      <c r="J579" s="9">
        <f>'internal_calcs TEs'!B579</f>
        <v>0.32722227092036604</v>
      </c>
      <c r="K579" s="9">
        <f>'internal_calcs TEs'!C579</f>
        <v>-0.87107831542112812</v>
      </c>
      <c r="L579" s="9">
        <f>'internal_calcs TEs'!D579</f>
        <v>-0.12113307691829212</v>
      </c>
      <c r="M579" s="9">
        <f>'internal_calcs TEs'!E579</f>
        <v>4.0061623636127992</v>
      </c>
      <c r="N579" s="9">
        <f t="shared" ca="1" si="27"/>
        <v>-0.12113307691834052</v>
      </c>
      <c r="O579" s="9">
        <f t="shared" ca="1" si="26"/>
        <v>-0.12113307691834052</v>
      </c>
      <c r="P579" s="3">
        <f t="shared" ref="P579:P642" ca="1" si="28">IF(C579=511,0,C579)</f>
        <v>3</v>
      </c>
    </row>
    <row r="580" spans="1:16" x14ac:dyDescent="0.3">
      <c r="A580" s="1">
        <f>'internal_calcs FTTM'!A580</f>
        <v>578</v>
      </c>
      <c r="B580" s="3" t="str">
        <f>'internal_calcs FTTM'!T580</f>
        <v>TRUSTED</v>
      </c>
      <c r="C580" s="3">
        <f ca="1">'internal_calcs FTTM'!AB580</f>
        <v>3</v>
      </c>
      <c r="D580" s="3">
        <f ca="1">'internal_calcs FTTM'!AC580</f>
        <v>333</v>
      </c>
      <c r="E580" s="9">
        <f>'internal_calcs ToDs'!B580</f>
        <v>578.29285781159979</v>
      </c>
      <c r="F580" s="9">
        <f>'internal_calcs ToDs'!C580</f>
        <v>577.08825571946124</v>
      </c>
      <c r="G580" s="9">
        <f>'internal_calcs ToDs'!D580</f>
        <v>577.65735198648258</v>
      </c>
      <c r="H580" s="9">
        <f>'internal_calcs ToDs'!E580</f>
        <v>582.25222359162285</v>
      </c>
      <c r="I580" s="9">
        <f ca="1">'internal_calcs FTTM'!AA580</f>
        <v>577.65735198648258</v>
      </c>
      <c r="J580" s="9">
        <f>'internal_calcs TEs'!B580</f>
        <v>0.29285781159977853</v>
      </c>
      <c r="K580" s="9">
        <f>'internal_calcs TEs'!C580</f>
        <v>-0.91174428053870193</v>
      </c>
      <c r="L580" s="9">
        <f>'internal_calcs TEs'!D580</f>
        <v>-0.34264801351737928</v>
      </c>
      <c r="M580" s="9">
        <f>'internal_calcs TEs'!E580</f>
        <v>4.2522235916228084</v>
      </c>
      <c r="N580" s="9">
        <f t="shared" ca="1" si="27"/>
        <v>-0.3426480135174188</v>
      </c>
      <c r="O580" s="9">
        <f t="shared" ref="O580:O643" ca="1" si="29">IF(B580="TRUSTED",N580,"")</f>
        <v>-0.3426480135174188</v>
      </c>
      <c r="P580" s="3">
        <f t="shared" ca="1" si="28"/>
        <v>3</v>
      </c>
    </row>
    <row r="581" spans="1:16" x14ac:dyDescent="0.3">
      <c r="A581" s="1">
        <f>'internal_calcs FTTM'!A581</f>
        <v>579</v>
      </c>
      <c r="B581" s="3" t="str">
        <f>'internal_calcs FTTM'!T581</f>
        <v>TRUSTED</v>
      </c>
      <c r="C581" s="3">
        <f ca="1">'internal_calcs FTTM'!AB581</f>
        <v>3</v>
      </c>
      <c r="D581" s="3">
        <f ca="1">'internal_calcs FTTM'!AC581</f>
        <v>333</v>
      </c>
      <c r="E581" s="9">
        <f>'internal_calcs ToDs'!B581</f>
        <v>579.25786624200498</v>
      </c>
      <c r="F581" s="9">
        <f>'internal_calcs ToDs'!C581</f>
        <v>578.05513453562605</v>
      </c>
      <c r="G581" s="9">
        <f>'internal_calcs ToDs'!D581</f>
        <v>578.40969961900237</v>
      </c>
      <c r="H581" s="9">
        <f>'internal_calcs ToDs'!E581</f>
        <v>583.41688359092007</v>
      </c>
      <c r="I581" s="9">
        <f ca="1">'internal_calcs FTTM'!AA581</f>
        <v>578.40969961900237</v>
      </c>
      <c r="J581" s="9">
        <f>'internal_calcs TEs'!B581</f>
        <v>0.25786624200498831</v>
      </c>
      <c r="K581" s="9">
        <f>'internal_calcs TEs'!C581</f>
        <v>-0.94486546437393182</v>
      </c>
      <c r="L581" s="9">
        <f>'internal_calcs TEs'!D581</f>
        <v>-0.59030038099759796</v>
      </c>
      <c r="M581" s="9">
        <f>'internal_calcs TEs'!E581</f>
        <v>4.4168835909201167</v>
      </c>
      <c r="N581" s="9">
        <f t="shared" ca="1" si="27"/>
        <v>-0.5903003809976326</v>
      </c>
      <c r="O581" s="9">
        <f t="shared" ca="1" si="29"/>
        <v>-0.5903003809976326</v>
      </c>
      <c r="P581" s="3">
        <f t="shared" ca="1" si="28"/>
        <v>3</v>
      </c>
    </row>
    <row r="582" spans="1:16" x14ac:dyDescent="0.3">
      <c r="A582" s="1">
        <f>'internal_calcs FTTM'!A582</f>
        <v>580</v>
      </c>
      <c r="B582" s="3" t="str">
        <f>'internal_calcs FTTM'!T582</f>
        <v>TRUSTED</v>
      </c>
      <c r="C582" s="3">
        <f ca="1">'internal_calcs FTTM'!AB582</f>
        <v>3</v>
      </c>
      <c r="D582" s="3">
        <f ca="1">'internal_calcs FTTM'!AC582</f>
        <v>333</v>
      </c>
      <c r="E582" s="9">
        <f>'internal_calcs ToDs'!B582</f>
        <v>580.22226966356141</v>
      </c>
      <c r="F582" s="9">
        <f>'internal_calcs ToDs'!C582</f>
        <v>579.02968884725431</v>
      </c>
      <c r="G582" s="9">
        <f>'internal_calcs ToDs'!D582</f>
        <v>579.13981544641706</v>
      </c>
      <c r="H582" s="9">
        <f>'internal_calcs ToDs'!E582</f>
        <v>584.49419112011287</v>
      </c>
      <c r="I582" s="9">
        <f ca="1">'internal_calcs FTTM'!AA582</f>
        <v>579.13981544641706</v>
      </c>
      <c r="J582" s="9">
        <f>'internal_calcs TEs'!B582</f>
        <v>0.22226966356141675</v>
      </c>
      <c r="K582" s="9">
        <f>'internal_calcs TEs'!C582</f>
        <v>-0.97031115274572999</v>
      </c>
      <c r="L582" s="9">
        <f>'internal_calcs TEs'!D582</f>
        <v>-0.86018455358298795</v>
      </c>
      <c r="M582" s="9">
        <f>'internal_calcs TEs'!E582</f>
        <v>4.4941911201128466</v>
      </c>
      <c r="N582" s="9">
        <f t="shared" ca="1" si="27"/>
        <v>-0.86018455358293977</v>
      </c>
      <c r="O582" s="9">
        <f t="shared" ca="1" si="29"/>
        <v>-0.86018455358293977</v>
      </c>
      <c r="P582" s="3">
        <f t="shared" ca="1" si="28"/>
        <v>3</v>
      </c>
    </row>
    <row r="583" spans="1:16" x14ac:dyDescent="0.3">
      <c r="A583" s="1">
        <f>'internal_calcs FTTM'!A583</f>
        <v>581</v>
      </c>
      <c r="B583" s="3" t="str">
        <f>'internal_calcs FTTM'!T583</f>
        <v>TRUSTED</v>
      </c>
      <c r="C583" s="3">
        <f ca="1">'internal_calcs FTTM'!AB583</f>
        <v>2</v>
      </c>
      <c r="D583" s="3">
        <f ca="1">'internal_calcs FTTM'!AC583</f>
        <v>222</v>
      </c>
      <c r="E583" s="9">
        <f>'internal_calcs ToDs'!B583</f>
        <v>581.18609055983097</v>
      </c>
      <c r="F583" s="9">
        <f>'internal_calcs ToDs'!C583</f>
        <v>580.01201907685277</v>
      </c>
      <c r="G583" s="9">
        <f>'internal_calcs ToDs'!D583</f>
        <v>579.85195570334861</v>
      </c>
      <c r="H583" s="9">
        <f>'internal_calcs ToDs'!E583</f>
        <v>585.48135208367319</v>
      </c>
      <c r="I583" s="9">
        <f ca="1">'internal_calcs FTTM'!AA583</f>
        <v>580.01201907685277</v>
      </c>
      <c r="J583" s="9">
        <f>'internal_calcs TEs'!B583</f>
        <v>0.18609055983096467</v>
      </c>
      <c r="K583" s="9">
        <f>'internal_calcs TEs'!C583</f>
        <v>-0.98798092314718922</v>
      </c>
      <c r="L583" s="9">
        <f>'internal_calcs TEs'!D583</f>
        <v>-1.1480442966513702</v>
      </c>
      <c r="M583" s="9">
        <f>'internal_calcs TEs'!E583</f>
        <v>4.4813520836731406</v>
      </c>
      <c r="N583" s="9">
        <f t="shared" ca="1" si="27"/>
        <v>-0.98798092314723363</v>
      </c>
      <c r="O583" s="9">
        <f t="shared" ca="1" si="29"/>
        <v>-0.98798092314723363</v>
      </c>
      <c r="P583" s="3">
        <f t="shared" ca="1" si="28"/>
        <v>2</v>
      </c>
    </row>
    <row r="584" spans="1:16" x14ac:dyDescent="0.3">
      <c r="A584" s="1">
        <f>'internal_calcs FTTM'!A584</f>
        <v>582</v>
      </c>
      <c r="B584" s="3" t="str">
        <f>'internal_calcs FTTM'!T584</f>
        <v>TRUSTED</v>
      </c>
      <c r="C584" s="3">
        <f ca="1">'internal_calcs FTTM'!AB584</f>
        <v>2</v>
      </c>
      <c r="D584" s="3">
        <f ca="1">'internal_calcs FTTM'!AC584</f>
        <v>222</v>
      </c>
      <c r="E584" s="9">
        <f>'internal_calcs ToDs'!B584</f>
        <v>592.84935178231103</v>
      </c>
      <c r="F584" s="9">
        <f>'internal_calcs ToDs'!C584</f>
        <v>581.00219495893293</v>
      </c>
      <c r="G584" s="9">
        <f>'internal_calcs ToDs'!D584</f>
        <v>580.55066010990504</v>
      </c>
      <c r="H584" s="9">
        <f>'internal_calcs ToDs'!E584</f>
        <v>586.37883051782967</v>
      </c>
      <c r="I584" s="9">
        <f ca="1">'internal_calcs FTTM'!AA584</f>
        <v>581.00219495893293</v>
      </c>
      <c r="J584" s="9">
        <f>'internal_calcs TEs'!B584</f>
        <v>10.849351782311073</v>
      </c>
      <c r="K584" s="9">
        <f>'internal_calcs TEs'!C584</f>
        <v>-0.99780504106708512</v>
      </c>
      <c r="L584" s="9">
        <f>'internal_calcs TEs'!D584</f>
        <v>-1.4493398900949652</v>
      </c>
      <c r="M584" s="9">
        <f>'internal_calcs TEs'!E584</f>
        <v>4.3788305178296367</v>
      </c>
      <c r="N584" s="9">
        <f t="shared" ca="1" si="27"/>
        <v>-0.99780504106706758</v>
      </c>
      <c r="O584" s="9">
        <f t="shared" ca="1" si="29"/>
        <v>-0.99780504106706758</v>
      </c>
      <c r="P584" s="3">
        <f t="shared" ca="1" si="28"/>
        <v>2</v>
      </c>
    </row>
    <row r="585" spans="1:16" x14ac:dyDescent="0.3">
      <c r="A585" s="1">
        <f>'internal_calcs FTTM'!A585</f>
        <v>583</v>
      </c>
      <c r="B585" s="3" t="str">
        <f>'internal_calcs FTTM'!T585</f>
        <v>TRUSTED</v>
      </c>
      <c r="C585" s="3">
        <f ca="1">'internal_calcs FTTM'!AB585</f>
        <v>2</v>
      </c>
      <c r="D585" s="3">
        <f ca="1">'internal_calcs FTTM'!AC585</f>
        <v>222</v>
      </c>
      <c r="E585" s="9">
        <f>'internal_calcs ToDs'!B585</f>
        <v>583.11207653600093</v>
      </c>
      <c r="F585" s="9">
        <f>'internal_calcs ToDs'!C585</f>
        <v>582.00025526479976</v>
      </c>
      <c r="G585" s="9">
        <f>'internal_calcs ToDs'!D585</f>
        <v>581.2406802775796</v>
      </c>
      <c r="H585" s="9">
        <f>'internal_calcs ToDs'!E585</f>
        <v>587.19033181908935</v>
      </c>
      <c r="I585" s="9">
        <f ca="1">'internal_calcs FTTM'!AA585</f>
        <v>582.00025526479976</v>
      </c>
      <c r="J585" s="9">
        <f>'internal_calcs TEs'!B585</f>
        <v>0.11207653600089407</v>
      </c>
      <c r="K585" s="9">
        <f>'internal_calcs TEs'!C585</f>
        <v>-0.99974473520020046</v>
      </c>
      <c r="L585" s="9">
        <f>'internal_calcs TEs'!D585</f>
        <v>-1.7593197224204433</v>
      </c>
      <c r="M585" s="9">
        <f>'internal_calcs TEs'!E585</f>
        <v>4.1903318190893959</v>
      </c>
      <c r="N585" s="9">
        <f t="shared" ca="1" si="27"/>
        <v>-0.99974473520023821</v>
      </c>
      <c r="O585" s="9">
        <f t="shared" ca="1" si="29"/>
        <v>-0.99974473520023821</v>
      </c>
      <c r="P585" s="3">
        <f t="shared" ca="1" si="28"/>
        <v>2</v>
      </c>
    </row>
    <row r="586" spans="1:16" x14ac:dyDescent="0.3">
      <c r="A586" s="1">
        <f>'internal_calcs FTTM'!A586</f>
        <v>584</v>
      </c>
      <c r="B586" s="3" t="str">
        <f>'internal_calcs FTTM'!T586</f>
        <v>TRUSTED</v>
      </c>
      <c r="C586" s="3">
        <f ca="1">'internal_calcs FTTM'!AB586</f>
        <v>2</v>
      </c>
      <c r="D586" s="3">
        <f ca="1">'internal_calcs FTTM'!AC586</f>
        <v>222</v>
      </c>
      <c r="E586" s="9">
        <f>'internal_calcs ToDs'!B586</f>
        <v>584.07428836474503</v>
      </c>
      <c r="F586" s="9">
        <f>'internal_calcs ToDs'!C586</f>
        <v>583.0062076495401</v>
      </c>
      <c r="G586" s="9">
        <f>'internal_calcs ToDs'!D586</f>
        <v>581.92690477350152</v>
      </c>
      <c r="H586" s="9">
        <f>'internal_calcs ToDs'!E586</f>
        <v>587.92266882155343</v>
      </c>
      <c r="I586" s="9">
        <f ca="1">'internal_calcs FTTM'!AA586</f>
        <v>583.0062076495401</v>
      </c>
      <c r="J586" s="9">
        <f>'internal_calcs TEs'!B586</f>
        <v>7.4288364745015323E-2</v>
      </c>
      <c r="K586" s="9">
        <f>'internal_calcs TEs'!C586</f>
        <v>-0.99379235045993575</v>
      </c>
      <c r="L586" s="9">
        <f>'internal_calcs TEs'!D586</f>
        <v>-2.0730952264984994</v>
      </c>
      <c r="M586" s="9">
        <f>'internal_calcs TEs'!E586</f>
        <v>3.9226688215534189</v>
      </c>
      <c r="N586" s="9">
        <f t="shared" ca="1" si="27"/>
        <v>-0.99379235045989844</v>
      </c>
      <c r="O586" s="9">
        <f t="shared" ca="1" si="29"/>
        <v>-0.99379235045989844</v>
      </c>
      <c r="P586" s="3">
        <f t="shared" ca="1" si="28"/>
        <v>2</v>
      </c>
    </row>
    <row r="587" spans="1:16" x14ac:dyDescent="0.3">
      <c r="A587" s="1">
        <f>'internal_calcs FTTM'!A587</f>
        <v>585</v>
      </c>
      <c r="B587" s="3" t="str">
        <f>'internal_calcs FTTM'!T587</f>
        <v>TRUSTED</v>
      </c>
      <c r="C587" s="3">
        <f ca="1">'internal_calcs FTTM'!AB587</f>
        <v>2</v>
      </c>
      <c r="D587" s="3">
        <f ca="1">'internal_calcs FTTM'!AC587</f>
        <v>222</v>
      </c>
      <c r="E587" s="9">
        <f>'internal_calcs ToDs'!B587</f>
        <v>585.03601113636228</v>
      </c>
      <c r="F587" s="9">
        <f>'internal_calcs ToDs'!C587</f>
        <v>584.02002862181052</v>
      </c>
      <c r="G587" s="9">
        <f>'internal_calcs ToDs'!D587</f>
        <v>582.61428202481</v>
      </c>
      <c r="H587" s="9">
        <f>'internal_calcs ToDs'!E587</f>
        <v>588.58551556334157</v>
      </c>
      <c r="I587" s="9">
        <f ca="1">'internal_calcs FTTM'!AA587</f>
        <v>584.02002862181052</v>
      </c>
      <c r="J587" s="9">
        <f>'internal_calcs TEs'!B587</f>
        <v>3.6011136362330776E-2</v>
      </c>
      <c r="K587" s="9">
        <f>'internal_calcs TEs'!C587</f>
        <v>-0.97997137818949676</v>
      </c>
      <c r="L587" s="9">
        <f>'internal_calcs TEs'!D587</f>
        <v>-2.3857179751899844</v>
      </c>
      <c r="M587" s="9">
        <f>'internal_calcs TEs'!E587</f>
        <v>3.5855155633415694</v>
      </c>
      <c r="N587" s="9">
        <f t="shared" ca="1" si="27"/>
        <v>-0.97997137818947522</v>
      </c>
      <c r="O587" s="9">
        <f t="shared" ca="1" si="29"/>
        <v>-0.97997137818947522</v>
      </c>
      <c r="P587" s="3">
        <f t="shared" ca="1" si="28"/>
        <v>2</v>
      </c>
    </row>
    <row r="588" spans="1:16" x14ac:dyDescent="0.3">
      <c r="A588" s="1">
        <f>'internal_calcs FTTM'!A588</f>
        <v>586</v>
      </c>
      <c r="B588" s="3" t="str">
        <f>'internal_calcs FTTM'!T588</f>
        <v>TRUSTED</v>
      </c>
      <c r="C588" s="3">
        <f ca="1">'internal_calcs FTTM'!AB588</f>
        <v>2</v>
      </c>
      <c r="D588" s="3">
        <f ca="1">'internal_calcs FTTM'!AC588</f>
        <v>222</v>
      </c>
      <c r="E588" s="9">
        <f>'internal_calcs ToDs'!B588</f>
        <v>585.99726902757072</v>
      </c>
      <c r="F588" s="9">
        <f>'internal_calcs ToDs'!C588</f>
        <v>585.04166363654781</v>
      </c>
      <c r="G588" s="9">
        <f>'internal_calcs ToDs'!D588</f>
        <v>583.30774227900429</v>
      </c>
      <c r="H588" s="9">
        <f>'internal_calcs ToDs'!E588</f>
        <v>589.19105764165022</v>
      </c>
      <c r="I588" s="9">
        <f ca="1">'internal_calcs FTTM'!AA588</f>
        <v>585.04166363654781</v>
      </c>
      <c r="J588" s="9">
        <f>'internal_calcs TEs'!B588</f>
        <v>-2.730972429301648E-3</v>
      </c>
      <c r="K588" s="9">
        <f>'internal_calcs TEs'!C588</f>
        <v>-0.95833636345222928</v>
      </c>
      <c r="L588" s="9">
        <f>'internal_calcs TEs'!D588</f>
        <v>-2.6922577209956939</v>
      </c>
      <c r="M588" s="9">
        <f>'internal_calcs TEs'!E588</f>
        <v>3.1910576416502634</v>
      </c>
      <c r="N588" s="9">
        <f t="shared" ca="1" si="27"/>
        <v>-0.9583363634521902</v>
      </c>
      <c r="O588" s="9">
        <f t="shared" ca="1" si="29"/>
        <v>-0.9583363634521902</v>
      </c>
      <c r="P588" s="3">
        <f t="shared" ca="1" si="28"/>
        <v>2</v>
      </c>
    </row>
    <row r="589" spans="1:16" x14ac:dyDescent="0.3">
      <c r="A589" s="1">
        <f>'internal_calcs FTTM'!A589</f>
        <v>587</v>
      </c>
      <c r="B589" s="3" t="str">
        <f>'internal_calcs FTTM'!T589</f>
        <v>TRUSTED</v>
      </c>
      <c r="C589" s="3">
        <f ca="1">'internal_calcs FTTM'!AB589</f>
        <v>2</v>
      </c>
      <c r="D589" s="3">
        <f ca="1">'internal_calcs FTTM'!AC589</f>
        <v>222</v>
      </c>
      <c r="E589" s="9">
        <f>'internal_calcs ToDs'!B589</f>
        <v>586.95808650871652</v>
      </c>
      <c r="F589" s="9">
        <f>'internal_calcs ToDs'!C589</f>
        <v>586.07102731023281</v>
      </c>
      <c r="G589" s="9">
        <f>'internal_calcs ToDs'!D589</f>
        <v>584.01211985099337</v>
      </c>
      <c r="H589" s="9">
        <f>'internal_calcs ToDs'!E589</f>
        <v>589.75355179351902</v>
      </c>
      <c r="I589" s="9">
        <f ca="1">'internal_calcs FTTM'!AA589</f>
        <v>586.07102731023281</v>
      </c>
      <c r="J589" s="9">
        <f>'internal_calcs TEs'!B589</f>
        <v>-4.1913491283505189E-2</v>
      </c>
      <c r="K589" s="9">
        <f>'internal_calcs TEs'!C589</f>
        <v>-0.92897268976720349</v>
      </c>
      <c r="L589" s="9">
        <f>'internal_calcs TEs'!D589</f>
        <v>-2.9878801490065929</v>
      </c>
      <c r="M589" s="9">
        <f>'internal_calcs TEs'!E589</f>
        <v>2.7535517935190552</v>
      </c>
      <c r="N589" s="9">
        <f t="shared" ca="1" si="27"/>
        <v>-0.92897268976719261</v>
      </c>
      <c r="O589" s="9">
        <f t="shared" ca="1" si="29"/>
        <v>-0.92897268976719261</v>
      </c>
      <c r="P589" s="3">
        <f t="shared" ca="1" si="28"/>
        <v>2</v>
      </c>
    </row>
    <row r="590" spans="1:16" x14ac:dyDescent="0.3">
      <c r="A590" s="1">
        <f>'internal_calcs FTTM'!A590</f>
        <v>588</v>
      </c>
      <c r="B590" s="3" t="str">
        <f>'internal_calcs FTTM'!T590</f>
        <v>TRUSTED</v>
      </c>
      <c r="C590" s="3">
        <f ca="1">'internal_calcs FTTM'!AB590</f>
        <v>2</v>
      </c>
      <c r="D590" s="3">
        <f ca="1">'internal_calcs FTTM'!AC590</f>
        <v>222</v>
      </c>
      <c r="E590" s="9">
        <f>'internal_calcs ToDs'!B590</f>
        <v>587.91848832831829</v>
      </c>
      <c r="F590" s="9">
        <f>'internal_calcs ToDs'!C590</f>
        <v>587.1080037578605</v>
      </c>
      <c r="G590" s="9">
        <f>'internal_calcs ToDs'!D590</f>
        <v>584.73207688306309</v>
      </c>
      <c r="H590" s="9">
        <f>'internal_calcs ToDs'!E590</f>
        <v>590.28881062021026</v>
      </c>
      <c r="I590" s="9">
        <f ca="1">'internal_calcs FTTM'!AA590</f>
        <v>587.1080037578605</v>
      </c>
      <c r="J590" s="9">
        <f>'internal_calcs TEs'!B590</f>
        <v>-8.151167168173401E-2</v>
      </c>
      <c r="K590" s="9">
        <f>'internal_calcs TEs'!C590</f>
        <v>-0.89199624213946738</v>
      </c>
      <c r="L590" s="9">
        <f>'internal_calcs TEs'!D590</f>
        <v>-3.2679231169369185</v>
      </c>
      <c r="M590" s="9">
        <f>'internal_calcs TEs'!E590</f>
        <v>2.2888106202102865</v>
      </c>
      <c r="N590" s="9">
        <f t="shared" ca="1" si="27"/>
        <v>-0.89199624213949846</v>
      </c>
      <c r="O590" s="9">
        <f t="shared" ca="1" si="29"/>
        <v>-0.89199624213949846</v>
      </c>
      <c r="P590" s="3">
        <f t="shared" ca="1" si="28"/>
        <v>2</v>
      </c>
    </row>
    <row r="591" spans="1:16" x14ac:dyDescent="0.3">
      <c r="A591" s="1">
        <f>'internal_calcs FTTM'!A591</f>
        <v>589</v>
      </c>
      <c r="B591" s="3" t="str">
        <f>'internal_calcs FTTM'!T591</f>
        <v>TRUSTED</v>
      </c>
      <c r="C591" s="3">
        <f ca="1">'internal_calcs FTTM'!AB591</f>
        <v>2</v>
      </c>
      <c r="D591" s="3">
        <f ca="1">'internal_calcs FTTM'!AC591</f>
        <v>222</v>
      </c>
      <c r="E591" s="9">
        <f>'internal_calcs ToDs'!B591</f>
        <v>588.87849949743554</v>
      </c>
      <c r="F591" s="9">
        <f>'internal_calcs ToDs'!C591</f>
        <v>588.15244705028522</v>
      </c>
      <c r="G591" s="9">
        <f>'internal_calcs ToDs'!D591</f>
        <v>585.47202982010765</v>
      </c>
      <c r="H591" s="9">
        <f>'internal_calcs ToDs'!E591</f>
        <v>590.81363107859806</v>
      </c>
      <c r="I591" s="9">
        <f ca="1">'internal_calcs FTTM'!AA591</f>
        <v>588.15244705028522</v>
      </c>
      <c r="J591" s="9">
        <f>'internal_calcs TEs'!B591</f>
        <v>-0.12150050256443679</v>
      </c>
      <c r="K591" s="9">
        <f>'internal_calcs TEs'!C591</f>
        <v>-0.84755294971478845</v>
      </c>
      <c r="L591" s="9">
        <f>'internal_calcs TEs'!D591</f>
        <v>-3.527970179892348</v>
      </c>
      <c r="M591" s="9">
        <f>'internal_calcs TEs'!E591</f>
        <v>1.8136310785981089</v>
      </c>
      <c r="N591" s="9">
        <f t="shared" ca="1" si="27"/>
        <v>-0.84755294971478179</v>
      </c>
      <c r="O591" s="9">
        <f t="shared" ca="1" si="29"/>
        <v>-0.84755294971478179</v>
      </c>
      <c r="P591" s="3">
        <f t="shared" ca="1" si="28"/>
        <v>2</v>
      </c>
    </row>
    <row r="592" spans="1:16" x14ac:dyDescent="0.3">
      <c r="A592" s="1">
        <f>'internal_calcs FTTM'!A592</f>
        <v>590</v>
      </c>
      <c r="B592" s="3" t="str">
        <f>'internal_calcs FTTM'!T592</f>
        <v>TRUSTED</v>
      </c>
      <c r="C592" s="3">
        <f ca="1">'internal_calcs FTTM'!AB592</f>
        <v>2</v>
      </c>
      <c r="D592" s="3">
        <f ca="1">'internal_calcs FTTM'!AC592</f>
        <v>222</v>
      </c>
      <c r="E592" s="9">
        <f>'internal_calcs ToDs'!B592</f>
        <v>589.83814527387108</v>
      </c>
      <c r="F592" s="9">
        <f>'internal_calcs ToDs'!C592</f>
        <v>589.20418179013564</v>
      </c>
      <c r="G592" s="9">
        <f>'internal_calcs ToDs'!D592</f>
        <v>586.2360797596541</v>
      </c>
      <c r="H592" s="9">
        <f>'internal_calcs ToDs'!E592</f>
        <v>591.34518739538487</v>
      </c>
      <c r="I592" s="9">
        <f ca="1">'internal_calcs FTTM'!AA592</f>
        <v>589.20418179013564</v>
      </c>
      <c r="J592" s="9">
        <f>'internal_calcs TEs'!B592</f>
        <v>-0.16185472612893137</v>
      </c>
      <c r="K592" s="9">
        <f>'internal_calcs TEs'!C592</f>
        <v>-0.79581820986431873</v>
      </c>
      <c r="L592" s="9">
        <f>'internal_calcs TEs'!D592</f>
        <v>-3.7639202403459535</v>
      </c>
      <c r="M592" s="9">
        <f>'internal_calcs TEs'!E592</f>
        <v>1.3451873953848885</v>
      </c>
      <c r="N592" s="9">
        <f t="shared" ca="1" si="27"/>
        <v>-0.79581820986436469</v>
      </c>
      <c r="O592" s="9">
        <f t="shared" ca="1" si="29"/>
        <v>-0.79581820986436469</v>
      </c>
      <c r="P592" s="3">
        <f t="shared" ca="1" si="28"/>
        <v>2</v>
      </c>
    </row>
    <row r="593" spans="1:16" x14ac:dyDescent="0.3">
      <c r="A593" s="1">
        <f>'internal_calcs FTTM'!A593</f>
        <v>591</v>
      </c>
      <c r="B593" s="3" t="str">
        <f>'internal_calcs FTTM'!T593</f>
        <v>TRUSTED</v>
      </c>
      <c r="C593" s="3">
        <f ca="1">'internal_calcs FTTM'!AB593</f>
        <v>2</v>
      </c>
      <c r="D593" s="3">
        <f ca="1">'internal_calcs FTTM'!AC593</f>
        <v>222</v>
      </c>
      <c r="E593" s="9">
        <f>'internal_calcs ToDs'!B593</f>
        <v>590.79745114621744</v>
      </c>
      <c r="F593" s="9">
        <f>'internal_calcs ToDs'!C593</f>
        <v>590.26300380402915</v>
      </c>
      <c r="G593" s="9">
        <f>'internal_calcs ToDs'!D593</f>
        <v>587.02794777510576</v>
      </c>
      <c r="H593" s="9">
        <f>'internal_calcs ToDs'!E593</f>
        <v>591.90041034580031</v>
      </c>
      <c r="I593" s="9">
        <f ca="1">'internal_calcs FTTM'!AA593</f>
        <v>590.26300380402915</v>
      </c>
      <c r="J593" s="9">
        <f>'internal_calcs TEs'!B593</f>
        <v>-0.20254885378259374</v>
      </c>
      <c r="K593" s="9">
        <f>'internal_calcs TEs'!C593</f>
        <v>-0.73699619597081978</v>
      </c>
      <c r="L593" s="9">
        <f>'internal_calcs TEs'!D593</f>
        <v>-3.9720522248942247</v>
      </c>
      <c r="M593" s="9">
        <f>'internal_calcs TEs'!E593</f>
        <v>0.90041034580032786</v>
      </c>
      <c r="N593" s="9">
        <f t="shared" ca="1" si="27"/>
        <v>-0.7369961959708462</v>
      </c>
      <c r="O593" s="9">
        <f t="shared" ca="1" si="29"/>
        <v>-0.7369961959708462</v>
      </c>
      <c r="P593" s="3">
        <f t="shared" ca="1" si="28"/>
        <v>2</v>
      </c>
    </row>
    <row r="594" spans="1:16" x14ac:dyDescent="0.3">
      <c r="A594" s="1">
        <f>'internal_calcs FTTM'!A594</f>
        <v>592</v>
      </c>
      <c r="B594" s="3" t="str">
        <f>'internal_calcs FTTM'!T594</f>
        <v>TRUSTED</v>
      </c>
      <c r="C594" s="3">
        <f ca="1">'internal_calcs FTTM'!AB594</f>
        <v>2</v>
      </c>
      <c r="D594" s="3">
        <f ca="1">'internal_calcs FTTM'!AC594</f>
        <v>222</v>
      </c>
      <c r="E594" s="9">
        <f>'internal_calcs ToDs'!B594</f>
        <v>591.7564428177576</v>
      </c>
      <c r="F594" s="9">
        <f>'internal_calcs ToDs'!C594</f>
        <v>591.3286809483501</v>
      </c>
      <c r="G594" s="9">
        <f>'internal_calcs ToDs'!D594</f>
        <v>587.8509162321908</v>
      </c>
      <c r="H594" s="9">
        <f>'internal_calcs ToDs'!E594</f>
        <v>592.49537533127148</v>
      </c>
      <c r="I594" s="9">
        <f ca="1">'internal_calcs FTTM'!AA594</f>
        <v>591.3286809483501</v>
      </c>
      <c r="J594" s="9">
        <f>'internal_calcs TEs'!B594</f>
        <v>-0.2435571822423685</v>
      </c>
      <c r="K594" s="9">
        <f>'internal_calcs TEs'!C594</f>
        <v>-0.6713190516499068</v>
      </c>
      <c r="L594" s="9">
        <f>'internal_calcs TEs'!D594</f>
        <v>-4.149083767809187</v>
      </c>
      <c r="M594" s="9">
        <f>'internal_calcs TEs'!E594</f>
        <v>0.49537533127141997</v>
      </c>
      <c r="N594" s="9">
        <f t="shared" ca="1" si="27"/>
        <v>-0.67131905164990258</v>
      </c>
      <c r="O594" s="9">
        <f t="shared" ca="1" si="29"/>
        <v>-0.67131905164990258</v>
      </c>
      <c r="P594" s="3">
        <f t="shared" ca="1" si="28"/>
        <v>2</v>
      </c>
    </row>
    <row r="595" spans="1:16" x14ac:dyDescent="0.3">
      <c r="A595" s="1">
        <f>'internal_calcs FTTM'!A595</f>
        <v>593</v>
      </c>
      <c r="B595" s="3" t="str">
        <f>'internal_calcs FTTM'!T595</f>
        <v>TRUSTED</v>
      </c>
      <c r="C595" s="3">
        <f ca="1">'internal_calcs FTTM'!AB595</f>
        <v>2</v>
      </c>
      <c r="D595" s="3">
        <f ca="1">'internal_calcs FTTM'!AC595</f>
        <v>222</v>
      </c>
      <c r="E595" s="9">
        <f>'internal_calcs ToDs'!B595</f>
        <v>592.71514619023105</v>
      </c>
      <c r="F595" s="9">
        <f>'internal_calcs ToDs'!C595</f>
        <v>592.40095402541499</v>
      </c>
      <c r="G595" s="9">
        <f>'internal_calcs ToDs'!D595</f>
        <v>588.70777702409475</v>
      </c>
      <c r="H595" s="9">
        <f>'internal_calcs ToDs'!E595</f>
        <v>593.14472137253142</v>
      </c>
      <c r="I595" s="9">
        <f ca="1">'internal_calcs FTTM'!AA595</f>
        <v>592.40095402541499</v>
      </c>
      <c r="J595" s="9">
        <f>'internal_calcs TEs'!B595</f>
        <v>-0.28485380976896074</v>
      </c>
      <c r="K595" s="9">
        <f>'internal_calcs TEs'!C595</f>
        <v>-0.59904597458504494</v>
      </c>
      <c r="L595" s="9">
        <f>'internal_calcs TEs'!D595</f>
        <v>-4.2922229759052364</v>
      </c>
      <c r="M595" s="9">
        <f>'internal_calcs TEs'!E595</f>
        <v>0.14472137253147777</v>
      </c>
      <c r="N595" s="9">
        <f t="shared" ca="1" si="27"/>
        <v>-0.5990459745850103</v>
      </c>
      <c r="O595" s="9">
        <f t="shared" ca="1" si="29"/>
        <v>-0.5990459745850103</v>
      </c>
      <c r="P595" s="3">
        <f t="shared" ca="1" si="28"/>
        <v>2</v>
      </c>
    </row>
    <row r="596" spans="1:16" x14ac:dyDescent="0.3">
      <c r="A596" s="1">
        <f>'internal_calcs FTTM'!A596</f>
        <v>594</v>
      </c>
      <c r="B596" s="3" t="str">
        <f>'internal_calcs FTTM'!T596</f>
        <v>TRUSTED</v>
      </c>
      <c r="C596" s="3">
        <f ca="1">'internal_calcs FTTM'!AB596</f>
        <v>2</v>
      </c>
      <c r="D596" s="3">
        <f ca="1">'internal_calcs FTTM'!AC596</f>
        <v>222</v>
      </c>
      <c r="E596" s="9">
        <f>'internal_calcs ToDs'!B596</f>
        <v>593.67358734747268</v>
      </c>
      <c r="F596" s="9">
        <f>'internal_calcs ToDs'!C596</f>
        <v>593.47953780640671</v>
      </c>
      <c r="G596" s="9">
        <f>'internal_calcs ToDs'!D596</f>
        <v>589.60078754163624</v>
      </c>
      <c r="H596" s="9">
        <f>'internal_calcs ToDs'!E596</f>
        <v>593.86112201726974</v>
      </c>
      <c r="I596" s="9">
        <f ca="1">'internal_calcs FTTM'!AA596</f>
        <v>593.47953780640671</v>
      </c>
      <c r="J596" s="9">
        <f>'internal_calcs TEs'!B596</f>
        <v>-0.32641265252729756</v>
      </c>
      <c r="K596" s="9">
        <f>'internal_calcs TEs'!C596</f>
        <v>-0.52046219359324208</v>
      </c>
      <c r="L596" s="9">
        <f>'internal_calcs TEs'!D596</f>
        <v>-4.3992124583637349</v>
      </c>
      <c r="M596" s="9">
        <f>'internal_calcs TEs'!E596</f>
        <v>-0.13887798273024998</v>
      </c>
      <c r="N596" s="9">
        <f t="shared" ca="1" si="27"/>
        <v>-0.52046219359328916</v>
      </c>
      <c r="O596" s="9">
        <f t="shared" ca="1" si="29"/>
        <v>-0.52046219359328916</v>
      </c>
      <c r="P596" s="3">
        <f t="shared" ca="1" si="28"/>
        <v>2</v>
      </c>
    </row>
    <row r="597" spans="1:16" x14ac:dyDescent="0.3">
      <c r="A597" s="1">
        <f>'internal_calcs FTTM'!A597</f>
        <v>595</v>
      </c>
      <c r="B597" s="3" t="str">
        <f>'internal_calcs FTTM'!T597</f>
        <v>TRUSTED</v>
      </c>
      <c r="C597" s="3">
        <f ca="1">'internal_calcs FTTM'!AB597</f>
        <v>2</v>
      </c>
      <c r="D597" s="3">
        <f ca="1">'internal_calcs FTTM'!AC597</f>
        <v>222</v>
      </c>
      <c r="E597" s="9">
        <f>'internal_calcs ToDs'!B597</f>
        <v>594.6317925389385</v>
      </c>
      <c r="F597" s="9">
        <f>'internal_calcs ToDs'!C597</f>
        <v>594.56412215704358</v>
      </c>
      <c r="G597" s="9">
        <f>'internal_calcs ToDs'!D597</f>
        <v>590.53163507286627</v>
      </c>
      <c r="H597" s="9">
        <f>'internal_calcs ToDs'!E597</f>
        <v>594.65482728509596</v>
      </c>
      <c r="I597" s="9">
        <f ca="1">'internal_calcs FTTM'!AA597</f>
        <v>594.56412215704358</v>
      </c>
      <c r="J597" s="9">
        <f>'internal_calcs TEs'!B597</f>
        <v>-0.36820746106154545</v>
      </c>
      <c r="K597" s="9">
        <f>'internal_calcs TEs'!C597</f>
        <v>-0.43587784295643317</v>
      </c>
      <c r="L597" s="9">
        <f>'internal_calcs TEs'!D597</f>
        <v>-4.4683649271337043</v>
      </c>
      <c r="M597" s="9">
        <f>'internal_calcs TEs'!E597</f>
        <v>-0.34517271490402157</v>
      </c>
      <c r="N597" s="9">
        <f t="shared" ca="1" si="27"/>
        <v>-0.43587784295641541</v>
      </c>
      <c r="O597" s="9">
        <f t="shared" ca="1" si="29"/>
        <v>-0.43587784295641541</v>
      </c>
      <c r="P597" s="3">
        <f t="shared" ca="1" si="28"/>
        <v>2</v>
      </c>
    </row>
    <row r="598" spans="1:16" x14ac:dyDescent="0.3">
      <c r="A598" s="1">
        <f>'internal_calcs FTTM'!A598</f>
        <v>596</v>
      </c>
      <c r="B598" s="3" t="str">
        <f>'internal_calcs FTTM'!T598</f>
        <v>TRUSTED</v>
      </c>
      <c r="C598" s="3">
        <f ca="1">'internal_calcs FTTM'!AB598</f>
        <v>1</v>
      </c>
      <c r="D598" s="3">
        <f ca="1">'internal_calcs FTTM'!AC598</f>
        <v>111</v>
      </c>
      <c r="E598" s="9">
        <f>'internal_calcs ToDs'!B598</f>
        <v>595.58978816312526</v>
      </c>
      <c r="F598" s="9">
        <f>'internal_calcs ToDs'!C598</f>
        <v>595.65437326153631</v>
      </c>
      <c r="G598" s="9">
        <f>'internal_calcs ToDs'!D598</f>
        <v>591.50141019352691</v>
      </c>
      <c r="H598" s="9">
        <f>'internal_calcs ToDs'!E598</f>
        <v>595.53329320512682</v>
      </c>
      <c r="I598" s="9">
        <f ca="1">'internal_calcs FTTM'!AA598</f>
        <v>595.58978816312526</v>
      </c>
      <c r="J598" s="9">
        <f>'internal_calcs TEs'!B598</f>
        <v>-0.410211836874734</v>
      </c>
      <c r="K598" s="9">
        <f>'internal_calcs TEs'!C598</f>
        <v>-0.34562673846366732</v>
      </c>
      <c r="L598" s="9">
        <f>'internal_calcs TEs'!D598</f>
        <v>-4.4985898064730705</v>
      </c>
      <c r="M598" s="9">
        <f>'internal_calcs TEs'!E598</f>
        <v>-0.4667067948731547</v>
      </c>
      <c r="N598" s="9">
        <f t="shared" ca="1" si="27"/>
        <v>-0.41021183687473695</v>
      </c>
      <c r="O598" s="9">
        <f t="shared" ca="1" si="29"/>
        <v>-0.41021183687473695</v>
      </c>
      <c r="P598" s="3">
        <f t="shared" ca="1" si="28"/>
        <v>1</v>
      </c>
    </row>
    <row r="599" spans="1:16" x14ac:dyDescent="0.3">
      <c r="A599" s="1">
        <f>'internal_calcs FTTM'!A599</f>
        <v>597</v>
      </c>
      <c r="B599" s="3" t="str">
        <f>'internal_calcs FTTM'!T599</f>
        <v>TRUSTED</v>
      </c>
      <c r="C599" s="3">
        <f ca="1">'internal_calcs FTTM'!AB599</f>
        <v>1</v>
      </c>
      <c r="D599" s="3">
        <f ca="1">'internal_calcs FTTM'!AC599</f>
        <v>111</v>
      </c>
      <c r="E599" s="9">
        <f>'internal_calcs ToDs'!B599</f>
        <v>596.547600750897</v>
      </c>
      <c r="F599" s="9">
        <f>'internal_calcs ToDs'!C599</f>
        <v>596.74993494000739</v>
      </c>
      <c r="G599" s="9">
        <f>'internal_calcs ToDs'!D599</f>
        <v>592.51058956802081</v>
      </c>
      <c r="H599" s="9">
        <f>'internal_calcs ToDs'!E599</f>
        <v>596.50091233566627</v>
      </c>
      <c r="I599" s="9">
        <f ca="1">'internal_calcs FTTM'!AA599</f>
        <v>596.547600750897</v>
      </c>
      <c r="J599" s="9">
        <f>'internal_calcs TEs'!B599</f>
        <v>-0.45239924910299312</v>
      </c>
      <c r="K599" s="9">
        <f>'internal_calcs TEs'!C599</f>
        <v>-0.25006505999257</v>
      </c>
      <c r="L599" s="9">
        <f>'internal_calcs TEs'!D599</f>
        <v>-4.4894104319791603</v>
      </c>
      <c r="M599" s="9">
        <f>'internal_calcs TEs'!E599</f>
        <v>-0.49908766433374963</v>
      </c>
      <c r="N599" s="9">
        <f t="shared" ca="1" si="27"/>
        <v>-0.45239924910299578</v>
      </c>
      <c r="O599" s="9">
        <f t="shared" ca="1" si="29"/>
        <v>-0.45239924910299578</v>
      </c>
      <c r="P599" s="3">
        <f t="shared" ca="1" si="28"/>
        <v>1</v>
      </c>
    </row>
    <row r="600" spans="1:16" x14ac:dyDescent="0.3">
      <c r="A600" s="1">
        <f>'internal_calcs FTTM'!A600</f>
        <v>598</v>
      </c>
      <c r="B600" s="3" t="str">
        <f>'internal_calcs FTTM'!T600</f>
        <v>TRUSTED</v>
      </c>
      <c r="C600" s="3">
        <f ca="1">'internal_calcs FTTM'!AB600</f>
        <v>1</v>
      </c>
      <c r="D600" s="3">
        <f ca="1">'internal_calcs FTTM'!AC600</f>
        <v>111</v>
      </c>
      <c r="E600" s="9">
        <f>'internal_calcs ToDs'!B600</f>
        <v>597.50525694872761</v>
      </c>
      <c r="F600" s="9">
        <f>'internal_calcs ToDs'!C600</f>
        <v>597.85043005417015</v>
      </c>
      <c r="G600" s="9">
        <f>'internal_calcs ToDs'!D600</f>
        <v>593.5590284321288</v>
      </c>
      <c r="H600" s="9">
        <f>'internal_calcs ToDs'!E600</f>
        <v>597.55885500570412</v>
      </c>
      <c r="I600" s="9">
        <f ca="1">'internal_calcs FTTM'!AA600</f>
        <v>597.50525694872761</v>
      </c>
      <c r="J600" s="9">
        <f>'internal_calcs TEs'!B600</f>
        <v>-0.49474305127244489</v>
      </c>
      <c r="K600" s="9">
        <f>'internal_calcs TEs'!C600</f>
        <v>-0.14956994582990157</v>
      </c>
      <c r="L600" s="9">
        <f>'internal_calcs TEs'!D600</f>
        <v>-4.4409715678712516</v>
      </c>
      <c r="M600" s="9">
        <f>'internal_calcs TEs'!E600</f>
        <v>-0.44114499429593046</v>
      </c>
      <c r="N600" s="9">
        <f t="shared" ca="1" si="27"/>
        <v>-0.49474305127239404</v>
      </c>
      <c r="O600" s="9">
        <f t="shared" ca="1" si="29"/>
        <v>-0.49474305127239404</v>
      </c>
      <c r="P600" s="3">
        <f t="shared" ca="1" si="28"/>
        <v>1</v>
      </c>
    </row>
    <row r="601" spans="1:16" x14ac:dyDescent="0.3">
      <c r="A601" s="1">
        <f>'internal_calcs FTTM'!A601</f>
        <v>599</v>
      </c>
      <c r="B601" s="3" t="str">
        <f>'internal_calcs FTTM'!T601</f>
        <v>TRUSTED</v>
      </c>
      <c r="C601" s="3">
        <f ca="1">'internal_calcs FTTM'!AB601</f>
        <v>1</v>
      </c>
      <c r="D601" s="3">
        <f ca="1">'internal_calcs FTTM'!AC601</f>
        <v>111</v>
      </c>
      <c r="E601" s="9">
        <f>'internal_calcs ToDs'!B601</f>
        <v>598.46278350186992</v>
      </c>
      <c r="F601" s="9">
        <f>'internal_calcs ToDs'!C601</f>
        <v>598.95546199572027</v>
      </c>
      <c r="G601" s="9">
        <f>'internal_calcs ToDs'!D601</f>
        <v>594.64596287602774</v>
      </c>
      <c r="H601" s="9">
        <f>'internal_calcs ToDs'!E601</f>
        <v>598.70502701617704</v>
      </c>
      <c r="I601" s="9">
        <f ca="1">'internal_calcs FTTM'!AA601</f>
        <v>598.46278350186992</v>
      </c>
      <c r="J601" s="9">
        <f>'internal_calcs TEs'!B601</f>
        <v>-0.53721649813006733</v>
      </c>
      <c r="K601" s="9">
        <f>'internal_calcs TEs'!C601</f>
        <v>-4.4538004279775389E-2</v>
      </c>
      <c r="L601" s="9">
        <f>'internal_calcs TEs'!D601</f>
        <v>-4.3540371239722129</v>
      </c>
      <c r="M601" s="9">
        <f>'internal_calcs TEs'!E601</f>
        <v>-0.29497298382295023</v>
      </c>
      <c r="N601" s="9">
        <f t="shared" ca="1" si="27"/>
        <v>-0.53721649813007843</v>
      </c>
      <c r="O601" s="9">
        <f t="shared" ca="1" si="29"/>
        <v>-0.53721649813007843</v>
      </c>
      <c r="P601" s="3">
        <f t="shared" ca="1" si="28"/>
        <v>1</v>
      </c>
    </row>
    <row r="602" spans="1:16" x14ac:dyDescent="0.3">
      <c r="A602" s="1">
        <f>'internal_calcs FTTM'!A602</f>
        <v>600</v>
      </c>
      <c r="B602" s="3" t="str">
        <f>'internal_calcs FTTM'!T602</f>
        <v>TRUSTED</v>
      </c>
      <c r="C602" s="3">
        <f ca="1">'internal_calcs FTTM'!AB602</f>
        <v>1</v>
      </c>
      <c r="D602" s="3">
        <f ca="1">'internal_calcs FTTM'!AC602</f>
        <v>111</v>
      </c>
      <c r="E602" s="9">
        <f>'internal_calcs ToDs'!B602</f>
        <v>599.42020723746361</v>
      </c>
      <c r="F602" s="9">
        <f>'internal_calcs ToDs'!C602</f>
        <v>600.06461625156919</v>
      </c>
      <c r="G602" s="9">
        <f>'internal_calcs ToDs'!D602</f>
        <v>595.77002189160544</v>
      </c>
      <c r="H602" s="9">
        <f>'internal_calcs ToDs'!E602</f>
        <v>599.93414532977908</v>
      </c>
      <c r="I602" s="9">
        <f ca="1">'internal_calcs FTTM'!AA602</f>
        <v>599.42020723746361</v>
      </c>
      <c r="J602" s="9">
        <f>'internal_calcs TEs'!B602</f>
        <v>-0.57979276253637857</v>
      </c>
      <c r="K602" s="9">
        <f>'internal_calcs TEs'!C602</f>
        <v>6.4616251569217908E-2</v>
      </c>
      <c r="L602" s="9">
        <f>'internal_calcs TEs'!D602</f>
        <v>-4.2299781083946089</v>
      </c>
      <c r="M602" s="9">
        <f>'internal_calcs TEs'!E602</f>
        <v>-6.5854670220931943E-2</v>
      </c>
      <c r="N602" s="9">
        <f t="shared" ca="1" si="27"/>
        <v>-0.57979276253638545</v>
      </c>
      <c r="O602" s="9">
        <f t="shared" ca="1" si="29"/>
        <v>-0.57979276253638545</v>
      </c>
      <c r="P602" s="3">
        <f t="shared" ca="1" si="28"/>
        <v>1</v>
      </c>
    </row>
    <row r="603" spans="1:16" x14ac:dyDescent="0.3">
      <c r="A603" s="1">
        <f>'internal_calcs FTTM'!A603</f>
        <v>601</v>
      </c>
      <c r="B603" s="3" t="str">
        <f>'internal_calcs FTTM'!T603</f>
        <v>TRUSTED</v>
      </c>
      <c r="C603" s="3">
        <f ca="1">'internal_calcs FTTM'!AB603</f>
        <v>1</v>
      </c>
      <c r="D603" s="3">
        <f ca="1">'internal_calcs FTTM'!AC603</f>
        <v>111</v>
      </c>
      <c r="E603" s="9">
        <f>'internal_calcs ToDs'!B603</f>
        <v>600.37755504758957</v>
      </c>
      <c r="F603" s="9">
        <f>'internal_calcs ToDs'!C603</f>
        <v>601.17746203973707</v>
      </c>
      <c r="G603" s="9">
        <f>'internal_calcs ToDs'!D603</f>
        <v>596.92924899407683</v>
      </c>
      <c r="H603" s="9">
        <f>'internal_calcs ToDs'!E603</f>
        <v>601.23792901369484</v>
      </c>
      <c r="I603" s="9">
        <f ca="1">'internal_calcs FTTM'!AA603</f>
        <v>600.37755504758957</v>
      </c>
      <c r="J603" s="9">
        <f>'internal_calcs TEs'!B603</f>
        <v>-0.62244495241041786</v>
      </c>
      <c r="K603" s="9">
        <f>'internal_calcs TEs'!C603</f>
        <v>0.17746203973707886</v>
      </c>
      <c r="L603" s="9">
        <f>'internal_calcs TEs'!D603</f>
        <v>-4.0707510059231398</v>
      </c>
      <c r="M603" s="9">
        <f>'internal_calcs TEs'!E603</f>
        <v>0.23792901369487152</v>
      </c>
      <c r="N603" s="9">
        <f t="shared" ca="1" si="27"/>
        <v>-0.62244495241043296</v>
      </c>
      <c r="O603" s="9">
        <f t="shared" ca="1" si="29"/>
        <v>-0.62244495241043296</v>
      </c>
      <c r="P603" s="3">
        <f t="shared" ca="1" si="28"/>
        <v>1</v>
      </c>
    </row>
    <row r="604" spans="1:16" x14ac:dyDescent="0.3">
      <c r="A604" s="1">
        <f>'internal_calcs FTTM'!A604</f>
        <v>602</v>
      </c>
      <c r="B604" s="3" t="str">
        <f>'internal_calcs FTTM'!T604</f>
        <v>TRUSTED</v>
      </c>
      <c r="C604" s="3">
        <f ca="1">'internal_calcs FTTM'!AB604</f>
        <v>1</v>
      </c>
      <c r="D604" s="3">
        <f ca="1">'internal_calcs FTTM'!AC604</f>
        <v>111</v>
      </c>
      <c r="E604" s="9">
        <f>'internal_calcs ToDs'!B604</f>
        <v>601.33485387228518</v>
      </c>
      <c r="F604" s="9">
        <f>'internal_calcs ToDs'!C604</f>
        <v>602.29355400945246</v>
      </c>
      <c r="G604" s="9">
        <f>'internal_calcs ToDs'!D604</f>
        <v>598.12113307691823</v>
      </c>
      <c r="H604" s="9">
        <f>'internal_calcs ToDs'!E604</f>
        <v>602.6053985340867</v>
      </c>
      <c r="I604" s="9">
        <f ca="1">'internal_calcs FTTM'!AA604</f>
        <v>601.33485387228518</v>
      </c>
      <c r="J604" s="9">
        <f>'internal_calcs TEs'!B604</f>
        <v>-0.6651461277147831</v>
      </c>
      <c r="K604" s="9">
        <f>'internal_calcs TEs'!C604</f>
        <v>0.29355400945245858</v>
      </c>
      <c r="L604" s="9">
        <f>'internal_calcs TEs'!D604</f>
        <v>-3.8788669230817256</v>
      </c>
      <c r="M604" s="9">
        <f>'internal_calcs TEs'!E604</f>
        <v>0.60539853408671984</v>
      </c>
      <c r="N604" s="9">
        <f t="shared" ca="1" si="27"/>
        <v>-0.66514612771482007</v>
      </c>
      <c r="O604" s="9">
        <f t="shared" ca="1" si="29"/>
        <v>-0.66514612771482007</v>
      </c>
      <c r="P604" s="3">
        <f t="shared" ca="1" si="28"/>
        <v>1</v>
      </c>
    </row>
    <row r="605" spans="1:16" x14ac:dyDescent="0.3">
      <c r="A605" s="1">
        <f>'internal_calcs FTTM'!A605</f>
        <v>603</v>
      </c>
      <c r="B605" s="3" t="str">
        <f>'internal_calcs FTTM'!T605</f>
        <v>TRUSTED</v>
      </c>
      <c r="C605" s="3">
        <f ca="1">'internal_calcs FTTM'!AB605</f>
        <v>1</v>
      </c>
      <c r="D605" s="3">
        <f ca="1">'internal_calcs FTTM'!AC605</f>
        <v>111</v>
      </c>
      <c r="E605" s="9">
        <f>'internal_calcs ToDs'!B605</f>
        <v>602.29213068252807</v>
      </c>
      <c r="F605" s="9">
        <f>'internal_calcs ToDs'!C605</f>
        <v>603.41243399874782</v>
      </c>
      <c r="G605" s="9">
        <f>'internal_calcs ToDs'!D605</f>
        <v>599.34264801351753</v>
      </c>
      <c r="H605" s="9">
        <f>'internal_calcs ToDs'!E605</f>
        <v>604.02327258505557</v>
      </c>
      <c r="I605" s="9">
        <f ca="1">'internal_calcs FTTM'!AA605</f>
        <v>602.29213068252807</v>
      </c>
      <c r="J605" s="9">
        <f>'internal_calcs TEs'!B605</f>
        <v>-0.70786931747192072</v>
      </c>
      <c r="K605" s="9">
        <f>'internal_calcs TEs'!C605</f>
        <v>0.4124339987478467</v>
      </c>
      <c r="L605" s="9">
        <f>'internal_calcs TEs'!D605</f>
        <v>-3.6573519864824284</v>
      </c>
      <c r="M605" s="9">
        <f>'internal_calcs TEs'!E605</f>
        <v>1.0232725850555839</v>
      </c>
      <c r="N605" s="9">
        <f t="shared" ca="1" si="27"/>
        <v>-0.70786931747193194</v>
      </c>
      <c r="O605" s="9">
        <f t="shared" ca="1" si="29"/>
        <v>-0.70786931747193194</v>
      </c>
      <c r="P605" s="3">
        <f t="shared" ca="1" si="28"/>
        <v>1</v>
      </c>
    </row>
    <row r="606" spans="1:16" x14ac:dyDescent="0.3">
      <c r="A606" s="1">
        <f>'internal_calcs FTTM'!A606</f>
        <v>604</v>
      </c>
      <c r="B606" s="3" t="str">
        <f>'internal_calcs FTTM'!T606</f>
        <v>TRUSTED</v>
      </c>
      <c r="C606" s="3">
        <f ca="1">'internal_calcs FTTM'!AB606</f>
        <v>1</v>
      </c>
      <c r="D606" s="3">
        <f ca="1">'internal_calcs FTTM'!AC606</f>
        <v>111</v>
      </c>
      <c r="E606" s="9">
        <f>'internal_calcs ToDs'!B606</f>
        <v>603.24941246320054</v>
      </c>
      <c r="F606" s="9">
        <f>'internal_calcs ToDs'!C606</f>
        <v>604.53363284261684</v>
      </c>
      <c r="G606" s="9">
        <f>'internal_calcs ToDs'!D606</f>
        <v>600.59030038099763</v>
      </c>
      <c r="H606" s="9">
        <f>'internal_calcs ToDs'!E606</f>
        <v>605.4764481096388</v>
      </c>
      <c r="I606" s="9">
        <f ca="1">'internal_calcs FTTM'!AA606</f>
        <v>603.24941246320054</v>
      </c>
      <c r="J606" s="9">
        <f>'internal_calcs TEs'!B606</f>
        <v>-0.75058753679947676</v>
      </c>
      <c r="K606" s="9">
        <f>'internal_calcs TEs'!C606</f>
        <v>0.5336328426168031</v>
      </c>
      <c r="L606" s="9">
        <f>'internal_calcs TEs'!D606</f>
        <v>-3.4096996190024242</v>
      </c>
      <c r="M606" s="9">
        <f>'internal_calcs TEs'!E606</f>
        <v>1.4764481096387407</v>
      </c>
      <c r="N606" s="9">
        <f t="shared" ca="1" si="27"/>
        <v>-0.75058753679945767</v>
      </c>
      <c r="O606" s="9">
        <f t="shared" ca="1" si="29"/>
        <v>-0.75058753679945767</v>
      </c>
      <c r="P606" s="3">
        <f t="shared" ca="1" si="28"/>
        <v>1</v>
      </c>
    </row>
    <row r="607" spans="1:16" x14ac:dyDescent="0.3">
      <c r="A607" s="1">
        <f>'internal_calcs FTTM'!A607</f>
        <v>605</v>
      </c>
      <c r="B607" s="3" t="str">
        <f>'internal_calcs FTTM'!T607</f>
        <v>TRUSTED</v>
      </c>
      <c r="C607" s="3">
        <f ca="1">'internal_calcs FTTM'!AB607</f>
        <v>1</v>
      </c>
      <c r="D607" s="3">
        <f ca="1">'internal_calcs FTTM'!AC607</f>
        <v>111</v>
      </c>
      <c r="E607" s="9">
        <f>'internal_calcs ToDs'!B607</f>
        <v>604.20672619604557</v>
      </c>
      <c r="F607" s="9">
        <f>'internal_calcs ToDs'!C607</f>
        <v>605.65667222459308</v>
      </c>
      <c r="G607" s="9">
        <f>'internal_calcs ToDs'!D607</f>
        <v>601.86018455358294</v>
      </c>
      <c r="H607" s="9">
        <f>'internal_calcs ToDs'!E607</f>
        <v>606.94854616364103</v>
      </c>
      <c r="I607" s="9">
        <f ca="1">'internal_calcs FTTM'!AA607</f>
        <v>604.20672619604557</v>
      </c>
      <c r="J607" s="9">
        <f>'internal_calcs TEs'!B607</f>
        <v>-0.79327380395443092</v>
      </c>
      <c r="K607" s="9">
        <f>'internal_calcs TEs'!C607</f>
        <v>0.65667222459306207</v>
      </c>
      <c r="L607" s="9">
        <f>'internal_calcs TEs'!D607</f>
        <v>-3.1398154464170362</v>
      </c>
      <c r="M607" s="9">
        <f>'internal_calcs TEs'!E607</f>
        <v>1.9485461636409713</v>
      </c>
      <c r="N607" s="9">
        <f t="shared" ca="1" si="27"/>
        <v>-0.7932738039544347</v>
      </c>
      <c r="O607" s="9">
        <f t="shared" ca="1" si="29"/>
        <v>-0.7932738039544347</v>
      </c>
      <c r="P607" s="3">
        <f t="shared" ca="1" si="28"/>
        <v>1</v>
      </c>
    </row>
    <row r="608" spans="1:16" x14ac:dyDescent="0.3">
      <c r="A608" s="1">
        <f>'internal_calcs FTTM'!A608</f>
        <v>606</v>
      </c>
      <c r="B608" s="3" t="str">
        <f>'internal_calcs FTTM'!T608</f>
        <v>TRUSTED</v>
      </c>
      <c r="C608" s="3">
        <f ca="1">'internal_calcs FTTM'!AB608</f>
        <v>1</v>
      </c>
      <c r="D608" s="3">
        <f ca="1">'internal_calcs FTTM'!AC608</f>
        <v>111</v>
      </c>
      <c r="E608" s="9">
        <f>'internal_calcs ToDs'!B608</f>
        <v>605.1640988426243</v>
      </c>
      <c r="F608" s="9">
        <f>'internal_calcs ToDs'!C608</f>
        <v>606.78106656444731</v>
      </c>
      <c r="G608" s="9">
        <f>'internal_calcs ToDs'!D608</f>
        <v>603.14804429665139</v>
      </c>
      <c r="H608" s="9">
        <f>'internal_calcs ToDs'!E608</f>
        <v>608.42250389335061</v>
      </c>
      <c r="I608" s="9">
        <f ca="1">'internal_calcs FTTM'!AA608</f>
        <v>605.1640988426243</v>
      </c>
      <c r="J608" s="9">
        <f>'internal_calcs TEs'!B608</f>
        <v>-0.83590115737572923</v>
      </c>
      <c r="K608" s="9">
        <f>'internal_calcs TEs'!C608</f>
        <v>0.7810665644473106</v>
      </c>
      <c r="L608" s="9">
        <f>'internal_calcs TEs'!D608</f>
        <v>-2.8519557033486551</v>
      </c>
      <c r="M608" s="9">
        <f>'internal_calcs TEs'!E608</f>
        <v>2.4225038933506013</v>
      </c>
      <c r="N608" s="9">
        <f t="shared" ca="1" si="27"/>
        <v>-0.83590115737570159</v>
      </c>
      <c r="O608" s="9">
        <f t="shared" ca="1" si="29"/>
        <v>-0.83590115737570159</v>
      </c>
      <c r="P608" s="3">
        <f t="shared" ca="1" si="28"/>
        <v>1</v>
      </c>
    </row>
    <row r="609" spans="1:16" x14ac:dyDescent="0.3">
      <c r="A609" s="1">
        <f>'internal_calcs FTTM'!A609</f>
        <v>607</v>
      </c>
      <c r="B609" s="3" t="str">
        <f>'internal_calcs FTTM'!T609</f>
        <v>TRUSTED</v>
      </c>
      <c r="C609" s="3">
        <f ca="1">'internal_calcs FTTM'!AB609</f>
        <v>1</v>
      </c>
      <c r="D609" s="3">
        <f ca="1">'internal_calcs FTTM'!AC609</f>
        <v>111</v>
      </c>
      <c r="E609" s="9">
        <f>'internal_calcs ToDs'!B609</f>
        <v>606.12155732728684</v>
      </c>
      <c r="F609" s="9">
        <f>'internal_calcs ToDs'!C609</f>
        <v>607.90632493455075</v>
      </c>
      <c r="G609" s="9">
        <f>'internal_calcs ToDs'!D609</f>
        <v>604.44933989009496</v>
      </c>
      <c r="H609" s="9">
        <f>'internal_calcs ToDs'!E609</f>
        <v>609.8811912315316</v>
      </c>
      <c r="I609" s="9">
        <f ca="1">'internal_calcs FTTM'!AA609</f>
        <v>606.12155732728684</v>
      </c>
      <c r="J609" s="9">
        <f>'internal_calcs TEs'!B609</f>
        <v>-0.87844267271320509</v>
      </c>
      <c r="K609" s="9">
        <f>'internal_calcs TEs'!C609</f>
        <v>0.90632493455073948</v>
      </c>
      <c r="L609" s="9">
        <f>'internal_calcs TEs'!D609</f>
        <v>-2.5506601099050612</v>
      </c>
      <c r="M609" s="9">
        <f>'internal_calcs TEs'!E609</f>
        <v>2.881191231531659</v>
      </c>
      <c r="N609" s="9">
        <f t="shared" ca="1" si="27"/>
        <v>-0.87844267271316312</v>
      </c>
      <c r="O609" s="9">
        <f t="shared" ca="1" si="29"/>
        <v>-0.87844267271316312</v>
      </c>
      <c r="P609" s="3">
        <f t="shared" ca="1" si="28"/>
        <v>1</v>
      </c>
    </row>
    <row r="610" spans="1:16" x14ac:dyDescent="0.3">
      <c r="A610" s="1">
        <f>'internal_calcs FTTM'!A610</f>
        <v>608</v>
      </c>
      <c r="B610" s="3" t="str">
        <f>'internal_calcs FTTM'!T610</f>
        <v>TRUSTED</v>
      </c>
      <c r="C610" s="3">
        <f ca="1">'internal_calcs FTTM'!AB610</f>
        <v>1</v>
      </c>
      <c r="D610" s="3">
        <f ca="1">'internal_calcs FTTM'!AC610</f>
        <v>111</v>
      </c>
      <c r="E610" s="9">
        <f>'internal_calcs ToDs'!B610</f>
        <v>607.07912852016602</v>
      </c>
      <c r="F610" s="9">
        <f>'internal_calcs ToDs'!C610</f>
        <v>609.03195299734125</v>
      </c>
      <c r="G610" s="9">
        <f>'internal_calcs ToDs'!D610</f>
        <v>605.7593197224204</v>
      </c>
      <c r="H610" s="9">
        <f>'internal_calcs ToDs'!E610</f>
        <v>611.30803002268351</v>
      </c>
      <c r="I610" s="9">
        <f ca="1">'internal_calcs FTTM'!AA610</f>
        <v>607.07912852016602</v>
      </c>
      <c r="J610" s="9">
        <f>'internal_calcs TEs'!B610</f>
        <v>-0.92087147983396189</v>
      </c>
      <c r="K610" s="9">
        <f>'internal_calcs TEs'!C610</f>
        <v>1.0319529973412036</v>
      </c>
      <c r="L610" s="9">
        <f>'internal_calcs TEs'!D610</f>
        <v>-2.2406802775795835</v>
      </c>
      <c r="M610" s="9">
        <f>'internal_calcs TEs'!E610</f>
        <v>3.3080300226835408</v>
      </c>
      <c r="N610" s="9">
        <f t="shared" ca="1" si="27"/>
        <v>-0.92087147983397699</v>
      </c>
      <c r="O610" s="9">
        <f t="shared" ca="1" si="29"/>
        <v>-0.92087147983397699</v>
      </c>
      <c r="P610" s="3">
        <f t="shared" ca="1" si="28"/>
        <v>1</v>
      </c>
    </row>
    <row r="611" spans="1:16" x14ac:dyDescent="0.3">
      <c r="A611" s="1">
        <f>'internal_calcs FTTM'!A611</f>
        <v>609</v>
      </c>
      <c r="B611" s="3" t="str">
        <f>'internal_calcs FTTM'!T611</f>
        <v>TRUSTED</v>
      </c>
      <c r="C611" s="3">
        <f ca="1">'internal_calcs FTTM'!AB611</f>
        <v>1</v>
      </c>
      <c r="D611" s="3">
        <f ca="1">'internal_calcs FTTM'!AC611</f>
        <v>111</v>
      </c>
      <c r="E611" s="9">
        <f>'internal_calcs ToDs'!B611</f>
        <v>608.03683922020605</v>
      </c>
      <c r="F611" s="9">
        <f>'internal_calcs ToDs'!C611</f>
        <v>610.15745495624913</v>
      </c>
      <c r="G611" s="9">
        <f>'internal_calcs ToDs'!D611</f>
        <v>607.07309522649848</v>
      </c>
      <c r="H611" s="9">
        <f>'internal_calcs ToDs'!E611</f>
        <v>612.68759320077686</v>
      </c>
      <c r="I611" s="9">
        <f ca="1">'internal_calcs FTTM'!AA611</f>
        <v>608.03683922020605</v>
      </c>
      <c r="J611" s="9">
        <f>'internal_calcs TEs'!B611</f>
        <v>-0.96316077979393322</v>
      </c>
      <c r="K611" s="9">
        <f>'internal_calcs TEs'!C611</f>
        <v>1.1574549562490981</v>
      </c>
      <c r="L611" s="9">
        <f>'internal_calcs TEs'!D611</f>
        <v>-1.9269047735015274</v>
      </c>
      <c r="M611" s="9">
        <f>'internal_calcs TEs'!E611</f>
        <v>3.6875932007768939</v>
      </c>
      <c r="N611" s="9">
        <f t="shared" ca="1" si="27"/>
        <v>-0.96316077979395232</v>
      </c>
      <c r="O611" s="9">
        <f t="shared" ca="1" si="29"/>
        <v>-0.96316077979395232</v>
      </c>
      <c r="P611" s="3">
        <f t="shared" ca="1" si="28"/>
        <v>1</v>
      </c>
    </row>
    <row r="612" spans="1:16" x14ac:dyDescent="0.3">
      <c r="A612" s="1">
        <f>'internal_calcs FTTM'!A612</f>
        <v>610</v>
      </c>
      <c r="B612" s="3" t="str">
        <f>'internal_calcs FTTM'!T612</f>
        <v>TRUSTED</v>
      </c>
      <c r="C612" s="3">
        <f ca="1">'internal_calcs FTTM'!AB612</f>
        <v>1</v>
      </c>
      <c r="D612" s="3">
        <f ca="1">'internal_calcs FTTM'!AC612</f>
        <v>111</v>
      </c>
      <c r="E612" s="9">
        <f>'internal_calcs ToDs'!B612</f>
        <v>608.99471613823493</v>
      </c>
      <c r="F612" s="9">
        <f>'internal_calcs ToDs'!C612</f>
        <v>611.28233551237895</v>
      </c>
      <c r="G612" s="9">
        <f>'internal_calcs ToDs'!D612</f>
        <v>608.38571797519</v>
      </c>
      <c r="H612" s="9">
        <f>'internal_calcs ToDs'!E612</f>
        <v>614.00616236361282</v>
      </c>
      <c r="I612" s="9">
        <f ca="1">'internal_calcs FTTM'!AA612</f>
        <v>608.99471613823493</v>
      </c>
      <c r="J612" s="9">
        <f>'internal_calcs TEs'!B612</f>
        <v>-1.0052838617650521</v>
      </c>
      <c r="K612" s="9">
        <f>'internal_calcs TEs'!C612</f>
        <v>1.282335512379005</v>
      </c>
      <c r="L612" s="9">
        <f>'internal_calcs TEs'!D612</f>
        <v>-1.6142820248100425</v>
      </c>
      <c r="M612" s="9">
        <f>'internal_calcs TEs'!E612</f>
        <v>4.0061623636127672</v>
      </c>
      <c r="N612" s="9">
        <f t="shared" ca="1" si="27"/>
        <v>-1.005283861765065</v>
      </c>
      <c r="O612" s="9">
        <f t="shared" ca="1" si="29"/>
        <v>-1.005283861765065</v>
      </c>
      <c r="P612" s="3">
        <f t="shared" ca="1" si="28"/>
        <v>1</v>
      </c>
    </row>
    <row r="613" spans="1:16" x14ac:dyDescent="0.3">
      <c r="A613" s="1">
        <f>'internal_calcs FTTM'!A613</f>
        <v>611</v>
      </c>
      <c r="B613" s="3" t="str">
        <f>'internal_calcs FTTM'!T613</f>
        <v>TRUSTED</v>
      </c>
      <c r="C613" s="3">
        <f ca="1">'internal_calcs FTTM'!AB613</f>
        <v>1</v>
      </c>
      <c r="D613" s="3">
        <f ca="1">'internal_calcs FTTM'!AC613</f>
        <v>111</v>
      </c>
      <c r="E613" s="9">
        <f>'internal_calcs ToDs'!B613</f>
        <v>609.95278588009421</v>
      </c>
      <c r="F613" s="9">
        <f>'internal_calcs ToDs'!C613</f>
        <v>612.40610181922864</v>
      </c>
      <c r="G613" s="9">
        <f>'internal_calcs ToDs'!D613</f>
        <v>609.69225772099571</v>
      </c>
      <c r="H613" s="9">
        <f>'internal_calcs ToDs'!E613</f>
        <v>615.25222359162274</v>
      </c>
      <c r="I613" s="9">
        <f ca="1">'internal_calcs FTTM'!AA613</f>
        <v>609.95278588009421</v>
      </c>
      <c r="J613" s="9">
        <f>'internal_calcs TEs'!B613</f>
        <v>-1.0472141199058089</v>
      </c>
      <c r="K613" s="9">
        <f>'internal_calcs TEs'!C613</f>
        <v>1.4061018192286014</v>
      </c>
      <c r="L613" s="9">
        <f>'internal_calcs TEs'!D613</f>
        <v>-1.3077422790043318</v>
      </c>
      <c r="M613" s="9">
        <f>'internal_calcs TEs'!E613</f>
        <v>4.2522235916227853</v>
      </c>
      <c r="N613" s="9">
        <f t="shared" ca="1" si="27"/>
        <v>-1.0472141199057887</v>
      </c>
      <c r="O613" s="9">
        <f t="shared" ca="1" si="29"/>
        <v>-1.0472141199057887</v>
      </c>
      <c r="P613" s="3">
        <f t="shared" ca="1" si="28"/>
        <v>1</v>
      </c>
    </row>
    <row r="614" spans="1:16" x14ac:dyDescent="0.3">
      <c r="A614" s="1">
        <f>'internal_calcs FTTM'!A614</f>
        <v>612</v>
      </c>
      <c r="B614" s="3" t="str">
        <f>'internal_calcs FTTM'!T614</f>
        <v>TRUSTED</v>
      </c>
      <c r="C614" s="3">
        <f ca="1">'internal_calcs FTTM'!AB614</f>
        <v>3</v>
      </c>
      <c r="D614" s="3">
        <f ca="1">'internal_calcs FTTM'!AC614</f>
        <v>333</v>
      </c>
      <c r="E614" s="9">
        <f>'internal_calcs ToDs'!B614</f>
        <v>610.9110749298336</v>
      </c>
      <c r="F614" s="9">
        <f>'internal_calcs ToDs'!C614</f>
        <v>613.52826542772777</v>
      </c>
      <c r="G614" s="9">
        <f>'internal_calcs ToDs'!D614</f>
        <v>610.98788014900686</v>
      </c>
      <c r="H614" s="9">
        <f>'internal_calcs ToDs'!E614</f>
        <v>616.41688359092007</v>
      </c>
      <c r="I614" s="9">
        <f ca="1">'internal_calcs FTTM'!AA614</f>
        <v>610.98788014900686</v>
      </c>
      <c r="J614" s="9">
        <f>'internal_calcs TEs'!B614</f>
        <v>-1.0889250701664537</v>
      </c>
      <c r="K614" s="9">
        <f>'internal_calcs TEs'!C614</f>
        <v>1.5282654277277523</v>
      </c>
      <c r="L614" s="9">
        <f>'internal_calcs TEs'!D614</f>
        <v>-1.0121198509931708</v>
      </c>
      <c r="M614" s="9">
        <f>'internal_calcs TEs'!E614</f>
        <v>4.4168835909201025</v>
      </c>
      <c r="N614" s="9">
        <f t="shared" ca="1" si="27"/>
        <v>-1.0121198509931446</v>
      </c>
      <c r="O614" s="9">
        <f t="shared" ca="1" si="29"/>
        <v>-1.0121198509931446</v>
      </c>
      <c r="P614" s="3">
        <f t="shared" ca="1" si="28"/>
        <v>3</v>
      </c>
    </row>
    <row r="615" spans="1:16" x14ac:dyDescent="0.3">
      <c r="A615" s="1">
        <f>'internal_calcs FTTM'!A615</f>
        <v>613</v>
      </c>
      <c r="B615" s="3" t="str">
        <f>'internal_calcs FTTM'!T615</f>
        <v>TRUSTED</v>
      </c>
      <c r="C615" s="3">
        <f ca="1">'internal_calcs FTTM'!AB615</f>
        <v>3</v>
      </c>
      <c r="D615" s="3">
        <f ca="1">'internal_calcs FTTM'!AC615</f>
        <v>333</v>
      </c>
      <c r="E615" s="9">
        <f>'internal_calcs ToDs'!B615</f>
        <v>611.86960963298316</v>
      </c>
      <c r="F615" s="9">
        <f>'internal_calcs ToDs'!C615</f>
        <v>614.64834421392516</v>
      </c>
      <c r="G615" s="9">
        <f>'internal_calcs ToDs'!D615</f>
        <v>612.26792311693691</v>
      </c>
      <c r="H615" s="9">
        <f>'internal_calcs ToDs'!E615</f>
        <v>617.49419112011287</v>
      </c>
      <c r="I615" s="9">
        <f ca="1">'internal_calcs FTTM'!AA615</f>
        <v>612.26792311693691</v>
      </c>
      <c r="J615" s="9">
        <f>'internal_calcs TEs'!B615</f>
        <v>-1.1303903670167945</v>
      </c>
      <c r="K615" s="9">
        <f>'internal_calcs TEs'!C615</f>
        <v>1.6483442139251805</v>
      </c>
      <c r="L615" s="9">
        <f>'internal_calcs TEs'!D615</f>
        <v>-0.73207688306310437</v>
      </c>
      <c r="M615" s="9">
        <f>'internal_calcs TEs'!E615</f>
        <v>4.4941911201128626</v>
      </c>
      <c r="N615" s="9">
        <f t="shared" ca="1" si="27"/>
        <v>-0.73207688306308683</v>
      </c>
      <c r="O615" s="9">
        <f t="shared" ca="1" si="29"/>
        <v>-0.73207688306308683</v>
      </c>
      <c r="P615" s="3">
        <f t="shared" ca="1" si="28"/>
        <v>3</v>
      </c>
    </row>
    <row r="616" spans="1:16" x14ac:dyDescent="0.3">
      <c r="A616" s="1">
        <f>'internal_calcs FTTM'!A616</f>
        <v>614</v>
      </c>
      <c r="B616" s="3" t="str">
        <f>'internal_calcs FTTM'!T616</f>
        <v>TRUSTED</v>
      </c>
      <c r="C616" s="3">
        <f ca="1">'internal_calcs FTTM'!AB616</f>
        <v>3</v>
      </c>
      <c r="D616" s="3">
        <f ca="1">'internal_calcs FTTM'!AC616</f>
        <v>333</v>
      </c>
      <c r="E616" s="9">
        <f>'internal_calcs ToDs'!B616</f>
        <v>612.82841617991346</v>
      </c>
      <c r="F616" s="9">
        <f>'internal_calcs ToDs'!C616</f>
        <v>615.76586428171049</v>
      </c>
      <c r="G616" s="9">
        <f>'internal_calcs ToDs'!D616</f>
        <v>613.52797017989235</v>
      </c>
      <c r="H616" s="9">
        <f>'internal_calcs ToDs'!E616</f>
        <v>618.48135208367319</v>
      </c>
      <c r="I616" s="9">
        <f ca="1">'internal_calcs FTTM'!AA616</f>
        <v>613.52797017989235</v>
      </c>
      <c r="J616" s="9">
        <f>'internal_calcs TEs'!B616</f>
        <v>-1.1715838200865059</v>
      </c>
      <c r="K616" s="9">
        <f>'internal_calcs TEs'!C616</f>
        <v>1.7658642817105443</v>
      </c>
      <c r="L616" s="9">
        <f>'internal_calcs TEs'!D616</f>
        <v>-0.47202982010767336</v>
      </c>
      <c r="M616" s="9">
        <f>'internal_calcs TEs'!E616</f>
        <v>4.481352083673146</v>
      </c>
      <c r="N616" s="9">
        <f t="shared" ca="1" si="27"/>
        <v>-0.47202982010765027</v>
      </c>
      <c r="O616" s="9">
        <f t="shared" ca="1" si="29"/>
        <v>-0.47202982010765027</v>
      </c>
      <c r="P616" s="3">
        <f t="shared" ca="1" si="28"/>
        <v>3</v>
      </c>
    </row>
    <row r="617" spans="1:16" x14ac:dyDescent="0.3">
      <c r="A617" s="1">
        <f>'internal_calcs FTTM'!A617</f>
        <v>615</v>
      </c>
      <c r="B617" s="3" t="str">
        <f>'internal_calcs FTTM'!T617</f>
        <v>TRUSTED</v>
      </c>
      <c r="C617" s="3">
        <f ca="1">'internal_calcs FTTM'!AB617</f>
        <v>3</v>
      </c>
      <c r="D617" s="3">
        <f ca="1">'internal_calcs FTTM'!AC617</f>
        <v>333</v>
      </c>
      <c r="E617" s="9">
        <f>'internal_calcs ToDs'!B617</f>
        <v>613.78752058929206</v>
      </c>
      <c r="F617" s="9">
        <f>'internal_calcs ToDs'!C617</f>
        <v>616.8803618330661</v>
      </c>
      <c r="G617" s="9">
        <f>'internal_calcs ToDs'!D617</f>
        <v>614.7639202403459</v>
      </c>
      <c r="H617" s="9">
        <f>'internal_calcs ToDs'!E617</f>
        <v>619.37883051782967</v>
      </c>
      <c r="I617" s="9">
        <f ca="1">'internal_calcs FTTM'!AA617</f>
        <v>614.7639202403459</v>
      </c>
      <c r="J617" s="9">
        <f>'internal_calcs TEs'!B617</f>
        <v>-1.2124794107078987</v>
      </c>
      <c r="K617" s="9">
        <f>'internal_calcs TEs'!C617</f>
        <v>1.8803618330661074</v>
      </c>
      <c r="L617" s="9">
        <f>'internal_calcs TEs'!D617</f>
        <v>-0.23607975965406558</v>
      </c>
      <c r="M617" s="9">
        <f>'internal_calcs TEs'!E617</f>
        <v>4.3788305178296536</v>
      </c>
      <c r="N617" s="9">
        <f t="shared" ca="1" si="27"/>
        <v>-0.23607975965410333</v>
      </c>
      <c r="O617" s="9">
        <f t="shared" ca="1" si="29"/>
        <v>-0.23607975965410333</v>
      </c>
      <c r="P617" s="3">
        <f t="shared" ca="1" si="28"/>
        <v>3</v>
      </c>
    </row>
    <row r="618" spans="1:16" x14ac:dyDescent="0.3">
      <c r="A618" s="1">
        <f>'internal_calcs FTTM'!A618</f>
        <v>616</v>
      </c>
      <c r="B618" s="3" t="str">
        <f>'internal_calcs FTTM'!T618</f>
        <v>TRUSTED</v>
      </c>
      <c r="C618" s="3">
        <f ca="1">'internal_calcs FTTM'!AB618</f>
        <v>3</v>
      </c>
      <c r="D618" s="3">
        <f ca="1">'internal_calcs FTTM'!AC618</f>
        <v>333</v>
      </c>
      <c r="E618" s="9">
        <f>'internal_calcs ToDs'!B618</f>
        <v>614.74694869165069</v>
      </c>
      <c r="F618" s="9">
        <f>'internal_calcs ToDs'!C618</f>
        <v>617.99138499846583</v>
      </c>
      <c r="G618" s="9">
        <f>'internal_calcs ToDs'!D618</f>
        <v>615.97205222489424</v>
      </c>
      <c r="H618" s="9">
        <f>'internal_calcs ToDs'!E618</f>
        <v>620.19033181908947</v>
      </c>
      <c r="I618" s="9">
        <f ca="1">'internal_calcs FTTM'!AA618</f>
        <v>615.97205222489424</v>
      </c>
      <c r="J618" s="9">
        <f>'internal_calcs TEs'!B618</f>
        <v>-1.253051308349312</v>
      </c>
      <c r="K618" s="9">
        <f>'internal_calcs TEs'!C618</f>
        <v>1.9913849984658225</v>
      </c>
      <c r="L618" s="9">
        <f>'internal_calcs TEs'!D618</f>
        <v>-2.7947775105792161E-2</v>
      </c>
      <c r="M618" s="9">
        <f>'internal_calcs TEs'!E618</f>
        <v>4.1903318190894208</v>
      </c>
      <c r="N618" s="9">
        <f t="shared" ca="1" si="27"/>
        <v>-2.794777510575841E-2</v>
      </c>
      <c r="O618" s="9">
        <f t="shared" ca="1" si="29"/>
        <v>-2.794777510575841E-2</v>
      </c>
      <c r="P618" s="3">
        <f t="shared" ca="1" si="28"/>
        <v>3</v>
      </c>
    </row>
    <row r="619" spans="1:16" x14ac:dyDescent="0.3">
      <c r="A619" s="1">
        <f>'internal_calcs FTTM'!A619</f>
        <v>617</v>
      </c>
      <c r="B619" s="3" t="str">
        <f>'internal_calcs FTTM'!T619</f>
        <v>TRUSTED</v>
      </c>
      <c r="C619" s="3">
        <f ca="1">'internal_calcs FTTM'!AB619</f>
        <v>3</v>
      </c>
      <c r="D619" s="3">
        <f ca="1">'internal_calcs FTTM'!AC619</f>
        <v>333</v>
      </c>
      <c r="E619" s="9">
        <f>'internal_calcs ToDs'!B619</f>
        <v>615.70672611306941</v>
      </c>
      <c r="F619" s="9">
        <f>'internal_calcs ToDs'!C619</f>
        <v>619.09849562019713</v>
      </c>
      <c r="G619" s="9">
        <f>'internal_calcs ToDs'!D619</f>
        <v>617.1490837678092</v>
      </c>
      <c r="H619" s="9">
        <f>'internal_calcs ToDs'!E619</f>
        <v>620.92266882155332</v>
      </c>
      <c r="I619" s="9">
        <f ca="1">'internal_calcs FTTM'!AA619</f>
        <v>617.1490837678092</v>
      </c>
      <c r="J619" s="9">
        <f>'internal_calcs TEs'!B619</f>
        <v>-1.2932738869306015</v>
      </c>
      <c r="K619" s="9">
        <f>'internal_calcs TEs'!C619</f>
        <v>2.0984956201971152</v>
      </c>
      <c r="L619" s="9">
        <f>'internal_calcs TEs'!D619</f>
        <v>0.14908376780917321</v>
      </c>
      <c r="M619" s="9">
        <f>'internal_calcs TEs'!E619</f>
        <v>3.9226688215532715</v>
      </c>
      <c r="N619" s="9">
        <f t="shared" ca="1" si="27"/>
        <v>0.14908376780920207</v>
      </c>
      <c r="O619" s="9">
        <f t="shared" ca="1" si="29"/>
        <v>0.14908376780920207</v>
      </c>
      <c r="P619" s="3">
        <f t="shared" ca="1" si="28"/>
        <v>3</v>
      </c>
    </row>
    <row r="620" spans="1:16" x14ac:dyDescent="0.3">
      <c r="A620" s="1">
        <f>'internal_calcs FTTM'!A620</f>
        <v>618</v>
      </c>
      <c r="B620" s="3" t="str">
        <f>'internal_calcs FTTM'!T620</f>
        <v>TRUSTED</v>
      </c>
      <c r="C620" s="3">
        <f ca="1">'internal_calcs FTTM'!AB620</f>
        <v>3</v>
      </c>
      <c r="D620" s="3">
        <f ca="1">'internal_calcs FTTM'!AC620</f>
        <v>333</v>
      </c>
      <c r="E620" s="9">
        <f>'internal_calcs ToDs'!B620</f>
        <v>616.66687825899101</v>
      </c>
      <c r="F620" s="9">
        <f>'internal_calcs ToDs'!C620</f>
        <v>620.20127098157036</v>
      </c>
      <c r="G620" s="9">
        <f>'internal_calcs ToDs'!D620</f>
        <v>618.29222297590525</v>
      </c>
      <c r="H620" s="9">
        <f>'internal_calcs ToDs'!E620</f>
        <v>621.58551556334157</v>
      </c>
      <c r="I620" s="9">
        <f ca="1">'internal_calcs FTTM'!AA620</f>
        <v>618.29222297590525</v>
      </c>
      <c r="J620" s="9">
        <f>'internal_calcs TEs'!B620</f>
        <v>-1.3331217410089391</v>
      </c>
      <c r="K620" s="9">
        <f>'internal_calcs TEs'!C620</f>
        <v>2.2012709815704055</v>
      </c>
      <c r="L620" s="9">
        <f>'internal_calcs TEs'!D620</f>
        <v>0.29222297590522528</v>
      </c>
      <c r="M620" s="9">
        <f>'internal_calcs TEs'!E620</f>
        <v>3.5855155633416107</v>
      </c>
      <c r="N620" s="9">
        <f t="shared" ca="1" si="27"/>
        <v>0.29222297590524704</v>
      </c>
      <c r="O620" s="9">
        <f t="shared" ca="1" si="29"/>
        <v>0.29222297590524704</v>
      </c>
      <c r="P620" s="3">
        <f t="shared" ca="1" si="28"/>
        <v>3</v>
      </c>
    </row>
    <row r="621" spans="1:16" x14ac:dyDescent="0.3">
      <c r="A621" s="1">
        <f>'internal_calcs FTTM'!A621</f>
        <v>619</v>
      </c>
      <c r="B621" s="3" t="str">
        <f>'internal_calcs FTTM'!T621</f>
        <v>TRUSTED</v>
      </c>
      <c r="C621" s="3">
        <f ca="1">'internal_calcs FTTM'!AB621</f>
        <v>3</v>
      </c>
      <c r="D621" s="3">
        <f ca="1">'internal_calcs FTTM'!AC621</f>
        <v>333</v>
      </c>
      <c r="E621" s="9">
        <f>'internal_calcs ToDs'!B621</f>
        <v>617.6274302981742</v>
      </c>
      <c r="F621" s="9">
        <f>'internal_calcs ToDs'!C621</f>
        <v>621.29930547518791</v>
      </c>
      <c r="G621" s="9">
        <f>'internal_calcs ToDs'!D621</f>
        <v>619.39921245836376</v>
      </c>
      <c r="H621" s="9">
        <f>'internal_calcs ToDs'!E621</f>
        <v>622.1910576416501</v>
      </c>
      <c r="I621" s="9">
        <f ca="1">'internal_calcs FTTM'!AA621</f>
        <v>619.39921245836376</v>
      </c>
      <c r="J621" s="9">
        <f>'internal_calcs TEs'!B621</f>
        <v>-1.3725697018257941</v>
      </c>
      <c r="K621" s="9">
        <f>'internal_calcs TEs'!C621</f>
        <v>2.2993054751879485</v>
      </c>
      <c r="L621" s="9">
        <f>'internal_calcs TEs'!D621</f>
        <v>0.39921245836372776</v>
      </c>
      <c r="M621" s="9">
        <f>'internal_calcs TEs'!E621</f>
        <v>3.1910576416500613</v>
      </c>
      <c r="N621" s="9">
        <f t="shared" ca="1" si="27"/>
        <v>0.39921245836376329</v>
      </c>
      <c r="O621" s="9">
        <f t="shared" ca="1" si="29"/>
        <v>0.39921245836376329</v>
      </c>
      <c r="P621" s="3">
        <f t="shared" ca="1" si="28"/>
        <v>3</v>
      </c>
    </row>
    <row r="622" spans="1:16" x14ac:dyDescent="0.3">
      <c r="A622" s="1">
        <f>'internal_calcs FTTM'!A622</f>
        <v>620</v>
      </c>
      <c r="B622" s="3" t="str">
        <f>'internal_calcs FTTM'!T622</f>
        <v>TRUSTED</v>
      </c>
      <c r="C622" s="3">
        <f ca="1">'internal_calcs FTTM'!AB622</f>
        <v>3</v>
      </c>
      <c r="D622" s="3">
        <f ca="1">'internal_calcs FTTM'!AC622</f>
        <v>333</v>
      </c>
      <c r="E622" s="9">
        <f>'internal_calcs ToDs'!B622</f>
        <v>618.5884071467965</v>
      </c>
      <c r="F622" s="9">
        <f>'internal_calcs ToDs'!C622</f>
        <v>622.39221220369132</v>
      </c>
      <c r="G622" s="9">
        <f>'internal_calcs ToDs'!D622</f>
        <v>620.46836492713373</v>
      </c>
      <c r="H622" s="9">
        <f>'internal_calcs ToDs'!E622</f>
        <v>622.75355179351914</v>
      </c>
      <c r="I622" s="9">
        <f ca="1">'internal_calcs FTTM'!AA622</f>
        <v>620.46836492713373</v>
      </c>
      <c r="J622" s="9">
        <f>'internal_calcs TEs'!B622</f>
        <v>-1.41159285320352</v>
      </c>
      <c r="K622" s="9">
        <f>'internal_calcs TEs'!C622</f>
        <v>2.3922122036913001</v>
      </c>
      <c r="L622" s="9">
        <f>'internal_calcs TEs'!D622</f>
        <v>0.46836492713369982</v>
      </c>
      <c r="M622" s="9">
        <f>'internal_calcs TEs'!E622</f>
        <v>2.7535517935191067</v>
      </c>
      <c r="N622" s="9">
        <f t="shared" ca="1" si="27"/>
        <v>0.46836492713373445</v>
      </c>
      <c r="O622" s="9">
        <f t="shared" ca="1" si="29"/>
        <v>0.46836492713373445</v>
      </c>
      <c r="P622" s="3">
        <f t="shared" ca="1" si="28"/>
        <v>3</v>
      </c>
    </row>
    <row r="623" spans="1:16" x14ac:dyDescent="0.3">
      <c r="A623" s="1">
        <f>'internal_calcs FTTM'!A623</f>
        <v>621</v>
      </c>
      <c r="B623" s="3" t="str">
        <f>'internal_calcs FTTM'!T623</f>
        <v>TRUSTED</v>
      </c>
      <c r="C623" s="3">
        <f ca="1">'internal_calcs FTTM'!AB623</f>
        <v>3</v>
      </c>
      <c r="D623" s="3">
        <f ca="1">'internal_calcs FTTM'!AC623</f>
        <v>333</v>
      </c>
      <c r="E623" s="9">
        <f>'internal_calcs ToDs'!B623</f>
        <v>619.54983345271671</v>
      </c>
      <c r="F623" s="9">
        <f>'internal_calcs ToDs'!C623</f>
        <v>623.47962450666773</v>
      </c>
      <c r="G623" s="9">
        <f>'internal_calcs ToDs'!D623</f>
        <v>621.49858980647309</v>
      </c>
      <c r="H623" s="9">
        <f>'internal_calcs ToDs'!E623</f>
        <v>623.28881062021003</v>
      </c>
      <c r="I623" s="9">
        <f ca="1">'internal_calcs FTTM'!AA623</f>
        <v>621.49858980647309</v>
      </c>
      <c r="J623" s="9">
        <f>'internal_calcs TEs'!B623</f>
        <v>-1.4501665472833078</v>
      </c>
      <c r="K623" s="9">
        <f>'internal_calcs TEs'!C623</f>
        <v>2.4796245066677685</v>
      </c>
      <c r="L623" s="9">
        <f>'internal_calcs TEs'!D623</f>
        <v>0.49858980647307893</v>
      </c>
      <c r="M623" s="9">
        <f>'internal_calcs TEs'!E623</f>
        <v>2.2888106202100573</v>
      </c>
      <c r="N623" s="9">
        <f t="shared" ca="1" si="27"/>
        <v>0.49858980647309181</v>
      </c>
      <c r="O623" s="9">
        <f t="shared" ca="1" si="29"/>
        <v>0.49858980647309181</v>
      </c>
      <c r="P623" s="3">
        <f t="shared" ca="1" si="28"/>
        <v>3</v>
      </c>
    </row>
    <row r="624" spans="1:16" x14ac:dyDescent="0.3">
      <c r="A624" s="1">
        <f>'internal_calcs FTTM'!A624</f>
        <v>622</v>
      </c>
      <c r="B624" s="3" t="str">
        <f>'internal_calcs FTTM'!T624</f>
        <v>TRUSTED</v>
      </c>
      <c r="C624" s="3">
        <f ca="1">'internal_calcs FTTM'!AB624</f>
        <v>3</v>
      </c>
      <c r="D624" s="3">
        <f ca="1">'internal_calcs FTTM'!AC624</f>
        <v>333</v>
      </c>
      <c r="E624" s="9">
        <f>'internal_calcs ToDs'!B624</f>
        <v>620.51173357990683</v>
      </c>
      <c r="F624" s="9">
        <f>'internal_calcs ToDs'!C624</f>
        <v>624.56119740769259</v>
      </c>
      <c r="G624" s="9">
        <f>'internal_calcs ToDs'!D624</f>
        <v>622.48941043197919</v>
      </c>
      <c r="H624" s="9">
        <f>'internal_calcs ToDs'!E624</f>
        <v>623.81363107859818</v>
      </c>
      <c r="I624" s="9">
        <f ca="1">'internal_calcs FTTM'!AA624</f>
        <v>622.48941043197919</v>
      </c>
      <c r="J624" s="9">
        <f>'internal_calcs TEs'!B624</f>
        <v>-1.4882664200932112</v>
      </c>
      <c r="K624" s="9">
        <f>'internal_calcs TEs'!C624</f>
        <v>2.5611974076925614</v>
      </c>
      <c r="L624" s="9">
        <f>'internal_calcs TEs'!D624</f>
        <v>0.48941043197916301</v>
      </c>
      <c r="M624" s="9">
        <f>'internal_calcs TEs'!E624</f>
        <v>1.8136310785981626</v>
      </c>
      <c r="N624" s="9">
        <f t="shared" ca="1" si="27"/>
        <v>0.48941043197919498</v>
      </c>
      <c r="O624" s="9">
        <f t="shared" ca="1" si="29"/>
        <v>0.48941043197919498</v>
      </c>
      <c r="P624" s="3">
        <f t="shared" ca="1" si="28"/>
        <v>3</v>
      </c>
    </row>
    <row r="625" spans="1:16" x14ac:dyDescent="0.3">
      <c r="A625" s="1">
        <f>'internal_calcs FTTM'!A625</f>
        <v>623</v>
      </c>
      <c r="B625" s="3" t="str">
        <f>'internal_calcs FTTM'!T625</f>
        <v>TRUSTED</v>
      </c>
      <c r="C625" s="3">
        <f ca="1">'internal_calcs FTTM'!AB625</f>
        <v>3</v>
      </c>
      <c r="D625" s="3">
        <f ca="1">'internal_calcs FTTM'!AC625</f>
        <v>333</v>
      </c>
      <c r="E625" s="9">
        <f>'internal_calcs ToDs'!B625</f>
        <v>621.47413159306313</v>
      </c>
      <c r="F625" s="9">
        <f>'internal_calcs ToDs'!C625</f>
        <v>625.63660897579246</v>
      </c>
      <c r="G625" s="9">
        <f>'internal_calcs ToDs'!D625</f>
        <v>623.4409715678712</v>
      </c>
      <c r="H625" s="9">
        <f>'internal_calcs ToDs'!E625</f>
        <v>624.34518739538498</v>
      </c>
      <c r="I625" s="9">
        <f ca="1">'internal_calcs FTTM'!AA625</f>
        <v>623.4409715678712</v>
      </c>
      <c r="J625" s="9">
        <f>'internal_calcs TEs'!B625</f>
        <v>-1.5258684069368695</v>
      </c>
      <c r="K625" s="9">
        <f>'internal_calcs TEs'!C625</f>
        <v>2.6366089757924471</v>
      </c>
      <c r="L625" s="9">
        <f>'internal_calcs TEs'!D625</f>
        <v>0.44097156787125691</v>
      </c>
      <c r="M625" s="9">
        <f>'internal_calcs TEs'!E625</f>
        <v>1.3451873953849405</v>
      </c>
      <c r="N625" s="9">
        <f t="shared" ca="1" si="27"/>
        <v>0.44097156787120184</v>
      </c>
      <c r="O625" s="9">
        <f t="shared" ca="1" si="29"/>
        <v>0.44097156787120184</v>
      </c>
      <c r="P625" s="3">
        <f t="shared" ca="1" si="28"/>
        <v>3</v>
      </c>
    </row>
    <row r="626" spans="1:16" x14ac:dyDescent="0.3">
      <c r="A626" s="1">
        <f>'internal_calcs FTTM'!A626</f>
        <v>624</v>
      </c>
      <c r="B626" s="3" t="str">
        <f>'internal_calcs FTTM'!T626</f>
        <v>TRUSTED</v>
      </c>
      <c r="C626" s="3">
        <f ca="1">'internal_calcs FTTM'!AB626</f>
        <v>3</v>
      </c>
      <c r="D626" s="3">
        <f ca="1">'internal_calcs FTTM'!AC626</f>
        <v>333</v>
      </c>
      <c r="E626" s="9">
        <f>'internal_calcs ToDs'!B626</f>
        <v>622.43705124240637</v>
      </c>
      <c r="F626" s="9">
        <f>'internal_calcs ToDs'!C626</f>
        <v>626.70556159596038</v>
      </c>
      <c r="G626" s="9">
        <f>'internal_calcs ToDs'!D626</f>
        <v>624.35403712397226</v>
      </c>
      <c r="H626" s="9">
        <f>'internal_calcs ToDs'!E626</f>
        <v>624.90041034580042</v>
      </c>
      <c r="I626" s="9">
        <f ca="1">'internal_calcs FTTM'!AA626</f>
        <v>624.35403712397226</v>
      </c>
      <c r="J626" s="9">
        <f>'internal_calcs TEs'!B626</f>
        <v>-1.5629487575936234</v>
      </c>
      <c r="K626" s="9">
        <f>'internal_calcs TEs'!C626</f>
        <v>2.7055615959604045</v>
      </c>
      <c r="L626" s="9">
        <f>'internal_calcs TEs'!D626</f>
        <v>0.3540371239722222</v>
      </c>
      <c r="M626" s="9">
        <f>'internal_calcs TEs'!E626</f>
        <v>0.90041034580037627</v>
      </c>
      <c r="N626" s="9">
        <f t="shared" ca="1" si="27"/>
        <v>0.35403712397226172</v>
      </c>
      <c r="O626" s="9">
        <f t="shared" ca="1" si="29"/>
        <v>0.35403712397226172</v>
      </c>
      <c r="P626" s="3">
        <f t="shared" ca="1" si="28"/>
        <v>3</v>
      </c>
    </row>
    <row r="627" spans="1:16" x14ac:dyDescent="0.3">
      <c r="A627" s="1">
        <f>'internal_calcs FTTM'!A627</f>
        <v>625</v>
      </c>
      <c r="B627" s="3" t="str">
        <f>'internal_calcs FTTM'!T627</f>
        <v>TRUSTED</v>
      </c>
      <c r="C627" s="3">
        <f ca="1">'internal_calcs FTTM'!AB627</f>
        <v>3</v>
      </c>
      <c r="D627" s="3">
        <f ca="1">'internal_calcs FTTM'!AC627</f>
        <v>333</v>
      </c>
      <c r="E627" s="9">
        <f>'internal_calcs ToDs'!B627</f>
        <v>623.40051594868089</v>
      </c>
      <c r="F627" s="9">
        <f>'internal_calcs ToDs'!C627</f>
        <v>627.7677831437062</v>
      </c>
      <c r="G627" s="9">
        <f>'internal_calcs ToDs'!D627</f>
        <v>625.22997810839468</v>
      </c>
      <c r="H627" s="9">
        <f>'internal_calcs ToDs'!E627</f>
        <v>625.49537533127125</v>
      </c>
      <c r="I627" s="9">
        <f ca="1">'internal_calcs FTTM'!AA627</f>
        <v>625.22997810839468</v>
      </c>
      <c r="J627" s="9">
        <f>'internal_calcs TEs'!B627</f>
        <v>-1.5994840513191548</v>
      </c>
      <c r="K627" s="9">
        <f>'internal_calcs TEs'!C627</f>
        <v>2.7677831437061924</v>
      </c>
      <c r="L627" s="9">
        <f>'internal_calcs TEs'!D627</f>
        <v>0.22997810839462129</v>
      </c>
      <c r="M627" s="9">
        <f>'internal_calcs TEs'!E627</f>
        <v>0.4953753312712359</v>
      </c>
      <c r="N627" s="9">
        <f t="shared" ca="1" si="27"/>
        <v>0.22997810839467547</v>
      </c>
      <c r="O627" s="9">
        <f t="shared" ca="1" si="29"/>
        <v>0.22997810839467547</v>
      </c>
      <c r="P627" s="3">
        <f t="shared" ca="1" si="28"/>
        <v>3</v>
      </c>
    </row>
    <row r="628" spans="1:16" x14ac:dyDescent="0.3">
      <c r="A628" s="1">
        <f>'internal_calcs FTTM'!A628</f>
        <v>626</v>
      </c>
      <c r="B628" s="3" t="str">
        <f>'internal_calcs FTTM'!T628</f>
        <v>TRUSTED</v>
      </c>
      <c r="C628" s="3">
        <f ca="1">'internal_calcs FTTM'!AB628</f>
        <v>3</v>
      </c>
      <c r="D628" s="3">
        <f ca="1">'internal_calcs FTTM'!AC628</f>
        <v>333</v>
      </c>
      <c r="E628" s="9">
        <f>'internal_calcs ToDs'!B628</f>
        <v>624.36454878836116</v>
      </c>
      <c r="F628" s="9">
        <f>'internal_calcs ToDs'!C628</f>
        <v>628.8230280590069</v>
      </c>
      <c r="G628" s="9">
        <f>'internal_calcs ToDs'!D628</f>
        <v>626.07075100592317</v>
      </c>
      <c r="H628" s="9">
        <f>'internal_calcs ToDs'!E628</f>
        <v>626.14472137253154</v>
      </c>
      <c r="I628" s="9">
        <f ca="1">'internal_calcs FTTM'!AA628</f>
        <v>626.07075100592317</v>
      </c>
      <c r="J628" s="9">
        <f>'internal_calcs TEs'!B628</f>
        <v>-1.6354512116388709</v>
      </c>
      <c r="K628" s="9">
        <f>'internal_calcs TEs'!C628</f>
        <v>2.8230280590069556</v>
      </c>
      <c r="L628" s="9">
        <f>'internal_calcs TEs'!D628</f>
        <v>7.075100592315442E-2</v>
      </c>
      <c r="M628" s="9">
        <f>'internal_calcs TEs'!E628</f>
        <v>0.14472137253151374</v>
      </c>
      <c r="N628" s="9">
        <f t="shared" ca="1" si="27"/>
        <v>7.0751005923170851E-2</v>
      </c>
      <c r="O628" s="9">
        <f t="shared" ca="1" si="29"/>
        <v>7.0751005923170851E-2</v>
      </c>
      <c r="P628" s="3">
        <f t="shared" ca="1" si="28"/>
        <v>3</v>
      </c>
    </row>
    <row r="629" spans="1:16" x14ac:dyDescent="0.3">
      <c r="A629" s="1">
        <f>'internal_calcs FTTM'!A629</f>
        <v>627</v>
      </c>
      <c r="B629" s="3" t="str">
        <f>'internal_calcs FTTM'!T629</f>
        <v>TRUSTED</v>
      </c>
      <c r="C629" s="3">
        <f ca="1">'internal_calcs FTTM'!AB629</f>
        <v>3</v>
      </c>
      <c r="D629" s="3">
        <f ca="1">'internal_calcs FTTM'!AC629</f>
        <v>333</v>
      </c>
      <c r="E629" s="9">
        <f>'internal_calcs ToDs'!B629</f>
        <v>625.32917247907665</v>
      </c>
      <c r="F629" s="9">
        <f>'internal_calcs ToDs'!C629</f>
        <v>629.87107831542107</v>
      </c>
      <c r="G629" s="9">
        <f>'internal_calcs ToDs'!D629</f>
        <v>626.87886692308177</v>
      </c>
      <c r="H629" s="9">
        <f>'internal_calcs ToDs'!E629</f>
        <v>626.86112201726962</v>
      </c>
      <c r="I629" s="9">
        <f ca="1">'internal_calcs FTTM'!AA629</f>
        <v>626.87886692308177</v>
      </c>
      <c r="J629" s="9">
        <f>'internal_calcs TEs'!B629</f>
        <v>-1.6708275209233361</v>
      </c>
      <c r="K629" s="9">
        <f>'internal_calcs TEs'!C629</f>
        <v>2.8710783154211206</v>
      </c>
      <c r="L629" s="9">
        <f>'internal_calcs TEs'!D629</f>
        <v>-0.12113307691825659</v>
      </c>
      <c r="M629" s="9">
        <f>'internal_calcs TEs'!E629</f>
        <v>-0.138877982730369</v>
      </c>
      <c r="N629" s="9">
        <f t="shared" ca="1" si="27"/>
        <v>-0.12113307691822683</v>
      </c>
      <c r="O629" s="9">
        <f t="shared" ca="1" si="29"/>
        <v>-0.12113307691822683</v>
      </c>
      <c r="P629" s="3">
        <f t="shared" ca="1" si="28"/>
        <v>3</v>
      </c>
    </row>
    <row r="630" spans="1:16" x14ac:dyDescent="0.3">
      <c r="A630" s="1">
        <f>'internal_calcs FTTM'!A630</f>
        <v>628</v>
      </c>
      <c r="B630" s="3" t="str">
        <f>'internal_calcs FTTM'!T630</f>
        <v>TRUSTED</v>
      </c>
      <c r="C630" s="3">
        <f ca="1">'internal_calcs FTTM'!AB630</f>
        <v>3</v>
      </c>
      <c r="D630" s="3">
        <f ca="1">'internal_calcs FTTM'!AC630</f>
        <v>333</v>
      </c>
      <c r="E630" s="9">
        <f>'internal_calcs ToDs'!B630</f>
        <v>626.29440936526248</v>
      </c>
      <c r="F630" s="9">
        <f>'internal_calcs ToDs'!C630</f>
        <v>630.91174428053864</v>
      </c>
      <c r="G630" s="9">
        <f>'internal_calcs ToDs'!D630</f>
        <v>627.65735198648247</v>
      </c>
      <c r="H630" s="9">
        <f>'internal_calcs ToDs'!E630</f>
        <v>627.65482728509596</v>
      </c>
      <c r="I630" s="9">
        <f ca="1">'internal_calcs FTTM'!AA630</f>
        <v>627.65735198648247</v>
      </c>
      <c r="J630" s="9">
        <f>'internal_calcs TEs'!B630</f>
        <v>-1.7055906347375311</v>
      </c>
      <c r="K630" s="9">
        <f>'internal_calcs TEs'!C630</f>
        <v>2.9117442805386955</v>
      </c>
      <c r="L630" s="9">
        <f>'internal_calcs TEs'!D630</f>
        <v>-0.34264801351755181</v>
      </c>
      <c r="M630" s="9">
        <f>'internal_calcs TEs'!E630</f>
        <v>-0.34517271490400292</v>
      </c>
      <c r="N630" s="9">
        <f t="shared" ca="1" si="27"/>
        <v>-0.34264801351753249</v>
      </c>
      <c r="O630" s="9">
        <f t="shared" ca="1" si="29"/>
        <v>-0.34264801351753249</v>
      </c>
      <c r="P630" s="3">
        <f t="shared" ca="1" si="28"/>
        <v>3</v>
      </c>
    </row>
    <row r="631" spans="1:16" x14ac:dyDescent="0.3">
      <c r="A631" s="1">
        <f>'internal_calcs FTTM'!A631</f>
        <v>629</v>
      </c>
      <c r="B631" s="3" t="str">
        <f>'internal_calcs FTTM'!T631</f>
        <v>TRUSTED</v>
      </c>
      <c r="C631" s="3">
        <f ca="1">'internal_calcs FTTM'!AB631</f>
        <v>3</v>
      </c>
      <c r="D631" s="3">
        <f ca="1">'internal_calcs FTTM'!AC631</f>
        <v>333</v>
      </c>
      <c r="E631" s="9">
        <f>'internal_calcs ToDs'!B631</f>
        <v>627.2602814040464</v>
      </c>
      <c r="F631" s="9">
        <f>'internal_calcs ToDs'!C631</f>
        <v>631.94486546437395</v>
      </c>
      <c r="G631" s="9">
        <f>'internal_calcs ToDs'!D631</f>
        <v>628.40969961900248</v>
      </c>
      <c r="H631" s="9">
        <f>'internal_calcs ToDs'!E631</f>
        <v>628.53329320512682</v>
      </c>
      <c r="I631" s="9">
        <f ca="1">'internal_calcs FTTM'!AA631</f>
        <v>628.40969961900248</v>
      </c>
      <c r="J631" s="9">
        <f>'internal_calcs TEs'!B631</f>
        <v>-1.7397185959535995</v>
      </c>
      <c r="K631" s="9">
        <f>'internal_calcs TEs'!C631</f>
        <v>2.9448654643739269</v>
      </c>
      <c r="L631" s="9">
        <f>'internal_calcs TEs'!D631</f>
        <v>-0.59030038099755355</v>
      </c>
      <c r="M631" s="9">
        <f>'internal_calcs TEs'!E631</f>
        <v>-0.46670679487314581</v>
      </c>
      <c r="N631" s="9">
        <f t="shared" ca="1" si="27"/>
        <v>-0.59030038099751891</v>
      </c>
      <c r="O631" s="9">
        <f t="shared" ca="1" si="29"/>
        <v>-0.59030038099751891</v>
      </c>
      <c r="P631" s="3">
        <f t="shared" ca="1" si="28"/>
        <v>3</v>
      </c>
    </row>
    <row r="632" spans="1:16" x14ac:dyDescent="0.3">
      <c r="A632" s="1">
        <f>'internal_calcs FTTM'!A632</f>
        <v>630</v>
      </c>
      <c r="B632" s="3" t="str">
        <f>'internal_calcs FTTM'!T632</f>
        <v>TRUSTED</v>
      </c>
      <c r="C632" s="3">
        <f ca="1">'internal_calcs FTTM'!AB632</f>
        <v>3</v>
      </c>
      <c r="D632" s="3">
        <f ca="1">'internal_calcs FTTM'!AC632</f>
        <v>333</v>
      </c>
      <c r="E632" s="9">
        <f>'internal_calcs ToDs'!B632</f>
        <v>628.22681015138028</v>
      </c>
      <c r="F632" s="9">
        <f>'internal_calcs ToDs'!C632</f>
        <v>632.97031115274569</v>
      </c>
      <c r="G632" s="9">
        <f>'internal_calcs ToDs'!D632</f>
        <v>629.13981544641683</v>
      </c>
      <c r="H632" s="9">
        <f>'internal_calcs ToDs'!E632</f>
        <v>629.50091233566627</v>
      </c>
      <c r="I632" s="9">
        <f ca="1">'internal_calcs FTTM'!AA632</f>
        <v>629.13981544641683</v>
      </c>
      <c r="J632" s="9">
        <f>'internal_calcs TEs'!B632</f>
        <v>-1.7731898486197581</v>
      </c>
      <c r="K632" s="9">
        <f>'internal_calcs TEs'!C632</f>
        <v>2.970311152745726</v>
      </c>
      <c r="L632" s="9">
        <f>'internal_calcs TEs'!D632</f>
        <v>-0.8601845535831929</v>
      </c>
      <c r="M632" s="9">
        <f>'internal_calcs TEs'!E632</f>
        <v>-0.49908766433375096</v>
      </c>
      <c r="N632" s="9">
        <f t="shared" ca="1" si="27"/>
        <v>-0.86018455358316714</v>
      </c>
      <c r="O632" s="9">
        <f t="shared" ca="1" si="29"/>
        <v>-0.86018455358316714</v>
      </c>
      <c r="P632" s="3">
        <f t="shared" ca="1" si="28"/>
        <v>3</v>
      </c>
    </row>
    <row r="633" spans="1:16" x14ac:dyDescent="0.3">
      <c r="A633" s="1">
        <f>'internal_calcs FTTM'!A633</f>
        <v>631</v>
      </c>
      <c r="B633" s="3" t="str">
        <f>'internal_calcs FTTM'!T633</f>
        <v>TRUSTED</v>
      </c>
      <c r="C633" s="3">
        <f ca="1">'internal_calcs FTTM'!AB633</f>
        <v>3</v>
      </c>
      <c r="D633" s="3">
        <f ca="1">'internal_calcs FTTM'!AC633</f>
        <v>333</v>
      </c>
      <c r="E633" s="9">
        <f>'internal_calcs ToDs'!B633</f>
        <v>629.19401674842459</v>
      </c>
      <c r="F633" s="9">
        <f>'internal_calcs ToDs'!C633</f>
        <v>633.98798092314723</v>
      </c>
      <c r="G633" s="9">
        <f>'internal_calcs ToDs'!D633</f>
        <v>629.85195570334872</v>
      </c>
      <c r="H633" s="9">
        <f>'internal_calcs ToDs'!E633</f>
        <v>630.55885500570412</v>
      </c>
      <c r="I633" s="9">
        <f ca="1">'internal_calcs FTTM'!AA633</f>
        <v>629.85195570334872</v>
      </c>
      <c r="J633" s="9">
        <f>'internal_calcs TEs'!B633</f>
        <v>-1.8059832515754204</v>
      </c>
      <c r="K633" s="9">
        <f>'internal_calcs TEs'!C633</f>
        <v>2.9879809231471866</v>
      </c>
      <c r="L633" s="9">
        <f>'internal_calcs TEs'!D633</f>
        <v>-1.1480442966513196</v>
      </c>
      <c r="M633" s="9">
        <f>'internal_calcs TEs'!E633</f>
        <v>-0.44114499429588072</v>
      </c>
      <c r="N633" s="9">
        <f t="shared" ca="1" si="27"/>
        <v>-1.1480442966512783</v>
      </c>
      <c r="O633" s="9">
        <f t="shared" ca="1" si="29"/>
        <v>-1.1480442966512783</v>
      </c>
      <c r="P633" s="3">
        <f t="shared" ca="1" si="28"/>
        <v>3</v>
      </c>
    </row>
    <row r="634" spans="1:16" x14ac:dyDescent="0.3">
      <c r="A634" s="1">
        <f>'internal_calcs FTTM'!A634</f>
        <v>632</v>
      </c>
      <c r="B634" s="3" t="str">
        <f>'internal_calcs FTTM'!T634</f>
        <v>TRUSTED</v>
      </c>
      <c r="C634" s="3">
        <f ca="1">'internal_calcs FTTM'!AB634</f>
        <v>3</v>
      </c>
      <c r="D634" s="3">
        <f ca="1">'internal_calcs FTTM'!AC634</f>
        <v>333</v>
      </c>
      <c r="E634" s="9">
        <f>'internal_calcs ToDs'!B634</f>
        <v>630.16192190819572</v>
      </c>
      <c r="F634" s="9">
        <f>'internal_calcs ToDs'!C634</f>
        <v>634.99780504106707</v>
      </c>
      <c r="G634" s="9">
        <f>'internal_calcs ToDs'!D634</f>
        <v>630.55066010990504</v>
      </c>
      <c r="H634" s="9">
        <f>'internal_calcs ToDs'!E634</f>
        <v>631.70502701617704</v>
      </c>
      <c r="I634" s="9">
        <f ca="1">'internal_calcs FTTM'!AA634</f>
        <v>630.55066010990504</v>
      </c>
      <c r="J634" s="9">
        <f>'internal_calcs TEs'!B634</f>
        <v>-1.8380780918043338</v>
      </c>
      <c r="K634" s="9">
        <f>'internal_calcs TEs'!C634</f>
        <v>2.997805041067084</v>
      </c>
      <c r="L634" s="9">
        <f>'internal_calcs TEs'!D634</f>
        <v>-1.4493398900949126</v>
      </c>
      <c r="M634" s="9">
        <f>'internal_calcs TEs'!E634</f>
        <v>-0.29497298382297155</v>
      </c>
      <c r="N634" s="9">
        <f t="shared" ca="1" si="27"/>
        <v>-1.4493398900949614</v>
      </c>
      <c r="O634" s="9">
        <f t="shared" ca="1" si="29"/>
        <v>-1.4493398900949614</v>
      </c>
      <c r="P634" s="3">
        <f t="shared" ca="1" si="28"/>
        <v>3</v>
      </c>
    </row>
    <row r="635" spans="1:16" x14ac:dyDescent="0.3">
      <c r="A635" s="1">
        <f>'internal_calcs FTTM'!A635</f>
        <v>633</v>
      </c>
      <c r="B635" s="3" t="str">
        <f>'internal_calcs FTTM'!T635</f>
        <v>TRUSTED</v>
      </c>
      <c r="C635" s="3">
        <f ca="1">'internal_calcs FTTM'!AB635</f>
        <v>3</v>
      </c>
      <c r="D635" s="3">
        <f ca="1">'internal_calcs FTTM'!AC635</f>
        <v>333</v>
      </c>
      <c r="E635" s="9">
        <f>'internal_calcs ToDs'!B635</f>
        <v>631.13054590248237</v>
      </c>
      <c r="F635" s="9">
        <f>'internal_calcs ToDs'!C635</f>
        <v>635.99974473520024</v>
      </c>
      <c r="G635" s="9">
        <f>'internal_calcs ToDs'!D635</f>
        <v>631.2406802775796</v>
      </c>
      <c r="H635" s="9">
        <f>'internal_calcs ToDs'!E635</f>
        <v>632.93414532977908</v>
      </c>
      <c r="I635" s="9">
        <f ca="1">'internal_calcs FTTM'!AA635</f>
        <v>631.2406802775796</v>
      </c>
      <c r="J635" s="9">
        <f>'internal_calcs TEs'!B635</f>
        <v>-1.869454097517653</v>
      </c>
      <c r="K635" s="9">
        <f>'internal_calcs TEs'!C635</f>
        <v>2.9997447352002009</v>
      </c>
      <c r="L635" s="9">
        <f>'internal_calcs TEs'!D635</f>
        <v>-1.7593197224203896</v>
      </c>
      <c r="M635" s="9">
        <f>'internal_calcs TEs'!E635</f>
        <v>-6.5854670220962142E-2</v>
      </c>
      <c r="N635" s="9">
        <f t="shared" ca="1" si="27"/>
        <v>-1.7593197224204005</v>
      </c>
      <c r="O635" s="9">
        <f t="shared" ca="1" si="29"/>
        <v>-1.7593197224204005</v>
      </c>
      <c r="P635" s="3">
        <f t="shared" ca="1" si="28"/>
        <v>3</v>
      </c>
    </row>
    <row r="636" spans="1:16" x14ac:dyDescent="0.3">
      <c r="A636" s="1">
        <f>'internal_calcs FTTM'!A636</f>
        <v>634</v>
      </c>
      <c r="B636" s="3" t="str">
        <f>'internal_calcs FTTM'!T636</f>
        <v>TRUSTED</v>
      </c>
      <c r="C636" s="3">
        <f ca="1">'internal_calcs FTTM'!AB636</f>
        <v>1</v>
      </c>
      <c r="D636" s="3">
        <f ca="1">'internal_calcs FTTM'!AC636</f>
        <v>111</v>
      </c>
      <c r="E636" s="9">
        <f>'internal_calcs ToDs'!B636</f>
        <v>632.09990854904242</v>
      </c>
      <c r="F636" s="9">
        <f>'internal_calcs ToDs'!C636</f>
        <v>636.9937923504599</v>
      </c>
      <c r="G636" s="9">
        <f>'internal_calcs ToDs'!D636</f>
        <v>631.92690477350152</v>
      </c>
      <c r="H636" s="9">
        <f>'internal_calcs ToDs'!E636</f>
        <v>634.23792901369484</v>
      </c>
      <c r="I636" s="9">
        <f ca="1">'internal_calcs FTTM'!AA636</f>
        <v>632.09990854904242</v>
      </c>
      <c r="J636" s="9">
        <f>'internal_calcs TEs'!B636</f>
        <v>-1.9000914509576019</v>
      </c>
      <c r="K636" s="9">
        <f>'internal_calcs TEs'!C636</f>
        <v>2.9937923504599375</v>
      </c>
      <c r="L636" s="9">
        <f>'internal_calcs TEs'!D636</f>
        <v>-2.0730952264984457</v>
      </c>
      <c r="M636" s="9">
        <f>'internal_calcs TEs'!E636</f>
        <v>0.23792901369483355</v>
      </c>
      <c r="N636" s="9">
        <f t="shared" ca="1" si="27"/>
        <v>-1.900091450957575</v>
      </c>
      <c r="O636" s="9">
        <f t="shared" ca="1" si="29"/>
        <v>-1.900091450957575</v>
      </c>
      <c r="P636" s="3">
        <f t="shared" ca="1" si="28"/>
        <v>1</v>
      </c>
    </row>
    <row r="637" spans="1:16" x14ac:dyDescent="0.3">
      <c r="A637" s="1">
        <f>'internal_calcs FTTM'!A637</f>
        <v>635</v>
      </c>
      <c r="B637" s="3" t="str">
        <f>'internal_calcs FTTM'!T637</f>
        <v>TRUSTED</v>
      </c>
      <c r="C637" s="3">
        <f ca="1">'internal_calcs FTTM'!AB637</f>
        <v>1</v>
      </c>
      <c r="D637" s="3">
        <f ca="1">'internal_calcs FTTM'!AC637</f>
        <v>111</v>
      </c>
      <c r="E637" s="9">
        <f>'internal_calcs ToDs'!B637</f>
        <v>633.07002919908496</v>
      </c>
      <c r="F637" s="9">
        <f>'internal_calcs ToDs'!C637</f>
        <v>637.97997137818948</v>
      </c>
      <c r="G637" s="9">
        <f>'internal_calcs ToDs'!D637</f>
        <v>632.61428202481011</v>
      </c>
      <c r="H637" s="9">
        <f>'internal_calcs ToDs'!E637</f>
        <v>635.60539853408693</v>
      </c>
      <c r="I637" s="9">
        <f ca="1">'internal_calcs FTTM'!AA637</f>
        <v>633.07002919908496</v>
      </c>
      <c r="J637" s="9">
        <f>'internal_calcs TEs'!B637</f>
        <v>-1.9299708009150853</v>
      </c>
      <c r="K637" s="9">
        <f>'internal_calcs TEs'!C637</f>
        <v>2.9799713781895001</v>
      </c>
      <c r="L637" s="9">
        <f>'internal_calcs TEs'!D637</f>
        <v>-2.3857179751899311</v>
      </c>
      <c r="M637" s="9">
        <f>'internal_calcs TEs'!E637</f>
        <v>0.60539853408691102</v>
      </c>
      <c r="N637" s="9">
        <f t="shared" ca="1" si="27"/>
        <v>-1.9299708009150436</v>
      </c>
      <c r="O637" s="9">
        <f t="shared" ca="1" si="29"/>
        <v>-1.9299708009150436</v>
      </c>
      <c r="P637" s="3">
        <f t="shared" ca="1" si="28"/>
        <v>1</v>
      </c>
    </row>
    <row r="638" spans="1:16" x14ac:dyDescent="0.3">
      <c r="A638" s="1">
        <f>'internal_calcs FTTM'!A638</f>
        <v>636</v>
      </c>
      <c r="B638" s="3" t="str">
        <f>'internal_calcs FTTM'!T638</f>
        <v>TRUSTED</v>
      </c>
      <c r="C638" s="3">
        <f ca="1">'internal_calcs FTTM'!AB638</f>
        <v>1</v>
      </c>
      <c r="D638" s="3">
        <f ca="1">'internal_calcs FTTM'!AC638</f>
        <v>111</v>
      </c>
      <c r="E638" s="9">
        <f>'internal_calcs ToDs'!B638</f>
        <v>634.04092672504783</v>
      </c>
      <c r="F638" s="9">
        <f>'internal_calcs ToDs'!C638</f>
        <v>638.95833636345219</v>
      </c>
      <c r="G638" s="9">
        <f>'internal_calcs ToDs'!D638</f>
        <v>633.3077422790044</v>
      </c>
      <c r="H638" s="9">
        <f>'internal_calcs ToDs'!E638</f>
        <v>637.02327258505557</v>
      </c>
      <c r="I638" s="9">
        <f ca="1">'internal_calcs FTTM'!AA638</f>
        <v>634.04092672504783</v>
      </c>
      <c r="J638" s="9">
        <f>'internal_calcs TEs'!B638</f>
        <v>-1.9590732749521886</v>
      </c>
      <c r="K638" s="9">
        <f>'internal_calcs TEs'!C638</f>
        <v>2.9583363634522337</v>
      </c>
      <c r="L638" s="9">
        <f>'internal_calcs TEs'!D638</f>
        <v>-2.6922577209956424</v>
      </c>
      <c r="M638" s="9">
        <f>'internal_calcs TEs'!E638</f>
        <v>1.0232725850555346</v>
      </c>
      <c r="N638" s="9">
        <f t="shared" ca="1" si="27"/>
        <v>-1.9590732749521749</v>
      </c>
      <c r="O638" s="9">
        <f t="shared" ca="1" si="29"/>
        <v>-1.9590732749521749</v>
      </c>
      <c r="P638" s="3">
        <f t="shared" ca="1" si="28"/>
        <v>1</v>
      </c>
    </row>
    <row r="639" spans="1:16" x14ac:dyDescent="0.3">
      <c r="A639" s="1">
        <f>'internal_calcs FTTM'!A639</f>
        <v>637</v>
      </c>
      <c r="B639" s="3" t="str">
        <f>'internal_calcs FTTM'!T639</f>
        <v>TRUSTED</v>
      </c>
      <c r="C639" s="3">
        <f ca="1">'internal_calcs FTTM'!AB639</f>
        <v>1</v>
      </c>
      <c r="D639" s="3">
        <f ca="1">'internal_calcs FTTM'!AC639</f>
        <v>111</v>
      </c>
      <c r="E639" s="9">
        <f>'internal_calcs ToDs'!B639</f>
        <v>635.01261950867729</v>
      </c>
      <c r="F639" s="9">
        <f>'internal_calcs ToDs'!C639</f>
        <v>639.92897268976719</v>
      </c>
      <c r="G639" s="9">
        <f>'internal_calcs ToDs'!D639</f>
        <v>634.01211985099314</v>
      </c>
      <c r="H639" s="9">
        <f>'internal_calcs ToDs'!E639</f>
        <v>638.47644810963868</v>
      </c>
      <c r="I639" s="9">
        <f ca="1">'internal_calcs FTTM'!AA639</f>
        <v>635.01261950867729</v>
      </c>
      <c r="J639" s="9">
        <f>'internal_calcs TEs'!B639</f>
        <v>-1.9873804913226769</v>
      </c>
      <c r="K639" s="9">
        <f>'internal_calcs TEs'!C639</f>
        <v>2.9289726897672095</v>
      </c>
      <c r="L639" s="9">
        <f>'internal_calcs TEs'!D639</f>
        <v>-2.9878801490068043</v>
      </c>
      <c r="M639" s="9">
        <f>'internal_calcs TEs'!E639</f>
        <v>1.4764481096386879</v>
      </c>
      <c r="N639" s="9">
        <f t="shared" ca="1" si="27"/>
        <v>-1.9873804913227104</v>
      </c>
      <c r="O639" s="9">
        <f t="shared" ca="1" si="29"/>
        <v>-1.9873804913227104</v>
      </c>
      <c r="P639" s="3">
        <f t="shared" ca="1" si="28"/>
        <v>1</v>
      </c>
    </row>
    <row r="640" spans="1:16" x14ac:dyDescent="0.3">
      <c r="A640" s="1">
        <f>'internal_calcs FTTM'!A640</f>
        <v>638</v>
      </c>
      <c r="B640" s="3" t="str">
        <f>'internal_calcs FTTM'!T640</f>
        <v>TRUSTED</v>
      </c>
      <c r="C640" s="3">
        <f ca="1">'internal_calcs FTTM'!AB640</f>
        <v>1</v>
      </c>
      <c r="D640" s="3">
        <f ca="1">'internal_calcs FTTM'!AC640</f>
        <v>111</v>
      </c>
      <c r="E640" s="9">
        <f>'internal_calcs ToDs'!B640</f>
        <v>635.98512542941808</v>
      </c>
      <c r="F640" s="9">
        <f>'internal_calcs ToDs'!C640</f>
        <v>640.89199624213938</v>
      </c>
      <c r="G640" s="9">
        <f>'internal_calcs ToDs'!D640</f>
        <v>634.73207688306309</v>
      </c>
      <c r="H640" s="9">
        <f>'internal_calcs ToDs'!E640</f>
        <v>639.94854616364091</v>
      </c>
      <c r="I640" s="9">
        <f ca="1">'internal_calcs FTTM'!AA640</f>
        <v>635.98512542941808</v>
      </c>
      <c r="J640" s="9">
        <f>'internal_calcs TEs'!B640</f>
        <v>-2.0148745705819042</v>
      </c>
      <c r="K640" s="9">
        <f>'internal_calcs TEs'!C640</f>
        <v>2.8919962421394008</v>
      </c>
      <c r="L640" s="9">
        <f>'internal_calcs TEs'!D640</f>
        <v>-3.2679231169368723</v>
      </c>
      <c r="M640" s="9">
        <f>'internal_calcs TEs'!E640</f>
        <v>1.9485461636409176</v>
      </c>
      <c r="N640" s="9">
        <f t="shared" ca="1" si="27"/>
        <v>-2.0148745705819238</v>
      </c>
      <c r="O640" s="9">
        <f t="shared" ca="1" si="29"/>
        <v>-2.0148745705819238</v>
      </c>
      <c r="P640" s="3">
        <f t="shared" ca="1" si="28"/>
        <v>1</v>
      </c>
    </row>
    <row r="641" spans="1:16" x14ac:dyDescent="0.3">
      <c r="A641" s="1">
        <f>'internal_calcs FTTM'!A641</f>
        <v>639</v>
      </c>
      <c r="B641" s="3" t="str">
        <f>'internal_calcs FTTM'!T641</f>
        <v>TRUSTED</v>
      </c>
      <c r="C641" s="3">
        <f ca="1">'internal_calcs FTTM'!AB641</f>
        <v>1</v>
      </c>
      <c r="D641" s="3">
        <f ca="1">'internal_calcs FTTM'!AC641</f>
        <v>111</v>
      </c>
      <c r="E641" s="9">
        <f>'internal_calcs ToDs'!B641</f>
        <v>636.95846185311984</v>
      </c>
      <c r="F641" s="9">
        <f>'internal_calcs ToDs'!C641</f>
        <v>641.84755294971478</v>
      </c>
      <c r="G641" s="9">
        <f>'internal_calcs ToDs'!D641</f>
        <v>635.47202982010742</v>
      </c>
      <c r="H641" s="9">
        <f>'internal_calcs ToDs'!E641</f>
        <v>641.42250389335049</v>
      </c>
      <c r="I641" s="9">
        <f ca="1">'internal_calcs FTTM'!AA641</f>
        <v>636.95846185311984</v>
      </c>
      <c r="J641" s="9">
        <f>'internal_calcs TEs'!B641</f>
        <v>-2.0415381468801179</v>
      </c>
      <c r="K641" s="9">
        <f>'internal_calcs TEs'!C641</f>
        <v>2.8475529497147969</v>
      </c>
      <c r="L641" s="9">
        <f>'internal_calcs TEs'!D641</f>
        <v>-3.52797017989253</v>
      </c>
      <c r="M641" s="9">
        <f>'internal_calcs TEs'!E641</f>
        <v>2.4225038933505481</v>
      </c>
      <c r="N641" s="9">
        <f t="shared" ca="1" si="27"/>
        <v>-2.041538146880157</v>
      </c>
      <c r="O641" s="9">
        <f t="shared" ca="1" si="29"/>
        <v>-2.041538146880157</v>
      </c>
      <c r="P641" s="3">
        <f t="shared" ca="1" si="28"/>
        <v>1</v>
      </c>
    </row>
    <row r="642" spans="1:16" x14ac:dyDescent="0.3">
      <c r="A642" s="1">
        <f>'internal_calcs FTTM'!A642</f>
        <v>640</v>
      </c>
      <c r="B642" s="3" t="str">
        <f>'internal_calcs FTTM'!T642</f>
        <v>TRUSTED</v>
      </c>
      <c r="C642" s="3">
        <f ca="1">'internal_calcs FTTM'!AB642</f>
        <v>1</v>
      </c>
      <c r="D642" s="3">
        <f ca="1">'internal_calcs FTTM'!AC642</f>
        <v>111</v>
      </c>
      <c r="E642" s="9">
        <f>'internal_calcs ToDs'!B642</f>
        <v>637.93264562106901</v>
      </c>
      <c r="F642" s="9">
        <f>'internal_calcs ToDs'!C642</f>
        <v>642.79581820986436</v>
      </c>
      <c r="G642" s="9">
        <f>'internal_calcs ToDs'!D642</f>
        <v>636.2360797596541</v>
      </c>
      <c r="H642" s="9">
        <f>'internal_calcs ToDs'!E642</f>
        <v>642.8811912315316</v>
      </c>
      <c r="I642" s="9">
        <f ca="1">'internal_calcs FTTM'!AA642</f>
        <v>637.93264562106901</v>
      </c>
      <c r="J642" s="9">
        <f>'internal_calcs TEs'!B642</f>
        <v>-2.0673543789310376</v>
      </c>
      <c r="K642" s="9">
        <f>'internal_calcs TEs'!C642</f>
        <v>2.7958182098643283</v>
      </c>
      <c r="L642" s="9">
        <f>'internal_calcs TEs'!D642</f>
        <v>-3.7639202403459153</v>
      </c>
      <c r="M642" s="9">
        <f>'internal_calcs TEs'!E642</f>
        <v>2.8811912315316084</v>
      </c>
      <c r="N642" s="9">
        <f t="shared" ref="N642:N705" ca="1" si="30">I642-A642</f>
        <v>-2.0673543789309861</v>
      </c>
      <c r="O642" s="9">
        <f t="shared" ca="1" si="29"/>
        <v>-2.0673543789309861</v>
      </c>
      <c r="P642" s="3">
        <f t="shared" ca="1" si="28"/>
        <v>1</v>
      </c>
    </row>
    <row r="643" spans="1:16" x14ac:dyDescent="0.3">
      <c r="A643" s="1">
        <f>'internal_calcs FTTM'!A643</f>
        <v>641</v>
      </c>
      <c r="B643" s="3" t="str">
        <f>'internal_calcs FTTM'!T643</f>
        <v>TRUSTED</v>
      </c>
      <c r="C643" s="3">
        <f ca="1">'internal_calcs FTTM'!AB643</f>
        <v>1</v>
      </c>
      <c r="D643" s="3">
        <f ca="1">'internal_calcs FTTM'!AC643</f>
        <v>111</v>
      </c>
      <c r="E643" s="9">
        <f>'internal_calcs ToDs'!B643</f>
        <v>638.90769303935087</v>
      </c>
      <c r="F643" s="9">
        <f>'internal_calcs ToDs'!C643</f>
        <v>643.73699619597085</v>
      </c>
      <c r="G643" s="9">
        <f>'internal_calcs ToDs'!D643</f>
        <v>637.02794777510576</v>
      </c>
      <c r="H643" s="9">
        <f>'internal_calcs ToDs'!E643</f>
        <v>644.30803002268351</v>
      </c>
      <c r="I643" s="9">
        <f ca="1">'internal_calcs FTTM'!AA643</f>
        <v>638.90769303935087</v>
      </c>
      <c r="J643" s="9">
        <f>'internal_calcs TEs'!B643</f>
        <v>-2.0923069606491151</v>
      </c>
      <c r="K643" s="9">
        <f>'internal_calcs TEs'!C643</f>
        <v>2.7369961959708302</v>
      </c>
      <c r="L643" s="9">
        <f>'internal_calcs TEs'!D643</f>
        <v>-3.9720522248941919</v>
      </c>
      <c r="M643" s="9">
        <f>'internal_calcs TEs'!E643</f>
        <v>3.3080300226834947</v>
      </c>
      <c r="N643" s="9">
        <f t="shared" ca="1" si="30"/>
        <v>-2.0923069606491254</v>
      </c>
      <c r="O643" s="9">
        <f t="shared" ca="1" si="29"/>
        <v>-2.0923069606491254</v>
      </c>
      <c r="P643" s="3">
        <f t="shared" ref="P643:P706" ca="1" si="31">IF(C643=511,0,C643)</f>
        <v>1</v>
      </c>
    </row>
    <row r="644" spans="1:16" x14ac:dyDescent="0.3">
      <c r="A644" s="1">
        <f>'internal_calcs FTTM'!A644</f>
        <v>642</v>
      </c>
      <c r="B644" s="3" t="str">
        <f>'internal_calcs FTTM'!T644</f>
        <v>TRUSTED</v>
      </c>
      <c r="C644" s="3">
        <f ca="1">'internal_calcs FTTM'!AB644</f>
        <v>1</v>
      </c>
      <c r="D644" s="3">
        <f ca="1">'internal_calcs FTTM'!AC644</f>
        <v>111</v>
      </c>
      <c r="E644" s="9">
        <f>'internal_calcs ToDs'!B644</f>
        <v>639.88361986855102</v>
      </c>
      <c r="F644" s="9">
        <f>'internal_calcs ToDs'!C644</f>
        <v>644.6713190516499</v>
      </c>
      <c r="G644" s="9">
        <f>'internal_calcs ToDs'!D644</f>
        <v>637.8509162321908</v>
      </c>
      <c r="H644" s="9">
        <f>'internal_calcs ToDs'!E644</f>
        <v>645.68759320077686</v>
      </c>
      <c r="I644" s="9">
        <f ca="1">'internal_calcs FTTM'!AA644</f>
        <v>639.88361986855102</v>
      </c>
      <c r="J644" s="9">
        <f>'internal_calcs TEs'!B644</f>
        <v>-2.1163801314490307</v>
      </c>
      <c r="K644" s="9">
        <f>'internal_calcs TEs'!C644</f>
        <v>2.6713190516499186</v>
      </c>
      <c r="L644" s="9">
        <f>'internal_calcs TEs'!D644</f>
        <v>-4.1490837678091594</v>
      </c>
      <c r="M644" s="9">
        <f>'internal_calcs TEs'!E644</f>
        <v>3.6875932007768544</v>
      </c>
      <c r="N644" s="9">
        <f t="shared" ca="1" si="30"/>
        <v>-2.1163801314489774</v>
      </c>
      <c r="O644" s="9">
        <f t="shared" ref="O644:O707" ca="1" si="32">IF(B644="TRUSTED",N644,"")</f>
        <v>-2.1163801314489774</v>
      </c>
      <c r="P644" s="3">
        <f t="shared" ca="1" si="31"/>
        <v>1</v>
      </c>
    </row>
    <row r="645" spans="1:16" x14ac:dyDescent="0.3">
      <c r="A645" s="1">
        <f>'internal_calcs FTTM'!A645</f>
        <v>643</v>
      </c>
      <c r="B645" s="3" t="str">
        <f>'internal_calcs FTTM'!T645</f>
        <v>TRUSTED</v>
      </c>
      <c r="C645" s="3">
        <f ca="1">'internal_calcs FTTM'!AB645</f>
        <v>1</v>
      </c>
      <c r="D645" s="3">
        <f ca="1">'internal_calcs FTTM'!AC645</f>
        <v>111</v>
      </c>
      <c r="E645" s="9">
        <f>'internal_calcs ToDs'!B645</f>
        <v>640.86044131379992</v>
      </c>
      <c r="F645" s="9">
        <f>'internal_calcs ToDs'!C645</f>
        <v>645.59904597458501</v>
      </c>
      <c r="G645" s="9">
        <f>'internal_calcs ToDs'!D645</f>
        <v>638.70777702409475</v>
      </c>
      <c r="H645" s="9">
        <f>'internal_calcs ToDs'!E645</f>
        <v>647.00616236361293</v>
      </c>
      <c r="I645" s="9">
        <f ca="1">'internal_calcs FTTM'!AA645</f>
        <v>640.86044131379992</v>
      </c>
      <c r="J645" s="9">
        <f>'internal_calcs TEs'!B645</f>
        <v>-2.1395586862000808</v>
      </c>
      <c r="K645" s="9">
        <f>'internal_calcs TEs'!C645</f>
        <v>2.5990459745850578</v>
      </c>
      <c r="L645" s="9">
        <f>'internal_calcs TEs'!D645</f>
        <v>-4.2922229759052151</v>
      </c>
      <c r="M645" s="9">
        <f>'internal_calcs TEs'!E645</f>
        <v>4.0061623636129049</v>
      </c>
      <c r="N645" s="9">
        <f t="shared" ca="1" si="30"/>
        <v>-2.1395586862000755</v>
      </c>
      <c r="O645" s="9">
        <f t="shared" ca="1" si="32"/>
        <v>-2.1395586862000755</v>
      </c>
      <c r="P645" s="3">
        <f t="shared" ca="1" si="31"/>
        <v>1</v>
      </c>
    </row>
    <row r="646" spans="1:16" x14ac:dyDescent="0.3">
      <c r="A646" s="1">
        <f>'internal_calcs FTTM'!A646</f>
        <v>644</v>
      </c>
      <c r="B646" s="3" t="str">
        <f>'internal_calcs FTTM'!T646</f>
        <v>TRUSTED</v>
      </c>
      <c r="C646" s="3">
        <f ca="1">'internal_calcs FTTM'!AB646</f>
        <v>1</v>
      </c>
      <c r="D646" s="3">
        <f ca="1">'internal_calcs FTTM'!AC646</f>
        <v>111</v>
      </c>
      <c r="E646" s="9">
        <f>'internal_calcs ToDs'!B646</f>
        <v>641.83817201516968</v>
      </c>
      <c r="F646" s="9">
        <f>'internal_calcs ToDs'!C646</f>
        <v>646.52046219359329</v>
      </c>
      <c r="G646" s="9">
        <f>'internal_calcs ToDs'!D646</f>
        <v>639.60078754163624</v>
      </c>
      <c r="H646" s="9">
        <f>'internal_calcs ToDs'!E646</f>
        <v>648.25222359162274</v>
      </c>
      <c r="I646" s="9">
        <f ca="1">'internal_calcs FTTM'!AA646</f>
        <v>641.83817201516968</v>
      </c>
      <c r="J646" s="9">
        <f>'internal_calcs TEs'!B646</f>
        <v>-2.1618279848302886</v>
      </c>
      <c r="K646" s="9">
        <f>'internal_calcs TEs'!C646</f>
        <v>2.5204621935932563</v>
      </c>
      <c r="L646" s="9">
        <f>'internal_calcs TEs'!D646</f>
        <v>-4.3992124583637207</v>
      </c>
      <c r="M646" s="9">
        <f>'internal_calcs TEs'!E646</f>
        <v>4.2522235916227622</v>
      </c>
      <c r="N646" s="9">
        <f t="shared" ca="1" si="30"/>
        <v>-2.1618279848303246</v>
      </c>
      <c r="O646" s="9">
        <f t="shared" ca="1" si="32"/>
        <v>-2.1618279848303246</v>
      </c>
      <c r="P646" s="3">
        <f t="shared" ca="1" si="31"/>
        <v>1</v>
      </c>
    </row>
    <row r="647" spans="1:16" x14ac:dyDescent="0.3">
      <c r="A647" s="1">
        <f>'internal_calcs FTTM'!A647</f>
        <v>645</v>
      </c>
      <c r="B647" s="3" t="str">
        <f>'internal_calcs FTTM'!T647</f>
        <v>TRUSTED</v>
      </c>
      <c r="C647" s="3">
        <f ca="1">'internal_calcs FTTM'!AB647</f>
        <v>1</v>
      </c>
      <c r="D647" s="3">
        <f ca="1">'internal_calcs FTTM'!AC647</f>
        <v>111</v>
      </c>
      <c r="E647" s="9">
        <f>'internal_calcs ToDs'!B647</f>
        <v>642.81682603842671</v>
      </c>
      <c r="F647" s="9">
        <f>'internal_calcs ToDs'!C647</f>
        <v>647.43587784295642</v>
      </c>
      <c r="G647" s="9">
        <f>'internal_calcs ToDs'!D647</f>
        <v>640.53163507286627</v>
      </c>
      <c r="H647" s="9">
        <f>'internal_calcs ToDs'!E647</f>
        <v>649.41688359092007</v>
      </c>
      <c r="I647" s="9">
        <f ca="1">'internal_calcs FTTM'!AA647</f>
        <v>642.81682603842671</v>
      </c>
      <c r="J647" s="9">
        <f>'internal_calcs TEs'!B647</f>
        <v>-2.183173961573285</v>
      </c>
      <c r="K647" s="9">
        <f>'internal_calcs TEs'!C647</f>
        <v>2.4358778429564483</v>
      </c>
      <c r="L647" s="9">
        <f>'internal_calcs TEs'!D647</f>
        <v>-4.4683649271336954</v>
      </c>
      <c r="M647" s="9">
        <f>'internal_calcs TEs'!E647</f>
        <v>4.4168835909200883</v>
      </c>
      <c r="N647" s="9">
        <f t="shared" ca="1" si="30"/>
        <v>-2.1831739615732886</v>
      </c>
      <c r="O647" s="9">
        <f t="shared" ca="1" si="32"/>
        <v>-2.1831739615732886</v>
      </c>
      <c r="P647" s="3">
        <f t="shared" ca="1" si="31"/>
        <v>1</v>
      </c>
    </row>
    <row r="648" spans="1:16" x14ac:dyDescent="0.3">
      <c r="A648" s="1">
        <f>'internal_calcs FTTM'!A648</f>
        <v>646</v>
      </c>
      <c r="B648" s="3" t="str">
        <f>'internal_calcs FTTM'!T648</f>
        <v>TRUSTED</v>
      </c>
      <c r="C648" s="3">
        <f ca="1">'internal_calcs FTTM'!AB648</f>
        <v>1</v>
      </c>
      <c r="D648" s="3">
        <f ca="1">'internal_calcs FTTM'!AC648</f>
        <v>111</v>
      </c>
      <c r="E648" s="9">
        <f>'internal_calcs ToDs'!B648</f>
        <v>643.7964168661473</v>
      </c>
      <c r="F648" s="9">
        <f>'internal_calcs ToDs'!C648</f>
        <v>648.34562673846369</v>
      </c>
      <c r="G648" s="9">
        <f>'internal_calcs ToDs'!D648</f>
        <v>641.50141019352691</v>
      </c>
      <c r="H648" s="9">
        <f>'internal_calcs ToDs'!E648</f>
        <v>650.49419112011287</v>
      </c>
      <c r="I648" s="9">
        <f ca="1">'internal_calcs FTTM'!AA648</f>
        <v>643.7964168661473</v>
      </c>
      <c r="J648" s="9">
        <f>'internal_calcs TEs'!B648</f>
        <v>-2.2035831338527396</v>
      </c>
      <c r="K648" s="9">
        <f>'internal_calcs TEs'!C648</f>
        <v>2.3456267384636833</v>
      </c>
      <c r="L648" s="9">
        <f>'internal_calcs TEs'!D648</f>
        <v>-4.4985898064730785</v>
      </c>
      <c r="M648" s="9">
        <f>'internal_calcs TEs'!E648</f>
        <v>4.494191120112859</v>
      </c>
      <c r="N648" s="9">
        <f t="shared" ca="1" si="30"/>
        <v>-2.2035831338527032</v>
      </c>
      <c r="O648" s="9">
        <f t="shared" ca="1" si="32"/>
        <v>-2.2035831338527032</v>
      </c>
      <c r="P648" s="3">
        <f t="shared" ca="1" si="31"/>
        <v>1</v>
      </c>
    </row>
    <row r="649" spans="1:16" x14ac:dyDescent="0.3">
      <c r="A649" s="1">
        <f>'internal_calcs FTTM'!A649</f>
        <v>647</v>
      </c>
      <c r="B649" s="3" t="str">
        <f>'internal_calcs FTTM'!T649</f>
        <v>TRUSTED</v>
      </c>
      <c r="C649" s="3">
        <f ca="1">'internal_calcs FTTM'!AB649</f>
        <v>1</v>
      </c>
      <c r="D649" s="3">
        <f ca="1">'internal_calcs FTTM'!AC649</f>
        <v>111</v>
      </c>
      <c r="E649" s="9">
        <f>'internal_calcs ToDs'!B649</f>
        <v>644.77695738920204</v>
      </c>
      <c r="F649" s="9">
        <f>'internal_calcs ToDs'!C649</f>
        <v>649.25006505999238</v>
      </c>
      <c r="G649" s="9">
        <f>'internal_calcs ToDs'!D649</f>
        <v>642.51058956802081</v>
      </c>
      <c r="H649" s="9">
        <f>'internal_calcs ToDs'!E649</f>
        <v>651.48135208367319</v>
      </c>
      <c r="I649" s="9">
        <f ca="1">'internal_calcs FTTM'!AA649</f>
        <v>644.77695738920204</v>
      </c>
      <c r="J649" s="9">
        <f>'internal_calcs TEs'!B649</f>
        <v>-2.2230426107979531</v>
      </c>
      <c r="K649" s="9">
        <f>'internal_calcs TEs'!C649</f>
        <v>2.2500650599924095</v>
      </c>
      <c r="L649" s="9">
        <f>'internal_calcs TEs'!D649</f>
        <v>-4.4894104319791657</v>
      </c>
      <c r="M649" s="9">
        <f>'internal_calcs TEs'!E649</f>
        <v>4.4813520836731531</v>
      </c>
      <c r="N649" s="9">
        <f t="shared" ca="1" si="30"/>
        <v>-2.2230426107979611</v>
      </c>
      <c r="O649" s="9">
        <f t="shared" ca="1" si="32"/>
        <v>-2.2230426107979611</v>
      </c>
      <c r="P649" s="3">
        <f t="shared" ca="1" si="31"/>
        <v>1</v>
      </c>
    </row>
    <row r="650" spans="1:16" x14ac:dyDescent="0.3">
      <c r="A650" s="1">
        <f>'internal_calcs FTTM'!A650</f>
        <v>648</v>
      </c>
      <c r="B650" s="3" t="str">
        <f>'internal_calcs FTTM'!T650</f>
        <v>TRUSTED</v>
      </c>
      <c r="C650" s="3">
        <f ca="1">'internal_calcs FTTM'!AB650</f>
        <v>1</v>
      </c>
      <c r="D650" s="3">
        <f ca="1">'internal_calcs FTTM'!AC650</f>
        <v>111</v>
      </c>
      <c r="E650" s="9">
        <f>'internal_calcs ToDs'!B650</f>
        <v>645.75845989861375</v>
      </c>
      <c r="F650" s="9">
        <f>'internal_calcs ToDs'!C650</f>
        <v>650.14956994582997</v>
      </c>
      <c r="G650" s="9">
        <f>'internal_calcs ToDs'!D650</f>
        <v>643.5590284321288</v>
      </c>
      <c r="H650" s="9">
        <f>'internal_calcs ToDs'!E650</f>
        <v>652.37883051782967</v>
      </c>
      <c r="I650" s="9">
        <f ca="1">'internal_calcs FTTM'!AA650</f>
        <v>645.75845989861375</v>
      </c>
      <c r="J650" s="9">
        <f>'internal_calcs TEs'!B650</f>
        <v>-2.241540101386204</v>
      </c>
      <c r="K650" s="9">
        <f>'internal_calcs TEs'!C650</f>
        <v>2.1495699458299193</v>
      </c>
      <c r="L650" s="9">
        <f>'internal_calcs TEs'!D650</f>
        <v>-4.4409715678712018</v>
      </c>
      <c r="M650" s="9">
        <f>'internal_calcs TEs'!E650</f>
        <v>4.3788305178296696</v>
      </c>
      <c r="N650" s="9">
        <f t="shared" ca="1" si="30"/>
        <v>-2.2415401013862493</v>
      </c>
      <c r="O650" s="9">
        <f t="shared" ca="1" si="32"/>
        <v>-2.2415401013862493</v>
      </c>
      <c r="P650" s="3">
        <f t="shared" ca="1" si="31"/>
        <v>1</v>
      </c>
    </row>
    <row r="651" spans="1:16" x14ac:dyDescent="0.3">
      <c r="A651" s="1">
        <f>'internal_calcs FTTM'!A651</f>
        <v>649</v>
      </c>
      <c r="B651" s="3" t="str">
        <f>'internal_calcs FTTM'!T651</f>
        <v>TRUSTED</v>
      </c>
      <c r="C651" s="3">
        <f ca="1">'internal_calcs FTTM'!AB651</f>
        <v>1</v>
      </c>
      <c r="D651" s="3">
        <f ca="1">'internal_calcs FTTM'!AC651</f>
        <v>111</v>
      </c>
      <c r="E651" s="9">
        <f>'internal_calcs ToDs'!B651</f>
        <v>646.740936077794</v>
      </c>
      <c r="F651" s="9">
        <f>'internal_calcs ToDs'!C651</f>
        <v>651.04453800427984</v>
      </c>
      <c r="G651" s="9">
        <f>'internal_calcs ToDs'!D651</f>
        <v>644.64596287602774</v>
      </c>
      <c r="H651" s="9">
        <f>'internal_calcs ToDs'!E651</f>
        <v>653.19033181908947</v>
      </c>
      <c r="I651" s="9">
        <f ca="1">'internal_calcs FTTM'!AA651</f>
        <v>646.740936077794</v>
      </c>
      <c r="J651" s="9">
        <f>'internal_calcs TEs'!B651</f>
        <v>-2.2590639222059732</v>
      </c>
      <c r="K651" s="9">
        <f>'internal_calcs TEs'!C651</f>
        <v>2.0445380042797936</v>
      </c>
      <c r="L651" s="9">
        <f>'internal_calcs TEs'!D651</f>
        <v>-4.3540371239722315</v>
      </c>
      <c r="M651" s="9">
        <f>'internal_calcs TEs'!E651</f>
        <v>4.1903318190894474</v>
      </c>
      <c r="N651" s="9">
        <f t="shared" ca="1" si="30"/>
        <v>-2.2590639222059963</v>
      </c>
      <c r="O651" s="9">
        <f t="shared" ca="1" si="32"/>
        <v>-2.2590639222059963</v>
      </c>
      <c r="P651" s="3">
        <f t="shared" ca="1" si="31"/>
        <v>1</v>
      </c>
    </row>
    <row r="652" spans="1:16" x14ac:dyDescent="0.3">
      <c r="A652" s="1">
        <f>'internal_calcs FTTM'!A652</f>
        <v>650</v>
      </c>
      <c r="B652" s="3" t="str">
        <f>'internal_calcs FTTM'!T652</f>
        <v>TRUSTED</v>
      </c>
      <c r="C652" s="3">
        <f ca="1">'internal_calcs FTTM'!AB652</f>
        <v>1</v>
      </c>
      <c r="D652" s="3">
        <f ca="1">'internal_calcs FTTM'!AC652</f>
        <v>111</v>
      </c>
      <c r="E652" s="9">
        <f>'internal_calcs ToDs'!B652</f>
        <v>647.7243969951636</v>
      </c>
      <c r="F652" s="9">
        <f>'internal_calcs ToDs'!C652</f>
        <v>651.93538374843081</v>
      </c>
      <c r="G652" s="9">
        <f>'internal_calcs ToDs'!D652</f>
        <v>645.77002189160532</v>
      </c>
      <c r="H652" s="9">
        <f>'internal_calcs ToDs'!E652</f>
        <v>653.92266882155332</v>
      </c>
      <c r="I652" s="9">
        <f ca="1">'internal_calcs FTTM'!AA652</f>
        <v>647.7243969951636</v>
      </c>
      <c r="J652" s="9">
        <f>'internal_calcs TEs'!B652</f>
        <v>-2.2756030048363982</v>
      </c>
      <c r="K652" s="9">
        <f>'internal_calcs TEs'!C652</f>
        <v>1.9353837484308012</v>
      </c>
      <c r="L652" s="9">
        <f>'internal_calcs TEs'!D652</f>
        <v>-4.2299781083946337</v>
      </c>
      <c r="M652" s="9">
        <f>'internal_calcs TEs'!E652</f>
        <v>3.9226688215533061</v>
      </c>
      <c r="N652" s="9">
        <f t="shared" ca="1" si="30"/>
        <v>-2.2756030048363982</v>
      </c>
      <c r="O652" s="9">
        <f t="shared" ca="1" si="32"/>
        <v>-2.2756030048363982</v>
      </c>
      <c r="P652" s="3">
        <f t="shared" ca="1" si="31"/>
        <v>1</v>
      </c>
    </row>
    <row r="653" spans="1:16" x14ac:dyDescent="0.3">
      <c r="A653" s="1">
        <f>'internal_calcs FTTM'!A653</f>
        <v>651</v>
      </c>
      <c r="B653" s="3" t="str">
        <f>'internal_calcs FTTM'!T653</f>
        <v>TRUSTED</v>
      </c>
      <c r="C653" s="3">
        <f ca="1">'internal_calcs FTTM'!AB653</f>
        <v>1</v>
      </c>
      <c r="D653" s="3">
        <f ca="1">'internal_calcs FTTM'!AC653</f>
        <v>111</v>
      </c>
      <c r="E653" s="9">
        <f>'internal_calcs ToDs'!B653</f>
        <v>648.70885309716152</v>
      </c>
      <c r="F653" s="9">
        <f>'internal_calcs ToDs'!C653</f>
        <v>652.82253796026293</v>
      </c>
      <c r="G653" s="9">
        <f>'internal_calcs ToDs'!D653</f>
        <v>646.92924899407683</v>
      </c>
      <c r="H653" s="9">
        <f>'internal_calcs ToDs'!E653</f>
        <v>654.58551556334169</v>
      </c>
      <c r="I653" s="9">
        <f ca="1">'internal_calcs FTTM'!AA653</f>
        <v>648.70885309716152</v>
      </c>
      <c r="J653" s="9">
        <f>'internal_calcs TEs'!B653</f>
        <v>-2.2911469028384772</v>
      </c>
      <c r="K653" s="9">
        <f>'internal_calcs TEs'!C653</f>
        <v>1.8225379602629408</v>
      </c>
      <c r="L653" s="9">
        <f>'internal_calcs TEs'!D653</f>
        <v>-4.0707510059231691</v>
      </c>
      <c r="M653" s="9">
        <f>'internal_calcs TEs'!E653</f>
        <v>3.5855155633416524</v>
      </c>
      <c r="N653" s="9">
        <f t="shared" ca="1" si="30"/>
        <v>-2.2911469028384772</v>
      </c>
      <c r="O653" s="9">
        <f t="shared" ca="1" si="32"/>
        <v>-2.2911469028384772</v>
      </c>
      <c r="P653" s="3">
        <f t="shared" ca="1" si="31"/>
        <v>1</v>
      </c>
    </row>
    <row r="654" spans="1:16" x14ac:dyDescent="0.3">
      <c r="A654" s="1">
        <f>'internal_calcs FTTM'!A654</f>
        <v>652</v>
      </c>
      <c r="B654" s="3" t="str">
        <f>'internal_calcs FTTM'!T654</f>
        <v>TRUSTED</v>
      </c>
      <c r="C654" s="3">
        <f ca="1">'internal_calcs FTTM'!AB654</f>
        <v>1</v>
      </c>
      <c r="D654" s="3">
        <f ca="1">'internal_calcs FTTM'!AC654</f>
        <v>111</v>
      </c>
      <c r="E654" s="9">
        <f>'internal_calcs ToDs'!B654</f>
        <v>649.69431420164699</v>
      </c>
      <c r="F654" s="9">
        <f>'internal_calcs ToDs'!C654</f>
        <v>653.70644599054754</v>
      </c>
      <c r="G654" s="9">
        <f>'internal_calcs ToDs'!D654</f>
        <v>648.12113307691823</v>
      </c>
      <c r="H654" s="9">
        <f>'internal_calcs ToDs'!E654</f>
        <v>655.1910576416501</v>
      </c>
      <c r="I654" s="9">
        <f ca="1">'internal_calcs FTTM'!AA654</f>
        <v>649.69431420164699</v>
      </c>
      <c r="J654" s="9">
        <f>'internal_calcs TEs'!B654</f>
        <v>-2.3056857983530343</v>
      </c>
      <c r="K654" s="9">
        <f>'internal_calcs TEs'!C654</f>
        <v>1.7064459905475617</v>
      </c>
      <c r="L654" s="9">
        <f>'internal_calcs TEs'!D654</f>
        <v>-3.8788669230817612</v>
      </c>
      <c r="M654" s="9">
        <f>'internal_calcs TEs'!E654</f>
        <v>3.1910576416501089</v>
      </c>
      <c r="N654" s="9">
        <f t="shared" ca="1" si="30"/>
        <v>-2.3056857983530108</v>
      </c>
      <c r="O654" s="9">
        <f t="shared" ca="1" si="32"/>
        <v>-2.3056857983530108</v>
      </c>
      <c r="P654" s="3">
        <f t="shared" ca="1" si="31"/>
        <v>1</v>
      </c>
    </row>
    <row r="655" spans="1:16" x14ac:dyDescent="0.3">
      <c r="A655" s="1">
        <f>'internal_calcs FTTM'!A655</f>
        <v>653</v>
      </c>
      <c r="B655" s="3" t="str">
        <f>'internal_calcs FTTM'!T655</f>
        <v>TRUSTED</v>
      </c>
      <c r="C655" s="3">
        <f ca="1">'internal_calcs FTTM'!AB655</f>
        <v>1</v>
      </c>
      <c r="D655" s="3">
        <f ca="1">'internal_calcs FTTM'!AC655</f>
        <v>111</v>
      </c>
      <c r="E655" s="9">
        <f>'internal_calcs ToDs'!B655</f>
        <v>650.68078949169796</v>
      </c>
      <c r="F655" s="9">
        <f>'internal_calcs ToDs'!C655</f>
        <v>654.58756600125218</v>
      </c>
      <c r="G655" s="9">
        <f>'internal_calcs ToDs'!D655</f>
        <v>649.34264801351753</v>
      </c>
      <c r="H655" s="9">
        <f>'internal_calcs ToDs'!E655</f>
        <v>655.75355179351914</v>
      </c>
      <c r="I655" s="9">
        <f ca="1">'internal_calcs FTTM'!AA655</f>
        <v>650.68078949169796</v>
      </c>
      <c r="J655" s="9">
        <f>'internal_calcs TEs'!B655</f>
        <v>-2.3192105083020449</v>
      </c>
      <c r="K655" s="9">
        <f>'internal_calcs TEs'!C655</f>
        <v>1.5875660012521737</v>
      </c>
      <c r="L655" s="9">
        <f>'internal_calcs TEs'!D655</f>
        <v>-3.6573519864824684</v>
      </c>
      <c r="M655" s="9">
        <f>'internal_calcs TEs'!E655</f>
        <v>2.7535517935191582</v>
      </c>
      <c r="N655" s="9">
        <f t="shared" ca="1" si="30"/>
        <v>-2.3192105083020351</v>
      </c>
      <c r="O655" s="9">
        <f t="shared" ca="1" si="32"/>
        <v>-2.3192105083020351</v>
      </c>
      <c r="P655" s="3">
        <f t="shared" ca="1" si="31"/>
        <v>1</v>
      </c>
    </row>
    <row r="656" spans="1:16" x14ac:dyDescent="0.3">
      <c r="A656" s="1">
        <f>'internal_calcs FTTM'!A656</f>
        <v>654</v>
      </c>
      <c r="B656" s="3" t="str">
        <f>'internal_calcs FTTM'!T656</f>
        <v>TRUSTED</v>
      </c>
      <c r="C656" s="3">
        <f ca="1">'internal_calcs FTTM'!AB656</f>
        <v>1</v>
      </c>
      <c r="D656" s="3">
        <f ca="1">'internal_calcs FTTM'!AC656</f>
        <v>111</v>
      </c>
      <c r="E656" s="9">
        <f>'internal_calcs ToDs'!B656</f>
        <v>651.66828750981119</v>
      </c>
      <c r="F656" s="9">
        <f>'internal_calcs ToDs'!C656</f>
        <v>655.46636715738327</v>
      </c>
      <c r="G656" s="9">
        <f>'internal_calcs ToDs'!D656</f>
        <v>650.59030038099752</v>
      </c>
      <c r="H656" s="9">
        <f>'internal_calcs ToDs'!E656</f>
        <v>656.28881062021014</v>
      </c>
      <c r="I656" s="9">
        <f ca="1">'internal_calcs FTTM'!AA656</f>
        <v>651.66828750981119</v>
      </c>
      <c r="J656" s="9">
        <f>'internal_calcs TEs'!B656</f>
        <v>-2.3317124901887967</v>
      </c>
      <c r="K656" s="9">
        <f>'internal_calcs TEs'!C656</f>
        <v>1.466367157383218</v>
      </c>
      <c r="L656" s="9">
        <f>'internal_calcs TEs'!D656</f>
        <v>-3.4096996190024687</v>
      </c>
      <c r="M656" s="9">
        <f>'internal_calcs TEs'!E656</f>
        <v>2.2888106202101111</v>
      </c>
      <c r="N656" s="9">
        <f t="shared" ca="1" si="30"/>
        <v>-2.3317124901888064</v>
      </c>
      <c r="O656" s="9">
        <f t="shared" ca="1" si="32"/>
        <v>-2.3317124901888064</v>
      </c>
      <c r="P656" s="3">
        <f t="shared" ca="1" si="31"/>
        <v>1</v>
      </c>
    </row>
    <row r="657" spans="1:16" x14ac:dyDescent="0.3">
      <c r="A657" s="1">
        <f>'internal_calcs FTTM'!A657</f>
        <v>655</v>
      </c>
      <c r="B657" s="3" t="str">
        <f>'internal_calcs FTTM'!T657</f>
        <v>TRUSTED</v>
      </c>
      <c r="C657" s="3">
        <f ca="1">'internal_calcs FTTM'!AB657</f>
        <v>1</v>
      </c>
      <c r="D657" s="3">
        <f ca="1">'internal_calcs FTTM'!AC657</f>
        <v>111</v>
      </c>
      <c r="E657" s="9">
        <f>'internal_calcs ToDs'!B657</f>
        <v>652.65681615250639</v>
      </c>
      <c r="F657" s="9">
        <f>'internal_calcs ToDs'!C657</f>
        <v>656.34332777540692</v>
      </c>
      <c r="G657" s="9">
        <f>'internal_calcs ToDs'!D657</f>
        <v>651.86018455358317</v>
      </c>
      <c r="H657" s="9">
        <f>'internal_calcs ToDs'!E657</f>
        <v>656.81363107859818</v>
      </c>
      <c r="I657" s="9">
        <f ca="1">'internal_calcs FTTM'!AA657</f>
        <v>652.65681615250639</v>
      </c>
      <c r="J657" s="9">
        <f>'internal_calcs TEs'!B657</f>
        <v>-2.3431838474936271</v>
      </c>
      <c r="K657" s="9">
        <f>'internal_calcs TEs'!C657</f>
        <v>1.343327775406959</v>
      </c>
      <c r="L657" s="9">
        <f>'internal_calcs TEs'!D657</f>
        <v>-3.1398154464168311</v>
      </c>
      <c r="M657" s="9">
        <f>'internal_calcs TEs'!E657</f>
        <v>1.8136310785982164</v>
      </c>
      <c r="N657" s="9">
        <f t="shared" ca="1" si="30"/>
        <v>-2.3431838474936058</v>
      </c>
      <c r="O657" s="9">
        <f t="shared" ca="1" si="32"/>
        <v>-2.3431838474936058</v>
      </c>
      <c r="P657" s="3">
        <f t="shared" ca="1" si="31"/>
        <v>1</v>
      </c>
    </row>
    <row r="658" spans="1:16" x14ac:dyDescent="0.3">
      <c r="A658" s="1">
        <f>'internal_calcs FTTM'!A658</f>
        <v>656</v>
      </c>
      <c r="B658" s="3" t="str">
        <f>'internal_calcs FTTM'!T658</f>
        <v>TRUSTED</v>
      </c>
      <c r="C658" s="3">
        <f ca="1">'internal_calcs FTTM'!AB658</f>
        <v>1</v>
      </c>
      <c r="D658" s="3">
        <f ca="1">'internal_calcs FTTM'!AC658</f>
        <v>111</v>
      </c>
      <c r="E658" s="9">
        <f>'internal_calcs ToDs'!B658</f>
        <v>653.64638266533859</v>
      </c>
      <c r="F658" s="9">
        <f>'internal_calcs ToDs'!C658</f>
        <v>657.21893343555246</v>
      </c>
      <c r="G658" s="9">
        <f>'internal_calcs ToDs'!D658</f>
        <v>653.14804429665128</v>
      </c>
      <c r="H658" s="9">
        <f>'internal_calcs ToDs'!E658</f>
        <v>657.34518739538498</v>
      </c>
      <c r="I658" s="9">
        <f ca="1">'internal_calcs FTTM'!AA658</f>
        <v>653.64638266533859</v>
      </c>
      <c r="J658" s="9">
        <f>'internal_calcs TEs'!B658</f>
        <v>-2.3536173346613625</v>
      </c>
      <c r="K658" s="9">
        <f>'internal_calcs TEs'!C658</f>
        <v>1.2189334355524848</v>
      </c>
      <c r="L658" s="9">
        <f>'internal_calcs TEs'!D658</f>
        <v>-2.8519557033487057</v>
      </c>
      <c r="M658" s="9">
        <f>'internal_calcs TEs'!E658</f>
        <v>1.3451873953849924</v>
      </c>
      <c r="N658" s="9">
        <f t="shared" ca="1" si="30"/>
        <v>-2.3536173346614078</v>
      </c>
      <c r="O658" s="9">
        <f t="shared" ca="1" si="32"/>
        <v>-2.3536173346614078</v>
      </c>
      <c r="P658" s="3">
        <f t="shared" ca="1" si="31"/>
        <v>1</v>
      </c>
    </row>
    <row r="659" spans="1:16" x14ac:dyDescent="0.3">
      <c r="A659" s="1">
        <f>'internal_calcs FTTM'!A659</f>
        <v>657</v>
      </c>
      <c r="B659" s="3" t="str">
        <f>'internal_calcs FTTM'!T659</f>
        <v>TRUSTED</v>
      </c>
      <c r="C659" s="3">
        <f ca="1">'internal_calcs FTTM'!AB659</f>
        <v>1</v>
      </c>
      <c r="D659" s="3">
        <f ca="1">'internal_calcs FTTM'!AC659</f>
        <v>111</v>
      </c>
      <c r="E659" s="9">
        <f>'internal_calcs ToDs'!B659</f>
        <v>654.63699363832211</v>
      </c>
      <c r="F659" s="9">
        <f>'internal_calcs ToDs'!C659</f>
        <v>658.09367506544925</v>
      </c>
      <c r="G659" s="9">
        <f>'internal_calcs ToDs'!D659</f>
        <v>654.44933989009519</v>
      </c>
      <c r="H659" s="9">
        <f>'internal_calcs ToDs'!E659</f>
        <v>657.90041034580042</v>
      </c>
      <c r="I659" s="9">
        <f ca="1">'internal_calcs FTTM'!AA659</f>
        <v>654.63699363832211</v>
      </c>
      <c r="J659" s="9">
        <f>'internal_calcs TEs'!B659</f>
        <v>-2.3630063616778836</v>
      </c>
      <c r="K659" s="9">
        <f>'internal_calcs TEs'!C659</f>
        <v>1.0936750654492822</v>
      </c>
      <c r="L659" s="9">
        <f>'internal_calcs TEs'!D659</f>
        <v>-2.5506601099048365</v>
      </c>
      <c r="M659" s="9">
        <f>'internal_calcs TEs'!E659</f>
        <v>0.90041034580042467</v>
      </c>
      <c r="N659" s="9">
        <f t="shared" ca="1" si="30"/>
        <v>-2.3630063616778898</v>
      </c>
      <c r="O659" s="9">
        <f t="shared" ca="1" si="32"/>
        <v>-2.3630063616778898</v>
      </c>
      <c r="P659" s="3">
        <f t="shared" ca="1" si="31"/>
        <v>1</v>
      </c>
    </row>
    <row r="660" spans="1:16" x14ac:dyDescent="0.3">
      <c r="A660" s="1">
        <f>'internal_calcs FTTM'!A660</f>
        <v>658</v>
      </c>
      <c r="B660" s="3" t="str">
        <f>'internal_calcs FTTM'!T660</f>
        <v>TRUSTED</v>
      </c>
      <c r="C660" s="3">
        <f ca="1">'internal_calcs FTTM'!AB660</f>
        <v>3</v>
      </c>
      <c r="D660" s="3">
        <f ca="1">'internal_calcs FTTM'!AC660</f>
        <v>333</v>
      </c>
      <c r="E660" s="9">
        <f>'internal_calcs ToDs'!B660</f>
        <v>655.62865500176747</v>
      </c>
      <c r="F660" s="9">
        <f>'internal_calcs ToDs'!C660</f>
        <v>658.96804700265886</v>
      </c>
      <c r="G660" s="9">
        <f>'internal_calcs ToDs'!D660</f>
        <v>655.7593197224204</v>
      </c>
      <c r="H660" s="9">
        <f>'internal_calcs ToDs'!E660</f>
        <v>658.49537533127125</v>
      </c>
      <c r="I660" s="9">
        <f ca="1">'internal_calcs FTTM'!AA660</f>
        <v>655.7593197224204</v>
      </c>
      <c r="J660" s="9">
        <f>'internal_calcs TEs'!B660</f>
        <v>-2.3713449982324866</v>
      </c>
      <c r="K660" s="9">
        <f>'internal_calcs TEs'!C660</f>
        <v>0.96804700265881793</v>
      </c>
      <c r="L660" s="9">
        <f>'internal_calcs TEs'!D660</f>
        <v>-2.2406802775796373</v>
      </c>
      <c r="M660" s="9">
        <f>'internal_calcs TEs'!E660</f>
        <v>0.49537533127127942</v>
      </c>
      <c r="N660" s="9">
        <f t="shared" ca="1" si="30"/>
        <v>-2.2406802775795995</v>
      </c>
      <c r="O660" s="9">
        <f t="shared" ca="1" si="32"/>
        <v>-2.2406802775795995</v>
      </c>
      <c r="P660" s="3">
        <f t="shared" ca="1" si="31"/>
        <v>3</v>
      </c>
    </row>
    <row r="661" spans="1:16" x14ac:dyDescent="0.3">
      <c r="A661" s="1">
        <f>'internal_calcs FTTM'!A661</f>
        <v>659</v>
      </c>
      <c r="B661" s="3" t="str">
        <f>'internal_calcs FTTM'!T661</f>
        <v>TRUSTED</v>
      </c>
      <c r="C661" s="3">
        <f ca="1">'internal_calcs FTTM'!AB661</f>
        <v>3</v>
      </c>
      <c r="D661" s="3">
        <f ca="1">'internal_calcs FTTM'!AC661</f>
        <v>333</v>
      </c>
      <c r="E661" s="9">
        <f>'internal_calcs ToDs'!B661</f>
        <v>656.62137202253643</v>
      </c>
      <c r="F661" s="9">
        <f>'internal_calcs ToDs'!C661</f>
        <v>659.84254504375087</v>
      </c>
      <c r="G661" s="9">
        <f>'internal_calcs ToDs'!D661</f>
        <v>657.07309522649837</v>
      </c>
      <c r="H661" s="9">
        <f>'internal_calcs ToDs'!E661</f>
        <v>659.14472137253154</v>
      </c>
      <c r="I661" s="9">
        <f ca="1">'internal_calcs FTTM'!AA661</f>
        <v>657.07309522649837</v>
      </c>
      <c r="J661" s="9">
        <f>'internal_calcs TEs'!B661</f>
        <v>-2.3786279774635841</v>
      </c>
      <c r="K661" s="9">
        <f>'internal_calcs TEs'!C661</f>
        <v>0.84254504375092332</v>
      </c>
      <c r="L661" s="9">
        <f>'internal_calcs TEs'!D661</f>
        <v>-1.9269047735015814</v>
      </c>
      <c r="M661" s="9">
        <f>'internal_calcs TEs'!E661</f>
        <v>0.14472137253154971</v>
      </c>
      <c r="N661" s="9">
        <f t="shared" ca="1" si="30"/>
        <v>-1.9269047735016329</v>
      </c>
      <c r="O661" s="9">
        <f t="shared" ca="1" si="32"/>
        <v>-1.9269047735016329</v>
      </c>
      <c r="P661" s="3">
        <f t="shared" ca="1" si="31"/>
        <v>3</v>
      </c>
    </row>
    <row r="662" spans="1:16" x14ac:dyDescent="0.3">
      <c r="A662" s="1">
        <f>'internal_calcs FTTM'!A662</f>
        <v>660</v>
      </c>
      <c r="B662" s="3" t="str">
        <f>'internal_calcs FTTM'!T662</f>
        <v>TRUSTED</v>
      </c>
      <c r="C662" s="3">
        <f ca="1">'internal_calcs FTTM'!AB662</f>
        <v>3</v>
      </c>
      <c r="D662" s="3">
        <f ca="1">'internal_calcs FTTM'!AC662</f>
        <v>333</v>
      </c>
      <c r="E662" s="9">
        <f>'internal_calcs ToDs'!B662</f>
        <v>657.61514930071462</v>
      </c>
      <c r="F662" s="9">
        <f>'internal_calcs ToDs'!C662</f>
        <v>660.71766448762105</v>
      </c>
      <c r="G662" s="9">
        <f>'internal_calcs ToDs'!D662</f>
        <v>658.38571797518989</v>
      </c>
      <c r="H662" s="9">
        <f>'internal_calcs ToDs'!E662</f>
        <v>659.86112201726962</v>
      </c>
      <c r="I662" s="9">
        <f ca="1">'internal_calcs FTTM'!AA662</f>
        <v>658.38571797518989</v>
      </c>
      <c r="J662" s="9">
        <f>'internal_calcs TEs'!B662</f>
        <v>-2.384850699285427</v>
      </c>
      <c r="K662" s="9">
        <f>'internal_calcs TEs'!C662</f>
        <v>0.71766448762101642</v>
      </c>
      <c r="L662" s="9">
        <f>'internal_calcs TEs'!D662</f>
        <v>-1.6142820248100958</v>
      </c>
      <c r="M662" s="9">
        <f>'internal_calcs TEs'!E662</f>
        <v>-0.13887798273034102</v>
      </c>
      <c r="N662" s="9">
        <f t="shared" ca="1" si="30"/>
        <v>-1.6142820248101089</v>
      </c>
      <c r="O662" s="9">
        <f t="shared" ca="1" si="32"/>
        <v>-1.6142820248101089</v>
      </c>
      <c r="P662" s="3">
        <f t="shared" ca="1" si="31"/>
        <v>3</v>
      </c>
    </row>
    <row r="663" spans="1:16" x14ac:dyDescent="0.3">
      <c r="A663" s="1">
        <f>'internal_calcs FTTM'!A663</f>
        <v>661</v>
      </c>
      <c r="B663" s="3" t="str">
        <f>'internal_calcs FTTM'!T663</f>
        <v>TRUSTED</v>
      </c>
      <c r="C663" s="3">
        <f ca="1">'internal_calcs FTTM'!AB663</f>
        <v>3</v>
      </c>
      <c r="D663" s="3">
        <f ca="1">'internal_calcs FTTM'!AC663</f>
        <v>333</v>
      </c>
      <c r="E663" s="9">
        <f>'internal_calcs ToDs'!B663</f>
        <v>658.60999076670646</v>
      </c>
      <c r="F663" s="9">
        <f>'internal_calcs ToDs'!C663</f>
        <v>661.59389818077148</v>
      </c>
      <c r="G663" s="9">
        <f>'internal_calcs ToDs'!D663</f>
        <v>659.6922577209956</v>
      </c>
      <c r="H663" s="9">
        <f>'internal_calcs ToDs'!E663</f>
        <v>660.65482728509596</v>
      </c>
      <c r="I663" s="9">
        <f ca="1">'internal_calcs FTTM'!AA663</f>
        <v>659.6922577209956</v>
      </c>
      <c r="J663" s="9">
        <f>'internal_calcs TEs'!B663</f>
        <v>-2.3900092332935214</v>
      </c>
      <c r="K663" s="9">
        <f>'internal_calcs TEs'!C663</f>
        <v>0.59389818077141965</v>
      </c>
      <c r="L663" s="9">
        <f>'internal_calcs TEs'!D663</f>
        <v>-1.3077422790043836</v>
      </c>
      <c r="M663" s="9">
        <f>'internal_calcs TEs'!E663</f>
        <v>-0.34517271490398427</v>
      </c>
      <c r="N663" s="9">
        <f t="shared" ca="1" si="30"/>
        <v>-1.3077422790044011</v>
      </c>
      <c r="O663" s="9">
        <f t="shared" ca="1" si="32"/>
        <v>-1.3077422790044011</v>
      </c>
      <c r="P663" s="3">
        <f t="shared" ca="1" si="31"/>
        <v>3</v>
      </c>
    </row>
    <row r="664" spans="1:16" x14ac:dyDescent="0.3">
      <c r="A664" s="1">
        <f>'internal_calcs FTTM'!A664</f>
        <v>662</v>
      </c>
      <c r="B664" s="3" t="str">
        <f>'internal_calcs FTTM'!T664</f>
        <v>TRUSTED</v>
      </c>
      <c r="C664" s="3">
        <f ca="1">'internal_calcs FTTM'!AB664</f>
        <v>3</v>
      </c>
      <c r="D664" s="3">
        <f ca="1">'internal_calcs FTTM'!AC664</f>
        <v>333</v>
      </c>
      <c r="E664" s="9">
        <f>'internal_calcs ToDs'!B664</f>
        <v>659.60589967875273</v>
      </c>
      <c r="F664" s="9">
        <f>'internal_calcs ToDs'!C664</f>
        <v>662.47173457227223</v>
      </c>
      <c r="G664" s="9">
        <f>'internal_calcs ToDs'!D664</f>
        <v>660.98788014900674</v>
      </c>
      <c r="H664" s="9">
        <f>'internal_calcs ToDs'!E664</f>
        <v>661.53329320512682</v>
      </c>
      <c r="I664" s="9">
        <f ca="1">'internal_calcs FTTM'!AA664</f>
        <v>660.98788014900674</v>
      </c>
      <c r="J664" s="9">
        <f>'internal_calcs TEs'!B664</f>
        <v>-2.3941003212472225</v>
      </c>
      <c r="K664" s="9">
        <f>'internal_calcs TEs'!C664</f>
        <v>0.47173457227226845</v>
      </c>
      <c r="L664" s="9">
        <f>'internal_calcs TEs'!D664</f>
        <v>-1.0121198509932203</v>
      </c>
      <c r="M664" s="9">
        <f>'internal_calcs TEs'!E664</f>
        <v>-0.46670679487318312</v>
      </c>
      <c r="N664" s="9">
        <f t="shared" ca="1" si="30"/>
        <v>-1.0121198509932583</v>
      </c>
      <c r="O664" s="9">
        <f t="shared" ca="1" si="32"/>
        <v>-1.0121198509932583</v>
      </c>
      <c r="P664" s="3">
        <f t="shared" ca="1" si="31"/>
        <v>3</v>
      </c>
    </row>
    <row r="665" spans="1:16" x14ac:dyDescent="0.3">
      <c r="A665" s="1">
        <f>'internal_calcs FTTM'!A665</f>
        <v>663</v>
      </c>
      <c r="B665" s="3" t="str">
        <f>'internal_calcs FTTM'!T665</f>
        <v>TRUSTED</v>
      </c>
      <c r="C665" s="3">
        <f ca="1">'internal_calcs FTTM'!AB665</f>
        <v>3</v>
      </c>
      <c r="D665" s="3">
        <f ca="1">'internal_calcs FTTM'!AC665</f>
        <v>333</v>
      </c>
      <c r="E665" s="9">
        <f>'internal_calcs ToDs'!B665</f>
        <v>660.60287862087227</v>
      </c>
      <c r="F665" s="9">
        <f>'internal_calcs ToDs'!C665</f>
        <v>663.35165578607484</v>
      </c>
      <c r="G665" s="9">
        <f>'internal_calcs ToDs'!D665</f>
        <v>662.2679231169368</v>
      </c>
      <c r="H665" s="9">
        <f>'internal_calcs ToDs'!E665</f>
        <v>662.50091233566627</v>
      </c>
      <c r="I665" s="9">
        <f ca="1">'internal_calcs FTTM'!AA665</f>
        <v>662.2679231169368</v>
      </c>
      <c r="J665" s="9">
        <f>'internal_calcs TEs'!B665</f>
        <v>-2.3971213791276869</v>
      </c>
      <c r="K665" s="9">
        <f>'internal_calcs TEs'!C665</f>
        <v>0.35165578607483994</v>
      </c>
      <c r="L665" s="9">
        <f>'internal_calcs TEs'!D665</f>
        <v>-0.732076883063151</v>
      </c>
      <c r="M665" s="9">
        <f>'internal_calcs TEs'!E665</f>
        <v>-0.49908766433375273</v>
      </c>
      <c r="N665" s="9">
        <f t="shared" ca="1" si="30"/>
        <v>-0.73207688306320051</v>
      </c>
      <c r="O665" s="9">
        <f t="shared" ca="1" si="32"/>
        <v>-0.73207688306320051</v>
      </c>
      <c r="P665" s="3">
        <f t="shared" ca="1" si="31"/>
        <v>3</v>
      </c>
    </row>
    <row r="666" spans="1:16" x14ac:dyDescent="0.3">
      <c r="A666" s="1">
        <f>'internal_calcs FTTM'!A666</f>
        <v>664</v>
      </c>
      <c r="B666" s="3" t="str">
        <f>'internal_calcs FTTM'!T666</f>
        <v>TRUSTED</v>
      </c>
      <c r="C666" s="3">
        <f ca="1">'internal_calcs FTTM'!AB666</f>
        <v>3</v>
      </c>
      <c r="D666" s="3">
        <f ca="1">'internal_calcs FTTM'!AC666</f>
        <v>333</v>
      </c>
      <c r="E666" s="9">
        <f>'internal_calcs ToDs'!B666</f>
        <v>661.60092950122998</v>
      </c>
      <c r="F666" s="9">
        <f>'internal_calcs ToDs'!C666</f>
        <v>664.23413571828951</v>
      </c>
      <c r="G666" s="9">
        <f>'internal_calcs ToDs'!D666</f>
        <v>663.52797017989246</v>
      </c>
      <c r="H666" s="9">
        <f>'internal_calcs ToDs'!E666</f>
        <v>663.55885500570412</v>
      </c>
      <c r="I666" s="9">
        <f ca="1">'internal_calcs FTTM'!AA666</f>
        <v>663.52797017989246</v>
      </c>
      <c r="J666" s="9">
        <f>'internal_calcs TEs'!B666</f>
        <v>-2.39907049877002</v>
      </c>
      <c r="K666" s="9">
        <f>'internal_calcs TEs'!C666</f>
        <v>0.23413571828947555</v>
      </c>
      <c r="L666" s="9">
        <f>'internal_calcs TEs'!D666</f>
        <v>-0.47202982010749084</v>
      </c>
      <c r="M666" s="9">
        <f>'internal_calcs TEs'!E666</f>
        <v>-0.44114499429589227</v>
      </c>
      <c r="N666" s="9">
        <f t="shared" ca="1" si="30"/>
        <v>-0.47202982010753658</v>
      </c>
      <c r="O666" s="9">
        <f t="shared" ca="1" si="32"/>
        <v>-0.47202982010753658</v>
      </c>
      <c r="P666" s="3">
        <f t="shared" ca="1" si="31"/>
        <v>3</v>
      </c>
    </row>
    <row r="667" spans="1:16" x14ac:dyDescent="0.3">
      <c r="A667" s="1">
        <f>'internal_calcs FTTM'!A667</f>
        <v>665</v>
      </c>
      <c r="B667" s="3" t="str">
        <f>'internal_calcs FTTM'!T667</f>
        <v>TRUSTED</v>
      </c>
      <c r="C667" s="3">
        <f ca="1">'internal_calcs FTTM'!AB667</f>
        <v>3</v>
      </c>
      <c r="D667" s="3">
        <f ca="1">'internal_calcs FTTM'!AC667</f>
        <v>333</v>
      </c>
      <c r="E667" s="9">
        <f>'internal_calcs ToDs'!B667</f>
        <v>662.60005355093153</v>
      </c>
      <c r="F667" s="9">
        <f>'internal_calcs ToDs'!C667</f>
        <v>665.11963816693367</v>
      </c>
      <c r="G667" s="9">
        <f>'internal_calcs ToDs'!D667</f>
        <v>664.7639202403459</v>
      </c>
      <c r="H667" s="9">
        <f>'internal_calcs ToDs'!E667</f>
        <v>664.70502701617704</v>
      </c>
      <c r="I667" s="9">
        <f ca="1">'internal_calcs FTTM'!AA667</f>
        <v>664.7639202403459</v>
      </c>
      <c r="J667" s="9">
        <f>'internal_calcs TEs'!B667</f>
        <v>-2.3999464490684712</v>
      </c>
      <c r="K667" s="9">
        <f>'internal_calcs TEs'!C667</f>
        <v>0.11963816693370788</v>
      </c>
      <c r="L667" s="9">
        <f>'internal_calcs TEs'!D667</f>
        <v>-0.23607975965410377</v>
      </c>
      <c r="M667" s="9">
        <f>'internal_calcs TEs'!E667</f>
        <v>-0.29497298382299286</v>
      </c>
      <c r="N667" s="9">
        <f t="shared" ca="1" si="30"/>
        <v>-0.23607975965410333</v>
      </c>
      <c r="O667" s="9">
        <f t="shared" ca="1" si="32"/>
        <v>-0.23607975965410333</v>
      </c>
      <c r="P667" s="3">
        <f t="shared" ca="1" si="31"/>
        <v>3</v>
      </c>
    </row>
    <row r="668" spans="1:16" x14ac:dyDescent="0.3">
      <c r="A668" s="1">
        <f>'internal_calcs FTTM'!A668</f>
        <v>666</v>
      </c>
      <c r="B668" s="3" t="str">
        <f>'internal_calcs FTTM'!T668</f>
        <v>TRUSTED</v>
      </c>
      <c r="C668" s="3">
        <f ca="1">'internal_calcs FTTM'!AB668</f>
        <v>3</v>
      </c>
      <c r="D668" s="3">
        <f ca="1">'internal_calcs FTTM'!AC668</f>
        <v>333</v>
      </c>
      <c r="E668" s="9">
        <f>'internal_calcs ToDs'!B668</f>
        <v>663.60025132324597</v>
      </c>
      <c r="F668" s="9">
        <f>'internal_calcs ToDs'!C668</f>
        <v>666.00861500153417</v>
      </c>
      <c r="G668" s="9">
        <f>'internal_calcs ToDs'!D668</f>
        <v>665.97205222489436</v>
      </c>
      <c r="H668" s="9">
        <f>'internal_calcs ToDs'!E668</f>
        <v>665.9341453297792</v>
      </c>
      <c r="I668" s="9">
        <f ca="1">'internal_calcs FTTM'!AA668</f>
        <v>665.97205222489436</v>
      </c>
      <c r="J668" s="9">
        <f>'internal_calcs TEs'!B668</f>
        <v>-2.3997486767540579</v>
      </c>
      <c r="K668" s="9">
        <f>'internal_calcs TEs'!C668</f>
        <v>8.6150015341962538E-3</v>
      </c>
      <c r="L668" s="9">
        <f>'internal_calcs TEs'!D668</f>
        <v>-2.7947775105650496E-2</v>
      </c>
      <c r="M668" s="9">
        <f>'internal_calcs TEs'!E668</f>
        <v>-6.5854670220832467E-2</v>
      </c>
      <c r="N668" s="9">
        <f t="shared" ca="1" si="30"/>
        <v>-2.7947775105644723E-2</v>
      </c>
      <c r="O668" s="9">
        <f t="shared" ca="1" si="32"/>
        <v>-2.7947775105644723E-2</v>
      </c>
      <c r="P668" s="3">
        <f t="shared" ca="1" si="31"/>
        <v>3</v>
      </c>
    </row>
    <row r="669" spans="1:16" x14ac:dyDescent="0.3">
      <c r="A669" s="1">
        <f>'internal_calcs FTTM'!A669</f>
        <v>667</v>
      </c>
      <c r="B669" s="3" t="str">
        <f>'internal_calcs FTTM'!T669</f>
        <v>TRUSTED</v>
      </c>
      <c r="C669" s="3">
        <f ca="1">'internal_calcs FTTM'!AB669</f>
        <v>2</v>
      </c>
      <c r="D669" s="3">
        <f ca="1">'internal_calcs FTTM'!AC669</f>
        <v>222</v>
      </c>
      <c r="E669" s="9">
        <f>'internal_calcs ToDs'!B669</f>
        <v>664.60152269325602</v>
      </c>
      <c r="F669" s="9">
        <f>'internal_calcs ToDs'!C669</f>
        <v>666.90150437980287</v>
      </c>
      <c r="G669" s="9">
        <f>'internal_calcs ToDs'!D669</f>
        <v>667.1490837678092</v>
      </c>
      <c r="H669" s="9">
        <f>'internal_calcs ToDs'!E669</f>
        <v>667.23792901369484</v>
      </c>
      <c r="I669" s="9">
        <f ca="1">'internal_calcs FTTM'!AA669</f>
        <v>666.90150437980287</v>
      </c>
      <c r="J669" s="9">
        <f>'internal_calcs TEs'!B669</f>
        <v>-2.3984773067440122</v>
      </c>
      <c r="K669" s="9">
        <f>'internal_calcs TEs'!C669</f>
        <v>-9.8495620197097233E-2</v>
      </c>
      <c r="L669" s="9">
        <f>'internal_calcs TEs'!D669</f>
        <v>0.14908376780914567</v>
      </c>
      <c r="M669" s="9">
        <f>'internal_calcs TEs'!E669</f>
        <v>0.23792901369479535</v>
      </c>
      <c r="N669" s="9">
        <f t="shared" ca="1" si="30"/>
        <v>-9.8495620197127209E-2</v>
      </c>
      <c r="O669" s="9">
        <f t="shared" ca="1" si="32"/>
        <v>-9.8495620197127209E-2</v>
      </c>
      <c r="P669" s="3">
        <f t="shared" ca="1" si="31"/>
        <v>2</v>
      </c>
    </row>
    <row r="670" spans="1:16" x14ac:dyDescent="0.3">
      <c r="A670" s="1">
        <f>'internal_calcs FTTM'!A670</f>
        <v>668</v>
      </c>
      <c r="B670" s="3" t="str">
        <f>'internal_calcs FTTM'!T670</f>
        <v>TRUSTED</v>
      </c>
      <c r="C670" s="3">
        <f ca="1">'internal_calcs FTTM'!AB670</f>
        <v>2</v>
      </c>
      <c r="D670" s="3">
        <f ca="1">'internal_calcs FTTM'!AC670</f>
        <v>222</v>
      </c>
      <c r="E670" s="9">
        <f>'internal_calcs ToDs'!B670</f>
        <v>665.60386685793708</v>
      </c>
      <c r="F670" s="9">
        <f>'internal_calcs ToDs'!C670</f>
        <v>667.79872901842964</v>
      </c>
      <c r="G670" s="9">
        <f>'internal_calcs ToDs'!D670</f>
        <v>668.29222297590525</v>
      </c>
      <c r="H670" s="9">
        <f>'internal_calcs ToDs'!E670</f>
        <v>668.60539853408682</v>
      </c>
      <c r="I670" s="9">
        <f ca="1">'internal_calcs FTTM'!AA670</f>
        <v>667.79872901842964</v>
      </c>
      <c r="J670" s="9">
        <f>'internal_calcs TEs'!B670</f>
        <v>-2.3961331420628884</v>
      </c>
      <c r="K670" s="9">
        <f>'internal_calcs TEs'!C670</f>
        <v>-0.20127098157038792</v>
      </c>
      <c r="L670" s="9">
        <f>'internal_calcs TEs'!D670</f>
        <v>0.29222297590520352</v>
      </c>
      <c r="M670" s="9">
        <f>'internal_calcs TEs'!E670</f>
        <v>0.60539853408686639</v>
      </c>
      <c r="N670" s="9">
        <f t="shared" ca="1" si="30"/>
        <v>-0.20127098157036016</v>
      </c>
      <c r="O670" s="9">
        <f t="shared" ca="1" si="32"/>
        <v>-0.20127098157036016</v>
      </c>
      <c r="P670" s="3">
        <f t="shared" ca="1" si="31"/>
        <v>2</v>
      </c>
    </row>
    <row r="671" spans="1:16" x14ac:dyDescent="0.3">
      <c r="A671" s="1">
        <f>'internal_calcs FTTM'!A671</f>
        <v>669</v>
      </c>
      <c r="B671" s="3" t="str">
        <f>'internal_calcs FTTM'!T671</f>
        <v>TRUSTED</v>
      </c>
      <c r="C671" s="3">
        <f ca="1">'internal_calcs FTTM'!AB671</f>
        <v>2</v>
      </c>
      <c r="D671" s="3">
        <f ca="1">'internal_calcs FTTM'!AC671</f>
        <v>222</v>
      </c>
      <c r="E671" s="9">
        <f>'internal_calcs ToDs'!B671</f>
        <v>666.60728233666464</v>
      </c>
      <c r="F671" s="9">
        <f>'internal_calcs ToDs'!C671</f>
        <v>668.70069452481209</v>
      </c>
      <c r="G671" s="9">
        <f>'internal_calcs ToDs'!D671</f>
        <v>669.39921245836376</v>
      </c>
      <c r="H671" s="9">
        <f>'internal_calcs ToDs'!E671</f>
        <v>670.02327258505545</v>
      </c>
      <c r="I671" s="9">
        <f ca="1">'internal_calcs FTTM'!AA671</f>
        <v>668.70069452481209</v>
      </c>
      <c r="J671" s="9">
        <f>'internal_calcs TEs'!B671</f>
        <v>-2.3927176633353326</v>
      </c>
      <c r="K671" s="9">
        <f>'internal_calcs TEs'!C671</f>
        <v>-0.29930547518793205</v>
      </c>
      <c r="L671" s="9">
        <f>'internal_calcs TEs'!D671</f>
        <v>0.39921245836371266</v>
      </c>
      <c r="M671" s="9">
        <f>'internal_calcs TEs'!E671</f>
        <v>1.0232725850554849</v>
      </c>
      <c r="N671" s="9">
        <f t="shared" ca="1" si="30"/>
        <v>-0.29930547518790718</v>
      </c>
      <c r="O671" s="9">
        <f t="shared" ca="1" si="32"/>
        <v>-0.29930547518790718</v>
      </c>
      <c r="P671" s="3">
        <f t="shared" ca="1" si="31"/>
        <v>2</v>
      </c>
    </row>
    <row r="672" spans="1:16" x14ac:dyDescent="0.3">
      <c r="A672" s="1">
        <f>'internal_calcs FTTM'!A672</f>
        <v>670</v>
      </c>
      <c r="B672" s="3" t="str">
        <f>'internal_calcs FTTM'!T672</f>
        <v>TRUSTED</v>
      </c>
      <c r="C672" s="3">
        <f ca="1">'internal_calcs FTTM'!AB672</f>
        <v>2</v>
      </c>
      <c r="D672" s="3">
        <f ca="1">'internal_calcs FTTM'!AC672</f>
        <v>222</v>
      </c>
      <c r="E672" s="9">
        <f>'internal_calcs ToDs'!B672</f>
        <v>667.6117669721491</v>
      </c>
      <c r="F672" s="9">
        <f>'internal_calcs ToDs'!C672</f>
        <v>669.60778779630868</v>
      </c>
      <c r="G672" s="9">
        <f>'internal_calcs ToDs'!D672</f>
        <v>670.46836492713373</v>
      </c>
      <c r="H672" s="9">
        <f>'internal_calcs ToDs'!E672</f>
        <v>671.47644810963891</v>
      </c>
      <c r="I672" s="9">
        <f ca="1">'internal_calcs FTTM'!AA672</f>
        <v>669.60778779630868</v>
      </c>
      <c r="J672" s="9">
        <f>'internal_calcs TEs'!B672</f>
        <v>-2.3882330278509176</v>
      </c>
      <c r="K672" s="9">
        <f>'internal_calcs TEs'!C672</f>
        <v>-0.39221220369128473</v>
      </c>
      <c r="L672" s="9">
        <f>'internal_calcs TEs'!D672</f>
        <v>0.46836492713369093</v>
      </c>
      <c r="M672" s="9">
        <f>'internal_calcs TEs'!E672</f>
        <v>1.476448109638913</v>
      </c>
      <c r="N672" s="9">
        <f t="shared" ca="1" si="30"/>
        <v>-0.39221220369131515</v>
      </c>
      <c r="O672" s="9">
        <f t="shared" ca="1" si="32"/>
        <v>-0.39221220369131515</v>
      </c>
      <c r="P672" s="3">
        <f t="shared" ca="1" si="31"/>
        <v>2</v>
      </c>
    </row>
    <row r="673" spans="1:16" x14ac:dyDescent="0.3">
      <c r="A673" s="1">
        <f>'internal_calcs FTTM'!A673</f>
        <v>671</v>
      </c>
      <c r="B673" s="3" t="str">
        <f>'internal_calcs FTTM'!T673</f>
        <v>TRUSTED</v>
      </c>
      <c r="C673" s="3">
        <f ca="1">'internal_calcs FTTM'!AB673</f>
        <v>2</v>
      </c>
      <c r="D673" s="3">
        <f ca="1">'internal_calcs FTTM'!AC673</f>
        <v>222</v>
      </c>
      <c r="E673" s="9">
        <f>'internal_calcs ToDs'!B673</f>
        <v>668.61731793179842</v>
      </c>
      <c r="F673" s="9">
        <f>'internal_calcs ToDs'!C673</f>
        <v>670.52037549333227</v>
      </c>
      <c r="G673" s="9">
        <f>'internal_calcs ToDs'!D673</f>
        <v>671.49858980647309</v>
      </c>
      <c r="H673" s="9">
        <f>'internal_calcs ToDs'!E673</f>
        <v>672.94854616364091</v>
      </c>
      <c r="I673" s="9">
        <f ca="1">'internal_calcs FTTM'!AA673</f>
        <v>670.52037549333227</v>
      </c>
      <c r="J673" s="9">
        <f>'internal_calcs TEs'!B673</f>
        <v>-2.3826820682015382</v>
      </c>
      <c r="K673" s="9">
        <f>'internal_calcs TEs'!C673</f>
        <v>-0.47962450666775402</v>
      </c>
      <c r="L673" s="9">
        <f>'internal_calcs TEs'!D673</f>
        <v>0.4985898064730776</v>
      </c>
      <c r="M673" s="9">
        <f>'internal_calcs TEs'!E673</f>
        <v>1.9485461636408636</v>
      </c>
      <c r="N673" s="9">
        <f t="shared" ca="1" si="30"/>
        <v>-0.47962450666773293</v>
      </c>
      <c r="O673" s="9">
        <f t="shared" ca="1" si="32"/>
        <v>-0.47962450666773293</v>
      </c>
      <c r="P673" s="3">
        <f t="shared" ca="1" si="31"/>
        <v>2</v>
      </c>
    </row>
    <row r="674" spans="1:16" x14ac:dyDescent="0.3">
      <c r="A674" s="1">
        <f>'internal_calcs FTTM'!A674</f>
        <v>672</v>
      </c>
      <c r="B674" s="3" t="str">
        <f>'internal_calcs FTTM'!T674</f>
        <v>TRUSTED</v>
      </c>
      <c r="C674" s="3">
        <f ca="1">'internal_calcs FTTM'!AB674</f>
        <v>2</v>
      </c>
      <c r="D674" s="3">
        <f ca="1">'internal_calcs FTTM'!AC674</f>
        <v>222</v>
      </c>
      <c r="E674" s="9">
        <f>'internal_calcs ToDs'!B674</f>
        <v>669.6239317095077</v>
      </c>
      <c r="F674" s="9">
        <f>'internal_calcs ToDs'!C674</f>
        <v>671.43880259230741</v>
      </c>
      <c r="G674" s="9">
        <f>'internal_calcs ToDs'!D674</f>
        <v>672.48941043197919</v>
      </c>
      <c r="H674" s="9">
        <f>'internal_calcs ToDs'!E674</f>
        <v>674.42250389335072</v>
      </c>
      <c r="I674" s="9">
        <f ca="1">'internal_calcs FTTM'!AA674</f>
        <v>671.43880259230741</v>
      </c>
      <c r="J674" s="9">
        <f>'internal_calcs TEs'!B674</f>
        <v>-2.3760682904922992</v>
      </c>
      <c r="K674" s="9">
        <f>'internal_calcs TEs'!C674</f>
        <v>-0.56119740769254789</v>
      </c>
      <c r="L674" s="9">
        <f>'internal_calcs TEs'!D674</f>
        <v>0.48941043197916789</v>
      </c>
      <c r="M674" s="9">
        <f>'internal_calcs TEs'!E674</f>
        <v>2.4225038933507754</v>
      </c>
      <c r="N674" s="9">
        <f t="shared" ca="1" si="30"/>
        <v>-0.56119740769258897</v>
      </c>
      <c r="O674" s="9">
        <f t="shared" ca="1" si="32"/>
        <v>-0.56119740769258897</v>
      </c>
      <c r="P674" s="3">
        <f t="shared" ca="1" si="31"/>
        <v>2</v>
      </c>
    </row>
    <row r="675" spans="1:16" x14ac:dyDescent="0.3">
      <c r="A675" s="1">
        <f>'internal_calcs FTTM'!A675</f>
        <v>673</v>
      </c>
      <c r="B675" s="3" t="str">
        <f>'internal_calcs FTTM'!T675</f>
        <v>TRUSTED</v>
      </c>
      <c r="C675" s="3">
        <f ca="1">'internal_calcs FTTM'!AB675</f>
        <v>2</v>
      </c>
      <c r="D675" s="3">
        <f ca="1">'internal_calcs FTTM'!AC675</f>
        <v>222</v>
      </c>
      <c r="E675" s="9">
        <f>'internal_calcs ToDs'!B675</f>
        <v>670.63160412787306</v>
      </c>
      <c r="F675" s="9">
        <f>'internal_calcs ToDs'!C675</f>
        <v>672.36339102420754</v>
      </c>
      <c r="G675" s="9">
        <f>'internal_calcs ToDs'!D675</f>
        <v>673.4409715678712</v>
      </c>
      <c r="H675" s="9">
        <f>'internal_calcs ToDs'!E675</f>
        <v>675.8811912315316</v>
      </c>
      <c r="I675" s="9">
        <f ca="1">'internal_calcs FTTM'!AA675</f>
        <v>672.36339102420754</v>
      </c>
      <c r="J675" s="9">
        <f>'internal_calcs TEs'!B675</f>
        <v>-2.3683958721269285</v>
      </c>
      <c r="K675" s="9">
        <f>'internal_calcs TEs'!C675</f>
        <v>-0.63660897579243469</v>
      </c>
      <c r="L675" s="9">
        <f>'internal_calcs TEs'!D675</f>
        <v>0.44097156787120717</v>
      </c>
      <c r="M675" s="9">
        <f>'internal_calcs TEs'!E675</f>
        <v>2.8811912315315578</v>
      </c>
      <c r="N675" s="9">
        <f t="shared" ca="1" si="30"/>
        <v>-0.63660897579245557</v>
      </c>
      <c r="O675" s="9">
        <f t="shared" ca="1" si="32"/>
        <v>-0.63660897579245557</v>
      </c>
      <c r="P675" s="3">
        <f t="shared" ca="1" si="31"/>
        <v>2</v>
      </c>
    </row>
    <row r="676" spans="1:16" x14ac:dyDescent="0.3">
      <c r="A676" s="1">
        <f>'internal_calcs FTTM'!A676</f>
        <v>674</v>
      </c>
      <c r="B676" s="3" t="str">
        <f>'internal_calcs FTTM'!T676</f>
        <v>TRUSTED</v>
      </c>
      <c r="C676" s="3">
        <f ca="1">'internal_calcs FTTM'!AB676</f>
        <v>2</v>
      </c>
      <c r="D676" s="3">
        <f ca="1">'internal_calcs FTTM'!AC676</f>
        <v>222</v>
      </c>
      <c r="E676" s="9">
        <f>'internal_calcs ToDs'!B676</f>
        <v>671.6403303408307</v>
      </c>
      <c r="F676" s="9">
        <f>'internal_calcs ToDs'!C676</f>
        <v>673.29443840403951</v>
      </c>
      <c r="G676" s="9">
        <f>'internal_calcs ToDs'!D676</f>
        <v>674.35403712397226</v>
      </c>
      <c r="H676" s="9">
        <f>'internal_calcs ToDs'!E676</f>
        <v>677.3080300226834</v>
      </c>
      <c r="I676" s="9">
        <f ca="1">'internal_calcs FTTM'!AA676</f>
        <v>673.29443840403951</v>
      </c>
      <c r="J676" s="9">
        <f>'internal_calcs TEs'!B676</f>
        <v>-2.3596696591693256</v>
      </c>
      <c r="K676" s="9">
        <f>'internal_calcs TEs'!C676</f>
        <v>-0.70556159596051193</v>
      </c>
      <c r="L676" s="9">
        <f>'internal_calcs TEs'!D676</f>
        <v>0.35403712397224041</v>
      </c>
      <c r="M676" s="9">
        <f>'internal_calcs TEs'!E676</f>
        <v>3.3080300226834485</v>
      </c>
      <c r="N676" s="9">
        <f t="shared" ca="1" si="30"/>
        <v>-0.70556159596048929</v>
      </c>
      <c r="O676" s="9">
        <f t="shared" ca="1" si="32"/>
        <v>-0.70556159596048929</v>
      </c>
      <c r="P676" s="3">
        <f t="shared" ca="1" si="31"/>
        <v>2</v>
      </c>
    </row>
    <row r="677" spans="1:16" x14ac:dyDescent="0.3">
      <c r="A677" s="1">
        <f>'internal_calcs FTTM'!A677</f>
        <v>675</v>
      </c>
      <c r="B677" s="3" t="str">
        <f>'internal_calcs FTTM'!T677</f>
        <v>TRUSTED</v>
      </c>
      <c r="C677" s="3">
        <f ca="1">'internal_calcs FTTM'!AB677</f>
        <v>2</v>
      </c>
      <c r="D677" s="3">
        <f ca="1">'internal_calcs FTTM'!AC677</f>
        <v>222</v>
      </c>
      <c r="E677" s="9">
        <f>'internal_calcs ToDs'!B677</f>
        <v>672.65010483671733</v>
      </c>
      <c r="F677" s="9">
        <f>'internal_calcs ToDs'!C677</f>
        <v>674.2322168562938</v>
      </c>
      <c r="G677" s="9">
        <f>'internal_calcs ToDs'!D677</f>
        <v>675.22997810839456</v>
      </c>
      <c r="H677" s="9">
        <f>'internal_calcs ToDs'!E677</f>
        <v>678.68759320077686</v>
      </c>
      <c r="I677" s="9">
        <f ca="1">'internal_calcs FTTM'!AA677</f>
        <v>674.2322168562938</v>
      </c>
      <c r="J677" s="9">
        <f>'internal_calcs TEs'!B677</f>
        <v>-2.3498951632826257</v>
      </c>
      <c r="K677" s="9">
        <f>'internal_calcs TEs'!C677</f>
        <v>-0.76778314370618261</v>
      </c>
      <c r="L677" s="9">
        <f>'internal_calcs TEs'!D677</f>
        <v>0.22997810839451738</v>
      </c>
      <c r="M677" s="9">
        <f>'internal_calcs TEs'!E677</f>
        <v>3.6875932007768144</v>
      </c>
      <c r="N677" s="9">
        <f t="shared" ca="1" si="30"/>
        <v>-0.76778314370619682</v>
      </c>
      <c r="O677" s="9">
        <f t="shared" ca="1" si="32"/>
        <v>-0.76778314370619682</v>
      </c>
      <c r="P677" s="3">
        <f t="shared" ca="1" si="31"/>
        <v>2</v>
      </c>
    </row>
    <row r="678" spans="1:16" x14ac:dyDescent="0.3">
      <c r="A678" s="1">
        <f>'internal_calcs FTTM'!A678</f>
        <v>676</v>
      </c>
      <c r="B678" s="3" t="str">
        <f>'internal_calcs FTTM'!T678</f>
        <v>TRUSTED</v>
      </c>
      <c r="C678" s="3">
        <f ca="1">'internal_calcs FTTM'!AB678</f>
        <v>2</v>
      </c>
      <c r="D678" s="3">
        <f ca="1">'internal_calcs FTTM'!AC678</f>
        <v>222</v>
      </c>
      <c r="E678" s="9">
        <f>'internal_calcs ToDs'!B678</f>
        <v>673.66092144175207</v>
      </c>
      <c r="F678" s="9">
        <f>'internal_calcs ToDs'!C678</f>
        <v>675.1769719409931</v>
      </c>
      <c r="G678" s="9">
        <f>'internal_calcs ToDs'!D678</f>
        <v>676.07075100592317</v>
      </c>
      <c r="H678" s="9">
        <f>'internal_calcs ToDs'!E678</f>
        <v>680.00616236361282</v>
      </c>
      <c r="I678" s="9">
        <f ca="1">'internal_calcs FTTM'!AA678</f>
        <v>675.1769719409931</v>
      </c>
      <c r="J678" s="9">
        <f>'internal_calcs TEs'!B678</f>
        <v>-2.339078558247933</v>
      </c>
      <c r="K678" s="9">
        <f>'internal_calcs TEs'!C678</f>
        <v>-0.82302805900694653</v>
      </c>
      <c r="L678" s="9">
        <f>'internal_calcs TEs'!D678</f>
        <v>7.0751005923185062E-2</v>
      </c>
      <c r="M678" s="9">
        <f>'internal_calcs TEs'!E678</f>
        <v>4.006162363612872</v>
      </c>
      <c r="N678" s="9">
        <f t="shared" ca="1" si="30"/>
        <v>-0.82302805900690146</v>
      </c>
      <c r="O678" s="9">
        <f t="shared" ca="1" si="32"/>
        <v>-0.82302805900690146</v>
      </c>
      <c r="P678" s="3">
        <f t="shared" ca="1" si="31"/>
        <v>2</v>
      </c>
    </row>
    <row r="679" spans="1:16" x14ac:dyDescent="0.3">
      <c r="A679" s="1">
        <f>'internal_calcs FTTM'!A679</f>
        <v>677</v>
      </c>
      <c r="B679" s="3" t="str">
        <f>'internal_calcs FTTM'!T679</f>
        <v>TRUSTED</v>
      </c>
      <c r="C679" s="3">
        <f ca="1">'internal_calcs FTTM'!AB679</f>
        <v>2</v>
      </c>
      <c r="D679" s="3">
        <f ca="1">'internal_calcs FTTM'!AC679</f>
        <v>222</v>
      </c>
      <c r="E679" s="9">
        <f>'internal_calcs ToDs'!B679</f>
        <v>674.67277332393519</v>
      </c>
      <c r="F679" s="9">
        <f>'internal_calcs ToDs'!C679</f>
        <v>676.12892168457893</v>
      </c>
      <c r="G679" s="9">
        <f>'internal_calcs ToDs'!D679</f>
        <v>676.87886692308177</v>
      </c>
      <c r="H679" s="9">
        <f>'internal_calcs ToDs'!E679</f>
        <v>681.25222359162274</v>
      </c>
      <c r="I679" s="9">
        <f ca="1">'internal_calcs FTTM'!AA679</f>
        <v>676.12892168457893</v>
      </c>
      <c r="J679" s="9">
        <f>'internal_calcs TEs'!B679</f>
        <v>-2.3272266760648512</v>
      </c>
      <c r="K679" s="9">
        <f>'internal_calcs TEs'!C679</f>
        <v>-0.87107831542111303</v>
      </c>
      <c r="L679" s="9">
        <f>'internal_calcs TEs'!D679</f>
        <v>-0.12113307691822106</v>
      </c>
      <c r="M679" s="9">
        <f>'internal_calcs TEs'!E679</f>
        <v>4.2522235916227382</v>
      </c>
      <c r="N679" s="9">
        <f t="shared" ca="1" si="30"/>
        <v>-0.87107831542107306</v>
      </c>
      <c r="O679" s="9">
        <f t="shared" ca="1" si="32"/>
        <v>-0.87107831542107306</v>
      </c>
      <c r="P679" s="3">
        <f t="shared" ca="1" si="31"/>
        <v>2</v>
      </c>
    </row>
    <row r="680" spans="1:16" x14ac:dyDescent="0.3">
      <c r="A680" s="1">
        <f>'internal_calcs FTTM'!A680</f>
        <v>678</v>
      </c>
      <c r="B680" s="3" t="str">
        <f>'internal_calcs FTTM'!T680</f>
        <v>TRUSTED</v>
      </c>
      <c r="C680" s="3">
        <f ca="1">'internal_calcs FTTM'!AB680</f>
        <v>2</v>
      </c>
      <c r="D680" s="3">
        <f ca="1">'internal_calcs FTTM'!AC680</f>
        <v>222</v>
      </c>
      <c r="E680" s="9">
        <f>'internal_calcs ToDs'!B680</f>
        <v>675.68565299736383</v>
      </c>
      <c r="F680" s="9">
        <f>'internal_calcs ToDs'!C680</f>
        <v>677.08825571946136</v>
      </c>
      <c r="G680" s="9">
        <f>'internal_calcs ToDs'!D680</f>
        <v>677.65735198648247</v>
      </c>
      <c r="H680" s="9">
        <f>'internal_calcs ToDs'!E680</f>
        <v>682.41688359092007</v>
      </c>
      <c r="I680" s="9">
        <f ca="1">'internal_calcs FTTM'!AA680</f>
        <v>677.08825571946136</v>
      </c>
      <c r="J680" s="9">
        <f>'internal_calcs TEs'!B680</f>
        <v>-2.3143470026361399</v>
      </c>
      <c r="K680" s="9">
        <f>'internal_calcs TEs'!C680</f>
        <v>-0.91174428053868928</v>
      </c>
      <c r="L680" s="9">
        <f>'internal_calcs TEs'!D680</f>
        <v>-0.34264801351751117</v>
      </c>
      <c r="M680" s="9">
        <f>'internal_calcs TEs'!E680</f>
        <v>4.416883590920075</v>
      </c>
      <c r="N680" s="9">
        <f t="shared" ca="1" si="30"/>
        <v>-0.91174428053864176</v>
      </c>
      <c r="O680" s="9">
        <f t="shared" ca="1" si="32"/>
        <v>-0.91174428053864176</v>
      </c>
      <c r="P680" s="3">
        <f t="shared" ca="1" si="31"/>
        <v>2</v>
      </c>
    </row>
    <row r="681" spans="1:16" x14ac:dyDescent="0.3">
      <c r="A681" s="1">
        <f>'internal_calcs FTTM'!A681</f>
        <v>679</v>
      </c>
      <c r="B681" s="3" t="str">
        <f>'internal_calcs FTTM'!T681</f>
        <v>TRUSTED</v>
      </c>
      <c r="C681" s="3">
        <f ca="1">'internal_calcs FTTM'!AB681</f>
        <v>2</v>
      </c>
      <c r="D681" s="3">
        <f ca="1">'internal_calcs FTTM'!AC681</f>
        <v>222</v>
      </c>
      <c r="E681" s="9">
        <f>'internal_calcs ToDs'!B681</f>
        <v>676.69955232696043</v>
      </c>
      <c r="F681" s="9">
        <f>'internal_calcs ToDs'!C681</f>
        <v>678.05513453562605</v>
      </c>
      <c r="G681" s="9">
        <f>'internal_calcs ToDs'!D681</f>
        <v>678.40969961900248</v>
      </c>
      <c r="H681" s="9">
        <f>'internal_calcs ToDs'!E681</f>
        <v>683.49419112011287</v>
      </c>
      <c r="I681" s="9">
        <f ca="1">'internal_calcs FTTM'!AA681</f>
        <v>678.05513453562605</v>
      </c>
      <c r="J681" s="9">
        <f>'internal_calcs TEs'!B681</f>
        <v>-2.3004476730396175</v>
      </c>
      <c r="K681" s="9">
        <f>'internal_calcs TEs'!C681</f>
        <v>-0.94486546437392183</v>
      </c>
      <c r="L681" s="9">
        <f>'internal_calcs TEs'!D681</f>
        <v>-0.59030038099750914</v>
      </c>
      <c r="M681" s="9">
        <f>'internal_calcs TEs'!E681</f>
        <v>4.4941911201128555</v>
      </c>
      <c r="N681" s="9">
        <f t="shared" ca="1" si="30"/>
        <v>-0.94486546437394736</v>
      </c>
      <c r="O681" s="9">
        <f t="shared" ca="1" si="32"/>
        <v>-0.94486546437394736</v>
      </c>
      <c r="P681" s="3">
        <f t="shared" ca="1" si="31"/>
        <v>2</v>
      </c>
    </row>
    <row r="682" spans="1:16" x14ac:dyDescent="0.3">
      <c r="A682" s="1">
        <f>'internal_calcs FTTM'!A682</f>
        <v>680</v>
      </c>
      <c r="B682" s="3" t="str">
        <f>'internal_calcs FTTM'!T682</f>
        <v>TRUSTED</v>
      </c>
      <c r="C682" s="3">
        <f ca="1">'internal_calcs FTTM'!AB682</f>
        <v>2</v>
      </c>
      <c r="D682" s="3">
        <f ca="1">'internal_calcs FTTM'!AC682</f>
        <v>222</v>
      </c>
      <c r="E682" s="9">
        <f>'internal_calcs ToDs'!B682</f>
        <v>677.71446253361023</v>
      </c>
      <c r="F682" s="9">
        <f>'internal_calcs ToDs'!C682</f>
        <v>679.02968884725431</v>
      </c>
      <c r="G682" s="9">
        <f>'internal_calcs ToDs'!D682</f>
        <v>679.13981544641683</v>
      </c>
      <c r="H682" s="9">
        <f>'internal_calcs ToDs'!E682</f>
        <v>684.48135208367307</v>
      </c>
      <c r="I682" s="9">
        <f ca="1">'internal_calcs FTTM'!AA682</f>
        <v>679.02968884725431</v>
      </c>
      <c r="J682" s="9">
        <f>'internal_calcs TEs'!B682</f>
        <v>-2.2855374663897674</v>
      </c>
      <c r="K682" s="9">
        <f>'internal_calcs TEs'!C682</f>
        <v>-0.97031115274572266</v>
      </c>
      <c r="L682" s="9">
        <f>'internal_calcs TEs'!D682</f>
        <v>-0.86018455358314494</v>
      </c>
      <c r="M682" s="9">
        <f>'internal_calcs TEs'!E682</f>
        <v>4.4813520836731247</v>
      </c>
      <c r="N682" s="9">
        <f t="shared" ca="1" si="30"/>
        <v>-0.97031115274569402</v>
      </c>
      <c r="O682" s="9">
        <f t="shared" ca="1" si="32"/>
        <v>-0.97031115274569402</v>
      </c>
      <c r="P682" s="3">
        <f t="shared" ca="1" si="31"/>
        <v>2</v>
      </c>
    </row>
    <row r="683" spans="1:16" x14ac:dyDescent="0.3">
      <c r="A683" s="1">
        <f>'internal_calcs FTTM'!A683</f>
        <v>681</v>
      </c>
      <c r="B683" s="3" t="str">
        <f>'internal_calcs FTTM'!T683</f>
        <v>TRUSTED</v>
      </c>
      <c r="C683" s="3">
        <f ca="1">'internal_calcs FTTM'!AB683</f>
        <v>3</v>
      </c>
      <c r="D683" s="3">
        <f ca="1">'internal_calcs FTTM'!AC683</f>
        <v>333</v>
      </c>
      <c r="E683" s="9">
        <f>'internal_calcs ToDs'!B683</f>
        <v>678.73037419970728</v>
      </c>
      <c r="F683" s="9">
        <f>'internal_calcs ToDs'!C683</f>
        <v>680.01201907685277</v>
      </c>
      <c r="G683" s="9">
        <f>'internal_calcs ToDs'!D683</f>
        <v>679.85195570334872</v>
      </c>
      <c r="H683" s="9">
        <f>'internal_calcs ToDs'!E683</f>
        <v>685.37883051782967</v>
      </c>
      <c r="I683" s="9">
        <f ca="1">'internal_calcs FTTM'!AA683</f>
        <v>679.85195570334872</v>
      </c>
      <c r="J683" s="9">
        <f>'internal_calcs TEs'!B683</f>
        <v>-2.2696258002927223</v>
      </c>
      <c r="K683" s="9">
        <f>'internal_calcs TEs'!C683</f>
        <v>-0.98798092314718455</v>
      </c>
      <c r="L683" s="9">
        <f>'internal_calcs TEs'!D683</f>
        <v>-1.1480442966512689</v>
      </c>
      <c r="M683" s="9">
        <f>'internal_calcs TEs'!E683</f>
        <v>4.3788305178296865</v>
      </c>
      <c r="N683" s="9">
        <f t="shared" ca="1" si="30"/>
        <v>-1.1480442966512783</v>
      </c>
      <c r="O683" s="9">
        <f t="shared" ca="1" si="32"/>
        <v>-1.1480442966512783</v>
      </c>
      <c r="P683" s="3">
        <f t="shared" ca="1" si="31"/>
        <v>3</v>
      </c>
    </row>
    <row r="684" spans="1:16" x14ac:dyDescent="0.3">
      <c r="A684" s="1">
        <f>'internal_calcs FTTM'!A684</f>
        <v>682</v>
      </c>
      <c r="B684" s="3" t="str">
        <f>'internal_calcs FTTM'!T684</f>
        <v>TRUSTED</v>
      </c>
      <c r="C684" s="3">
        <f ca="1">'internal_calcs FTTM'!AB684</f>
        <v>3</v>
      </c>
      <c r="D684" s="3">
        <f ca="1">'internal_calcs FTTM'!AC684</f>
        <v>333</v>
      </c>
      <c r="E684" s="9">
        <f>'internal_calcs ToDs'!B684</f>
        <v>679.74727727510219</v>
      </c>
      <c r="F684" s="9">
        <f>'internal_calcs ToDs'!C684</f>
        <v>681.00219495893293</v>
      </c>
      <c r="G684" s="9">
        <f>'internal_calcs ToDs'!D684</f>
        <v>680.55066010990515</v>
      </c>
      <c r="H684" s="9">
        <f>'internal_calcs ToDs'!E684</f>
        <v>686.19033181908947</v>
      </c>
      <c r="I684" s="9">
        <f ca="1">'internal_calcs FTTM'!AA684</f>
        <v>680.55066010990515</v>
      </c>
      <c r="J684" s="9">
        <f>'internal_calcs TEs'!B684</f>
        <v>-2.252722724897759</v>
      </c>
      <c r="K684" s="9">
        <f>'internal_calcs TEs'!C684</f>
        <v>-0.99780504106708312</v>
      </c>
      <c r="L684" s="9">
        <f>'internal_calcs TEs'!D684</f>
        <v>-1.4493398900948602</v>
      </c>
      <c r="M684" s="9">
        <f>'internal_calcs TEs'!E684</f>
        <v>4.1903318190894741</v>
      </c>
      <c r="N684" s="9">
        <f t="shared" ca="1" si="30"/>
        <v>-1.4493398900948478</v>
      </c>
      <c r="O684" s="9">
        <f t="shared" ca="1" si="32"/>
        <v>-1.4493398900948478</v>
      </c>
      <c r="P684" s="3">
        <f t="shared" ca="1" si="31"/>
        <v>3</v>
      </c>
    </row>
    <row r="685" spans="1:16" x14ac:dyDescent="0.3">
      <c r="A685" s="1">
        <f>'internal_calcs FTTM'!A685</f>
        <v>683</v>
      </c>
      <c r="B685" s="3" t="str">
        <f>'internal_calcs FTTM'!T685</f>
        <v>TRUSTED</v>
      </c>
      <c r="C685" s="3">
        <f ca="1">'internal_calcs FTTM'!AB685</f>
        <v>3</v>
      </c>
      <c r="D685" s="3">
        <f ca="1">'internal_calcs FTTM'!AC685</f>
        <v>333</v>
      </c>
      <c r="E685" s="9">
        <f>'internal_calcs ToDs'!B685</f>
        <v>680.76516108345038</v>
      </c>
      <c r="F685" s="9">
        <f>'internal_calcs ToDs'!C685</f>
        <v>682.00025526479976</v>
      </c>
      <c r="G685" s="9">
        <f>'internal_calcs ToDs'!D685</f>
        <v>681.24068027757971</v>
      </c>
      <c r="H685" s="9">
        <f>'internal_calcs ToDs'!E685</f>
        <v>686.92266882155332</v>
      </c>
      <c r="I685" s="9">
        <f ca="1">'internal_calcs FTTM'!AA685</f>
        <v>681.24068027757971</v>
      </c>
      <c r="J685" s="9">
        <f>'internal_calcs TEs'!B685</f>
        <v>-2.2348389165496219</v>
      </c>
      <c r="K685" s="9">
        <f>'internal_calcs TEs'!C685</f>
        <v>-0.99974473520019735</v>
      </c>
      <c r="L685" s="9">
        <f>'internal_calcs TEs'!D685</f>
        <v>-1.7593197224203361</v>
      </c>
      <c r="M685" s="9">
        <f>'internal_calcs TEs'!E685</f>
        <v>3.9226688215533407</v>
      </c>
      <c r="N685" s="9">
        <f t="shared" ca="1" si="30"/>
        <v>-1.7593197224202868</v>
      </c>
      <c r="O685" s="9">
        <f t="shared" ca="1" si="32"/>
        <v>-1.7593197224202868</v>
      </c>
      <c r="P685" s="3">
        <f t="shared" ca="1" si="31"/>
        <v>3</v>
      </c>
    </row>
    <row r="686" spans="1:16" x14ac:dyDescent="0.3">
      <c r="A686" s="1">
        <f>'internal_calcs FTTM'!A686</f>
        <v>684</v>
      </c>
      <c r="B686" s="3" t="str">
        <f>'internal_calcs FTTM'!T686</f>
        <v>TRUSTED</v>
      </c>
      <c r="C686" s="3">
        <f ca="1">'internal_calcs FTTM'!AB686</f>
        <v>3</v>
      </c>
      <c r="D686" s="3">
        <f ca="1">'internal_calcs FTTM'!AC686</f>
        <v>333</v>
      </c>
      <c r="E686" s="9">
        <f>'internal_calcs ToDs'!B686</f>
        <v>681.78401432895498</v>
      </c>
      <c r="F686" s="9">
        <f>'internal_calcs ToDs'!C686</f>
        <v>683.0062076495401</v>
      </c>
      <c r="G686" s="9">
        <f>'internal_calcs ToDs'!D686</f>
        <v>681.92690477350129</v>
      </c>
      <c r="H686" s="9">
        <f>'internal_calcs ToDs'!E686</f>
        <v>687.58551556334146</v>
      </c>
      <c r="I686" s="9">
        <f ca="1">'internal_calcs FTTM'!AA686</f>
        <v>681.92690477350129</v>
      </c>
      <c r="J686" s="9">
        <f>'internal_calcs TEs'!B686</f>
        <v>-2.215985671044975</v>
      </c>
      <c r="K686" s="9">
        <f>'internal_calcs TEs'!C686</f>
        <v>-0.9937923504599393</v>
      </c>
      <c r="L686" s="9">
        <f>'internal_calcs TEs'!D686</f>
        <v>-2.0730952264986757</v>
      </c>
      <c r="M686" s="9">
        <f>'internal_calcs TEs'!E686</f>
        <v>3.5855155633414748</v>
      </c>
      <c r="N686" s="9">
        <f t="shared" ca="1" si="30"/>
        <v>-2.0730952264987081</v>
      </c>
      <c r="O686" s="9">
        <f t="shared" ca="1" si="32"/>
        <v>-2.0730952264987081</v>
      </c>
      <c r="P686" s="3">
        <f t="shared" ca="1" si="31"/>
        <v>3</v>
      </c>
    </row>
    <row r="687" spans="1:16" x14ac:dyDescent="0.3">
      <c r="A687" s="1">
        <f>'internal_calcs FTTM'!A687</f>
        <v>685</v>
      </c>
      <c r="B687" s="3" t="str">
        <f>'internal_calcs FTTM'!T687</f>
        <v>TRUSTED</v>
      </c>
      <c r="C687" s="3">
        <f ca="1">'internal_calcs FTTM'!AB687</f>
        <v>1</v>
      </c>
      <c r="D687" s="3">
        <f ca="1">'internal_calcs FTTM'!AC687</f>
        <v>111</v>
      </c>
      <c r="E687" s="9">
        <f>'internal_calcs ToDs'!B687</f>
        <v>682.80382510350228</v>
      </c>
      <c r="F687" s="9">
        <f>'internal_calcs ToDs'!C687</f>
        <v>684.02002862181052</v>
      </c>
      <c r="G687" s="9">
        <f>'internal_calcs ToDs'!D687</f>
        <v>682.61428202481011</v>
      </c>
      <c r="H687" s="9">
        <f>'internal_calcs ToDs'!E687</f>
        <v>688.1910576416501</v>
      </c>
      <c r="I687" s="9">
        <f ca="1">'internal_calcs FTTM'!AA687</f>
        <v>682.80382510350228</v>
      </c>
      <c r="J687" s="9">
        <f>'internal_calcs TEs'!B687</f>
        <v>-2.1961748964977676</v>
      </c>
      <c r="K687" s="9">
        <f>'internal_calcs TEs'!C687</f>
        <v>-0.97997137818950275</v>
      </c>
      <c r="L687" s="9">
        <f>'internal_calcs TEs'!D687</f>
        <v>-2.3857179751898778</v>
      </c>
      <c r="M687" s="9">
        <f>'internal_calcs TEs'!E687</f>
        <v>3.1910576416501559</v>
      </c>
      <c r="N687" s="9">
        <f t="shared" ca="1" si="30"/>
        <v>-2.1961748964977232</v>
      </c>
      <c r="O687" s="9">
        <f t="shared" ca="1" si="32"/>
        <v>-2.1961748964977232</v>
      </c>
      <c r="P687" s="3">
        <f t="shared" ca="1" si="31"/>
        <v>1</v>
      </c>
    </row>
    <row r="688" spans="1:16" x14ac:dyDescent="0.3">
      <c r="A688" s="1">
        <f>'internal_calcs FTTM'!A688</f>
        <v>686</v>
      </c>
      <c r="B688" s="3" t="str">
        <f>'internal_calcs FTTM'!T688</f>
        <v>TRUSTED</v>
      </c>
      <c r="C688" s="3">
        <f ca="1">'internal_calcs FTTM'!AB688</f>
        <v>1</v>
      </c>
      <c r="D688" s="3">
        <f ca="1">'internal_calcs FTTM'!AC688</f>
        <v>111</v>
      </c>
      <c r="E688" s="9">
        <f>'internal_calcs ToDs'!B688</f>
        <v>683.82458089418219</v>
      </c>
      <c r="F688" s="9">
        <f>'internal_calcs ToDs'!C688</f>
        <v>685.04166363654781</v>
      </c>
      <c r="G688" s="9">
        <f>'internal_calcs ToDs'!D688</f>
        <v>683.3077422790044</v>
      </c>
      <c r="H688" s="9">
        <f>'internal_calcs ToDs'!E688</f>
        <v>688.75355179351925</v>
      </c>
      <c r="I688" s="9">
        <f ca="1">'internal_calcs FTTM'!AA688</f>
        <v>683.82458089418219</v>
      </c>
      <c r="J688" s="9">
        <f>'internal_calcs TEs'!B688</f>
        <v>-2.1754191058178636</v>
      </c>
      <c r="K688" s="9">
        <f>'internal_calcs TEs'!C688</f>
        <v>-0.95833636345223816</v>
      </c>
      <c r="L688" s="9">
        <f>'internal_calcs TEs'!D688</f>
        <v>-2.6922577209955905</v>
      </c>
      <c r="M688" s="9">
        <f>'internal_calcs TEs'!E688</f>
        <v>2.7535517935192093</v>
      </c>
      <c r="N688" s="9">
        <f t="shared" ca="1" si="30"/>
        <v>-2.1754191058178094</v>
      </c>
      <c r="O688" s="9">
        <f t="shared" ca="1" si="32"/>
        <v>-2.1754191058178094</v>
      </c>
      <c r="P688" s="3">
        <f t="shared" ca="1" si="31"/>
        <v>1</v>
      </c>
    </row>
    <row r="689" spans="1:16" x14ac:dyDescent="0.3">
      <c r="A689" s="1">
        <f>'internal_calcs FTTM'!A689</f>
        <v>687</v>
      </c>
      <c r="B689" s="3" t="str">
        <f>'internal_calcs FTTM'!T689</f>
        <v>TRUSTED</v>
      </c>
      <c r="C689" s="3">
        <f ca="1">'internal_calcs FTTM'!AB689</f>
        <v>1</v>
      </c>
      <c r="D689" s="3">
        <f ca="1">'internal_calcs FTTM'!AC689</f>
        <v>111</v>
      </c>
      <c r="E689" s="9">
        <f>'internal_calcs ToDs'!B689</f>
        <v>684.8462685911926</v>
      </c>
      <c r="F689" s="9">
        <f>'internal_calcs ToDs'!C689</f>
        <v>686.07102731023281</v>
      </c>
      <c r="G689" s="9">
        <f>'internal_calcs ToDs'!D689</f>
        <v>684.01211985099326</v>
      </c>
      <c r="H689" s="9">
        <f>'internal_calcs ToDs'!E689</f>
        <v>689.28881062021014</v>
      </c>
      <c r="I689" s="9">
        <f ca="1">'internal_calcs FTTM'!AA689</f>
        <v>684.8462685911926</v>
      </c>
      <c r="J689" s="9">
        <f>'internal_calcs TEs'!B689</f>
        <v>-2.1537314088074311</v>
      </c>
      <c r="K689" s="9">
        <f>'internal_calcs TEs'!C689</f>
        <v>-0.92897268976721481</v>
      </c>
      <c r="L689" s="9">
        <f>'internal_calcs TEs'!D689</f>
        <v>-2.987880149006755</v>
      </c>
      <c r="M689" s="9">
        <f>'internal_calcs TEs'!E689</f>
        <v>2.2888106202101648</v>
      </c>
      <c r="N689" s="9">
        <f t="shared" ca="1" si="30"/>
        <v>-2.1537314088074027</v>
      </c>
      <c r="O689" s="9">
        <f t="shared" ca="1" si="32"/>
        <v>-2.1537314088074027</v>
      </c>
      <c r="P689" s="3">
        <f t="shared" ca="1" si="31"/>
        <v>1</v>
      </c>
    </row>
    <row r="690" spans="1:16" x14ac:dyDescent="0.3">
      <c r="A690" s="1">
        <f>'internal_calcs FTTM'!A690</f>
        <v>688</v>
      </c>
      <c r="B690" s="3" t="str">
        <f>'internal_calcs FTTM'!T690</f>
        <v>TRUSTED</v>
      </c>
      <c r="C690" s="3">
        <f ca="1">'internal_calcs FTTM'!AB690</f>
        <v>1</v>
      </c>
      <c r="D690" s="3">
        <f ca="1">'internal_calcs FTTM'!AC690</f>
        <v>111</v>
      </c>
      <c r="E690" s="9">
        <f>'internal_calcs ToDs'!B690</f>
        <v>685.86887449611925</v>
      </c>
      <c r="F690" s="9">
        <f>'internal_calcs ToDs'!C690</f>
        <v>687.10800375786062</v>
      </c>
      <c r="G690" s="9">
        <f>'internal_calcs ToDs'!D690</f>
        <v>684.7320768830632</v>
      </c>
      <c r="H690" s="9">
        <f>'internal_calcs ToDs'!E690</f>
        <v>689.81363107859795</v>
      </c>
      <c r="I690" s="9">
        <f ca="1">'internal_calcs FTTM'!AA690</f>
        <v>685.86887449611925</v>
      </c>
      <c r="J690" s="9">
        <f>'internal_calcs TEs'!B690</f>
        <v>-2.1311255038807877</v>
      </c>
      <c r="K690" s="9">
        <f>'internal_calcs TEs'!C690</f>
        <v>-0.89199624213940765</v>
      </c>
      <c r="L690" s="9">
        <f>'internal_calcs TEs'!D690</f>
        <v>-3.2679231169368261</v>
      </c>
      <c r="M690" s="9">
        <f>'internal_calcs TEs'!E690</f>
        <v>1.8136310785979868</v>
      </c>
      <c r="N690" s="9">
        <f t="shared" ca="1" si="30"/>
        <v>-2.1311255038807531</v>
      </c>
      <c r="O690" s="9">
        <f t="shared" ca="1" si="32"/>
        <v>-2.1311255038807531</v>
      </c>
      <c r="P690" s="3">
        <f t="shared" ca="1" si="31"/>
        <v>1</v>
      </c>
    </row>
    <row r="691" spans="1:16" x14ac:dyDescent="0.3">
      <c r="A691" s="1">
        <f>'internal_calcs FTTM'!A691</f>
        <v>689</v>
      </c>
      <c r="B691" s="3" t="str">
        <f>'internal_calcs FTTM'!T691</f>
        <v>TRUSTED</v>
      </c>
      <c r="C691" s="3">
        <f ca="1">'internal_calcs FTTM'!AB691</f>
        <v>1</v>
      </c>
      <c r="D691" s="3">
        <f ca="1">'internal_calcs FTTM'!AC691</f>
        <v>111</v>
      </c>
      <c r="E691" s="9">
        <f>'internal_calcs ToDs'!B691</f>
        <v>686.89238433058802</v>
      </c>
      <c r="F691" s="9">
        <f>'internal_calcs ToDs'!C691</f>
        <v>688.15244705028522</v>
      </c>
      <c r="G691" s="9">
        <f>'internal_calcs ToDs'!D691</f>
        <v>685.47202982010754</v>
      </c>
      <c r="H691" s="9">
        <f>'internal_calcs ToDs'!E691</f>
        <v>690.3451873953851</v>
      </c>
      <c r="I691" s="9">
        <f ca="1">'internal_calcs FTTM'!AA691</f>
        <v>686.89238433058802</v>
      </c>
      <c r="J691" s="9">
        <f>'internal_calcs TEs'!B691</f>
        <v>-2.1076156694120067</v>
      </c>
      <c r="K691" s="9">
        <f>'internal_calcs TEs'!C691</f>
        <v>-0.8475529497148051</v>
      </c>
      <c r="L691" s="9">
        <f>'internal_calcs TEs'!D691</f>
        <v>-3.5279701798924878</v>
      </c>
      <c r="M691" s="9">
        <f>'internal_calcs TEs'!E691</f>
        <v>1.3451873953850444</v>
      </c>
      <c r="N691" s="9">
        <f t="shared" ca="1" si="30"/>
        <v>-2.1076156694119845</v>
      </c>
      <c r="O691" s="9">
        <f t="shared" ca="1" si="32"/>
        <v>-2.1076156694119845</v>
      </c>
      <c r="P691" s="3">
        <f t="shared" ca="1" si="31"/>
        <v>1</v>
      </c>
    </row>
    <row r="692" spans="1:16" x14ac:dyDescent="0.3">
      <c r="A692" s="1">
        <f>'internal_calcs FTTM'!A692</f>
        <v>690</v>
      </c>
      <c r="B692" s="3" t="str">
        <f>'internal_calcs FTTM'!T692</f>
        <v>TRUSTED</v>
      </c>
      <c r="C692" s="3">
        <f ca="1">'internal_calcs FTTM'!AB692</f>
        <v>1</v>
      </c>
      <c r="D692" s="3">
        <f ca="1">'internal_calcs FTTM'!AC692</f>
        <v>111</v>
      </c>
      <c r="E692" s="9">
        <f>'internal_calcs ToDs'!B692</f>
        <v>687.91678324528345</v>
      </c>
      <c r="F692" s="9">
        <f>'internal_calcs ToDs'!C692</f>
        <v>689.20418179013564</v>
      </c>
      <c r="G692" s="9">
        <f>'internal_calcs ToDs'!D692</f>
        <v>686.2360797596541</v>
      </c>
      <c r="H692" s="9">
        <f>'internal_calcs ToDs'!E692</f>
        <v>690.90041034580042</v>
      </c>
      <c r="I692" s="9">
        <f ca="1">'internal_calcs FTTM'!AA692</f>
        <v>687.91678324528345</v>
      </c>
      <c r="J692" s="9">
        <f>'internal_calcs TEs'!B692</f>
        <v>-2.0832167547164913</v>
      </c>
      <c r="K692" s="9">
        <f>'internal_calcs TEs'!C692</f>
        <v>-0.79581820986433782</v>
      </c>
      <c r="L692" s="9">
        <f>'internal_calcs TEs'!D692</f>
        <v>-3.7639202403458771</v>
      </c>
      <c r="M692" s="9">
        <f>'internal_calcs TEs'!E692</f>
        <v>0.90041034580047308</v>
      </c>
      <c r="N692" s="9">
        <f t="shared" ca="1" si="30"/>
        <v>-2.0832167547165454</v>
      </c>
      <c r="O692" s="9">
        <f t="shared" ca="1" si="32"/>
        <v>-2.0832167547165454</v>
      </c>
      <c r="P692" s="3">
        <f t="shared" ca="1" si="31"/>
        <v>1</v>
      </c>
    </row>
    <row r="693" spans="1:16" x14ac:dyDescent="0.3">
      <c r="A693" s="1">
        <f>'internal_calcs FTTM'!A693</f>
        <v>691</v>
      </c>
      <c r="B693" s="3" t="str">
        <f>'internal_calcs FTTM'!T693</f>
        <v>TRUSTED</v>
      </c>
      <c r="C693" s="3">
        <f ca="1">'internal_calcs FTTM'!AB693</f>
        <v>1</v>
      </c>
      <c r="D693" s="3">
        <f ca="1">'internal_calcs FTTM'!AC693</f>
        <v>111</v>
      </c>
      <c r="E693" s="9">
        <f>'internal_calcs ToDs'!B693</f>
        <v>688.94205582932841</v>
      </c>
      <c r="F693" s="9">
        <f>'internal_calcs ToDs'!C693</f>
        <v>690.26300380402915</v>
      </c>
      <c r="G693" s="9">
        <f>'internal_calcs ToDs'!D693</f>
        <v>687.02794777510564</v>
      </c>
      <c r="H693" s="9">
        <f>'internal_calcs ToDs'!E693</f>
        <v>691.49537533127136</v>
      </c>
      <c r="I693" s="9">
        <f ca="1">'internal_calcs FTTM'!AA693</f>
        <v>688.94205582932841</v>
      </c>
      <c r="J693" s="9">
        <f>'internal_calcs TEs'!B693</f>
        <v>-2.0579441706716031</v>
      </c>
      <c r="K693" s="9">
        <f>'internal_calcs TEs'!C693</f>
        <v>-0.73699619597084109</v>
      </c>
      <c r="L693" s="9">
        <f>'internal_calcs TEs'!D693</f>
        <v>-3.9720522248943331</v>
      </c>
      <c r="M693" s="9">
        <f>'internal_calcs TEs'!E693</f>
        <v>0.49537533127132227</v>
      </c>
      <c r="N693" s="9">
        <f t="shared" ca="1" si="30"/>
        <v>-2.0579441706715897</v>
      </c>
      <c r="O693" s="9">
        <f t="shared" ca="1" si="32"/>
        <v>-2.0579441706715897</v>
      </c>
      <c r="P693" s="3">
        <f t="shared" ca="1" si="31"/>
        <v>1</v>
      </c>
    </row>
    <row r="694" spans="1:16" x14ac:dyDescent="0.3">
      <c r="A694" s="1">
        <f>'internal_calcs FTTM'!A694</f>
        <v>692</v>
      </c>
      <c r="B694" s="3" t="str">
        <f>'internal_calcs FTTM'!T694</f>
        <v>TRUSTED</v>
      </c>
      <c r="C694" s="3">
        <f ca="1">'internal_calcs FTTM'!AB694</f>
        <v>1</v>
      </c>
      <c r="D694" s="3">
        <f ca="1">'internal_calcs FTTM'!AC694</f>
        <v>111</v>
      </c>
      <c r="E694" s="9">
        <f>'internal_calcs ToDs'!B694</f>
        <v>689.96818612001687</v>
      </c>
      <c r="F694" s="9">
        <f>'internal_calcs ToDs'!C694</f>
        <v>691.32868094835021</v>
      </c>
      <c r="G694" s="9">
        <f>'internal_calcs ToDs'!D694</f>
        <v>687.85091623219091</v>
      </c>
      <c r="H694" s="9">
        <f>'internal_calcs ToDs'!E694</f>
        <v>692.14472137253142</v>
      </c>
      <c r="I694" s="9">
        <f ca="1">'internal_calcs FTTM'!AA694</f>
        <v>689.96818612001687</v>
      </c>
      <c r="J694" s="9">
        <f>'internal_calcs TEs'!B694</f>
        <v>-2.0318138799831571</v>
      </c>
      <c r="K694" s="9">
        <f>'internal_calcs TEs'!C694</f>
        <v>-0.67131905164980576</v>
      </c>
      <c r="L694" s="9">
        <f>'internal_calcs TEs'!D694</f>
        <v>-4.1490837678091319</v>
      </c>
      <c r="M694" s="9">
        <f>'internal_calcs TEs'!E694</f>
        <v>0.14472137253139561</v>
      </c>
      <c r="N694" s="9">
        <f t="shared" ca="1" si="30"/>
        <v>-2.0318138799831331</v>
      </c>
      <c r="O694" s="9">
        <f t="shared" ca="1" si="32"/>
        <v>-2.0318138799831331</v>
      </c>
      <c r="P694" s="3">
        <f t="shared" ca="1" si="31"/>
        <v>1</v>
      </c>
    </row>
    <row r="695" spans="1:16" x14ac:dyDescent="0.3">
      <c r="A695" s="1">
        <f>'internal_calcs FTTM'!A695</f>
        <v>693</v>
      </c>
      <c r="B695" s="3" t="str">
        <f>'internal_calcs FTTM'!T695</f>
        <v>TRUSTED</v>
      </c>
      <c r="C695" s="3">
        <f ca="1">'internal_calcs FTTM'!AB695</f>
        <v>1</v>
      </c>
      <c r="D695" s="3">
        <f ca="1">'internal_calcs FTTM'!AC695</f>
        <v>111</v>
      </c>
      <c r="E695" s="9">
        <f>'internal_calcs ToDs'!B695</f>
        <v>690.99515761289717</v>
      </c>
      <c r="F695" s="9">
        <f>'internal_calcs ToDs'!C695</f>
        <v>692.40095402541488</v>
      </c>
      <c r="G695" s="9">
        <f>'internal_calcs ToDs'!D695</f>
        <v>688.70777702409464</v>
      </c>
      <c r="H695" s="9">
        <f>'internal_calcs ToDs'!E695</f>
        <v>692.86112201726974</v>
      </c>
      <c r="I695" s="9">
        <f ca="1">'internal_calcs FTTM'!AA695</f>
        <v>690.99515761289717</v>
      </c>
      <c r="J695" s="9">
        <f>'internal_calcs TEs'!B695</f>
        <v>-2.0048423871028138</v>
      </c>
      <c r="K695" s="9">
        <f>'internal_calcs TEs'!C695</f>
        <v>-0.59904597458507092</v>
      </c>
      <c r="L695" s="9">
        <f>'internal_calcs TEs'!D695</f>
        <v>-4.2922229759053065</v>
      </c>
      <c r="M695" s="9">
        <f>'internal_calcs TEs'!E695</f>
        <v>-0.13887798273031304</v>
      </c>
      <c r="N695" s="9">
        <f t="shared" ca="1" si="30"/>
        <v>-2.0048423871028263</v>
      </c>
      <c r="O695" s="9">
        <f t="shared" ca="1" si="32"/>
        <v>-2.0048423871028263</v>
      </c>
      <c r="P695" s="3">
        <f t="shared" ca="1" si="31"/>
        <v>1</v>
      </c>
    </row>
    <row r="696" spans="1:16" x14ac:dyDescent="0.3">
      <c r="A696" s="1">
        <f>'internal_calcs FTTM'!A696</f>
        <v>694</v>
      </c>
      <c r="B696" s="3" t="str">
        <f>'internal_calcs FTTM'!T696</f>
        <v>TRUSTED</v>
      </c>
      <c r="C696" s="3">
        <f ca="1">'internal_calcs FTTM'!AB696</f>
        <v>1</v>
      </c>
      <c r="D696" s="3">
        <f ca="1">'internal_calcs FTTM'!AC696</f>
        <v>111</v>
      </c>
      <c r="E696" s="9">
        <f>'internal_calcs ToDs'!B696</f>
        <v>692.02295327219645</v>
      </c>
      <c r="F696" s="9">
        <f>'internal_calcs ToDs'!C696</f>
        <v>693.47953780640671</v>
      </c>
      <c r="G696" s="9">
        <f>'internal_calcs ToDs'!D696</f>
        <v>689.60078754163635</v>
      </c>
      <c r="H696" s="9">
        <f>'internal_calcs ToDs'!E696</f>
        <v>693.65482728509608</v>
      </c>
      <c r="I696" s="9">
        <f ca="1">'internal_calcs FTTM'!AA696</f>
        <v>692.02295327219645</v>
      </c>
      <c r="J696" s="9">
        <f>'internal_calcs TEs'!B696</f>
        <v>-1.9770467278035668</v>
      </c>
      <c r="K696" s="9">
        <f>'internal_calcs TEs'!C696</f>
        <v>-0.52046219359327006</v>
      </c>
      <c r="L696" s="9">
        <f>'internal_calcs TEs'!D696</f>
        <v>-4.3992124583637047</v>
      </c>
      <c r="M696" s="9">
        <f>'internal_calcs TEs'!E696</f>
        <v>-0.34517271490396562</v>
      </c>
      <c r="N696" s="9">
        <f t="shared" ca="1" si="30"/>
        <v>-1.9770467278035539</v>
      </c>
      <c r="O696" s="9">
        <f t="shared" ca="1" si="32"/>
        <v>-1.9770467278035539</v>
      </c>
      <c r="P696" s="3">
        <f t="shared" ca="1" si="31"/>
        <v>1</v>
      </c>
    </row>
    <row r="697" spans="1:16" x14ac:dyDescent="0.3">
      <c r="A697" s="1">
        <f>'internal_calcs FTTM'!A697</f>
        <v>695</v>
      </c>
      <c r="B697" s="3" t="str">
        <f>'internal_calcs FTTM'!T697</f>
        <v>TRUSTED</v>
      </c>
      <c r="C697" s="3">
        <f ca="1">'internal_calcs FTTM'!AB697</f>
        <v>1</v>
      </c>
      <c r="D697" s="3">
        <f ca="1">'internal_calcs FTTM'!AC697</f>
        <v>111</v>
      </c>
      <c r="E697" s="9">
        <f>'internal_calcs ToDs'!B697</f>
        <v>693.05155554158034</v>
      </c>
      <c r="F697" s="9">
        <f>'internal_calcs ToDs'!C697</f>
        <v>694.56412215704358</v>
      </c>
      <c r="G697" s="9">
        <f>'internal_calcs ToDs'!D697</f>
        <v>690.53163507286627</v>
      </c>
      <c r="H697" s="9">
        <f>'internal_calcs ToDs'!E697</f>
        <v>694.53329320512682</v>
      </c>
      <c r="I697" s="9">
        <f ca="1">'internal_calcs FTTM'!AA697</f>
        <v>693.05155554158034</v>
      </c>
      <c r="J697" s="9">
        <f>'internal_calcs TEs'!B697</f>
        <v>-1.9484444584196501</v>
      </c>
      <c r="K697" s="9">
        <f>'internal_calcs TEs'!C697</f>
        <v>-0.43587784295646315</v>
      </c>
      <c r="L697" s="9">
        <f>'internal_calcs TEs'!D697</f>
        <v>-4.4683649271336865</v>
      </c>
      <c r="M697" s="9">
        <f>'internal_calcs TEs'!E697</f>
        <v>-0.46670679487317468</v>
      </c>
      <c r="N697" s="9">
        <f t="shared" ca="1" si="30"/>
        <v>-1.9484444584196581</v>
      </c>
      <c r="O697" s="9">
        <f t="shared" ca="1" si="32"/>
        <v>-1.9484444584196581</v>
      </c>
      <c r="P697" s="3">
        <f t="shared" ca="1" si="31"/>
        <v>1</v>
      </c>
    </row>
    <row r="698" spans="1:16" x14ac:dyDescent="0.3">
      <c r="A698" s="1">
        <f>'internal_calcs FTTM'!A698</f>
        <v>696</v>
      </c>
      <c r="B698" s="3" t="str">
        <f>'internal_calcs FTTM'!T698</f>
        <v>TRUSTED</v>
      </c>
      <c r="C698" s="3">
        <f ca="1">'internal_calcs FTTM'!AB698</f>
        <v>1</v>
      </c>
      <c r="D698" s="3">
        <f ca="1">'internal_calcs FTTM'!AC698</f>
        <v>111</v>
      </c>
      <c r="E698" s="9">
        <f>'internal_calcs ToDs'!B698</f>
        <v>694.08094635524265</v>
      </c>
      <c r="F698" s="9">
        <f>'internal_calcs ToDs'!C698</f>
        <v>695.65437326153631</v>
      </c>
      <c r="G698" s="9">
        <f>'internal_calcs ToDs'!D698</f>
        <v>691.50141019352691</v>
      </c>
      <c r="H698" s="9">
        <f>'internal_calcs ToDs'!E698</f>
        <v>695.50091233566627</v>
      </c>
      <c r="I698" s="9">
        <f ca="1">'internal_calcs FTTM'!AA698</f>
        <v>694.08094635524265</v>
      </c>
      <c r="J698" s="9">
        <f>'internal_calcs TEs'!B698</f>
        <v>-1.9190536447573217</v>
      </c>
      <c r="K698" s="9">
        <f>'internal_calcs TEs'!C698</f>
        <v>-0.34562673846369929</v>
      </c>
      <c r="L698" s="9">
        <f>'internal_calcs TEs'!D698</f>
        <v>-4.4985898064730767</v>
      </c>
      <c r="M698" s="9">
        <f>'internal_calcs TEs'!E698</f>
        <v>-0.49908766433375407</v>
      </c>
      <c r="N698" s="9">
        <f t="shared" ca="1" si="30"/>
        <v>-1.919053644757355</v>
      </c>
      <c r="O698" s="9">
        <f t="shared" ca="1" si="32"/>
        <v>-1.919053644757355</v>
      </c>
      <c r="P698" s="3">
        <f t="shared" ca="1" si="31"/>
        <v>1</v>
      </c>
    </row>
    <row r="699" spans="1:16" x14ac:dyDescent="0.3">
      <c r="A699" s="1">
        <f>'internal_calcs FTTM'!A699</f>
        <v>697</v>
      </c>
      <c r="B699" s="3" t="str">
        <f>'internal_calcs FTTM'!T699</f>
        <v>TRUSTED</v>
      </c>
      <c r="C699" s="3">
        <f ca="1">'internal_calcs FTTM'!AB699</f>
        <v>1</v>
      </c>
      <c r="D699" s="3">
        <f ca="1">'internal_calcs FTTM'!AC699</f>
        <v>111</v>
      </c>
      <c r="E699" s="9">
        <f>'internal_calcs ToDs'!B699</f>
        <v>695.11110714931556</v>
      </c>
      <c r="F699" s="9">
        <f>'internal_calcs ToDs'!C699</f>
        <v>696.74993494000762</v>
      </c>
      <c r="G699" s="9">
        <f>'internal_calcs ToDs'!D699</f>
        <v>692.51058956802081</v>
      </c>
      <c r="H699" s="9">
        <f>'internal_calcs ToDs'!E699</f>
        <v>696.55885500570412</v>
      </c>
      <c r="I699" s="9">
        <f ca="1">'internal_calcs FTTM'!AA699</f>
        <v>695.11110714931556</v>
      </c>
      <c r="J699" s="9">
        <f>'internal_calcs TEs'!B699</f>
        <v>-1.8888928506844991</v>
      </c>
      <c r="K699" s="9">
        <f>'internal_calcs TEs'!C699</f>
        <v>-0.25006505999242612</v>
      </c>
      <c r="L699" s="9">
        <f>'internal_calcs TEs'!D699</f>
        <v>-4.4894104319791701</v>
      </c>
      <c r="M699" s="9">
        <f>'internal_calcs TEs'!E699</f>
        <v>-0.44114499429590381</v>
      </c>
      <c r="N699" s="9">
        <f t="shared" ca="1" si="30"/>
        <v>-1.8888928506844422</v>
      </c>
      <c r="O699" s="9">
        <f t="shared" ca="1" si="32"/>
        <v>-1.8888928506844422</v>
      </c>
      <c r="P699" s="3">
        <f t="shared" ca="1" si="31"/>
        <v>1</v>
      </c>
    </row>
    <row r="700" spans="1:16" x14ac:dyDescent="0.3">
      <c r="A700" s="1">
        <f>'internal_calcs FTTM'!A700</f>
        <v>698</v>
      </c>
      <c r="B700" s="3" t="str">
        <f>'internal_calcs FTTM'!T700</f>
        <v>TRUSTED</v>
      </c>
      <c r="C700" s="3">
        <f ca="1">'internal_calcs FTTM'!AB700</f>
        <v>1</v>
      </c>
      <c r="D700" s="3">
        <f ca="1">'internal_calcs FTTM'!AC700</f>
        <v>111</v>
      </c>
      <c r="E700" s="9">
        <f>'internal_calcs ToDs'!B700</f>
        <v>696.14201887359479</v>
      </c>
      <c r="F700" s="9">
        <f>'internal_calcs ToDs'!C700</f>
        <v>697.85043005417003</v>
      </c>
      <c r="G700" s="9">
        <f>'internal_calcs ToDs'!D700</f>
        <v>693.5590284321288</v>
      </c>
      <c r="H700" s="9">
        <f>'internal_calcs ToDs'!E700</f>
        <v>697.70502701617704</v>
      </c>
      <c r="I700" s="9">
        <f ca="1">'internal_calcs FTTM'!AA700</f>
        <v>696.14201887359479</v>
      </c>
      <c r="J700" s="9">
        <f>'internal_calcs TEs'!B700</f>
        <v>-1.8579811264051675</v>
      </c>
      <c r="K700" s="9">
        <f>'internal_calcs TEs'!C700</f>
        <v>-0.14956994582993688</v>
      </c>
      <c r="L700" s="9">
        <f>'internal_calcs TEs'!D700</f>
        <v>-4.4409715678712134</v>
      </c>
      <c r="M700" s="9">
        <f>'internal_calcs TEs'!E700</f>
        <v>-0.29497298382301418</v>
      </c>
      <c r="N700" s="9">
        <f t="shared" ca="1" si="30"/>
        <v>-1.8579811264052069</v>
      </c>
      <c r="O700" s="9">
        <f t="shared" ca="1" si="32"/>
        <v>-1.8579811264052069</v>
      </c>
      <c r="P700" s="3">
        <f t="shared" ca="1" si="31"/>
        <v>1</v>
      </c>
    </row>
    <row r="701" spans="1:16" x14ac:dyDescent="0.3">
      <c r="A701" s="1">
        <f>'internal_calcs FTTM'!A701</f>
        <v>699</v>
      </c>
      <c r="B701" s="3" t="str">
        <f>'internal_calcs FTTM'!T701</f>
        <v>TRUSTED</v>
      </c>
      <c r="C701" s="3">
        <f ca="1">'internal_calcs FTTM'!AB701</f>
        <v>1</v>
      </c>
      <c r="D701" s="3">
        <f ca="1">'internal_calcs FTTM'!AC701</f>
        <v>111</v>
      </c>
      <c r="E701" s="9">
        <f>'internal_calcs ToDs'!B701</f>
        <v>697.17366200357299</v>
      </c>
      <c r="F701" s="9">
        <f>'internal_calcs ToDs'!C701</f>
        <v>698.95546199572016</v>
      </c>
      <c r="G701" s="9">
        <f>'internal_calcs ToDs'!D701</f>
        <v>694.64596287602774</v>
      </c>
      <c r="H701" s="9">
        <f>'internal_calcs ToDs'!E701</f>
        <v>698.93414532977908</v>
      </c>
      <c r="I701" s="9">
        <f ca="1">'internal_calcs FTTM'!AA701</f>
        <v>697.17366200357299</v>
      </c>
      <c r="J701" s="9">
        <f>'internal_calcs TEs'!B701</f>
        <v>-1.8263379964269972</v>
      </c>
      <c r="K701" s="9">
        <f>'internal_calcs TEs'!C701</f>
        <v>-4.4538004279812249E-2</v>
      </c>
      <c r="L701" s="9">
        <f>'internal_calcs TEs'!D701</f>
        <v>-4.3540371239722493</v>
      </c>
      <c r="M701" s="9">
        <f>'internal_calcs TEs'!E701</f>
        <v>-6.585467022086311E-2</v>
      </c>
      <c r="N701" s="9">
        <f t="shared" ca="1" si="30"/>
        <v>-1.8263379964270143</v>
      </c>
      <c r="O701" s="9">
        <f t="shared" ca="1" si="32"/>
        <v>-1.8263379964270143</v>
      </c>
      <c r="P701" s="3">
        <f t="shared" ca="1" si="31"/>
        <v>1</v>
      </c>
    </row>
    <row r="702" spans="1:16" x14ac:dyDescent="0.3">
      <c r="A702" s="1">
        <f>'internal_calcs FTTM'!A702</f>
        <v>700</v>
      </c>
      <c r="B702" s="3" t="str">
        <f>'internal_calcs FTTM'!T702</f>
        <v>TRUSTED</v>
      </c>
      <c r="C702" s="3">
        <f ca="1">'internal_calcs FTTM'!AB702</f>
        <v>3</v>
      </c>
      <c r="D702" s="3">
        <f ca="1">'internal_calcs FTTM'!AC702</f>
        <v>333</v>
      </c>
      <c r="E702" s="9">
        <f>'internal_calcs ToDs'!B702</f>
        <v>690.90601655277101</v>
      </c>
      <c r="F702" s="9">
        <f>'internal_calcs ToDs'!C702</f>
        <v>700.06461625156919</v>
      </c>
      <c r="G702" s="9">
        <f>'internal_calcs ToDs'!D702</f>
        <v>695.77002189160532</v>
      </c>
      <c r="H702" s="9">
        <f>'internal_calcs ToDs'!E702</f>
        <v>700.23792901369472</v>
      </c>
      <c r="I702" s="9">
        <f ca="1">'internal_calcs FTTM'!AA702</f>
        <v>695.77002189160532</v>
      </c>
      <c r="J702" s="9">
        <f>'internal_calcs TEs'!B702</f>
        <v>-9.0939834472289593</v>
      </c>
      <c r="K702" s="9">
        <f>'internal_calcs TEs'!C702</f>
        <v>6.4616251569179828E-2</v>
      </c>
      <c r="L702" s="9">
        <f>'internal_calcs TEs'!D702</f>
        <v>-4.2299781083946577</v>
      </c>
      <c r="M702" s="9">
        <f>'internal_calcs TEs'!E702</f>
        <v>0.23792901369475694</v>
      </c>
      <c r="N702" s="9">
        <f t="shared" ca="1" si="30"/>
        <v>-4.2299781083946755</v>
      </c>
      <c r="O702" s="9">
        <f t="shared" ca="1" si="32"/>
        <v>-4.2299781083946755</v>
      </c>
      <c r="P702" s="3">
        <f t="shared" ca="1" si="31"/>
        <v>3</v>
      </c>
    </row>
    <row r="703" spans="1:16" x14ac:dyDescent="0.3">
      <c r="A703" s="1">
        <f>'internal_calcs FTTM'!A703</f>
        <v>701</v>
      </c>
      <c r="B703" s="3" t="str">
        <f>'internal_calcs FTTM'!T703</f>
        <v>TRUSTED</v>
      </c>
      <c r="C703" s="3">
        <f ca="1">'internal_calcs FTTM'!AB703</f>
        <v>3</v>
      </c>
      <c r="D703" s="3">
        <f ca="1">'internal_calcs FTTM'!AC703</f>
        <v>333</v>
      </c>
      <c r="E703" s="9">
        <f>'internal_calcs ToDs'!B703</f>
        <v>691.93906208536214</v>
      </c>
      <c r="F703" s="9">
        <f>'internal_calcs ToDs'!C703</f>
        <v>701.17746203973729</v>
      </c>
      <c r="G703" s="9">
        <f>'internal_calcs ToDs'!D703</f>
        <v>696.92924899407683</v>
      </c>
      <c r="H703" s="9">
        <f>'internal_calcs ToDs'!E703</f>
        <v>701.60539853408682</v>
      </c>
      <c r="I703" s="9">
        <f ca="1">'internal_calcs FTTM'!AA703</f>
        <v>696.92924899407683</v>
      </c>
      <c r="J703" s="9">
        <f>'internal_calcs TEs'!B703</f>
        <v>-9.0609379146378668</v>
      </c>
      <c r="K703" s="9">
        <f>'internal_calcs TEs'!C703</f>
        <v>0.17746203973724684</v>
      </c>
      <c r="L703" s="9">
        <f>'internal_calcs TEs'!D703</f>
        <v>-4.0707510059231993</v>
      </c>
      <c r="M703" s="9">
        <f>'internal_calcs TEs'!E703</f>
        <v>0.60539853408682154</v>
      </c>
      <c r="N703" s="9">
        <f t="shared" ca="1" si="30"/>
        <v>-4.0707510059231709</v>
      </c>
      <c r="O703" s="9">
        <f t="shared" ca="1" si="32"/>
        <v>-4.0707510059231709</v>
      </c>
      <c r="P703" s="3">
        <f t="shared" ca="1" si="31"/>
        <v>3</v>
      </c>
    </row>
    <row r="704" spans="1:16" x14ac:dyDescent="0.3">
      <c r="A704" s="1">
        <f>'internal_calcs FTTM'!A704</f>
        <v>702</v>
      </c>
      <c r="B704" s="3" t="str">
        <f>'internal_calcs FTTM'!T704</f>
        <v>TRUSTED</v>
      </c>
      <c r="C704" s="3">
        <f ca="1">'internal_calcs FTTM'!AB704</f>
        <v>3</v>
      </c>
      <c r="D704" s="3">
        <f ca="1">'internal_calcs FTTM'!AC704</f>
        <v>333</v>
      </c>
      <c r="E704" s="9">
        <f>'internal_calcs ToDs'!B704</f>
        <v>692.97277772907967</v>
      </c>
      <c r="F704" s="9">
        <f>'internal_calcs ToDs'!C704</f>
        <v>702.29355400945246</v>
      </c>
      <c r="G704" s="9">
        <f>'internal_calcs ToDs'!D704</f>
        <v>698.12113307691834</v>
      </c>
      <c r="H704" s="9">
        <f>'internal_calcs ToDs'!E704</f>
        <v>703.02327258505545</v>
      </c>
      <c r="I704" s="9">
        <f ca="1">'internal_calcs FTTM'!AA704</f>
        <v>698.12113307691834</v>
      </c>
      <c r="J704" s="9">
        <f>'internal_calcs TEs'!B704</f>
        <v>-9.0272222709203795</v>
      </c>
      <c r="K704" s="9">
        <f>'internal_calcs TEs'!C704</f>
        <v>0.29355400945241816</v>
      </c>
      <c r="L704" s="9">
        <f>'internal_calcs TEs'!D704</f>
        <v>-3.8788669230816093</v>
      </c>
      <c r="M704" s="9">
        <f>'internal_calcs TEs'!E704</f>
        <v>1.0232725850554352</v>
      </c>
      <c r="N704" s="9">
        <f t="shared" ca="1" si="30"/>
        <v>-3.8788669230816595</v>
      </c>
      <c r="O704" s="9">
        <f t="shared" ca="1" si="32"/>
        <v>-3.8788669230816595</v>
      </c>
      <c r="P704" s="3">
        <f t="shared" ca="1" si="31"/>
        <v>3</v>
      </c>
    </row>
    <row r="705" spans="1:16" x14ac:dyDescent="0.3">
      <c r="A705" s="1">
        <f>'internal_calcs FTTM'!A705</f>
        <v>703</v>
      </c>
      <c r="B705" s="3" t="str">
        <f>'internal_calcs FTTM'!T705</f>
        <v>TRUSTED</v>
      </c>
      <c r="C705" s="3">
        <f ca="1">'internal_calcs FTTM'!AB705</f>
        <v>3</v>
      </c>
      <c r="D705" s="3">
        <f ca="1">'internal_calcs FTTM'!AC705</f>
        <v>333</v>
      </c>
      <c r="E705" s="9">
        <f>'internal_calcs ToDs'!B705</f>
        <v>694.00714218840028</v>
      </c>
      <c r="F705" s="9">
        <f>'internal_calcs ToDs'!C705</f>
        <v>703.41243399874782</v>
      </c>
      <c r="G705" s="9">
        <f>'internal_calcs ToDs'!D705</f>
        <v>699.34264801351753</v>
      </c>
      <c r="H705" s="9">
        <f>'internal_calcs ToDs'!E705</f>
        <v>704.47644810963891</v>
      </c>
      <c r="I705" s="9">
        <f ca="1">'internal_calcs FTTM'!AA705</f>
        <v>699.34264801351753</v>
      </c>
      <c r="J705" s="9">
        <f>'internal_calcs TEs'!B705</f>
        <v>-8.9928578115997144</v>
      </c>
      <c r="K705" s="9">
        <f>'internal_calcs TEs'!C705</f>
        <v>0.41243399874780551</v>
      </c>
      <c r="L705" s="9">
        <f>'internal_calcs TEs'!D705</f>
        <v>-3.6573519864825093</v>
      </c>
      <c r="M705" s="9">
        <f>'internal_calcs TEs'!E705</f>
        <v>1.4764481096388606</v>
      </c>
      <c r="N705" s="9">
        <f t="shared" ca="1" si="30"/>
        <v>-3.6573519864824675</v>
      </c>
      <c r="O705" s="9">
        <f t="shared" ca="1" si="32"/>
        <v>-3.6573519864824675</v>
      </c>
      <c r="P705" s="3">
        <f t="shared" ca="1" si="31"/>
        <v>3</v>
      </c>
    </row>
    <row r="706" spans="1:16" x14ac:dyDescent="0.3">
      <c r="A706" s="1">
        <f>'internal_calcs FTTM'!A706</f>
        <v>704</v>
      </c>
      <c r="B706" s="3" t="str">
        <f>'internal_calcs FTTM'!T706</f>
        <v>TRUSTED</v>
      </c>
      <c r="C706" s="3">
        <f ca="1">'internal_calcs FTTM'!AB706</f>
        <v>3</v>
      </c>
      <c r="D706" s="3">
        <f ca="1">'internal_calcs FTTM'!AC706</f>
        <v>333</v>
      </c>
      <c r="E706" s="9">
        <f>'internal_calcs ToDs'!B706</f>
        <v>695.04213375799497</v>
      </c>
      <c r="F706" s="9">
        <f>'internal_calcs ToDs'!C706</f>
        <v>704.53363284261673</v>
      </c>
      <c r="G706" s="9">
        <f>'internal_calcs ToDs'!D706</f>
        <v>700.59030038099752</v>
      </c>
      <c r="H706" s="9">
        <f>'internal_calcs ToDs'!E706</f>
        <v>705.9485461636408</v>
      </c>
      <c r="I706" s="9">
        <f ca="1">'internal_calcs FTTM'!AA706</f>
        <v>700.59030038099752</v>
      </c>
      <c r="J706" s="9">
        <f>'internal_calcs TEs'!B706</f>
        <v>-8.9578662420050037</v>
      </c>
      <c r="K706" s="9">
        <f>'internal_calcs TEs'!C706</f>
        <v>0.53363284261676114</v>
      </c>
      <c r="L706" s="9">
        <f>'internal_calcs TEs'!D706</f>
        <v>-3.4096996190025131</v>
      </c>
      <c r="M706" s="9">
        <f>'internal_calcs TEs'!E706</f>
        <v>1.9485461636408097</v>
      </c>
      <c r="N706" s="9">
        <f t="shared" ref="N706:N769" ca="1" si="33">I706-A706</f>
        <v>-3.4096996190024811</v>
      </c>
      <c r="O706" s="9">
        <f t="shared" ca="1" si="32"/>
        <v>-3.4096996190024811</v>
      </c>
      <c r="P706" s="3">
        <f t="shared" ca="1" si="31"/>
        <v>3</v>
      </c>
    </row>
    <row r="707" spans="1:16" x14ac:dyDescent="0.3">
      <c r="A707" s="1">
        <f>'internal_calcs FTTM'!A707</f>
        <v>705</v>
      </c>
      <c r="B707" s="3" t="str">
        <f>'internal_calcs FTTM'!T707</f>
        <v>TRUSTED</v>
      </c>
      <c r="C707" s="3">
        <f ca="1">'internal_calcs FTTM'!AB707</f>
        <v>3</v>
      </c>
      <c r="D707" s="3">
        <f ca="1">'internal_calcs FTTM'!AC707</f>
        <v>333</v>
      </c>
      <c r="E707" s="9">
        <f>'internal_calcs ToDs'!B707</f>
        <v>696.07773033643855</v>
      </c>
      <c r="F707" s="9">
        <f>'internal_calcs ToDs'!C707</f>
        <v>705.65667222459297</v>
      </c>
      <c r="G707" s="9">
        <f>'internal_calcs ToDs'!D707</f>
        <v>701.86018455358317</v>
      </c>
      <c r="H707" s="9">
        <f>'internal_calcs ToDs'!E707</f>
        <v>707.42250389335072</v>
      </c>
      <c r="I707" s="9">
        <f ca="1">'internal_calcs FTTM'!AA707</f>
        <v>701.86018455358317</v>
      </c>
      <c r="J707" s="9">
        <f>'internal_calcs TEs'!B707</f>
        <v>-8.9222696635614316</v>
      </c>
      <c r="K707" s="9">
        <f>'internal_calcs TEs'!C707</f>
        <v>0.65667222459301966</v>
      </c>
      <c r="L707" s="9">
        <f>'internal_calcs TEs'!D707</f>
        <v>-3.139815446416879</v>
      </c>
      <c r="M707" s="9">
        <f>'internal_calcs TEs'!E707</f>
        <v>2.4225038933507221</v>
      </c>
      <c r="N707" s="9">
        <f t="shared" ca="1" si="33"/>
        <v>-3.1398154464168329</v>
      </c>
      <c r="O707" s="9">
        <f t="shared" ca="1" si="32"/>
        <v>-3.1398154464168329</v>
      </c>
      <c r="P707" s="3">
        <f t="shared" ref="P707:P770" ca="1" si="34">IF(C707=511,0,C707)</f>
        <v>3</v>
      </c>
    </row>
    <row r="708" spans="1:16" x14ac:dyDescent="0.3">
      <c r="A708" s="1">
        <f>'internal_calcs FTTM'!A708</f>
        <v>706</v>
      </c>
      <c r="B708" s="3" t="str">
        <f>'internal_calcs FTTM'!T708</f>
        <v>TRUSTED</v>
      </c>
      <c r="C708" s="3">
        <f ca="1">'internal_calcs FTTM'!AB708</f>
        <v>3</v>
      </c>
      <c r="D708" s="3">
        <f ca="1">'internal_calcs FTTM'!AC708</f>
        <v>333</v>
      </c>
      <c r="E708" s="9">
        <f>'internal_calcs ToDs'!B708</f>
        <v>697.11390944016898</v>
      </c>
      <c r="F708" s="9">
        <f>'internal_calcs ToDs'!C708</f>
        <v>706.78106656444754</v>
      </c>
      <c r="G708" s="9">
        <f>'internal_calcs ToDs'!D708</f>
        <v>703.14804429665128</v>
      </c>
      <c r="H708" s="9">
        <f>'internal_calcs ToDs'!E708</f>
        <v>708.88119123153149</v>
      </c>
      <c r="I708" s="9">
        <f ca="1">'internal_calcs FTTM'!AA708</f>
        <v>703.14804429665128</v>
      </c>
      <c r="J708" s="9">
        <f>'internal_calcs TEs'!B708</f>
        <v>-8.886090559830981</v>
      </c>
      <c r="K708" s="9">
        <f>'internal_calcs TEs'!C708</f>
        <v>0.78106656444749378</v>
      </c>
      <c r="L708" s="9">
        <f>'internal_calcs TEs'!D708</f>
        <v>-2.8519557033487564</v>
      </c>
      <c r="M708" s="9">
        <f>'internal_calcs TEs'!E708</f>
        <v>2.8811912315315071</v>
      </c>
      <c r="N708" s="9">
        <f t="shared" ca="1" si="33"/>
        <v>-2.8519557033487217</v>
      </c>
      <c r="O708" s="9">
        <f t="shared" ref="O708:O771" ca="1" si="35">IF(B708="TRUSTED",N708,"")</f>
        <v>-2.8519557033487217</v>
      </c>
      <c r="P708" s="3">
        <f t="shared" ca="1" si="34"/>
        <v>3</v>
      </c>
    </row>
    <row r="709" spans="1:16" x14ac:dyDescent="0.3">
      <c r="A709" s="1">
        <f>'internal_calcs FTTM'!A709</f>
        <v>707</v>
      </c>
      <c r="B709" s="3" t="str">
        <f>'internal_calcs FTTM'!T709</f>
        <v>TRUSTED</v>
      </c>
      <c r="C709" s="3">
        <f ca="1">'internal_calcs FTTM'!AB709</f>
        <v>2</v>
      </c>
      <c r="D709" s="3">
        <f ca="1">'internal_calcs FTTM'!AC709</f>
        <v>222</v>
      </c>
      <c r="E709" s="9">
        <f>'internal_calcs ToDs'!B709</f>
        <v>698.15064821768897</v>
      </c>
      <c r="F709" s="9">
        <f>'internal_calcs ToDs'!C709</f>
        <v>707.90632493455075</v>
      </c>
      <c r="G709" s="9">
        <f>'internal_calcs ToDs'!D709</f>
        <v>704.44933989009508</v>
      </c>
      <c r="H709" s="9">
        <f>'internal_calcs ToDs'!E709</f>
        <v>710.30803002268362</v>
      </c>
      <c r="I709" s="9">
        <f ca="1">'internal_calcs FTTM'!AA709</f>
        <v>707.90632493455075</v>
      </c>
      <c r="J709" s="9">
        <f>'internal_calcs TEs'!B709</f>
        <v>-8.8493517823110057</v>
      </c>
      <c r="K709" s="9">
        <f>'internal_calcs TEs'!C709</f>
        <v>0.9063249345506964</v>
      </c>
      <c r="L709" s="9">
        <f>'internal_calcs TEs'!D709</f>
        <v>-2.5506601099048889</v>
      </c>
      <c r="M709" s="9">
        <f>'internal_calcs TEs'!E709</f>
        <v>3.3080300226836448</v>
      </c>
      <c r="N709" s="9">
        <f t="shared" ca="1" si="33"/>
        <v>0.90632493455075291</v>
      </c>
      <c r="O709" s="9">
        <f t="shared" ca="1" si="35"/>
        <v>0.90632493455075291</v>
      </c>
      <c r="P709" s="3">
        <f t="shared" ca="1" si="34"/>
        <v>2</v>
      </c>
    </row>
    <row r="710" spans="1:16" x14ac:dyDescent="0.3">
      <c r="A710" s="1">
        <f>'internal_calcs FTTM'!A710</f>
        <v>708</v>
      </c>
      <c r="B710" s="3" t="str">
        <f>'internal_calcs FTTM'!T710</f>
        <v>TRUSTED</v>
      </c>
      <c r="C710" s="3">
        <f ca="1">'internal_calcs FTTM'!AB710</f>
        <v>2</v>
      </c>
      <c r="D710" s="3">
        <f ca="1">'internal_calcs FTTM'!AC710</f>
        <v>222</v>
      </c>
      <c r="E710" s="9">
        <f>'internal_calcs ToDs'!B710</f>
        <v>699.18792346399914</v>
      </c>
      <c r="F710" s="9">
        <f>'internal_calcs ToDs'!C710</f>
        <v>709.03195299734114</v>
      </c>
      <c r="G710" s="9">
        <f>'internal_calcs ToDs'!D710</f>
        <v>705.75931972242029</v>
      </c>
      <c r="H710" s="9">
        <f>'internal_calcs ToDs'!E710</f>
        <v>711.68759320077697</v>
      </c>
      <c r="I710" s="9">
        <f ca="1">'internal_calcs FTTM'!AA710</f>
        <v>709.03195299734114</v>
      </c>
      <c r="J710" s="9">
        <f>'internal_calcs TEs'!B710</f>
        <v>-8.8120765360009106</v>
      </c>
      <c r="K710" s="9">
        <f>'internal_calcs TEs'!C710</f>
        <v>1.0319529973411605</v>
      </c>
      <c r="L710" s="9">
        <f>'internal_calcs TEs'!D710</f>
        <v>-2.240680277579691</v>
      </c>
      <c r="M710" s="9">
        <f>'internal_calcs TEs'!E710</f>
        <v>3.6875932007769845</v>
      </c>
      <c r="N710" s="9">
        <f t="shared" ca="1" si="33"/>
        <v>1.0319529973411363</v>
      </c>
      <c r="O710" s="9">
        <f t="shared" ca="1" si="35"/>
        <v>1.0319529973411363</v>
      </c>
      <c r="P710" s="3">
        <f t="shared" ca="1" si="34"/>
        <v>2</v>
      </c>
    </row>
    <row r="711" spans="1:16" x14ac:dyDescent="0.3">
      <c r="A711" s="1">
        <f>'internal_calcs FTTM'!A711</f>
        <v>709</v>
      </c>
      <c r="B711" s="3" t="str">
        <f>'internal_calcs FTTM'!T711</f>
        <v>TRUSTED</v>
      </c>
      <c r="C711" s="3">
        <f ca="1">'internal_calcs FTTM'!AB711</f>
        <v>2</v>
      </c>
      <c r="D711" s="3">
        <f ca="1">'internal_calcs FTTM'!AC711</f>
        <v>222</v>
      </c>
      <c r="E711" s="9">
        <f>'internal_calcs ToDs'!B711</f>
        <v>700.22571163525492</v>
      </c>
      <c r="F711" s="9">
        <f>'internal_calcs ToDs'!C711</f>
        <v>710.15745495624901</v>
      </c>
      <c r="G711" s="9">
        <f>'internal_calcs ToDs'!D711</f>
        <v>707.07309522649859</v>
      </c>
      <c r="H711" s="9">
        <f>'internal_calcs ToDs'!E711</f>
        <v>713.00616236361282</v>
      </c>
      <c r="I711" s="9">
        <f ca="1">'internal_calcs FTTM'!AA711</f>
        <v>710.15745495624901</v>
      </c>
      <c r="J711" s="9">
        <f>'internal_calcs TEs'!B711</f>
        <v>-8.7742883647450309</v>
      </c>
      <c r="K711" s="9">
        <f>'internal_calcs TEs'!C711</f>
        <v>1.1574549562490553</v>
      </c>
      <c r="L711" s="9">
        <f>'internal_calcs TEs'!D711</f>
        <v>-1.9269047735013511</v>
      </c>
      <c r="M711" s="9">
        <f>'internal_calcs TEs'!E711</f>
        <v>4.0061623636128401</v>
      </c>
      <c r="N711" s="9">
        <f t="shared" ca="1" si="33"/>
        <v>1.157454956249012</v>
      </c>
      <c r="O711" s="9">
        <f t="shared" ca="1" si="35"/>
        <v>1.157454956249012</v>
      </c>
      <c r="P711" s="3">
        <f t="shared" ca="1" si="34"/>
        <v>2</v>
      </c>
    </row>
    <row r="712" spans="1:16" x14ac:dyDescent="0.3">
      <c r="A712" s="1">
        <f>'internal_calcs FTTM'!A712</f>
        <v>710</v>
      </c>
      <c r="B712" s="3" t="str">
        <f>'internal_calcs FTTM'!T712</f>
        <v>TRUSTED</v>
      </c>
      <c r="C712" s="3">
        <f ca="1">'internal_calcs FTTM'!AB712</f>
        <v>2</v>
      </c>
      <c r="D712" s="3">
        <f ca="1">'internal_calcs FTTM'!AC712</f>
        <v>222</v>
      </c>
      <c r="E712" s="9">
        <f>'internal_calcs ToDs'!B712</f>
        <v>701.26398886363768</v>
      </c>
      <c r="F712" s="9">
        <f>'internal_calcs ToDs'!C712</f>
        <v>711.28233551237918</v>
      </c>
      <c r="G712" s="9">
        <f>'internal_calcs ToDs'!D712</f>
        <v>708.38571797518989</v>
      </c>
      <c r="H712" s="9">
        <f>'internal_calcs ToDs'!E712</f>
        <v>714.25222359162274</v>
      </c>
      <c r="I712" s="9">
        <f ca="1">'internal_calcs FTTM'!AA712</f>
        <v>711.28233551237918</v>
      </c>
      <c r="J712" s="9">
        <f>'internal_calcs TEs'!B712</f>
        <v>-8.7360111363623467</v>
      </c>
      <c r="K712" s="9">
        <f>'internal_calcs TEs'!C712</f>
        <v>1.2823355123791873</v>
      </c>
      <c r="L712" s="9">
        <f>'internal_calcs TEs'!D712</f>
        <v>-1.6142820248101488</v>
      </c>
      <c r="M712" s="9">
        <f>'internal_calcs TEs'!E712</f>
        <v>4.2522235916227142</v>
      </c>
      <c r="N712" s="9">
        <f t="shared" ca="1" si="33"/>
        <v>1.2823355123791771</v>
      </c>
      <c r="O712" s="9">
        <f t="shared" ca="1" si="35"/>
        <v>1.2823355123791771</v>
      </c>
      <c r="P712" s="3">
        <f t="shared" ca="1" si="34"/>
        <v>2</v>
      </c>
    </row>
    <row r="713" spans="1:16" x14ac:dyDescent="0.3">
      <c r="A713" s="1">
        <f>'internal_calcs FTTM'!A713</f>
        <v>711</v>
      </c>
      <c r="B713" s="3" t="str">
        <f>'internal_calcs FTTM'!T713</f>
        <v>TRUSTED</v>
      </c>
      <c r="C713" s="3">
        <f ca="1">'internal_calcs FTTM'!AB713</f>
        <v>2</v>
      </c>
      <c r="D713" s="3">
        <f ca="1">'internal_calcs FTTM'!AC713</f>
        <v>222</v>
      </c>
      <c r="E713" s="9">
        <f>'internal_calcs ToDs'!B713</f>
        <v>702.30273097242923</v>
      </c>
      <c r="F713" s="9">
        <f>'internal_calcs ToDs'!C713</f>
        <v>712.40610181922852</v>
      </c>
      <c r="G713" s="9">
        <f>'internal_calcs ToDs'!D713</f>
        <v>709.69225772099583</v>
      </c>
      <c r="H713" s="9">
        <f>'internal_calcs ToDs'!E713</f>
        <v>715.41688359092018</v>
      </c>
      <c r="I713" s="9">
        <f ca="1">'internal_calcs FTTM'!AA713</f>
        <v>712.40610181922852</v>
      </c>
      <c r="J713" s="9">
        <f>'internal_calcs TEs'!B713</f>
        <v>-8.6972690275707158</v>
      </c>
      <c r="K713" s="9">
        <f>'internal_calcs TEs'!C713</f>
        <v>1.4061018192285593</v>
      </c>
      <c r="L713" s="9">
        <f>'internal_calcs TEs'!D713</f>
        <v>-1.3077422790041622</v>
      </c>
      <c r="M713" s="9">
        <f>'internal_calcs TEs'!E713</f>
        <v>4.4168835909201336</v>
      </c>
      <c r="N713" s="9">
        <f t="shared" ca="1" si="33"/>
        <v>1.4061018192285246</v>
      </c>
      <c r="O713" s="9">
        <f t="shared" ca="1" si="35"/>
        <v>1.4061018192285246</v>
      </c>
      <c r="P713" s="3">
        <f t="shared" ca="1" si="34"/>
        <v>2</v>
      </c>
    </row>
    <row r="714" spans="1:16" x14ac:dyDescent="0.3">
      <c r="A714" s="1">
        <f>'internal_calcs FTTM'!A714</f>
        <v>712</v>
      </c>
      <c r="B714" s="3" t="str">
        <f>'internal_calcs FTTM'!T714</f>
        <v>TRUSTED</v>
      </c>
      <c r="C714" s="3">
        <f ca="1">'internal_calcs FTTM'!AB714</f>
        <v>2</v>
      </c>
      <c r="D714" s="3">
        <f ca="1">'internal_calcs FTTM'!AC714</f>
        <v>222</v>
      </c>
      <c r="E714" s="9">
        <f>'internal_calcs ToDs'!B714</f>
        <v>703.34191349128355</v>
      </c>
      <c r="F714" s="9">
        <f>'internal_calcs ToDs'!C714</f>
        <v>713.52826542772766</v>
      </c>
      <c r="G714" s="9">
        <f>'internal_calcs ToDs'!D714</f>
        <v>710.98788014900674</v>
      </c>
      <c r="H714" s="9">
        <f>'internal_calcs ToDs'!E714</f>
        <v>716.49419112011287</v>
      </c>
      <c r="I714" s="9">
        <f ca="1">'internal_calcs FTTM'!AA714</f>
        <v>713.52826542772766</v>
      </c>
      <c r="J714" s="9">
        <f>'internal_calcs TEs'!B714</f>
        <v>-8.6580865087164227</v>
      </c>
      <c r="K714" s="9">
        <f>'internal_calcs TEs'!C714</f>
        <v>1.5282654277277108</v>
      </c>
      <c r="L714" s="9">
        <f>'internal_calcs TEs'!D714</f>
        <v>-1.0121198509932698</v>
      </c>
      <c r="M714" s="9">
        <f>'internal_calcs TEs'!E714</f>
        <v>4.4941911201128519</v>
      </c>
      <c r="N714" s="9">
        <f t="shared" ca="1" si="33"/>
        <v>1.5282654277276606</v>
      </c>
      <c r="O714" s="9">
        <f t="shared" ca="1" si="35"/>
        <v>1.5282654277276606</v>
      </c>
      <c r="P714" s="3">
        <f t="shared" ca="1" si="34"/>
        <v>2</v>
      </c>
    </row>
    <row r="715" spans="1:16" x14ac:dyDescent="0.3">
      <c r="A715" s="1">
        <f>'internal_calcs FTTM'!A715</f>
        <v>713</v>
      </c>
      <c r="B715" s="3" t="str">
        <f>'internal_calcs FTTM'!T715</f>
        <v>TRUSTED</v>
      </c>
      <c r="C715" s="3">
        <f ca="1">'internal_calcs FTTM'!AB715</f>
        <v>2</v>
      </c>
      <c r="D715" s="3">
        <f ca="1">'internal_calcs FTTM'!AC715</f>
        <v>222</v>
      </c>
      <c r="E715" s="9">
        <f>'internal_calcs ToDs'!B715</f>
        <v>704.38151167168166</v>
      </c>
      <c r="F715" s="9">
        <f>'internal_calcs ToDs'!C715</f>
        <v>714.64834421392516</v>
      </c>
      <c r="G715" s="9">
        <f>'internal_calcs ToDs'!D715</f>
        <v>712.2679231169368</v>
      </c>
      <c r="H715" s="9">
        <f>'internal_calcs ToDs'!E715</f>
        <v>717.48135208367319</v>
      </c>
      <c r="I715" s="9">
        <f ca="1">'internal_calcs FTTM'!AA715</f>
        <v>714.64834421392516</v>
      </c>
      <c r="J715" s="9">
        <f>'internal_calcs TEs'!B715</f>
        <v>-8.6184883283182838</v>
      </c>
      <c r="K715" s="9">
        <f>'internal_calcs TEs'!C715</f>
        <v>1.6483442139251396</v>
      </c>
      <c r="L715" s="9">
        <f>'internal_calcs TEs'!D715</f>
        <v>-0.7320768830631974</v>
      </c>
      <c r="M715" s="9">
        <f>'internal_calcs TEs'!E715</f>
        <v>4.4813520836731318</v>
      </c>
      <c r="N715" s="9">
        <f t="shared" ca="1" si="33"/>
        <v>1.6483442139251565</v>
      </c>
      <c r="O715" s="9">
        <f t="shared" ca="1" si="35"/>
        <v>1.6483442139251565</v>
      </c>
      <c r="P715" s="3">
        <f t="shared" ca="1" si="34"/>
        <v>2</v>
      </c>
    </row>
    <row r="716" spans="1:16" x14ac:dyDescent="0.3">
      <c r="A716" s="1">
        <f>'internal_calcs FTTM'!A716</f>
        <v>714</v>
      </c>
      <c r="B716" s="3" t="str">
        <f>'internal_calcs FTTM'!T716</f>
        <v>TRUSTED</v>
      </c>
      <c r="C716" s="3">
        <f ca="1">'internal_calcs FTTM'!AB716</f>
        <v>2</v>
      </c>
      <c r="D716" s="3">
        <f ca="1">'internal_calcs FTTM'!AC716</f>
        <v>222</v>
      </c>
      <c r="E716" s="9">
        <f>'internal_calcs ToDs'!B716</f>
        <v>705.42150050256441</v>
      </c>
      <c r="F716" s="9">
        <f>'internal_calcs ToDs'!C716</f>
        <v>715.76586428171049</v>
      </c>
      <c r="G716" s="9">
        <f>'internal_calcs ToDs'!D716</f>
        <v>713.52797017989246</v>
      </c>
      <c r="H716" s="9">
        <f>'internal_calcs ToDs'!E716</f>
        <v>718.37883051782967</v>
      </c>
      <c r="I716" s="9">
        <f ca="1">'internal_calcs FTTM'!AA716</f>
        <v>715.76586428171049</v>
      </c>
      <c r="J716" s="9">
        <f>'internal_calcs TEs'!B716</f>
        <v>-8.5784994974355797</v>
      </c>
      <c r="K716" s="9">
        <f>'internal_calcs TEs'!C716</f>
        <v>1.7658642817105044</v>
      </c>
      <c r="L716" s="9">
        <f>'internal_calcs TEs'!D716</f>
        <v>-0.47202982010753369</v>
      </c>
      <c r="M716" s="9">
        <f>'internal_calcs TEs'!E716</f>
        <v>4.3788305178297033</v>
      </c>
      <c r="N716" s="9">
        <f t="shared" ca="1" si="33"/>
        <v>1.7658642817104919</v>
      </c>
      <c r="O716" s="9">
        <f t="shared" ca="1" si="35"/>
        <v>1.7658642817104919</v>
      </c>
      <c r="P716" s="3">
        <f t="shared" ca="1" si="34"/>
        <v>2</v>
      </c>
    </row>
    <row r="717" spans="1:16" x14ac:dyDescent="0.3">
      <c r="A717" s="1">
        <f>'internal_calcs FTTM'!A717</f>
        <v>715</v>
      </c>
      <c r="B717" s="3" t="str">
        <f>'internal_calcs FTTM'!T717</f>
        <v>TRUSTED</v>
      </c>
      <c r="C717" s="3">
        <f ca="1">'internal_calcs FTTM'!AB717</f>
        <v>2</v>
      </c>
      <c r="D717" s="3">
        <f ca="1">'internal_calcs FTTM'!AC717</f>
        <v>222</v>
      </c>
      <c r="E717" s="9">
        <f>'internal_calcs ToDs'!B717</f>
        <v>706.46185472612888</v>
      </c>
      <c r="F717" s="9">
        <f>'internal_calcs ToDs'!C717</f>
        <v>716.88036183306622</v>
      </c>
      <c r="G717" s="9">
        <f>'internal_calcs ToDs'!D717</f>
        <v>714.7639202403459</v>
      </c>
      <c r="H717" s="9">
        <f>'internal_calcs ToDs'!E717</f>
        <v>719.19033181908935</v>
      </c>
      <c r="I717" s="9">
        <f ca="1">'internal_calcs FTTM'!AA717</f>
        <v>716.88036183306622</v>
      </c>
      <c r="J717" s="9">
        <f>'internal_calcs TEs'!B717</f>
        <v>-8.5381452738710859</v>
      </c>
      <c r="K717" s="9">
        <f>'internal_calcs TEs'!C717</f>
        <v>1.8803618330662728</v>
      </c>
      <c r="L717" s="9">
        <f>'internal_calcs TEs'!D717</f>
        <v>-0.23607975965414196</v>
      </c>
      <c r="M717" s="9">
        <f>'internal_calcs TEs'!E717</f>
        <v>4.1903318190893621</v>
      </c>
      <c r="N717" s="9">
        <f t="shared" ca="1" si="33"/>
        <v>1.8803618330662175</v>
      </c>
      <c r="O717" s="9">
        <f t="shared" ca="1" si="35"/>
        <v>1.8803618330662175</v>
      </c>
      <c r="P717" s="3">
        <f t="shared" ca="1" si="34"/>
        <v>2</v>
      </c>
    </row>
    <row r="718" spans="1:16" x14ac:dyDescent="0.3">
      <c r="A718" s="1">
        <f>'internal_calcs FTTM'!A718</f>
        <v>716</v>
      </c>
      <c r="B718" s="3" t="str">
        <f>'internal_calcs FTTM'!T718</f>
        <v>TRUSTED</v>
      </c>
      <c r="C718" s="3">
        <f ca="1">'internal_calcs FTTM'!AB718</f>
        <v>2</v>
      </c>
      <c r="D718" s="3">
        <f ca="1">'internal_calcs FTTM'!AC718</f>
        <v>222</v>
      </c>
      <c r="E718" s="9">
        <f>'internal_calcs ToDs'!B718</f>
        <v>707.50254885378263</v>
      </c>
      <c r="F718" s="9">
        <f>'internal_calcs ToDs'!C718</f>
        <v>717.99138499846583</v>
      </c>
      <c r="G718" s="9">
        <f>'internal_calcs ToDs'!D718</f>
        <v>715.97205222489436</v>
      </c>
      <c r="H718" s="9">
        <f>'internal_calcs ToDs'!E718</f>
        <v>719.92266882155343</v>
      </c>
      <c r="I718" s="9">
        <f ca="1">'internal_calcs FTTM'!AA718</f>
        <v>717.99138499846583</v>
      </c>
      <c r="J718" s="9">
        <f>'internal_calcs TEs'!B718</f>
        <v>-8.4974511462173314</v>
      </c>
      <c r="K718" s="9">
        <f>'internal_calcs TEs'!C718</f>
        <v>1.991384998465785</v>
      </c>
      <c r="L718" s="9">
        <f>'internal_calcs TEs'!D718</f>
        <v>-2.7947775105683581E-2</v>
      </c>
      <c r="M718" s="9">
        <f>'internal_calcs TEs'!E718</f>
        <v>3.9226688215533749</v>
      </c>
      <c r="N718" s="9">
        <f t="shared" ca="1" si="33"/>
        <v>1.9913849984658327</v>
      </c>
      <c r="O718" s="9">
        <f t="shared" ca="1" si="35"/>
        <v>1.9913849984658327</v>
      </c>
      <c r="P718" s="3">
        <f t="shared" ca="1" si="34"/>
        <v>2</v>
      </c>
    </row>
    <row r="719" spans="1:16" x14ac:dyDescent="0.3">
      <c r="A719" s="1">
        <f>'internal_calcs FTTM'!A719</f>
        <v>717</v>
      </c>
      <c r="B719" s="3" t="str">
        <f>'internal_calcs FTTM'!T719</f>
        <v>TRUSTED</v>
      </c>
      <c r="C719" s="3">
        <f ca="1">'internal_calcs FTTM'!AB719</f>
        <v>2</v>
      </c>
      <c r="D719" s="3">
        <f ca="1">'internal_calcs FTTM'!AC719</f>
        <v>222</v>
      </c>
      <c r="E719" s="9">
        <f>'internal_calcs ToDs'!B719</f>
        <v>708.54355718224235</v>
      </c>
      <c r="F719" s="9">
        <f>'internal_calcs ToDs'!C719</f>
        <v>719.09849562019713</v>
      </c>
      <c r="G719" s="9">
        <f>'internal_calcs ToDs'!D719</f>
        <v>717.14908376780909</v>
      </c>
      <c r="H719" s="9">
        <f>'internal_calcs ToDs'!E719</f>
        <v>720.58551556334146</v>
      </c>
      <c r="I719" s="9">
        <f ca="1">'internal_calcs FTTM'!AA719</f>
        <v>719.09849562019713</v>
      </c>
      <c r="J719" s="9">
        <f>'internal_calcs TEs'!B719</f>
        <v>-8.4564428177576492</v>
      </c>
      <c r="K719" s="9">
        <f>'internal_calcs TEs'!C719</f>
        <v>2.0984956201970792</v>
      </c>
      <c r="L719" s="9">
        <f>'internal_calcs TEs'!D719</f>
        <v>0.1490837678091177</v>
      </c>
      <c r="M719" s="9">
        <f>'internal_calcs TEs'!E719</f>
        <v>3.5855155633415166</v>
      </c>
      <c r="N719" s="9">
        <f t="shared" ca="1" si="33"/>
        <v>2.0984956201971272</v>
      </c>
      <c r="O719" s="9">
        <f t="shared" ca="1" si="35"/>
        <v>2.0984956201971272</v>
      </c>
      <c r="P719" s="3">
        <f t="shared" ca="1" si="34"/>
        <v>2</v>
      </c>
    </row>
    <row r="720" spans="1:16" x14ac:dyDescent="0.3">
      <c r="A720" s="1">
        <f>'internal_calcs FTTM'!A720</f>
        <v>718</v>
      </c>
      <c r="B720" s="3" t="str">
        <f>'internal_calcs FTTM'!T720</f>
        <v>TRUSTED</v>
      </c>
      <c r="C720" s="3">
        <f ca="1">'internal_calcs FTTM'!AB720</f>
        <v>2</v>
      </c>
      <c r="D720" s="3">
        <f ca="1">'internal_calcs FTTM'!AC720</f>
        <v>222</v>
      </c>
      <c r="E720" s="9">
        <f>'internal_calcs ToDs'!B720</f>
        <v>709.5848538097689</v>
      </c>
      <c r="F720" s="9">
        <f>'internal_calcs ToDs'!C720</f>
        <v>720.20127098157036</v>
      </c>
      <c r="G720" s="9">
        <f>'internal_calcs ToDs'!D720</f>
        <v>718.29222297590513</v>
      </c>
      <c r="H720" s="9">
        <f>'internal_calcs ToDs'!E720</f>
        <v>721.19105764165022</v>
      </c>
      <c r="I720" s="9">
        <f ca="1">'internal_calcs FTTM'!AA720</f>
        <v>720.20127098157036</v>
      </c>
      <c r="J720" s="9">
        <f>'internal_calcs TEs'!B720</f>
        <v>-8.4151461902310576</v>
      </c>
      <c r="K720" s="9">
        <f>'internal_calcs TEs'!C720</f>
        <v>2.2012709815703708</v>
      </c>
      <c r="L720" s="9">
        <f>'internal_calcs TEs'!D720</f>
        <v>0.2922229759051822</v>
      </c>
      <c r="M720" s="9">
        <f>'internal_calcs TEs'!E720</f>
        <v>3.1910576416502034</v>
      </c>
      <c r="N720" s="9">
        <f t="shared" ca="1" si="33"/>
        <v>2.2012709815703602</v>
      </c>
      <c r="O720" s="9">
        <f t="shared" ca="1" si="35"/>
        <v>2.2012709815703602</v>
      </c>
      <c r="P720" s="3">
        <f t="shared" ca="1" si="34"/>
        <v>2</v>
      </c>
    </row>
    <row r="721" spans="1:16" x14ac:dyDescent="0.3">
      <c r="A721" s="1">
        <f>'internal_calcs FTTM'!A721</f>
        <v>719</v>
      </c>
      <c r="B721" s="3" t="str">
        <f>'internal_calcs FTTM'!T721</f>
        <v>TRUSTED</v>
      </c>
      <c r="C721" s="3">
        <f ca="1">'internal_calcs FTTM'!AB721</f>
        <v>2</v>
      </c>
      <c r="D721" s="3">
        <f ca="1">'internal_calcs FTTM'!AC721</f>
        <v>222</v>
      </c>
      <c r="E721" s="9">
        <f>'internal_calcs ToDs'!B721</f>
        <v>710.62641265252728</v>
      </c>
      <c r="F721" s="9">
        <f>'internal_calcs ToDs'!C721</f>
        <v>721.29930547518813</v>
      </c>
      <c r="G721" s="9">
        <f>'internal_calcs ToDs'!D721</f>
        <v>719.39921245836365</v>
      </c>
      <c r="H721" s="9">
        <f>'internal_calcs ToDs'!E721</f>
        <v>721.75355179351902</v>
      </c>
      <c r="I721" s="9">
        <f ca="1">'internal_calcs FTTM'!AA721</f>
        <v>721.29930547518813</v>
      </c>
      <c r="J721" s="9">
        <f>'internal_calcs TEs'!B721</f>
        <v>-8.3735873474727196</v>
      </c>
      <c r="K721" s="9">
        <f>'internal_calcs TEs'!C721</f>
        <v>2.2993054751880884</v>
      </c>
      <c r="L721" s="9">
        <f>'internal_calcs TEs'!D721</f>
        <v>0.39921245836369756</v>
      </c>
      <c r="M721" s="9">
        <f>'internal_calcs TEs'!E721</f>
        <v>2.7535517935189899</v>
      </c>
      <c r="N721" s="9">
        <f t="shared" ca="1" si="33"/>
        <v>2.2993054751881346</v>
      </c>
      <c r="O721" s="9">
        <f t="shared" ca="1" si="35"/>
        <v>2.2993054751881346</v>
      </c>
      <c r="P721" s="3">
        <f t="shared" ca="1" si="34"/>
        <v>2</v>
      </c>
    </row>
    <row r="722" spans="1:16" x14ac:dyDescent="0.3">
      <c r="A722" s="1">
        <f>'internal_calcs FTTM'!A722</f>
        <v>720</v>
      </c>
      <c r="B722" s="3" t="str">
        <f>'internal_calcs FTTM'!T722</f>
        <v>TRUSTED</v>
      </c>
      <c r="C722" s="3">
        <f ca="1">'internal_calcs FTTM'!AB722</f>
        <v>2</v>
      </c>
      <c r="D722" s="3">
        <f ca="1">'internal_calcs FTTM'!AC722</f>
        <v>222</v>
      </c>
      <c r="E722" s="9">
        <f>'internal_calcs ToDs'!B722</f>
        <v>711.66820746106157</v>
      </c>
      <c r="F722" s="9">
        <f>'internal_calcs ToDs'!C722</f>
        <v>722.39221220369132</v>
      </c>
      <c r="G722" s="9">
        <f>'internal_calcs ToDs'!D722</f>
        <v>720.46836492713373</v>
      </c>
      <c r="H722" s="9">
        <f>'internal_calcs ToDs'!E722</f>
        <v>722.28881062021026</v>
      </c>
      <c r="I722" s="9">
        <f ca="1">'internal_calcs FTTM'!AA722</f>
        <v>722.39221220369132</v>
      </c>
      <c r="J722" s="9">
        <f>'internal_calcs TEs'!B722</f>
        <v>-8.3317925389384726</v>
      </c>
      <c r="K722" s="9">
        <f>'internal_calcs TEs'!C722</f>
        <v>2.392212203691269</v>
      </c>
      <c r="L722" s="9">
        <f>'internal_calcs TEs'!D722</f>
        <v>0.46836492713372735</v>
      </c>
      <c r="M722" s="9">
        <f>'internal_calcs TEs'!E722</f>
        <v>2.2888106202102181</v>
      </c>
      <c r="N722" s="9">
        <f t="shared" ca="1" si="33"/>
        <v>2.3922122036913152</v>
      </c>
      <c r="O722" s="9">
        <f t="shared" ca="1" si="35"/>
        <v>2.3922122036913152</v>
      </c>
      <c r="P722" s="3">
        <f t="shared" ca="1" si="34"/>
        <v>2</v>
      </c>
    </row>
    <row r="723" spans="1:16" x14ac:dyDescent="0.3">
      <c r="A723" s="1">
        <f>'internal_calcs FTTM'!A723</f>
        <v>721</v>
      </c>
      <c r="B723" s="3" t="str">
        <f>'internal_calcs FTTM'!T723</f>
        <v>TRUSTED</v>
      </c>
      <c r="C723" s="3">
        <f ca="1">'internal_calcs FTTM'!AB723</f>
        <v>2</v>
      </c>
      <c r="D723" s="3">
        <f ca="1">'internal_calcs FTTM'!AC723</f>
        <v>222</v>
      </c>
      <c r="E723" s="9">
        <f>'internal_calcs ToDs'!B723</f>
        <v>712.71021183687481</v>
      </c>
      <c r="F723" s="9">
        <f>'internal_calcs ToDs'!C723</f>
        <v>723.47962450666773</v>
      </c>
      <c r="G723" s="9">
        <f>'internal_calcs ToDs'!D723</f>
        <v>721.49858980647309</v>
      </c>
      <c r="H723" s="9">
        <f>'internal_calcs ToDs'!E723</f>
        <v>722.81363107859806</v>
      </c>
      <c r="I723" s="9">
        <f ca="1">'internal_calcs FTTM'!AA723</f>
        <v>723.47962450666773</v>
      </c>
      <c r="J723" s="9">
        <f>'internal_calcs TEs'!B723</f>
        <v>-8.2897881631251895</v>
      </c>
      <c r="K723" s="9">
        <f>'internal_calcs TEs'!C723</f>
        <v>2.4796245066677396</v>
      </c>
      <c r="L723" s="9">
        <f>'internal_calcs TEs'!D723</f>
        <v>0.49858980647307538</v>
      </c>
      <c r="M723" s="9">
        <f>'internal_calcs TEs'!E723</f>
        <v>1.8136310785980405</v>
      </c>
      <c r="N723" s="9">
        <f t="shared" ca="1" si="33"/>
        <v>2.4796245066677329</v>
      </c>
      <c r="O723" s="9">
        <f t="shared" ca="1" si="35"/>
        <v>2.4796245066677329</v>
      </c>
      <c r="P723" s="3">
        <f t="shared" ca="1" si="34"/>
        <v>2</v>
      </c>
    </row>
    <row r="724" spans="1:16" x14ac:dyDescent="0.3">
      <c r="A724" s="1">
        <f>'internal_calcs FTTM'!A724</f>
        <v>722</v>
      </c>
      <c r="B724" s="3" t="str">
        <f>'internal_calcs FTTM'!T724</f>
        <v>TRUSTED</v>
      </c>
      <c r="C724" s="3">
        <f ca="1">'internal_calcs FTTM'!AB724</f>
        <v>2</v>
      </c>
      <c r="D724" s="3">
        <f ca="1">'internal_calcs FTTM'!AC724</f>
        <v>222</v>
      </c>
      <c r="E724" s="9">
        <f>'internal_calcs ToDs'!B724</f>
        <v>713.75239924910295</v>
      </c>
      <c r="F724" s="9">
        <f>'internal_calcs ToDs'!C724</f>
        <v>724.56119740769259</v>
      </c>
      <c r="G724" s="9">
        <f>'internal_calcs ToDs'!D724</f>
        <v>722.48941043197919</v>
      </c>
      <c r="H724" s="9">
        <f>'internal_calcs ToDs'!E724</f>
        <v>723.3451873953851</v>
      </c>
      <c r="I724" s="9">
        <f ca="1">'internal_calcs FTTM'!AA724</f>
        <v>724.56119740769259</v>
      </c>
      <c r="J724" s="9">
        <f>'internal_calcs TEs'!B724</f>
        <v>-8.2476007508970248</v>
      </c>
      <c r="K724" s="9">
        <f>'internal_calcs TEs'!C724</f>
        <v>2.5611974076925343</v>
      </c>
      <c r="L724" s="9">
        <f>'internal_calcs TEs'!D724</f>
        <v>0.48941043197917278</v>
      </c>
      <c r="M724" s="9">
        <f>'internal_calcs TEs'!E724</f>
        <v>1.3451873953850964</v>
      </c>
      <c r="N724" s="9">
        <f t="shared" ca="1" si="33"/>
        <v>2.561197407692589</v>
      </c>
      <c r="O724" s="9">
        <f t="shared" ca="1" si="35"/>
        <v>2.561197407692589</v>
      </c>
      <c r="P724" s="3">
        <f t="shared" ca="1" si="34"/>
        <v>2</v>
      </c>
    </row>
    <row r="725" spans="1:16" x14ac:dyDescent="0.3">
      <c r="A725" s="1">
        <f>'internal_calcs FTTM'!A725</f>
        <v>723</v>
      </c>
      <c r="B725" s="3" t="str">
        <f>'internal_calcs FTTM'!T725</f>
        <v>TRUSTED</v>
      </c>
      <c r="C725" s="3">
        <f ca="1">'internal_calcs FTTM'!AB725</f>
        <v>2</v>
      </c>
      <c r="D725" s="3">
        <f ca="1">'internal_calcs FTTM'!AC725</f>
        <v>222</v>
      </c>
      <c r="E725" s="9">
        <f>'internal_calcs ToDs'!B725</f>
        <v>714.79474305127246</v>
      </c>
      <c r="F725" s="9">
        <f>'internal_calcs ToDs'!C725</f>
        <v>725.63660897579246</v>
      </c>
      <c r="G725" s="9">
        <f>'internal_calcs ToDs'!D725</f>
        <v>723.4409715678712</v>
      </c>
      <c r="H725" s="9">
        <f>'internal_calcs ToDs'!E725</f>
        <v>723.90041034580031</v>
      </c>
      <c r="I725" s="9">
        <f ca="1">'internal_calcs FTTM'!AA725</f>
        <v>725.63660897579246</v>
      </c>
      <c r="J725" s="9">
        <f>'internal_calcs TEs'!B725</f>
        <v>-8.2052569487275733</v>
      </c>
      <c r="K725" s="9">
        <f>'internal_calcs TEs'!C725</f>
        <v>2.6366089757924223</v>
      </c>
      <c r="L725" s="9">
        <f>'internal_calcs TEs'!D725</f>
        <v>0.44097156787121916</v>
      </c>
      <c r="M725" s="9">
        <f>'internal_calcs TEs'!E725</f>
        <v>0.90041034580026635</v>
      </c>
      <c r="N725" s="9">
        <f t="shared" ca="1" si="33"/>
        <v>2.6366089757924556</v>
      </c>
      <c r="O725" s="9">
        <f t="shared" ca="1" si="35"/>
        <v>2.6366089757924556</v>
      </c>
      <c r="P725" s="3">
        <f t="shared" ca="1" si="34"/>
        <v>2</v>
      </c>
    </row>
    <row r="726" spans="1:16" x14ac:dyDescent="0.3">
      <c r="A726" s="1">
        <f>'internal_calcs FTTM'!A726</f>
        <v>724</v>
      </c>
      <c r="B726" s="3" t="str">
        <f>'internal_calcs FTTM'!T726</f>
        <v>TRUSTED</v>
      </c>
      <c r="C726" s="3">
        <f ca="1">'internal_calcs FTTM'!AB726</f>
        <v>2</v>
      </c>
      <c r="D726" s="3">
        <f ca="1">'internal_calcs FTTM'!AC726</f>
        <v>222</v>
      </c>
      <c r="E726" s="9">
        <f>'internal_calcs ToDs'!B726</f>
        <v>715.83721649813003</v>
      </c>
      <c r="F726" s="9">
        <f>'internal_calcs ToDs'!C726</f>
        <v>726.70556159596049</v>
      </c>
      <c r="G726" s="9">
        <f>'internal_calcs ToDs'!D726</f>
        <v>724.35403712397226</v>
      </c>
      <c r="H726" s="9">
        <f>'internal_calcs ToDs'!E726</f>
        <v>724.49537533127136</v>
      </c>
      <c r="I726" s="9">
        <f ca="1">'internal_calcs FTTM'!AA726</f>
        <v>726.70556159596049</v>
      </c>
      <c r="J726" s="9">
        <f>'internal_calcs TEs'!B726</f>
        <v>-8.1627835018699511</v>
      </c>
      <c r="K726" s="9">
        <f>'internal_calcs TEs'!C726</f>
        <v>2.7055615959605008</v>
      </c>
      <c r="L726" s="9">
        <f>'internal_calcs TEs'!D726</f>
        <v>0.35403712397225862</v>
      </c>
      <c r="M726" s="9">
        <f>'internal_calcs TEs'!E726</f>
        <v>0.49537533127136535</v>
      </c>
      <c r="N726" s="9">
        <f t="shared" ca="1" si="33"/>
        <v>2.7055615959604893</v>
      </c>
      <c r="O726" s="9">
        <f t="shared" ca="1" si="35"/>
        <v>2.7055615959604893</v>
      </c>
      <c r="P726" s="3">
        <f t="shared" ca="1" si="34"/>
        <v>2</v>
      </c>
    </row>
    <row r="727" spans="1:16" x14ac:dyDescent="0.3">
      <c r="A727" s="1">
        <f>'internal_calcs FTTM'!A727</f>
        <v>725</v>
      </c>
      <c r="B727" s="3" t="str">
        <f>'internal_calcs FTTM'!T727</f>
        <v>TRUSTED</v>
      </c>
      <c r="C727" s="3">
        <f ca="1">'internal_calcs FTTM'!AB727</f>
        <v>2</v>
      </c>
      <c r="D727" s="3">
        <f ca="1">'internal_calcs FTTM'!AC727</f>
        <v>222</v>
      </c>
      <c r="E727" s="9">
        <f>'internal_calcs ToDs'!B727</f>
        <v>716.87979276253645</v>
      </c>
      <c r="F727" s="9">
        <f>'internal_calcs ToDs'!C727</f>
        <v>727.7677831437062</v>
      </c>
      <c r="G727" s="9">
        <f>'internal_calcs ToDs'!D727</f>
        <v>725.22997810839456</v>
      </c>
      <c r="H727" s="9">
        <f>'internal_calcs ToDs'!E727</f>
        <v>725.14472137253142</v>
      </c>
      <c r="I727" s="9">
        <f ca="1">'internal_calcs FTTM'!AA727</f>
        <v>727.7677831437062</v>
      </c>
      <c r="J727" s="9">
        <f>'internal_calcs TEs'!B727</f>
        <v>-8.1202072374635428</v>
      </c>
      <c r="K727" s="9">
        <f>'internal_calcs TEs'!C727</f>
        <v>2.7677831437061728</v>
      </c>
      <c r="L727" s="9">
        <f>'internal_calcs TEs'!D727</f>
        <v>0.22997810839454136</v>
      </c>
      <c r="M727" s="9">
        <f>'internal_calcs TEs'!E727</f>
        <v>0.14472137253143158</v>
      </c>
      <c r="N727" s="9">
        <f t="shared" ca="1" si="33"/>
        <v>2.7677831437061968</v>
      </c>
      <c r="O727" s="9">
        <f t="shared" ca="1" si="35"/>
        <v>2.7677831437061968</v>
      </c>
      <c r="P727" s="3">
        <f t="shared" ca="1" si="34"/>
        <v>2</v>
      </c>
    </row>
    <row r="728" spans="1:16" x14ac:dyDescent="0.3">
      <c r="A728" s="1">
        <f>'internal_calcs FTTM'!A728</f>
        <v>726</v>
      </c>
      <c r="B728" s="3" t="str">
        <f>'internal_calcs FTTM'!T728</f>
        <v>TRUSTED</v>
      </c>
      <c r="C728" s="3">
        <f ca="1">'internal_calcs FTTM'!AB728</f>
        <v>2</v>
      </c>
      <c r="D728" s="3">
        <f ca="1">'internal_calcs FTTM'!AC728</f>
        <v>222</v>
      </c>
      <c r="E728" s="9">
        <f>'internal_calcs ToDs'!B728</f>
        <v>717.92244495241039</v>
      </c>
      <c r="F728" s="9">
        <f>'internal_calcs ToDs'!C728</f>
        <v>728.8230280590069</v>
      </c>
      <c r="G728" s="9">
        <f>'internal_calcs ToDs'!D728</f>
        <v>726.07075100592317</v>
      </c>
      <c r="H728" s="9">
        <f>'internal_calcs ToDs'!E728</f>
        <v>725.86112201726974</v>
      </c>
      <c r="I728" s="9">
        <f ca="1">'internal_calcs FTTM'!AA728</f>
        <v>728.8230280590069</v>
      </c>
      <c r="J728" s="9">
        <f>'internal_calcs TEs'!B728</f>
        <v>-8.0775550475896001</v>
      </c>
      <c r="K728" s="9">
        <f>'internal_calcs TEs'!C728</f>
        <v>2.8230280590069379</v>
      </c>
      <c r="L728" s="9">
        <f>'internal_calcs TEs'!D728</f>
        <v>7.075100592321526E-2</v>
      </c>
      <c r="M728" s="9">
        <f>'internal_calcs TEs'!E728</f>
        <v>-0.13887798273028551</v>
      </c>
      <c r="N728" s="9">
        <f t="shared" ca="1" si="33"/>
        <v>2.8230280590069015</v>
      </c>
      <c r="O728" s="9">
        <f t="shared" ca="1" si="35"/>
        <v>2.8230280590069015</v>
      </c>
      <c r="P728" s="3">
        <f t="shared" ca="1" si="34"/>
        <v>2</v>
      </c>
    </row>
    <row r="729" spans="1:16" x14ac:dyDescent="0.3">
      <c r="A729" s="1">
        <f>'internal_calcs FTTM'!A729</f>
        <v>727</v>
      </c>
      <c r="B729" s="3" t="str">
        <f>'internal_calcs FTTM'!T729</f>
        <v>TRUSTED</v>
      </c>
      <c r="C729" s="3">
        <f ca="1">'internal_calcs FTTM'!AB729</f>
        <v>2</v>
      </c>
      <c r="D729" s="3">
        <f ca="1">'internal_calcs FTTM'!AC729</f>
        <v>222</v>
      </c>
      <c r="E729" s="9">
        <f>'internal_calcs ToDs'!B729</f>
        <v>718.96514612771477</v>
      </c>
      <c r="F729" s="9">
        <f>'internal_calcs ToDs'!C729</f>
        <v>729.87107831542107</v>
      </c>
      <c r="G729" s="9">
        <f>'internal_calcs ToDs'!D729</f>
        <v>726.87886692308166</v>
      </c>
      <c r="H729" s="9">
        <f>'internal_calcs ToDs'!E729</f>
        <v>726.65482728509596</v>
      </c>
      <c r="I729" s="9">
        <f ca="1">'internal_calcs FTTM'!AA729</f>
        <v>729.87107831542107</v>
      </c>
      <c r="J729" s="9">
        <f>'internal_calcs TEs'!B729</f>
        <v>-8.0348538722852361</v>
      </c>
      <c r="K729" s="9">
        <f>'internal_calcs TEs'!C729</f>
        <v>2.871078315421105</v>
      </c>
      <c r="L729" s="9">
        <f>'internal_calcs TEs'!D729</f>
        <v>-0.12113307691837294</v>
      </c>
      <c r="M729" s="9">
        <f>'internal_calcs TEs'!E729</f>
        <v>-0.34517271490404555</v>
      </c>
      <c r="N729" s="9">
        <f t="shared" ca="1" si="33"/>
        <v>2.8710783154210731</v>
      </c>
      <c r="O729" s="9">
        <f t="shared" ca="1" si="35"/>
        <v>2.8710783154210731</v>
      </c>
      <c r="P729" s="3">
        <f t="shared" ca="1" si="34"/>
        <v>2</v>
      </c>
    </row>
    <row r="730" spans="1:16" x14ac:dyDescent="0.3">
      <c r="A730" s="1">
        <f>'internal_calcs FTTM'!A730</f>
        <v>728</v>
      </c>
      <c r="B730" s="3" t="str">
        <f>'internal_calcs FTTM'!T730</f>
        <v>TRUSTED</v>
      </c>
      <c r="C730" s="3">
        <f ca="1">'internal_calcs FTTM'!AB730</f>
        <v>2</v>
      </c>
      <c r="D730" s="3">
        <f ca="1">'internal_calcs FTTM'!AC730</f>
        <v>222</v>
      </c>
      <c r="E730" s="9">
        <f>'internal_calcs ToDs'!B730</f>
        <v>720.00786931747189</v>
      </c>
      <c r="F730" s="9">
        <f>'internal_calcs ToDs'!C730</f>
        <v>730.91174428053876</v>
      </c>
      <c r="G730" s="9">
        <f>'internal_calcs ToDs'!D730</f>
        <v>727.65735198648258</v>
      </c>
      <c r="H730" s="9">
        <f>'internal_calcs ToDs'!E730</f>
        <v>727.53329320512682</v>
      </c>
      <c r="I730" s="9">
        <f ca="1">'internal_calcs FTTM'!AA730</f>
        <v>730.91174428053876</v>
      </c>
      <c r="J730" s="9">
        <f>'internal_calcs TEs'!B730</f>
        <v>-7.9921306825280976</v>
      </c>
      <c r="K730" s="9">
        <f>'internal_calcs TEs'!C730</f>
        <v>2.9117442805387497</v>
      </c>
      <c r="L730" s="9">
        <f>'internal_calcs TEs'!D730</f>
        <v>-0.34264801351747098</v>
      </c>
      <c r="M730" s="9">
        <f>'internal_calcs TEs'!E730</f>
        <v>-0.4667067948731658</v>
      </c>
      <c r="N730" s="9">
        <f t="shared" ca="1" si="33"/>
        <v>2.9117442805387554</v>
      </c>
      <c r="O730" s="9">
        <f t="shared" ca="1" si="35"/>
        <v>2.9117442805387554</v>
      </c>
      <c r="P730" s="3">
        <f t="shared" ca="1" si="34"/>
        <v>2</v>
      </c>
    </row>
    <row r="731" spans="1:16" x14ac:dyDescent="0.3">
      <c r="A731" s="1">
        <f>'internal_calcs FTTM'!A731</f>
        <v>729</v>
      </c>
      <c r="B731" s="3" t="str">
        <f>'internal_calcs FTTM'!T731</f>
        <v>TRUSTED</v>
      </c>
      <c r="C731" s="3">
        <f ca="1">'internal_calcs FTTM'!AB731</f>
        <v>2</v>
      </c>
      <c r="D731" s="3">
        <f ca="1">'internal_calcs FTTM'!AC731</f>
        <v>222</v>
      </c>
      <c r="E731" s="9">
        <f>'internal_calcs ToDs'!B731</f>
        <v>721.05058753679941</v>
      </c>
      <c r="F731" s="9">
        <f>'internal_calcs ToDs'!C731</f>
        <v>731.94486546437395</v>
      </c>
      <c r="G731" s="9">
        <f>'internal_calcs ToDs'!D731</f>
        <v>728.40969961900225</v>
      </c>
      <c r="H731" s="9">
        <f>'internal_calcs ToDs'!E731</f>
        <v>728.50091233566627</v>
      </c>
      <c r="I731" s="9">
        <f ca="1">'internal_calcs FTTM'!AA731</f>
        <v>731.94486546437395</v>
      </c>
      <c r="J731" s="9">
        <f>'internal_calcs TEs'!B731</f>
        <v>-7.9494124632005416</v>
      </c>
      <c r="K731" s="9">
        <f>'internal_calcs TEs'!C731</f>
        <v>2.9448654643739167</v>
      </c>
      <c r="L731" s="9">
        <f>'internal_calcs TEs'!D731</f>
        <v>-0.59030038099769944</v>
      </c>
      <c r="M731" s="9">
        <f>'internal_calcs TEs'!E731</f>
        <v>-0.49908766433374785</v>
      </c>
      <c r="N731" s="9">
        <f t="shared" ca="1" si="33"/>
        <v>2.9448654643739474</v>
      </c>
      <c r="O731" s="9">
        <f t="shared" ca="1" si="35"/>
        <v>2.9448654643739474</v>
      </c>
      <c r="P731" s="3">
        <f t="shared" ca="1" si="34"/>
        <v>2</v>
      </c>
    </row>
    <row r="732" spans="1:16" x14ac:dyDescent="0.3">
      <c r="A732" s="1">
        <f>'internal_calcs FTTM'!A732</f>
        <v>730</v>
      </c>
      <c r="B732" s="3" t="str">
        <f>'internal_calcs FTTM'!T732</f>
        <v>TRUSTED</v>
      </c>
      <c r="C732" s="3">
        <f ca="1">'internal_calcs FTTM'!AB732</f>
        <v>2</v>
      </c>
      <c r="D732" s="3">
        <f ca="1">'internal_calcs FTTM'!AC732</f>
        <v>222</v>
      </c>
      <c r="E732" s="9">
        <f>'internal_calcs ToDs'!B732</f>
        <v>722.0932738039545</v>
      </c>
      <c r="F732" s="9">
        <f>'internal_calcs ToDs'!C732</f>
        <v>732.97031115274569</v>
      </c>
      <c r="G732" s="9">
        <f>'internal_calcs ToDs'!D732</f>
        <v>729.13981544641695</v>
      </c>
      <c r="H732" s="9">
        <f>'internal_calcs ToDs'!E732</f>
        <v>729.55885500570412</v>
      </c>
      <c r="I732" s="9">
        <f ca="1">'internal_calcs FTTM'!AA732</f>
        <v>732.97031115274569</v>
      </c>
      <c r="J732" s="9">
        <f>'internal_calcs TEs'!B732</f>
        <v>-7.9067261960454909</v>
      </c>
      <c r="K732" s="9">
        <f>'internal_calcs TEs'!C732</f>
        <v>2.9703111527457189</v>
      </c>
      <c r="L732" s="9">
        <f>'internal_calcs TEs'!D732</f>
        <v>-0.86018455358309698</v>
      </c>
      <c r="M732" s="9">
        <f>'internal_calcs TEs'!E732</f>
        <v>-0.44114499429591536</v>
      </c>
      <c r="N732" s="9">
        <f t="shared" ca="1" si="33"/>
        <v>2.970311152745694</v>
      </c>
      <c r="O732" s="9">
        <f t="shared" ca="1" si="35"/>
        <v>2.970311152745694</v>
      </c>
      <c r="P732" s="3">
        <f t="shared" ca="1" si="34"/>
        <v>2</v>
      </c>
    </row>
    <row r="733" spans="1:16" x14ac:dyDescent="0.3">
      <c r="A733" s="1">
        <f>'internal_calcs FTTM'!A733</f>
        <v>731</v>
      </c>
      <c r="B733" s="3" t="str">
        <f>'internal_calcs FTTM'!T733</f>
        <v>TRUSTED</v>
      </c>
      <c r="C733" s="3">
        <f ca="1">'internal_calcs FTTM'!AB733</f>
        <v>2</v>
      </c>
      <c r="D733" s="3">
        <f ca="1">'internal_calcs FTTM'!AC733</f>
        <v>222</v>
      </c>
      <c r="E733" s="9">
        <f>'internal_calcs ToDs'!B733</f>
        <v>723.13590115737566</v>
      </c>
      <c r="F733" s="9">
        <f>'internal_calcs ToDs'!C733</f>
        <v>733.98798092314723</v>
      </c>
      <c r="G733" s="9">
        <f>'internal_calcs ToDs'!D733</f>
        <v>729.85195570334884</v>
      </c>
      <c r="H733" s="9">
        <f>'internal_calcs ToDs'!E733</f>
        <v>730.70502701617693</v>
      </c>
      <c r="I733" s="9">
        <f ca="1">'internal_calcs FTTM'!AA733</f>
        <v>733.98798092314723</v>
      </c>
      <c r="J733" s="9">
        <f>'internal_calcs TEs'!B733</f>
        <v>-7.8640988426242888</v>
      </c>
      <c r="K733" s="9">
        <f>'internal_calcs TEs'!C733</f>
        <v>2.9879809231471821</v>
      </c>
      <c r="L733" s="9">
        <f>'internal_calcs TEs'!D733</f>
        <v>-1.1480442966512183</v>
      </c>
      <c r="M733" s="9">
        <f>'internal_calcs TEs'!E733</f>
        <v>-0.2949729838230355</v>
      </c>
      <c r="N733" s="9">
        <f t="shared" ca="1" si="33"/>
        <v>2.9879809231472336</v>
      </c>
      <c r="O733" s="9">
        <f t="shared" ca="1" si="35"/>
        <v>2.9879809231472336</v>
      </c>
      <c r="P733" s="3">
        <f t="shared" ca="1" si="34"/>
        <v>2</v>
      </c>
    </row>
    <row r="734" spans="1:16" x14ac:dyDescent="0.3">
      <c r="A734" s="1">
        <f>'internal_calcs FTTM'!A734</f>
        <v>732</v>
      </c>
      <c r="B734" s="3" t="str">
        <f>'internal_calcs FTTM'!T734</f>
        <v>TRUSTED</v>
      </c>
      <c r="C734" s="3">
        <f ca="1">'internal_calcs FTTM'!AB734</f>
        <v>2</v>
      </c>
      <c r="D734" s="3">
        <f ca="1">'internal_calcs FTTM'!AC734</f>
        <v>222</v>
      </c>
      <c r="E734" s="9">
        <f>'internal_calcs ToDs'!B734</f>
        <v>724.17844267271323</v>
      </c>
      <c r="F734" s="9">
        <f>'internal_calcs ToDs'!C734</f>
        <v>734.99780504106707</v>
      </c>
      <c r="G734" s="9">
        <f>'internal_calcs ToDs'!D734</f>
        <v>730.55066010990492</v>
      </c>
      <c r="H734" s="9">
        <f>'internal_calcs ToDs'!E734</f>
        <v>731.93414532977908</v>
      </c>
      <c r="I734" s="9">
        <f ca="1">'internal_calcs FTTM'!AA734</f>
        <v>734.99780504106707</v>
      </c>
      <c r="J734" s="9">
        <f>'internal_calcs TEs'!B734</f>
        <v>-7.8215573272868131</v>
      </c>
      <c r="K734" s="9">
        <f>'internal_calcs TEs'!C734</f>
        <v>2.9978050410670818</v>
      </c>
      <c r="L734" s="9">
        <f>'internal_calcs TEs'!D734</f>
        <v>-1.4493398900950847</v>
      </c>
      <c r="M734" s="9">
        <f>'internal_calcs TEs'!E734</f>
        <v>-6.5854670220893308E-2</v>
      </c>
      <c r="N734" s="9">
        <f t="shared" ca="1" si="33"/>
        <v>2.9978050410670676</v>
      </c>
      <c r="O734" s="9">
        <f t="shared" ca="1" si="35"/>
        <v>2.9978050410670676</v>
      </c>
      <c r="P734" s="3">
        <f t="shared" ca="1" si="34"/>
        <v>2</v>
      </c>
    </row>
    <row r="735" spans="1:16" x14ac:dyDescent="0.3">
      <c r="A735" s="1">
        <f>'internal_calcs FTTM'!A735</f>
        <v>733</v>
      </c>
      <c r="B735" s="3" t="str">
        <f>'internal_calcs FTTM'!T735</f>
        <v>TRUSTED</v>
      </c>
      <c r="C735" s="3">
        <f ca="1">'internal_calcs FTTM'!AB735</f>
        <v>2</v>
      </c>
      <c r="D735" s="3">
        <f ca="1">'internal_calcs FTTM'!AC735</f>
        <v>222</v>
      </c>
      <c r="E735" s="9">
        <f>'internal_calcs ToDs'!B735</f>
        <v>725.22087147983393</v>
      </c>
      <c r="F735" s="9">
        <f>'internal_calcs ToDs'!C735</f>
        <v>735.99974473520024</v>
      </c>
      <c r="G735" s="9">
        <f>'internal_calcs ToDs'!D735</f>
        <v>731.24068027757971</v>
      </c>
      <c r="H735" s="9">
        <f>'internal_calcs ToDs'!E735</f>
        <v>733.23792901369495</v>
      </c>
      <c r="I735" s="9">
        <f ca="1">'internal_calcs FTTM'!AA735</f>
        <v>735.99974473520024</v>
      </c>
      <c r="J735" s="9">
        <f>'internal_calcs TEs'!B735</f>
        <v>-7.779128520166056</v>
      </c>
      <c r="K735" s="9">
        <f>'internal_calcs TEs'!C735</f>
        <v>2.9997447352001978</v>
      </c>
      <c r="L735" s="9">
        <f>'internal_calcs TEs'!D735</f>
        <v>-1.7593197224202823</v>
      </c>
      <c r="M735" s="9">
        <f>'internal_calcs TEs'!E735</f>
        <v>0.23792901369492037</v>
      </c>
      <c r="N735" s="9">
        <f t="shared" ca="1" si="33"/>
        <v>2.9997447352002382</v>
      </c>
      <c r="O735" s="9">
        <f t="shared" ca="1" si="35"/>
        <v>2.9997447352002382</v>
      </c>
      <c r="P735" s="3">
        <f t="shared" ca="1" si="34"/>
        <v>2</v>
      </c>
    </row>
    <row r="736" spans="1:16" x14ac:dyDescent="0.3">
      <c r="A736" s="1">
        <f>'internal_calcs FTTM'!A736</f>
        <v>734</v>
      </c>
      <c r="B736" s="3" t="str">
        <f>'internal_calcs FTTM'!T736</f>
        <v>TRUSTED</v>
      </c>
      <c r="C736" s="3">
        <f ca="1">'internal_calcs FTTM'!AB736</f>
        <v>2</v>
      </c>
      <c r="D736" s="3">
        <f ca="1">'internal_calcs FTTM'!AC736</f>
        <v>222</v>
      </c>
      <c r="E736" s="9">
        <f>'internal_calcs ToDs'!B736</f>
        <v>726.26316077979402</v>
      </c>
      <c r="F736" s="9">
        <f>'internal_calcs ToDs'!C736</f>
        <v>736.9937923504599</v>
      </c>
      <c r="G736" s="9">
        <f>'internal_calcs ToDs'!D736</f>
        <v>731.92690477350141</v>
      </c>
      <c r="H736" s="9">
        <f>'internal_calcs ToDs'!E736</f>
        <v>734.60539853408682</v>
      </c>
      <c r="I736" s="9">
        <f ca="1">'internal_calcs FTTM'!AA736</f>
        <v>736.9937923504599</v>
      </c>
      <c r="J736" s="9">
        <f>'internal_calcs TEs'!B736</f>
        <v>-7.7368392202059892</v>
      </c>
      <c r="K736" s="9">
        <f>'internal_calcs TEs'!C736</f>
        <v>2.9937923504599411</v>
      </c>
      <c r="L736" s="9">
        <f>'internal_calcs TEs'!D736</f>
        <v>-2.073095226498622</v>
      </c>
      <c r="M736" s="9">
        <f>'internal_calcs TEs'!E736</f>
        <v>0.60539853408677691</v>
      </c>
      <c r="N736" s="9">
        <f t="shared" ca="1" si="33"/>
        <v>2.9937923504598984</v>
      </c>
      <c r="O736" s="9">
        <f t="shared" ca="1" si="35"/>
        <v>2.9937923504598984</v>
      </c>
      <c r="P736" s="3">
        <f t="shared" ca="1" si="34"/>
        <v>2</v>
      </c>
    </row>
    <row r="737" spans="1:16" x14ac:dyDescent="0.3">
      <c r="A737" s="1">
        <f>'internal_calcs FTTM'!A737</f>
        <v>735</v>
      </c>
      <c r="B737" s="3" t="str">
        <f>'internal_calcs FTTM'!T737</f>
        <v>TRUSTED</v>
      </c>
      <c r="C737" s="3">
        <f ca="1">'internal_calcs FTTM'!AB737</f>
        <v>2</v>
      </c>
      <c r="D737" s="3">
        <f ca="1">'internal_calcs FTTM'!AC737</f>
        <v>222</v>
      </c>
      <c r="E737" s="9">
        <f>'internal_calcs ToDs'!B737</f>
        <v>727.30528386176502</v>
      </c>
      <c r="F737" s="9">
        <f>'internal_calcs ToDs'!C737</f>
        <v>737.97997137818948</v>
      </c>
      <c r="G737" s="9">
        <f>'internal_calcs ToDs'!D737</f>
        <v>732.61428202481022</v>
      </c>
      <c r="H737" s="9">
        <f>'internal_calcs ToDs'!E737</f>
        <v>736.02327258505534</v>
      </c>
      <c r="I737" s="9">
        <f ca="1">'internal_calcs FTTM'!AA737</f>
        <v>737.97997137818948</v>
      </c>
      <c r="J737" s="9">
        <f>'internal_calcs TEs'!B737</f>
        <v>-7.6947161382349663</v>
      </c>
      <c r="K737" s="9">
        <f>'internal_calcs TEs'!C737</f>
        <v>2.9799713781895059</v>
      </c>
      <c r="L737" s="9">
        <f>'internal_calcs TEs'!D737</f>
        <v>-2.3857179751898245</v>
      </c>
      <c r="M737" s="9">
        <f>'internal_calcs TEs'!E737</f>
        <v>1.0232725850553857</v>
      </c>
      <c r="N737" s="9">
        <f t="shared" ca="1" si="33"/>
        <v>2.9799713781894752</v>
      </c>
      <c r="O737" s="9">
        <f t="shared" ca="1" si="35"/>
        <v>2.9799713781894752</v>
      </c>
      <c r="P737" s="3">
        <f t="shared" ca="1" si="34"/>
        <v>2</v>
      </c>
    </row>
    <row r="738" spans="1:16" x14ac:dyDescent="0.3">
      <c r="A738" s="1">
        <f>'internal_calcs FTTM'!A738</f>
        <v>736</v>
      </c>
      <c r="B738" s="3" t="str">
        <f>'internal_calcs FTTM'!T738</f>
        <v>TRUSTED</v>
      </c>
      <c r="C738" s="3">
        <f ca="1">'internal_calcs FTTM'!AB738</f>
        <v>2</v>
      </c>
      <c r="D738" s="3">
        <f ca="1">'internal_calcs FTTM'!AC738</f>
        <v>222</v>
      </c>
      <c r="E738" s="9">
        <f>'internal_calcs ToDs'!B738</f>
        <v>728.34721411990574</v>
      </c>
      <c r="F738" s="9">
        <f>'internal_calcs ToDs'!C738</f>
        <v>738.95833636345219</v>
      </c>
      <c r="G738" s="9">
        <f>'internal_calcs ToDs'!D738</f>
        <v>733.30774227900451</v>
      </c>
      <c r="H738" s="9">
        <f>'internal_calcs ToDs'!E738</f>
        <v>737.4764481096388</v>
      </c>
      <c r="I738" s="9">
        <f ca="1">'internal_calcs FTTM'!AA738</f>
        <v>738.95833636345219</v>
      </c>
      <c r="J738" s="9">
        <f>'internal_calcs TEs'!B738</f>
        <v>-7.6527858800942088</v>
      </c>
      <c r="K738" s="9">
        <f>'internal_calcs TEs'!C738</f>
        <v>2.9583363634522426</v>
      </c>
      <c r="L738" s="9">
        <f>'internal_calcs TEs'!D738</f>
        <v>-2.6922577209955385</v>
      </c>
      <c r="M738" s="9">
        <f>'internal_calcs TEs'!E738</f>
        <v>1.4764481096388078</v>
      </c>
      <c r="N738" s="9">
        <f t="shared" ca="1" si="33"/>
        <v>2.9583363634521902</v>
      </c>
      <c r="O738" s="9">
        <f t="shared" ca="1" si="35"/>
        <v>2.9583363634521902</v>
      </c>
      <c r="P738" s="3">
        <f t="shared" ca="1" si="34"/>
        <v>2</v>
      </c>
    </row>
    <row r="739" spans="1:16" x14ac:dyDescent="0.3">
      <c r="A739" s="1">
        <f>'internal_calcs FTTM'!A739</f>
        <v>737</v>
      </c>
      <c r="B739" s="3" t="str">
        <f>'internal_calcs FTTM'!T739</f>
        <v>TRUSTED</v>
      </c>
      <c r="C739" s="3">
        <f ca="1">'internal_calcs FTTM'!AB739</f>
        <v>2</v>
      </c>
      <c r="D739" s="3">
        <f ca="1">'internal_calcs FTTM'!AC739</f>
        <v>222</v>
      </c>
      <c r="E739" s="9">
        <f>'internal_calcs ToDs'!B739</f>
        <v>729.38892507016647</v>
      </c>
      <c r="F739" s="9">
        <f>'internal_calcs ToDs'!C739</f>
        <v>739.92897268976719</v>
      </c>
      <c r="G739" s="9">
        <f>'internal_calcs ToDs'!D739</f>
        <v>734.01211985099326</v>
      </c>
      <c r="H739" s="9">
        <f>'internal_calcs ToDs'!E739</f>
        <v>738.94854616364103</v>
      </c>
      <c r="I739" s="9">
        <f ca="1">'internal_calcs FTTM'!AA739</f>
        <v>739.92897268976719</v>
      </c>
      <c r="J739" s="9">
        <f>'internal_calcs TEs'!B739</f>
        <v>-7.6110749298335643</v>
      </c>
      <c r="K739" s="9">
        <f>'internal_calcs TEs'!C739</f>
        <v>2.9289726897671606</v>
      </c>
      <c r="L739" s="9">
        <f>'internal_calcs TEs'!D739</f>
        <v>-2.9878801490067053</v>
      </c>
      <c r="M739" s="9">
        <f>'internal_calcs TEs'!E739</f>
        <v>1.9485461636410399</v>
      </c>
      <c r="N739" s="9">
        <f t="shared" ca="1" si="33"/>
        <v>2.9289726897671926</v>
      </c>
      <c r="O739" s="9">
        <f t="shared" ca="1" si="35"/>
        <v>2.9289726897671926</v>
      </c>
      <c r="P739" s="3">
        <f t="shared" ca="1" si="34"/>
        <v>2</v>
      </c>
    </row>
    <row r="740" spans="1:16" x14ac:dyDescent="0.3">
      <c r="A740" s="1">
        <f>'internal_calcs FTTM'!A740</f>
        <v>738</v>
      </c>
      <c r="B740" s="3" t="str">
        <f>'internal_calcs FTTM'!T740</f>
        <v>TRUSTED</v>
      </c>
      <c r="C740" s="3">
        <f ca="1">'internal_calcs FTTM'!AB740</f>
        <v>2</v>
      </c>
      <c r="D740" s="3">
        <f ca="1">'internal_calcs FTTM'!AC740</f>
        <v>222</v>
      </c>
      <c r="E740" s="9">
        <f>'internal_calcs ToDs'!B740</f>
        <v>730.4303903670168</v>
      </c>
      <c r="F740" s="9">
        <f>'internal_calcs ToDs'!C740</f>
        <v>740.89199624213938</v>
      </c>
      <c r="G740" s="9">
        <f>'internal_calcs ToDs'!D740</f>
        <v>734.73207688306297</v>
      </c>
      <c r="H740" s="9">
        <f>'internal_calcs ToDs'!E740</f>
        <v>740.42250389335072</v>
      </c>
      <c r="I740" s="9">
        <f ca="1">'internal_calcs FTTM'!AA740</f>
        <v>740.89199624213938</v>
      </c>
      <c r="J740" s="9">
        <f>'internal_calcs TEs'!B740</f>
        <v>-7.569609632983223</v>
      </c>
      <c r="K740" s="9">
        <f>'internal_calcs TEs'!C740</f>
        <v>2.8919962421394145</v>
      </c>
      <c r="L740" s="9">
        <f>'internal_calcs TEs'!D740</f>
        <v>-3.2679231169370242</v>
      </c>
      <c r="M740" s="9">
        <f>'internal_calcs TEs'!E740</f>
        <v>2.4225038933506688</v>
      </c>
      <c r="N740" s="9">
        <f t="shared" ca="1" si="33"/>
        <v>2.8919962421393848</v>
      </c>
      <c r="O740" s="9">
        <f t="shared" ca="1" si="35"/>
        <v>2.8919962421393848</v>
      </c>
      <c r="P740" s="3">
        <f t="shared" ca="1" si="34"/>
        <v>2</v>
      </c>
    </row>
    <row r="741" spans="1:16" x14ac:dyDescent="0.3">
      <c r="A741" s="1">
        <f>'internal_calcs FTTM'!A741</f>
        <v>739</v>
      </c>
      <c r="B741" s="3" t="str">
        <f>'internal_calcs FTTM'!T741</f>
        <v>UNTRUSTED</v>
      </c>
      <c r="C741" s="3">
        <f ca="1">'internal_calcs FTTM'!AB741</f>
        <v>511</v>
      </c>
      <c r="D741" s="3" t="str">
        <f ca="1">'internal_calcs FTTM'!AC741</f>
        <v>NQ</v>
      </c>
      <c r="E741" s="9">
        <f>'internal_calcs ToDs'!B741</f>
        <v>731.47158382008661</v>
      </c>
      <c r="F741" s="9">
        <f>'internal_calcs ToDs'!C741</f>
        <v>741.84755294971478</v>
      </c>
      <c r="G741" s="9">
        <f>'internal_calcs ToDs'!D741</f>
        <v>735.47202982010754</v>
      </c>
      <c r="H741" s="9">
        <f>'internal_calcs ToDs'!E741</f>
        <v>741.88119123153149</v>
      </c>
      <c r="I741" s="9">
        <f ca="1">'internal_calcs FTTM'!AA741</f>
        <v>740.89199624213938</v>
      </c>
      <c r="J741" s="9">
        <f>'internal_calcs TEs'!B741</f>
        <v>-7.5284161799134193</v>
      </c>
      <c r="K741" s="9">
        <f>'internal_calcs TEs'!C741</f>
        <v>2.8475529497148133</v>
      </c>
      <c r="L741" s="9">
        <f>'internal_calcs TEs'!D741</f>
        <v>-3.5279701798924448</v>
      </c>
      <c r="M741" s="9">
        <f>'internal_calcs TEs'!E741</f>
        <v>2.881191231531457</v>
      </c>
      <c r="N741" s="9">
        <f t="shared" ca="1" si="33"/>
        <v>1.8919962421393848</v>
      </c>
      <c r="O741" s="9" t="str">
        <f t="shared" si="35"/>
        <v/>
      </c>
      <c r="P741" s="3">
        <f t="shared" ca="1" si="34"/>
        <v>0</v>
      </c>
    </row>
    <row r="742" spans="1:16" x14ac:dyDescent="0.3">
      <c r="A742" s="1">
        <f>'internal_calcs FTTM'!A742</f>
        <v>740</v>
      </c>
      <c r="B742" s="3" t="str">
        <f>'internal_calcs FTTM'!T742</f>
        <v>UNTRUSTED</v>
      </c>
      <c r="C742" s="3">
        <f ca="1">'internal_calcs FTTM'!AB742</f>
        <v>511</v>
      </c>
      <c r="D742" s="3" t="str">
        <f ca="1">'internal_calcs FTTM'!AC742</f>
        <v>NQ</v>
      </c>
      <c r="E742" s="9">
        <f>'internal_calcs ToDs'!B742</f>
        <v>732.5124794107079</v>
      </c>
      <c r="F742" s="9">
        <f>'internal_calcs ToDs'!C742</f>
        <v>742.79581820986436</v>
      </c>
      <c r="G742" s="9">
        <f>'internal_calcs ToDs'!D742</f>
        <v>736.23607975965422</v>
      </c>
      <c r="H742" s="9">
        <f>'internal_calcs ToDs'!E742</f>
        <v>743.30803002268362</v>
      </c>
      <c r="I742" s="9">
        <f ca="1">'internal_calcs FTTM'!AA742</f>
        <v>740.89199624213938</v>
      </c>
      <c r="J742" s="9">
        <f>'internal_calcs TEs'!B742</f>
        <v>-7.4875205892921191</v>
      </c>
      <c r="K742" s="9">
        <f>'internal_calcs TEs'!C742</f>
        <v>2.7958182098643474</v>
      </c>
      <c r="L742" s="9">
        <f>'internal_calcs TEs'!D742</f>
        <v>-3.7639202403458389</v>
      </c>
      <c r="M742" s="9">
        <f>'internal_calcs TEs'!E742</f>
        <v>3.3080300226835995</v>
      </c>
      <c r="N742" s="9">
        <f t="shared" ca="1" si="33"/>
        <v>0.89199624213938478</v>
      </c>
      <c r="O742" s="9" t="str">
        <f t="shared" si="35"/>
        <v/>
      </c>
      <c r="P742" s="3">
        <f t="shared" ca="1" si="34"/>
        <v>0</v>
      </c>
    </row>
    <row r="743" spans="1:16" x14ac:dyDescent="0.3">
      <c r="A743" s="1">
        <f>'internal_calcs FTTM'!A743</f>
        <v>741</v>
      </c>
      <c r="B743" s="3" t="str">
        <f>'internal_calcs FTTM'!T743</f>
        <v>UNTRUSTED</v>
      </c>
      <c r="C743" s="3">
        <f ca="1">'internal_calcs FTTM'!AB743</f>
        <v>511</v>
      </c>
      <c r="D743" s="3" t="str">
        <f ca="1">'internal_calcs FTTM'!AC743</f>
        <v>NQ</v>
      </c>
      <c r="E743" s="9">
        <f>'internal_calcs ToDs'!B743</f>
        <v>733.55305130834927</v>
      </c>
      <c r="F743" s="9">
        <f>'internal_calcs ToDs'!C743</f>
        <v>743.73699619597085</v>
      </c>
      <c r="G743" s="9">
        <f>'internal_calcs ToDs'!D743</f>
        <v>737.02794777510564</v>
      </c>
      <c r="H743" s="9">
        <f>'internal_calcs ToDs'!E743</f>
        <v>744.68759320077697</v>
      </c>
      <c r="I743" s="9">
        <f ca="1">'internal_calcs FTTM'!AA743</f>
        <v>740.89199624213938</v>
      </c>
      <c r="J743" s="9">
        <f>'internal_calcs TEs'!B743</f>
        <v>-7.4469486916507055</v>
      </c>
      <c r="K743" s="9">
        <f>'internal_calcs TEs'!C743</f>
        <v>2.7369961959708515</v>
      </c>
      <c r="L743" s="9">
        <f>'internal_calcs TEs'!D743</f>
        <v>-3.9720522248942998</v>
      </c>
      <c r="M743" s="9">
        <f>'internal_calcs TEs'!E743</f>
        <v>3.687593200776945</v>
      </c>
      <c r="N743" s="9">
        <f t="shared" ca="1" si="33"/>
        <v>-0.10800375786061522</v>
      </c>
      <c r="O743" s="9" t="str">
        <f t="shared" si="35"/>
        <v/>
      </c>
      <c r="P743" s="3">
        <f t="shared" ca="1" si="34"/>
        <v>0</v>
      </c>
    </row>
    <row r="744" spans="1:16" x14ac:dyDescent="0.3">
      <c r="A744" s="1">
        <f>'internal_calcs FTTM'!A744</f>
        <v>742</v>
      </c>
      <c r="B744" s="3" t="str">
        <f>'internal_calcs FTTM'!T744</f>
        <v>UNTRUSTED</v>
      </c>
      <c r="C744" s="3">
        <f ca="1">'internal_calcs FTTM'!AB744</f>
        <v>511</v>
      </c>
      <c r="D744" s="3" t="str">
        <f ca="1">'internal_calcs FTTM'!AC744</f>
        <v>NQ</v>
      </c>
      <c r="E744" s="9">
        <f>'internal_calcs ToDs'!B744</f>
        <v>734.59327388693055</v>
      </c>
      <c r="F744" s="9">
        <f>'internal_calcs ToDs'!C744</f>
        <v>744.67131905164979</v>
      </c>
      <c r="G744" s="9">
        <f>'internal_calcs ToDs'!D744</f>
        <v>737.85091623219091</v>
      </c>
      <c r="H744" s="9">
        <f>'internal_calcs ToDs'!E744</f>
        <v>746.00616236361282</v>
      </c>
      <c r="I744" s="9">
        <f ca="1">'internal_calcs FTTM'!AA744</f>
        <v>740.89199624213938</v>
      </c>
      <c r="J744" s="9">
        <f>'internal_calcs TEs'!B744</f>
        <v>-7.406726113069416</v>
      </c>
      <c r="K744" s="9">
        <f>'internal_calcs TEs'!C744</f>
        <v>2.6713190516498173</v>
      </c>
      <c r="L744" s="9">
        <f>'internal_calcs TEs'!D744</f>
        <v>-4.1490837678091044</v>
      </c>
      <c r="M744" s="9">
        <f>'internal_calcs TEs'!E744</f>
        <v>4.0061623636128081</v>
      </c>
      <c r="N744" s="9">
        <f t="shared" ca="1" si="33"/>
        <v>-1.1080037578606152</v>
      </c>
      <c r="O744" s="9" t="str">
        <f t="shared" si="35"/>
        <v/>
      </c>
      <c r="P744" s="3">
        <f t="shared" ca="1" si="34"/>
        <v>0</v>
      </c>
    </row>
    <row r="745" spans="1:16" x14ac:dyDescent="0.3">
      <c r="A745" s="1">
        <f>'internal_calcs FTTM'!A745</f>
        <v>743</v>
      </c>
      <c r="B745" s="3" t="str">
        <f>'internal_calcs FTTM'!T745</f>
        <v>UNTRUSTED</v>
      </c>
      <c r="C745" s="3">
        <f ca="1">'internal_calcs FTTM'!AB745</f>
        <v>511</v>
      </c>
      <c r="D745" s="3" t="str">
        <f ca="1">'internal_calcs FTTM'!AC745</f>
        <v>NQ</v>
      </c>
      <c r="E745" s="9">
        <f>'internal_calcs ToDs'!B745</f>
        <v>735.63312174100906</v>
      </c>
      <c r="F745" s="9">
        <f>'internal_calcs ToDs'!C745</f>
        <v>745.59904597458512</v>
      </c>
      <c r="G745" s="9">
        <f>'internal_calcs ToDs'!D745</f>
        <v>738.70777702409475</v>
      </c>
      <c r="H745" s="9">
        <f>'internal_calcs ToDs'!E745</f>
        <v>747.25222359162274</v>
      </c>
      <c r="I745" s="9">
        <f ca="1">'internal_calcs FTTM'!AA745</f>
        <v>740.89199624213938</v>
      </c>
      <c r="J745" s="9">
        <f>'internal_calcs TEs'!B745</f>
        <v>-7.3668782589909885</v>
      </c>
      <c r="K745" s="9">
        <f>'internal_calcs TEs'!C745</f>
        <v>2.599045974585084</v>
      </c>
      <c r="L745" s="9">
        <f>'internal_calcs TEs'!D745</f>
        <v>-4.2922229759052843</v>
      </c>
      <c r="M745" s="9">
        <f>'internal_calcs TEs'!E745</f>
        <v>4.2522235916226911</v>
      </c>
      <c r="N745" s="9">
        <f t="shared" ca="1" si="33"/>
        <v>-2.1080037578606152</v>
      </c>
      <c r="O745" s="9" t="str">
        <f t="shared" si="35"/>
        <v/>
      </c>
      <c r="P745" s="3">
        <f t="shared" ca="1" si="34"/>
        <v>0</v>
      </c>
    </row>
    <row r="746" spans="1:16" x14ac:dyDescent="0.3">
      <c r="A746" s="1">
        <f>'internal_calcs FTTM'!A746</f>
        <v>744</v>
      </c>
      <c r="B746" s="3" t="str">
        <f>'internal_calcs FTTM'!T746</f>
        <v>UNTRUSTED</v>
      </c>
      <c r="C746" s="3">
        <f ca="1">'internal_calcs FTTM'!AB746</f>
        <v>511</v>
      </c>
      <c r="D746" s="3" t="str">
        <f ca="1">'internal_calcs FTTM'!AC746</f>
        <v>NQ</v>
      </c>
      <c r="E746" s="9">
        <f>'internal_calcs ToDs'!B746</f>
        <v>736.67256970182575</v>
      </c>
      <c r="F746" s="9">
        <f>'internal_calcs ToDs'!C746</f>
        <v>746.52046219359329</v>
      </c>
      <c r="G746" s="9">
        <f>'internal_calcs ToDs'!D746</f>
        <v>739.60078754163635</v>
      </c>
      <c r="H746" s="9">
        <f>'internal_calcs ToDs'!E746</f>
        <v>748.41688359092007</v>
      </c>
      <c r="I746" s="9">
        <f ca="1">'internal_calcs FTTM'!AA746</f>
        <v>740.89199624213938</v>
      </c>
      <c r="J746" s="9">
        <f>'internal_calcs TEs'!B746</f>
        <v>-7.3274302981742228</v>
      </c>
      <c r="K746" s="9">
        <f>'internal_calcs TEs'!C746</f>
        <v>2.5204621935932838</v>
      </c>
      <c r="L746" s="9">
        <f>'internal_calcs TEs'!D746</f>
        <v>-4.3992124583636905</v>
      </c>
      <c r="M746" s="9">
        <f>'internal_calcs TEs'!E746</f>
        <v>4.4168835909201203</v>
      </c>
      <c r="N746" s="9">
        <f t="shared" ca="1" si="33"/>
        <v>-3.1080037578606152</v>
      </c>
      <c r="O746" s="9" t="str">
        <f t="shared" si="35"/>
        <v/>
      </c>
      <c r="P746" s="3">
        <f t="shared" ca="1" si="34"/>
        <v>0</v>
      </c>
    </row>
    <row r="747" spans="1:16" x14ac:dyDescent="0.3">
      <c r="A747" s="1">
        <f>'internal_calcs FTTM'!A747</f>
        <v>745</v>
      </c>
      <c r="B747" s="3" t="str">
        <f>'internal_calcs FTTM'!T747</f>
        <v>UNTRUSTED</v>
      </c>
      <c r="C747" s="3">
        <f ca="1">'internal_calcs FTTM'!AB747</f>
        <v>511</v>
      </c>
      <c r="D747" s="3" t="str">
        <f ca="1">'internal_calcs FTTM'!AC747</f>
        <v>NQ</v>
      </c>
      <c r="E747" s="9">
        <f>'internal_calcs ToDs'!B747</f>
        <v>737.71159285320346</v>
      </c>
      <c r="F747" s="9">
        <f>'internal_calcs ToDs'!C747</f>
        <v>747.43587784295653</v>
      </c>
      <c r="G747" s="9">
        <f>'internal_calcs ToDs'!D747</f>
        <v>740.53163507286627</v>
      </c>
      <c r="H747" s="9">
        <f>'internal_calcs ToDs'!E747</f>
        <v>749.49419112011287</v>
      </c>
      <c r="I747" s="9">
        <f ca="1">'internal_calcs FTTM'!AA747</f>
        <v>740.89199624213938</v>
      </c>
      <c r="J747" s="9">
        <f>'internal_calcs TEs'!B747</f>
        <v>-7.2884071467964961</v>
      </c>
      <c r="K747" s="9">
        <f>'internal_calcs TEs'!C747</f>
        <v>2.4358778429564785</v>
      </c>
      <c r="L747" s="9">
        <f>'internal_calcs TEs'!D747</f>
        <v>-4.4683649271337238</v>
      </c>
      <c r="M747" s="9">
        <f>'internal_calcs TEs'!E747</f>
        <v>4.4941911201128679</v>
      </c>
      <c r="N747" s="9">
        <f t="shared" ca="1" si="33"/>
        <v>-4.1080037578606152</v>
      </c>
      <c r="O747" s="9" t="str">
        <f t="shared" si="35"/>
        <v/>
      </c>
      <c r="P747" s="3">
        <f t="shared" ca="1" si="34"/>
        <v>0</v>
      </c>
    </row>
    <row r="748" spans="1:16" x14ac:dyDescent="0.3">
      <c r="A748" s="1">
        <f>'internal_calcs FTTM'!A748</f>
        <v>746</v>
      </c>
      <c r="B748" s="3" t="str">
        <f>'internal_calcs FTTM'!T748</f>
        <v>UNTRUSTED</v>
      </c>
      <c r="C748" s="3">
        <f ca="1">'internal_calcs FTTM'!AB748</f>
        <v>511</v>
      </c>
      <c r="D748" s="3" t="str">
        <f ca="1">'internal_calcs FTTM'!AC748</f>
        <v>NQ</v>
      </c>
      <c r="E748" s="9">
        <f>'internal_calcs ToDs'!B748</f>
        <v>738.75016654728324</v>
      </c>
      <c r="F748" s="9">
        <f>'internal_calcs ToDs'!C748</f>
        <v>748.34562673846358</v>
      </c>
      <c r="G748" s="9">
        <f>'internal_calcs ToDs'!D748</f>
        <v>741.50141019352691</v>
      </c>
      <c r="H748" s="9">
        <f>'internal_calcs ToDs'!E748</f>
        <v>750.48135208367319</v>
      </c>
      <c r="I748" s="9">
        <f ca="1">'internal_calcs FTTM'!AA748</f>
        <v>740.89199624213938</v>
      </c>
      <c r="J748" s="9">
        <f>'internal_calcs TEs'!B748</f>
        <v>-7.2498334527167083</v>
      </c>
      <c r="K748" s="9">
        <f>'internal_calcs TEs'!C748</f>
        <v>2.345626738463547</v>
      </c>
      <c r="L748" s="9">
        <f>'internal_calcs TEs'!D748</f>
        <v>-4.498589806473074</v>
      </c>
      <c r="M748" s="9">
        <f>'internal_calcs TEs'!E748</f>
        <v>4.481352083673138</v>
      </c>
      <c r="N748" s="9">
        <f t="shared" ca="1" si="33"/>
        <v>-5.1080037578606152</v>
      </c>
      <c r="O748" s="9" t="str">
        <f t="shared" si="35"/>
        <v/>
      </c>
      <c r="P748" s="3">
        <f t="shared" ca="1" si="34"/>
        <v>0</v>
      </c>
    </row>
    <row r="749" spans="1:16" x14ac:dyDescent="0.3">
      <c r="A749" s="1">
        <f>'internal_calcs FTTM'!A749</f>
        <v>747</v>
      </c>
      <c r="B749" s="3" t="str">
        <f>'internal_calcs FTTM'!T749</f>
        <v>UNTRUSTED</v>
      </c>
      <c r="C749" s="3">
        <f ca="1">'internal_calcs FTTM'!AB749</f>
        <v>511</v>
      </c>
      <c r="D749" s="3" t="str">
        <f ca="1">'internal_calcs FTTM'!AC749</f>
        <v>NQ</v>
      </c>
      <c r="E749" s="9">
        <f>'internal_calcs ToDs'!B749</f>
        <v>739.78826642009324</v>
      </c>
      <c r="F749" s="9">
        <f>'internal_calcs ToDs'!C749</f>
        <v>749.25006505999249</v>
      </c>
      <c r="G749" s="9">
        <f>'internal_calcs ToDs'!D749</f>
        <v>742.51058956802081</v>
      </c>
      <c r="H749" s="9">
        <f>'internal_calcs ToDs'!E749</f>
        <v>751.37883051782967</v>
      </c>
      <c r="I749" s="9">
        <f ca="1">'internal_calcs FTTM'!AA749</f>
        <v>740.89199624213938</v>
      </c>
      <c r="J749" s="9">
        <f>'internal_calcs TEs'!B749</f>
        <v>-7.211733579906805</v>
      </c>
      <c r="K749" s="9">
        <f>'internal_calcs TEs'!C749</f>
        <v>2.2500650599924432</v>
      </c>
      <c r="L749" s="9">
        <f>'internal_calcs TEs'!D749</f>
        <v>-4.4894104319791488</v>
      </c>
      <c r="M749" s="9">
        <f>'internal_calcs TEs'!E749</f>
        <v>4.3788305178297193</v>
      </c>
      <c r="N749" s="9">
        <f t="shared" ca="1" si="33"/>
        <v>-6.1080037578606152</v>
      </c>
      <c r="O749" s="9" t="str">
        <f t="shared" si="35"/>
        <v/>
      </c>
      <c r="P749" s="3">
        <f t="shared" ca="1" si="34"/>
        <v>0</v>
      </c>
    </row>
    <row r="750" spans="1:16" x14ac:dyDescent="0.3">
      <c r="A750" s="1">
        <f>'internal_calcs FTTM'!A750</f>
        <v>748</v>
      </c>
      <c r="B750" s="3" t="str">
        <f>'internal_calcs FTTM'!T750</f>
        <v>UNTRUSTED</v>
      </c>
      <c r="C750" s="3">
        <f ca="1">'internal_calcs FTTM'!AB750</f>
        <v>511</v>
      </c>
      <c r="D750" s="3" t="str">
        <f ca="1">'internal_calcs FTTM'!AC750</f>
        <v>NQ</v>
      </c>
      <c r="E750" s="9">
        <f>'internal_calcs ToDs'!B750</f>
        <v>740.82586840693693</v>
      </c>
      <c r="F750" s="9">
        <f>'internal_calcs ToDs'!C750</f>
        <v>750.14956994582997</v>
      </c>
      <c r="G750" s="9">
        <f>'internal_calcs ToDs'!D750</f>
        <v>743.5590284321288</v>
      </c>
      <c r="H750" s="9">
        <f>'internal_calcs ToDs'!E750</f>
        <v>752.19033181908935</v>
      </c>
      <c r="I750" s="9">
        <f ca="1">'internal_calcs FTTM'!AA750</f>
        <v>740.89199624213938</v>
      </c>
      <c r="J750" s="9">
        <f>'internal_calcs TEs'!B750</f>
        <v>-7.1741315930630618</v>
      </c>
      <c r="K750" s="9">
        <f>'internal_calcs TEs'!C750</f>
        <v>2.1495699458299544</v>
      </c>
      <c r="L750" s="9">
        <f>'internal_calcs TEs'!D750</f>
        <v>-4.4409715678712249</v>
      </c>
      <c r="M750" s="9">
        <f>'internal_calcs TEs'!E750</f>
        <v>4.1903318190893888</v>
      </c>
      <c r="N750" s="9">
        <f t="shared" ca="1" si="33"/>
        <v>-7.1080037578606152</v>
      </c>
      <c r="O750" s="9" t="str">
        <f t="shared" si="35"/>
        <v/>
      </c>
      <c r="P750" s="3">
        <f t="shared" ca="1" si="34"/>
        <v>0</v>
      </c>
    </row>
    <row r="751" spans="1:16" x14ac:dyDescent="0.3">
      <c r="A751" s="1">
        <f>'internal_calcs FTTM'!A751</f>
        <v>749</v>
      </c>
      <c r="B751" s="3" t="str">
        <f>'internal_calcs FTTM'!T751</f>
        <v>UNTRUSTED</v>
      </c>
      <c r="C751" s="3">
        <f ca="1">'internal_calcs FTTM'!AB751</f>
        <v>511</v>
      </c>
      <c r="D751" s="3" t="str">
        <f ca="1">'internal_calcs FTTM'!AC751</f>
        <v>NQ</v>
      </c>
      <c r="E751" s="9">
        <f>'internal_calcs ToDs'!B751</f>
        <v>741.86294875759359</v>
      </c>
      <c r="F751" s="9">
        <f>'internal_calcs ToDs'!C751</f>
        <v>751.04453800427984</v>
      </c>
      <c r="G751" s="9">
        <f>'internal_calcs ToDs'!D751</f>
        <v>744.64596287602774</v>
      </c>
      <c r="H751" s="9">
        <f>'internal_calcs ToDs'!E751</f>
        <v>752.9226688215532</v>
      </c>
      <c r="I751" s="9">
        <f ca="1">'internal_calcs FTTM'!AA751</f>
        <v>740.89199624213938</v>
      </c>
      <c r="J751" s="9">
        <f>'internal_calcs TEs'!B751</f>
        <v>-7.1370512424063923</v>
      </c>
      <c r="K751" s="9">
        <f>'internal_calcs TEs'!C751</f>
        <v>2.0445380042798309</v>
      </c>
      <c r="L751" s="9">
        <f>'internal_calcs TEs'!D751</f>
        <v>-4.3540371239722671</v>
      </c>
      <c r="M751" s="9">
        <f>'internal_calcs TEs'!E751</f>
        <v>3.9226688215532275</v>
      </c>
      <c r="N751" s="9">
        <f t="shared" ca="1" si="33"/>
        <v>-8.1080037578606152</v>
      </c>
      <c r="O751" s="9" t="str">
        <f t="shared" si="35"/>
        <v/>
      </c>
      <c r="P751" s="3">
        <f t="shared" ca="1" si="34"/>
        <v>0</v>
      </c>
    </row>
    <row r="752" spans="1:16" x14ac:dyDescent="0.3">
      <c r="A752" s="1">
        <f>'internal_calcs FTTM'!A752</f>
        <v>750</v>
      </c>
      <c r="B752" s="3" t="str">
        <f>'internal_calcs FTTM'!T752</f>
        <v>UNTRUSTED</v>
      </c>
      <c r="C752" s="3">
        <f ca="1">'internal_calcs FTTM'!AB752</f>
        <v>511</v>
      </c>
      <c r="D752" s="3" t="str">
        <f ca="1">'internal_calcs FTTM'!AC752</f>
        <v>NQ</v>
      </c>
      <c r="E752" s="9">
        <f>'internal_calcs ToDs'!B752</f>
        <v>742.89948405131918</v>
      </c>
      <c r="F752" s="9">
        <f>'internal_calcs ToDs'!C752</f>
        <v>751.93538374843081</v>
      </c>
      <c r="G752" s="9">
        <f>'internal_calcs ToDs'!D752</f>
        <v>745.77002189160544</v>
      </c>
      <c r="H752" s="9">
        <f>'internal_calcs ToDs'!E752</f>
        <v>753.58551556334157</v>
      </c>
      <c r="I752" s="9">
        <f ca="1">'internal_calcs FTTM'!AA752</f>
        <v>740.89199624213938</v>
      </c>
      <c r="J752" s="9">
        <f>'internal_calcs TEs'!B752</f>
        <v>-7.1005159486808607</v>
      </c>
      <c r="K752" s="9">
        <f>'internal_calcs TEs'!C752</f>
        <v>1.9353837484308394</v>
      </c>
      <c r="L752" s="9">
        <f>'internal_calcs TEs'!D752</f>
        <v>-4.2299781083945538</v>
      </c>
      <c r="M752" s="9">
        <f>'internal_calcs TEs'!E752</f>
        <v>3.5855155633415579</v>
      </c>
      <c r="N752" s="9">
        <f t="shared" ca="1" si="33"/>
        <v>-9.1080037578606152</v>
      </c>
      <c r="O752" s="9" t="str">
        <f t="shared" si="35"/>
        <v/>
      </c>
      <c r="P752" s="3">
        <f t="shared" ca="1" si="34"/>
        <v>0</v>
      </c>
    </row>
    <row r="753" spans="1:16" x14ac:dyDescent="0.3">
      <c r="A753" s="1">
        <f>'internal_calcs FTTM'!A753</f>
        <v>751</v>
      </c>
      <c r="B753" s="3" t="str">
        <f>'internal_calcs FTTM'!T753</f>
        <v>UNTRUSTED</v>
      </c>
      <c r="C753" s="3">
        <f ca="1">'internal_calcs FTTM'!AB753</f>
        <v>511</v>
      </c>
      <c r="D753" s="3" t="str">
        <f ca="1">'internal_calcs FTTM'!AC753</f>
        <v>NQ</v>
      </c>
      <c r="E753" s="9">
        <f>'internal_calcs ToDs'!B753</f>
        <v>743.93545121163891</v>
      </c>
      <c r="F753" s="9">
        <f>'internal_calcs ToDs'!C753</f>
        <v>752.82253796026282</v>
      </c>
      <c r="G753" s="9">
        <f>'internal_calcs ToDs'!D753</f>
        <v>746.92924899407672</v>
      </c>
      <c r="H753" s="9">
        <f>'internal_calcs ToDs'!E753</f>
        <v>754.19105764165022</v>
      </c>
      <c r="I753" s="9">
        <f ca="1">'internal_calcs FTTM'!AA753</f>
        <v>740.89199624213938</v>
      </c>
      <c r="J753" s="9">
        <f>'internal_calcs TEs'!B753</f>
        <v>-7.0645487883611446</v>
      </c>
      <c r="K753" s="9">
        <f>'internal_calcs TEs'!C753</f>
        <v>1.8225379602627729</v>
      </c>
      <c r="L753" s="9">
        <f>'internal_calcs TEs'!D753</f>
        <v>-4.0707510059232295</v>
      </c>
      <c r="M753" s="9">
        <f>'internal_calcs TEs'!E753</f>
        <v>3.191057641650251</v>
      </c>
      <c r="N753" s="9">
        <f t="shared" ca="1" si="33"/>
        <v>-10.108003757860615</v>
      </c>
      <c r="O753" s="9" t="str">
        <f t="shared" si="35"/>
        <v/>
      </c>
      <c r="P753" s="3">
        <f t="shared" ca="1" si="34"/>
        <v>0</v>
      </c>
    </row>
    <row r="754" spans="1:16" x14ac:dyDescent="0.3">
      <c r="A754" s="1">
        <f>'internal_calcs FTTM'!A754</f>
        <v>752</v>
      </c>
      <c r="B754" s="3" t="str">
        <f>'internal_calcs FTTM'!T754</f>
        <v>UNTRUSTED</v>
      </c>
      <c r="C754" s="3">
        <f ca="1">'internal_calcs FTTM'!AB754</f>
        <v>511</v>
      </c>
      <c r="D754" s="3" t="str">
        <f ca="1">'internal_calcs FTTM'!AC754</f>
        <v>NQ</v>
      </c>
      <c r="E754" s="9">
        <f>'internal_calcs ToDs'!B754</f>
        <v>744.97082752092342</v>
      </c>
      <c r="F754" s="9">
        <f>'internal_calcs ToDs'!C754</f>
        <v>753.70644599054765</v>
      </c>
      <c r="G754" s="9">
        <f>'internal_calcs ToDs'!D754</f>
        <v>748.12113307691834</v>
      </c>
      <c r="H754" s="9">
        <f>'internal_calcs ToDs'!E754</f>
        <v>754.75355179351902</v>
      </c>
      <c r="I754" s="9">
        <f ca="1">'internal_calcs FTTM'!AA754</f>
        <v>740.89199624213938</v>
      </c>
      <c r="J754" s="9">
        <f>'internal_calcs TEs'!B754</f>
        <v>-7.0291724790765997</v>
      </c>
      <c r="K754" s="9">
        <f>'internal_calcs TEs'!C754</f>
        <v>1.7064459905476019</v>
      </c>
      <c r="L754" s="9">
        <f>'internal_calcs TEs'!D754</f>
        <v>-3.8788669230816448</v>
      </c>
      <c r="M754" s="9">
        <f>'internal_calcs TEs'!E754</f>
        <v>2.7535517935190414</v>
      </c>
      <c r="N754" s="9">
        <f t="shared" ca="1" si="33"/>
        <v>-11.108003757860615</v>
      </c>
      <c r="O754" s="9" t="str">
        <f t="shared" si="35"/>
        <v/>
      </c>
      <c r="P754" s="3">
        <f t="shared" ca="1" si="34"/>
        <v>0</v>
      </c>
    </row>
    <row r="755" spans="1:16" x14ac:dyDescent="0.3">
      <c r="A755" s="1">
        <f>'internal_calcs FTTM'!A755</f>
        <v>753</v>
      </c>
      <c r="B755" s="3" t="str">
        <f>'internal_calcs FTTM'!T755</f>
        <v>UNTRUSTED</v>
      </c>
      <c r="C755" s="3">
        <f ca="1">'internal_calcs FTTM'!AB755</f>
        <v>511</v>
      </c>
      <c r="D755" s="3" t="str">
        <f ca="1">'internal_calcs FTTM'!AC755</f>
        <v>NQ</v>
      </c>
      <c r="E755" s="9">
        <f>'internal_calcs ToDs'!B755</f>
        <v>746.00559063473747</v>
      </c>
      <c r="F755" s="9">
        <f>'internal_calcs ToDs'!C755</f>
        <v>754.58756600125218</v>
      </c>
      <c r="G755" s="9">
        <f>'internal_calcs ToDs'!D755</f>
        <v>749.34264801351742</v>
      </c>
      <c r="H755" s="9">
        <f>'internal_calcs ToDs'!E755</f>
        <v>755.28881062021003</v>
      </c>
      <c r="I755" s="9">
        <f ca="1">'internal_calcs FTTM'!AA755</f>
        <v>740.89199624213938</v>
      </c>
      <c r="J755" s="9">
        <f>'internal_calcs TEs'!B755</f>
        <v>-6.9944093652624835</v>
      </c>
      <c r="K755" s="9">
        <f>'internal_calcs TEs'!C755</f>
        <v>1.587566001252215</v>
      </c>
      <c r="L755" s="9">
        <f>'internal_calcs TEs'!D755</f>
        <v>-3.6573519864825492</v>
      </c>
      <c r="M755" s="9">
        <f>'internal_calcs TEs'!E755</f>
        <v>2.2888106202099894</v>
      </c>
      <c r="N755" s="9">
        <f t="shared" ca="1" si="33"/>
        <v>-12.108003757860615</v>
      </c>
      <c r="O755" s="9" t="str">
        <f t="shared" si="35"/>
        <v/>
      </c>
      <c r="P755" s="3">
        <f t="shared" ca="1" si="34"/>
        <v>0</v>
      </c>
    </row>
    <row r="756" spans="1:16" x14ac:dyDescent="0.3">
      <c r="A756" s="1">
        <f>'internal_calcs FTTM'!A756</f>
        <v>754</v>
      </c>
      <c r="B756" s="3" t="str">
        <f>'internal_calcs FTTM'!T756</f>
        <v>UNTRUSTED</v>
      </c>
      <c r="C756" s="3">
        <f ca="1">'internal_calcs FTTM'!AB756</f>
        <v>511</v>
      </c>
      <c r="D756" s="3" t="str">
        <f ca="1">'internal_calcs FTTM'!AC756</f>
        <v>NQ</v>
      </c>
      <c r="E756" s="9">
        <f>'internal_calcs ToDs'!B756</f>
        <v>747.03971859595356</v>
      </c>
      <c r="F756" s="9">
        <f>'internal_calcs ToDs'!C756</f>
        <v>755.46636715738327</v>
      </c>
      <c r="G756" s="9">
        <f>'internal_calcs ToDs'!D756</f>
        <v>750.59030038099741</v>
      </c>
      <c r="H756" s="9">
        <f>'internal_calcs ToDs'!E756</f>
        <v>755.81363107859806</v>
      </c>
      <c r="I756" s="9">
        <f ca="1">'internal_calcs FTTM'!AA756</f>
        <v>740.89199624213938</v>
      </c>
      <c r="J756" s="9">
        <f>'internal_calcs TEs'!B756</f>
        <v>-6.9602814040464152</v>
      </c>
      <c r="K756" s="9">
        <f>'internal_calcs TEs'!C756</f>
        <v>1.4663671573832597</v>
      </c>
      <c r="L756" s="9">
        <f>'internal_calcs TEs'!D756</f>
        <v>-3.4096996190025575</v>
      </c>
      <c r="M756" s="9">
        <f>'internal_calcs TEs'!E756</f>
        <v>1.8136310785980942</v>
      </c>
      <c r="N756" s="9">
        <f t="shared" ca="1" si="33"/>
        <v>-13.108003757860615</v>
      </c>
      <c r="O756" s="9" t="str">
        <f t="shared" si="35"/>
        <v/>
      </c>
      <c r="P756" s="3">
        <f t="shared" ca="1" si="34"/>
        <v>0</v>
      </c>
    </row>
    <row r="757" spans="1:16" x14ac:dyDescent="0.3">
      <c r="A757" s="1">
        <f>'internal_calcs FTTM'!A757</f>
        <v>755</v>
      </c>
      <c r="B757" s="3" t="str">
        <f>'internal_calcs FTTM'!T757</f>
        <v>UNTRUSTED</v>
      </c>
      <c r="C757" s="3">
        <f ca="1">'internal_calcs FTTM'!AB757</f>
        <v>511</v>
      </c>
      <c r="D757" s="3" t="str">
        <f ca="1">'internal_calcs FTTM'!AC757</f>
        <v>NQ</v>
      </c>
      <c r="E757" s="9">
        <f>'internal_calcs ToDs'!B757</f>
        <v>748.07318984861979</v>
      </c>
      <c r="F757" s="9">
        <f>'internal_calcs ToDs'!C757</f>
        <v>756.34332777540703</v>
      </c>
      <c r="G757" s="9">
        <f>'internal_calcs ToDs'!D757</f>
        <v>751.86018455358305</v>
      </c>
      <c r="H757" s="9">
        <f>'internal_calcs ToDs'!E757</f>
        <v>756.3451873953851</v>
      </c>
      <c r="I757" s="9">
        <f ca="1">'internal_calcs FTTM'!AA757</f>
        <v>740.89199624213938</v>
      </c>
      <c r="J757" s="9">
        <f>'internal_calcs TEs'!B757</f>
        <v>-6.9268101513802556</v>
      </c>
      <c r="K757" s="9">
        <f>'internal_calcs TEs'!C757</f>
        <v>1.3433277754070017</v>
      </c>
      <c r="L757" s="9">
        <f>'internal_calcs TEs'!D757</f>
        <v>-3.139815446416927</v>
      </c>
      <c r="M757" s="9">
        <f>'internal_calcs TEs'!E757</f>
        <v>1.3451873953851483</v>
      </c>
      <c r="N757" s="9">
        <f t="shared" ca="1" si="33"/>
        <v>-14.108003757860615</v>
      </c>
      <c r="O757" s="9" t="str">
        <f t="shared" si="35"/>
        <v/>
      </c>
      <c r="P757" s="3">
        <f t="shared" ca="1" si="34"/>
        <v>0</v>
      </c>
    </row>
    <row r="758" spans="1:16" x14ac:dyDescent="0.3">
      <c r="A758" s="1">
        <f>'internal_calcs FTTM'!A758</f>
        <v>756</v>
      </c>
      <c r="B758" s="3" t="str">
        <f>'internal_calcs FTTM'!T758</f>
        <v>UNTRUSTED</v>
      </c>
      <c r="C758" s="3">
        <f ca="1">'internal_calcs FTTM'!AB758</f>
        <v>511</v>
      </c>
      <c r="D758" s="3" t="str">
        <f ca="1">'internal_calcs FTTM'!AC758</f>
        <v>NQ</v>
      </c>
      <c r="E758" s="9">
        <f>'internal_calcs ToDs'!B758</f>
        <v>749.10598325157537</v>
      </c>
      <c r="F758" s="9">
        <f>'internal_calcs ToDs'!C758</f>
        <v>757.21893343555257</v>
      </c>
      <c r="G758" s="9">
        <f>'internal_calcs ToDs'!D758</f>
        <v>753.14804429665151</v>
      </c>
      <c r="H758" s="9">
        <f>'internal_calcs ToDs'!E758</f>
        <v>756.90041034580031</v>
      </c>
      <c r="I758" s="9">
        <f ca="1">'internal_calcs FTTM'!AA758</f>
        <v>740.89199624213938</v>
      </c>
      <c r="J758" s="9">
        <f>'internal_calcs TEs'!B758</f>
        <v>-6.894016748424594</v>
      </c>
      <c r="K758" s="9">
        <f>'internal_calcs TEs'!C758</f>
        <v>1.2189334355525276</v>
      </c>
      <c r="L758" s="9">
        <f>'internal_calcs TEs'!D758</f>
        <v>-2.8519557033485397</v>
      </c>
      <c r="M758" s="9">
        <f>'internal_calcs TEs'!E758</f>
        <v>0.90041034580031454</v>
      </c>
      <c r="N758" s="9">
        <f t="shared" ca="1" si="33"/>
        <v>-15.108003757860615</v>
      </c>
      <c r="O758" s="9" t="str">
        <f t="shared" si="35"/>
        <v/>
      </c>
      <c r="P758" s="3">
        <f t="shared" ca="1" si="34"/>
        <v>0</v>
      </c>
    </row>
    <row r="759" spans="1:16" x14ac:dyDescent="0.3">
      <c r="A759" s="1">
        <f>'internal_calcs FTTM'!A759</f>
        <v>757</v>
      </c>
      <c r="B759" s="3" t="str">
        <f>'internal_calcs FTTM'!T759</f>
        <v>TRUSTED</v>
      </c>
      <c r="C759" s="3">
        <f ca="1">'internal_calcs FTTM'!AB759</f>
        <v>1</v>
      </c>
      <c r="D759" s="3">
        <f ca="1">'internal_calcs FTTM'!AC759</f>
        <v>111</v>
      </c>
      <c r="E759" s="9">
        <f>'internal_calcs ToDs'!B759</f>
        <v>750.13807809180435</v>
      </c>
      <c r="F759" s="9">
        <f>'internal_calcs ToDs'!C759</f>
        <v>758.09367506544936</v>
      </c>
      <c r="G759" s="9">
        <f>'internal_calcs ToDs'!D759</f>
        <v>754.44933989009508</v>
      </c>
      <c r="H759" s="9">
        <f>'internal_calcs ToDs'!E759</f>
        <v>757.49537533127136</v>
      </c>
      <c r="I759" s="9">
        <f ca="1">'internal_calcs FTTM'!AA759</f>
        <v>750.13807809180435</v>
      </c>
      <c r="J759" s="9">
        <f>'internal_calcs TEs'!B759</f>
        <v>-6.8619219081956082</v>
      </c>
      <c r="K759" s="9">
        <f>'internal_calcs TEs'!C759</f>
        <v>1.0936750654493252</v>
      </c>
      <c r="L759" s="9">
        <f>'internal_calcs TEs'!D759</f>
        <v>-2.5506601099049417</v>
      </c>
      <c r="M759" s="9">
        <f>'internal_calcs TEs'!E759</f>
        <v>0.49537533127140843</v>
      </c>
      <c r="N759" s="9">
        <f t="shared" ca="1" si="33"/>
        <v>-6.8619219081956544</v>
      </c>
      <c r="O759" s="9">
        <f t="shared" ca="1" si="35"/>
        <v>-6.8619219081956544</v>
      </c>
      <c r="P759" s="3">
        <f t="shared" ca="1" si="34"/>
        <v>1</v>
      </c>
    </row>
    <row r="760" spans="1:16" x14ac:dyDescent="0.3">
      <c r="A760" s="1">
        <f>'internal_calcs FTTM'!A760</f>
        <v>758</v>
      </c>
      <c r="B760" s="3" t="str">
        <f>'internal_calcs FTTM'!T760</f>
        <v>TRUSTED</v>
      </c>
      <c r="C760" s="3">
        <f ca="1">'internal_calcs FTTM'!AB760</f>
        <v>3</v>
      </c>
      <c r="D760" s="3">
        <f ca="1">'internal_calcs FTTM'!AC760</f>
        <v>333</v>
      </c>
      <c r="E760" s="9">
        <f>'internal_calcs ToDs'!B760</f>
        <v>751.16945409751759</v>
      </c>
      <c r="F760" s="9">
        <f>'internal_calcs ToDs'!C760</f>
        <v>758.96804700265886</v>
      </c>
      <c r="G760" s="9">
        <f>'internal_calcs ToDs'!D760</f>
        <v>755.75931972242029</v>
      </c>
      <c r="H760" s="9">
        <f>'internal_calcs ToDs'!E760</f>
        <v>758.14472137253142</v>
      </c>
      <c r="I760" s="9">
        <f ca="1">'internal_calcs FTTM'!AA760</f>
        <v>755.75931972242029</v>
      </c>
      <c r="J760" s="9">
        <f>'internal_calcs TEs'!B760</f>
        <v>-6.8305459024823598</v>
      </c>
      <c r="K760" s="9">
        <f>'internal_calcs TEs'!C760</f>
        <v>0.96804700265886101</v>
      </c>
      <c r="L760" s="9">
        <f>'internal_calcs TEs'!D760</f>
        <v>-2.2406802775797443</v>
      </c>
      <c r="M760" s="9">
        <f>'internal_calcs TEs'!E760</f>
        <v>0.14472137253146755</v>
      </c>
      <c r="N760" s="9">
        <f t="shared" ca="1" si="33"/>
        <v>-2.2406802775797132</v>
      </c>
      <c r="O760" s="9">
        <f t="shared" ca="1" si="35"/>
        <v>-2.2406802775797132</v>
      </c>
      <c r="P760" s="3">
        <f t="shared" ca="1" si="34"/>
        <v>3</v>
      </c>
    </row>
    <row r="761" spans="1:16" x14ac:dyDescent="0.3">
      <c r="A761" s="1">
        <f>'internal_calcs FTTM'!A761</f>
        <v>759</v>
      </c>
      <c r="B761" s="3" t="str">
        <f>'internal_calcs FTTM'!T761</f>
        <v>TRUSTED</v>
      </c>
      <c r="C761" s="3">
        <f ca="1">'internal_calcs FTTM'!AB761</f>
        <v>3</v>
      </c>
      <c r="D761" s="3">
        <f ca="1">'internal_calcs FTTM'!AC761</f>
        <v>333</v>
      </c>
      <c r="E761" s="9">
        <f>'internal_calcs ToDs'!B761</f>
        <v>752.20009145095764</v>
      </c>
      <c r="F761" s="9">
        <f>'internal_calcs ToDs'!C761</f>
        <v>759.84254504375099</v>
      </c>
      <c r="G761" s="9">
        <f>'internal_calcs ToDs'!D761</f>
        <v>757.07309522649859</v>
      </c>
      <c r="H761" s="9">
        <f>'internal_calcs ToDs'!E761</f>
        <v>758.86112201726974</v>
      </c>
      <c r="I761" s="9">
        <f ca="1">'internal_calcs FTTM'!AA761</f>
        <v>757.07309522649859</v>
      </c>
      <c r="J761" s="9">
        <f>'internal_calcs TEs'!B761</f>
        <v>-6.7999085490424109</v>
      </c>
      <c r="K761" s="9">
        <f>'internal_calcs TEs'!C761</f>
        <v>0.84254504375096628</v>
      </c>
      <c r="L761" s="9">
        <f>'internal_calcs TEs'!D761</f>
        <v>-1.9269047735014051</v>
      </c>
      <c r="M761" s="9">
        <f>'internal_calcs TEs'!E761</f>
        <v>-0.13887798273025709</v>
      </c>
      <c r="N761" s="9">
        <f t="shared" ca="1" si="33"/>
        <v>-1.9269047735014055</v>
      </c>
      <c r="O761" s="9">
        <f t="shared" ca="1" si="35"/>
        <v>-1.9269047735014055</v>
      </c>
      <c r="P761" s="3">
        <f t="shared" ca="1" si="34"/>
        <v>3</v>
      </c>
    </row>
    <row r="762" spans="1:16" x14ac:dyDescent="0.3">
      <c r="A762" s="1">
        <f>'internal_calcs FTTM'!A762</f>
        <v>760</v>
      </c>
      <c r="B762" s="3" t="str">
        <f>'internal_calcs FTTM'!T762</f>
        <v>TRUSTED</v>
      </c>
      <c r="C762" s="3">
        <f ca="1">'internal_calcs FTTM'!AB762</f>
        <v>3</v>
      </c>
      <c r="D762" s="3">
        <f ca="1">'internal_calcs FTTM'!AC762</f>
        <v>333</v>
      </c>
      <c r="E762" s="9">
        <f>'internal_calcs ToDs'!B762</f>
        <v>753.22997080091511</v>
      </c>
      <c r="F762" s="9">
        <f>'internal_calcs ToDs'!C762</f>
        <v>760.71766448762082</v>
      </c>
      <c r="G762" s="9">
        <f>'internal_calcs ToDs'!D762</f>
        <v>758.38571797518978</v>
      </c>
      <c r="H762" s="9">
        <f>'internal_calcs ToDs'!E762</f>
        <v>759.65482728509596</v>
      </c>
      <c r="I762" s="9">
        <f ca="1">'internal_calcs FTTM'!AA762</f>
        <v>758.38571797518978</v>
      </c>
      <c r="J762" s="9">
        <f>'internal_calcs TEs'!B762</f>
        <v>-6.7700291990849273</v>
      </c>
      <c r="K762" s="9">
        <f>'internal_calcs TEs'!C762</f>
        <v>0.71766448762083401</v>
      </c>
      <c r="L762" s="9">
        <f>'internal_calcs TEs'!D762</f>
        <v>-1.6142820248102021</v>
      </c>
      <c r="M762" s="9">
        <f>'internal_calcs TEs'!E762</f>
        <v>-0.34517271490402646</v>
      </c>
      <c r="N762" s="9">
        <f t="shared" ca="1" si="33"/>
        <v>-1.6142820248102225</v>
      </c>
      <c r="O762" s="9">
        <f t="shared" ca="1" si="35"/>
        <v>-1.6142820248102225</v>
      </c>
      <c r="P762" s="3">
        <f t="shared" ca="1" si="34"/>
        <v>3</v>
      </c>
    </row>
    <row r="763" spans="1:16" x14ac:dyDescent="0.3">
      <c r="A763" s="1">
        <f>'internal_calcs FTTM'!A763</f>
        <v>761</v>
      </c>
      <c r="B763" s="3" t="str">
        <f>'internal_calcs FTTM'!T763</f>
        <v>TRUSTED</v>
      </c>
      <c r="C763" s="3">
        <f ca="1">'internal_calcs FTTM'!AB763</f>
        <v>3</v>
      </c>
      <c r="D763" s="3">
        <f ca="1">'internal_calcs FTTM'!AC763</f>
        <v>333</v>
      </c>
      <c r="E763" s="9">
        <f>'internal_calcs ToDs'!B763</f>
        <v>754.25907327495224</v>
      </c>
      <c r="F763" s="9">
        <f>'internal_calcs ToDs'!C763</f>
        <v>761.59389818077148</v>
      </c>
      <c r="G763" s="9">
        <f>'internal_calcs ToDs'!D763</f>
        <v>759.69225772099583</v>
      </c>
      <c r="H763" s="9">
        <f>'internal_calcs ToDs'!E763</f>
        <v>760.53329320512682</v>
      </c>
      <c r="I763" s="9">
        <f ca="1">'internal_calcs FTTM'!AA763</f>
        <v>759.69225772099583</v>
      </c>
      <c r="J763" s="9">
        <f>'internal_calcs TEs'!B763</f>
        <v>-6.7409267250477587</v>
      </c>
      <c r="K763" s="9">
        <f>'internal_calcs TEs'!C763</f>
        <v>0.59389818077146184</v>
      </c>
      <c r="L763" s="9">
        <f>'internal_calcs TEs'!D763</f>
        <v>-1.3077422790042141</v>
      </c>
      <c r="M763" s="9">
        <f>'internal_calcs TEs'!E763</f>
        <v>-0.46670679487315692</v>
      </c>
      <c r="N763" s="9">
        <f t="shared" ca="1" si="33"/>
        <v>-1.3077422790041737</v>
      </c>
      <c r="O763" s="9">
        <f t="shared" ca="1" si="35"/>
        <v>-1.3077422790041737</v>
      </c>
      <c r="P763" s="3">
        <f t="shared" ca="1" si="34"/>
        <v>3</v>
      </c>
    </row>
    <row r="764" spans="1:16" x14ac:dyDescent="0.3">
      <c r="A764" s="1">
        <f>'internal_calcs FTTM'!A764</f>
        <v>762</v>
      </c>
      <c r="B764" s="3" t="str">
        <f>'internal_calcs FTTM'!T764</f>
        <v>TRUSTED</v>
      </c>
      <c r="C764" s="3">
        <f ca="1">'internal_calcs FTTM'!AB764</f>
        <v>3</v>
      </c>
      <c r="D764" s="3">
        <f ca="1">'internal_calcs FTTM'!AC764</f>
        <v>333</v>
      </c>
      <c r="E764" s="9">
        <f>'internal_calcs ToDs'!B764</f>
        <v>755.28738049132266</v>
      </c>
      <c r="F764" s="9">
        <f>'internal_calcs ToDs'!C764</f>
        <v>762.47173457227234</v>
      </c>
      <c r="G764" s="9">
        <f>'internal_calcs ToDs'!D764</f>
        <v>760.98788014900663</v>
      </c>
      <c r="H764" s="9">
        <f>'internal_calcs ToDs'!E764</f>
        <v>761.50091233566627</v>
      </c>
      <c r="I764" s="9">
        <f ca="1">'internal_calcs FTTM'!AA764</f>
        <v>760.98788014900663</v>
      </c>
      <c r="J764" s="9">
        <f>'internal_calcs TEs'!B764</f>
        <v>-6.712619508677335</v>
      </c>
      <c r="K764" s="9">
        <f>'internal_calcs TEs'!C764</f>
        <v>0.47173457227231008</v>
      </c>
      <c r="L764" s="9">
        <f>'internal_calcs TEs'!D764</f>
        <v>-1.0121198509933194</v>
      </c>
      <c r="M764" s="9">
        <f>'internal_calcs TEs'!E764</f>
        <v>-0.49908766433374918</v>
      </c>
      <c r="N764" s="9">
        <f t="shared" ca="1" si="33"/>
        <v>-1.012119850993372</v>
      </c>
      <c r="O764" s="9">
        <f t="shared" ca="1" si="35"/>
        <v>-1.012119850993372</v>
      </c>
      <c r="P764" s="3">
        <f t="shared" ca="1" si="34"/>
        <v>3</v>
      </c>
    </row>
    <row r="765" spans="1:16" x14ac:dyDescent="0.3">
      <c r="A765" s="1">
        <f>'internal_calcs FTTM'!A765</f>
        <v>763</v>
      </c>
      <c r="B765" s="3" t="str">
        <f>'internal_calcs FTTM'!T765</f>
        <v>TRUSTED</v>
      </c>
      <c r="C765" s="3">
        <f ca="1">'internal_calcs FTTM'!AB765</f>
        <v>3</v>
      </c>
      <c r="D765" s="3">
        <f ca="1">'internal_calcs FTTM'!AC765</f>
        <v>333</v>
      </c>
      <c r="E765" s="9">
        <f>'internal_calcs ToDs'!B765</f>
        <v>756.31487457058188</v>
      </c>
      <c r="F765" s="9">
        <f>'internal_calcs ToDs'!C765</f>
        <v>763.35165578607484</v>
      </c>
      <c r="G765" s="9">
        <f>'internal_calcs ToDs'!D765</f>
        <v>762.26792311693703</v>
      </c>
      <c r="H765" s="9">
        <f>'internal_calcs ToDs'!E765</f>
        <v>762.55885500570412</v>
      </c>
      <c r="I765" s="9">
        <f ca="1">'internal_calcs FTTM'!AA765</f>
        <v>762.26792311693703</v>
      </c>
      <c r="J765" s="9">
        <f>'internal_calcs TEs'!B765</f>
        <v>-6.6851254294181075</v>
      </c>
      <c r="K765" s="9">
        <f>'internal_calcs TEs'!C765</f>
        <v>0.35165578607488068</v>
      </c>
      <c r="L765" s="9">
        <f>'internal_calcs TEs'!D765</f>
        <v>-0.7320768830629989</v>
      </c>
      <c r="M765" s="9">
        <f>'internal_calcs TEs'!E765</f>
        <v>-0.44114499429592691</v>
      </c>
      <c r="N765" s="9">
        <f t="shared" ca="1" si="33"/>
        <v>-0.73207688306297314</v>
      </c>
      <c r="O765" s="9">
        <f t="shared" ca="1" si="35"/>
        <v>-0.73207688306297314</v>
      </c>
      <c r="P765" s="3">
        <f t="shared" ca="1" si="34"/>
        <v>3</v>
      </c>
    </row>
    <row r="766" spans="1:16" x14ac:dyDescent="0.3">
      <c r="A766" s="1">
        <f>'internal_calcs FTTM'!A766</f>
        <v>764</v>
      </c>
      <c r="B766" s="3" t="str">
        <f>'internal_calcs FTTM'!T766</f>
        <v>TRUSTED</v>
      </c>
      <c r="C766" s="3">
        <f ca="1">'internal_calcs FTTM'!AB766</f>
        <v>3</v>
      </c>
      <c r="D766" s="3">
        <f ca="1">'internal_calcs FTTM'!AC766</f>
        <v>333</v>
      </c>
      <c r="E766" s="9">
        <f>'internal_calcs ToDs'!B766</f>
        <v>757.34153814688011</v>
      </c>
      <c r="F766" s="9">
        <f>'internal_calcs ToDs'!C766</f>
        <v>764.23413571828928</v>
      </c>
      <c r="G766" s="9">
        <f>'internal_calcs ToDs'!D766</f>
        <v>763.52797017989246</v>
      </c>
      <c r="H766" s="9">
        <f>'internal_calcs ToDs'!E766</f>
        <v>763.70502701617704</v>
      </c>
      <c r="I766" s="9">
        <f ca="1">'internal_calcs FTTM'!AA766</f>
        <v>763.52797017989246</v>
      </c>
      <c r="J766" s="9">
        <f>'internal_calcs TEs'!B766</f>
        <v>-6.6584618531198929</v>
      </c>
      <c r="K766" s="9">
        <f>'internal_calcs TEs'!C766</f>
        <v>0.23413571828930535</v>
      </c>
      <c r="L766" s="9">
        <f>'internal_calcs TEs'!D766</f>
        <v>-0.47202982010757633</v>
      </c>
      <c r="M766" s="9">
        <f>'internal_calcs TEs'!E766</f>
        <v>-0.29497298382294446</v>
      </c>
      <c r="N766" s="9">
        <f t="shared" ca="1" si="33"/>
        <v>-0.47202982010753658</v>
      </c>
      <c r="O766" s="9">
        <f t="shared" ca="1" si="35"/>
        <v>-0.47202982010753658</v>
      </c>
      <c r="P766" s="3">
        <f t="shared" ca="1" si="34"/>
        <v>3</v>
      </c>
    </row>
    <row r="767" spans="1:16" x14ac:dyDescent="0.3">
      <c r="A767" s="1">
        <f>'internal_calcs FTTM'!A767</f>
        <v>765</v>
      </c>
      <c r="B767" s="3" t="str">
        <f>'internal_calcs FTTM'!T767</f>
        <v>TRUSTED</v>
      </c>
      <c r="C767" s="3">
        <f ca="1">'internal_calcs FTTM'!AB767</f>
        <v>2</v>
      </c>
      <c r="D767" s="3">
        <f ca="1">'internal_calcs FTTM'!AC767</f>
        <v>222</v>
      </c>
      <c r="E767" s="9">
        <f>'internal_calcs ToDs'!B767</f>
        <v>758.36735437893105</v>
      </c>
      <c r="F767" s="9">
        <f>'internal_calcs ToDs'!C767</f>
        <v>765.11963816693378</v>
      </c>
      <c r="G767" s="9">
        <f>'internal_calcs ToDs'!D767</f>
        <v>764.76392024034601</v>
      </c>
      <c r="H767" s="9">
        <f>'internal_calcs ToDs'!E767</f>
        <v>764.93414532977908</v>
      </c>
      <c r="I767" s="9">
        <f ca="1">'internal_calcs FTTM'!AA767</f>
        <v>765.11963816693378</v>
      </c>
      <c r="J767" s="9">
        <f>'internal_calcs TEs'!B767</f>
        <v>-6.6326456210689733</v>
      </c>
      <c r="K767" s="9">
        <f>'internal_calcs TEs'!C767</f>
        <v>0.11963816693374663</v>
      </c>
      <c r="L767" s="9">
        <f>'internal_calcs TEs'!D767</f>
        <v>-0.23607975965397854</v>
      </c>
      <c r="M767" s="9">
        <f>'internal_calcs TEs'!E767</f>
        <v>-6.5854670220923506E-2</v>
      </c>
      <c r="N767" s="9">
        <f t="shared" ca="1" si="33"/>
        <v>0.11963816693378249</v>
      </c>
      <c r="O767" s="9">
        <f t="shared" ca="1" si="35"/>
        <v>0.11963816693378249</v>
      </c>
      <c r="P767" s="3">
        <f t="shared" ca="1" si="34"/>
        <v>2</v>
      </c>
    </row>
    <row r="768" spans="1:16" x14ac:dyDescent="0.3">
      <c r="A768" s="1">
        <f>'internal_calcs FTTM'!A768</f>
        <v>766</v>
      </c>
      <c r="B768" s="3" t="str">
        <f>'internal_calcs FTTM'!T768</f>
        <v>TRUSTED</v>
      </c>
      <c r="C768" s="3">
        <f ca="1">'internal_calcs FTTM'!AB768</f>
        <v>2</v>
      </c>
      <c r="D768" s="3">
        <f ca="1">'internal_calcs FTTM'!AC768</f>
        <v>222</v>
      </c>
      <c r="E768" s="9">
        <f>'internal_calcs ToDs'!B768</f>
        <v>759.39230696064919</v>
      </c>
      <c r="F768" s="9">
        <f>'internal_calcs ToDs'!C768</f>
        <v>766.00861500153428</v>
      </c>
      <c r="G768" s="9">
        <f>'internal_calcs ToDs'!D768</f>
        <v>765.97205222489424</v>
      </c>
      <c r="H768" s="9">
        <f>'internal_calcs ToDs'!E768</f>
        <v>766.23792901369484</v>
      </c>
      <c r="I768" s="9">
        <f ca="1">'internal_calcs FTTM'!AA768</f>
        <v>766.00861500153428</v>
      </c>
      <c r="J768" s="9">
        <f>'internal_calcs TEs'!B768</f>
        <v>-6.6076930393508402</v>
      </c>
      <c r="K768" s="9">
        <f>'internal_calcs TEs'!C768</f>
        <v>8.6150015342337793E-3</v>
      </c>
      <c r="L768" s="9">
        <f>'internal_calcs TEs'!D768</f>
        <v>-2.7947775105716666E-2</v>
      </c>
      <c r="M768" s="9">
        <f>'internal_calcs TEs'!E768</f>
        <v>0.23792901369488217</v>
      </c>
      <c r="N768" s="9">
        <f t="shared" ca="1" si="33"/>
        <v>8.6150015342809638E-3</v>
      </c>
      <c r="O768" s="9">
        <f t="shared" ca="1" si="35"/>
        <v>8.6150015342809638E-3</v>
      </c>
      <c r="P768" s="3">
        <f t="shared" ca="1" si="34"/>
        <v>2</v>
      </c>
    </row>
    <row r="769" spans="1:16" x14ac:dyDescent="0.3">
      <c r="A769" s="1">
        <f>'internal_calcs FTTM'!A769</f>
        <v>767</v>
      </c>
      <c r="B769" s="3" t="str">
        <f>'internal_calcs FTTM'!T769</f>
        <v>TRUSTED</v>
      </c>
      <c r="C769" s="3">
        <f ca="1">'internal_calcs FTTM'!AB769</f>
        <v>2</v>
      </c>
      <c r="D769" s="3">
        <f ca="1">'internal_calcs FTTM'!AC769</f>
        <v>222</v>
      </c>
      <c r="E769" s="9">
        <f>'internal_calcs ToDs'!B769</f>
        <v>760.41638013144905</v>
      </c>
      <c r="F769" s="9">
        <f>'internal_calcs ToDs'!C769</f>
        <v>766.90150437980299</v>
      </c>
      <c r="G769" s="9">
        <f>'internal_calcs ToDs'!D769</f>
        <v>767.14908376780909</v>
      </c>
      <c r="H769" s="9">
        <f>'internal_calcs ToDs'!E769</f>
        <v>767.6053985340867</v>
      </c>
      <c r="I769" s="9">
        <f ca="1">'internal_calcs FTTM'!AA769</f>
        <v>766.90150437980299</v>
      </c>
      <c r="J769" s="9">
        <f>'internal_calcs TEs'!B769</f>
        <v>-6.5836198685509792</v>
      </c>
      <c r="K769" s="9">
        <f>'internal_calcs TEs'!C769</f>
        <v>-9.8495620197061262E-2</v>
      </c>
      <c r="L769" s="9">
        <f>'internal_calcs TEs'!D769</f>
        <v>0.14908376780909061</v>
      </c>
      <c r="M769" s="9">
        <f>'internal_calcs TEs'!E769</f>
        <v>0.60539853408673205</v>
      </c>
      <c r="N769" s="9">
        <f t="shared" ca="1" si="33"/>
        <v>-9.8495620197013523E-2</v>
      </c>
      <c r="O769" s="9">
        <f t="shared" ca="1" si="35"/>
        <v>-9.8495620197013523E-2</v>
      </c>
      <c r="P769" s="3">
        <f t="shared" ca="1" si="34"/>
        <v>2</v>
      </c>
    </row>
    <row r="770" spans="1:16" x14ac:dyDescent="0.3">
      <c r="A770" s="1">
        <f>'internal_calcs FTTM'!A770</f>
        <v>768</v>
      </c>
      <c r="B770" s="3" t="str">
        <f>'internal_calcs FTTM'!T770</f>
        <v>TRUSTED</v>
      </c>
      <c r="C770" s="3">
        <f ca="1">'internal_calcs FTTM'!AB770</f>
        <v>2</v>
      </c>
      <c r="D770" s="3">
        <f ca="1">'internal_calcs FTTM'!AC770</f>
        <v>222</v>
      </c>
      <c r="E770" s="9">
        <f>'internal_calcs ToDs'!B770</f>
        <v>761.43955868620003</v>
      </c>
      <c r="F770" s="9">
        <f>'internal_calcs ToDs'!C770</f>
        <v>767.79872901842964</v>
      </c>
      <c r="G770" s="9">
        <f>'internal_calcs ToDs'!D770</f>
        <v>768.29222297590525</v>
      </c>
      <c r="H770" s="9">
        <f>'internal_calcs ToDs'!E770</f>
        <v>769.02327258505557</v>
      </c>
      <c r="I770" s="9">
        <f ca="1">'internal_calcs FTTM'!AA770</f>
        <v>767.79872901842964</v>
      </c>
      <c r="J770" s="9">
        <f>'internal_calcs TEs'!B770</f>
        <v>-6.5604413137999291</v>
      </c>
      <c r="K770" s="9">
        <f>'internal_calcs TEs'!C770</f>
        <v>-0.2012709815703535</v>
      </c>
      <c r="L770" s="9">
        <f>'internal_calcs TEs'!D770</f>
        <v>0.29222297590527413</v>
      </c>
      <c r="M770" s="9">
        <f>'internal_calcs TEs'!E770</f>
        <v>1.0232725850555977</v>
      </c>
      <c r="N770" s="9">
        <f t="shared" ref="N770:N833" ca="1" si="36">I770-A770</f>
        <v>-0.20127098157036016</v>
      </c>
      <c r="O770" s="9">
        <f t="shared" ca="1" si="35"/>
        <v>-0.20127098157036016</v>
      </c>
      <c r="P770" s="3">
        <f t="shared" ca="1" si="34"/>
        <v>2</v>
      </c>
    </row>
    <row r="771" spans="1:16" x14ac:dyDescent="0.3">
      <c r="A771" s="1">
        <f>'internal_calcs FTTM'!A771</f>
        <v>769</v>
      </c>
      <c r="B771" s="3" t="str">
        <f>'internal_calcs FTTM'!T771</f>
        <v>TRUSTED</v>
      </c>
      <c r="C771" s="3">
        <f ca="1">'internal_calcs FTTM'!AB771</f>
        <v>2</v>
      </c>
      <c r="D771" s="3">
        <f ca="1">'internal_calcs FTTM'!AC771</f>
        <v>222</v>
      </c>
      <c r="E771" s="9">
        <f>'internal_calcs ToDs'!B771</f>
        <v>762.46182798483028</v>
      </c>
      <c r="F771" s="9">
        <f>'internal_calcs ToDs'!C771</f>
        <v>768.70069452481198</v>
      </c>
      <c r="G771" s="9">
        <f>'internal_calcs ToDs'!D771</f>
        <v>769.39921245836365</v>
      </c>
      <c r="H771" s="9">
        <f>'internal_calcs ToDs'!E771</f>
        <v>770.4764481096388</v>
      </c>
      <c r="I771" s="9">
        <f ca="1">'internal_calcs FTTM'!AA771</f>
        <v>768.70069452481198</v>
      </c>
      <c r="J771" s="9">
        <f>'internal_calcs TEs'!B771</f>
        <v>-6.5381720151697209</v>
      </c>
      <c r="K771" s="9">
        <f>'internal_calcs TEs'!C771</f>
        <v>-0.29930547518807216</v>
      </c>
      <c r="L771" s="9">
        <f>'internal_calcs TEs'!D771</f>
        <v>0.39921245836368247</v>
      </c>
      <c r="M771" s="9">
        <f>'internal_calcs TEs'!E771</f>
        <v>1.4764481096387549</v>
      </c>
      <c r="N771" s="9">
        <f t="shared" ca="1" si="36"/>
        <v>-0.29930547518802086</v>
      </c>
      <c r="O771" s="9">
        <f t="shared" ca="1" si="35"/>
        <v>-0.29930547518802086</v>
      </c>
      <c r="P771" s="3">
        <f t="shared" ref="P771:P834" ca="1" si="37">IF(C771=511,0,C771)</f>
        <v>2</v>
      </c>
    </row>
    <row r="772" spans="1:16" x14ac:dyDescent="0.3">
      <c r="A772" s="1">
        <f>'internal_calcs FTTM'!A772</f>
        <v>770</v>
      </c>
      <c r="B772" s="3" t="str">
        <f>'internal_calcs FTTM'!T772</f>
        <v>TRUSTED</v>
      </c>
      <c r="C772" s="3">
        <f ca="1">'internal_calcs FTTM'!AB772</f>
        <v>2</v>
      </c>
      <c r="D772" s="3">
        <f ca="1">'internal_calcs FTTM'!AC772</f>
        <v>222</v>
      </c>
      <c r="E772" s="9">
        <f>'internal_calcs ToDs'!B772</f>
        <v>763.48317396157336</v>
      </c>
      <c r="F772" s="9">
        <f>'internal_calcs ToDs'!C772</f>
        <v>769.6077877963088</v>
      </c>
      <c r="G772" s="9">
        <f>'internal_calcs ToDs'!D772</f>
        <v>770.46836492713373</v>
      </c>
      <c r="H772" s="9">
        <f>'internal_calcs ToDs'!E772</f>
        <v>771.94854616364103</v>
      </c>
      <c r="I772" s="9">
        <f ca="1">'internal_calcs FTTM'!AA772</f>
        <v>769.6077877963088</v>
      </c>
      <c r="J772" s="9">
        <f>'internal_calcs TEs'!B772</f>
        <v>-6.516826038426677</v>
      </c>
      <c r="K772" s="9">
        <f>'internal_calcs TEs'!C772</f>
        <v>-0.39221220369125387</v>
      </c>
      <c r="L772" s="9">
        <f>'internal_calcs TEs'!D772</f>
        <v>0.46836492713371891</v>
      </c>
      <c r="M772" s="9">
        <f>'internal_calcs TEs'!E772</f>
        <v>1.948546163640986</v>
      </c>
      <c r="N772" s="9">
        <f t="shared" ca="1" si="36"/>
        <v>-0.39221220369120147</v>
      </c>
      <c r="O772" s="9">
        <f t="shared" ref="O772:O835" ca="1" si="38">IF(B772="TRUSTED",N772,"")</f>
        <v>-0.39221220369120147</v>
      </c>
      <c r="P772" s="3">
        <f t="shared" ca="1" si="37"/>
        <v>2</v>
      </c>
    </row>
    <row r="773" spans="1:16" x14ac:dyDescent="0.3">
      <c r="A773" s="1">
        <f>'internal_calcs FTTM'!A773</f>
        <v>771</v>
      </c>
      <c r="B773" s="3" t="str">
        <f>'internal_calcs FTTM'!T773</f>
        <v>TRUSTED</v>
      </c>
      <c r="C773" s="3">
        <f ca="1">'internal_calcs FTTM'!AB773</f>
        <v>2</v>
      </c>
      <c r="D773" s="3">
        <f ca="1">'internal_calcs FTTM'!AC773</f>
        <v>222</v>
      </c>
      <c r="E773" s="9">
        <f>'internal_calcs ToDs'!B773</f>
        <v>764.50358313385277</v>
      </c>
      <c r="F773" s="9">
        <f>'internal_calcs ToDs'!C773</f>
        <v>770.52037549333227</v>
      </c>
      <c r="G773" s="9">
        <f>'internal_calcs ToDs'!D773</f>
        <v>771.49858980647309</v>
      </c>
      <c r="H773" s="9">
        <f>'internal_calcs ToDs'!E773</f>
        <v>773.42250389335061</v>
      </c>
      <c r="I773" s="9">
        <f ca="1">'internal_calcs FTTM'!AA773</f>
        <v>770.52037549333227</v>
      </c>
      <c r="J773" s="9">
        <f>'internal_calcs TEs'!B773</f>
        <v>-6.4964168661472685</v>
      </c>
      <c r="K773" s="9">
        <f>'internal_calcs TEs'!C773</f>
        <v>-0.47962450666772516</v>
      </c>
      <c r="L773" s="9">
        <f>'internal_calcs TEs'!D773</f>
        <v>0.49858980647307405</v>
      </c>
      <c r="M773" s="9">
        <f>'internal_calcs TEs'!E773</f>
        <v>2.422503893350616</v>
      </c>
      <c r="N773" s="9">
        <f t="shared" ca="1" si="36"/>
        <v>-0.47962450666773293</v>
      </c>
      <c r="O773" s="9">
        <f t="shared" ca="1" si="38"/>
        <v>-0.47962450666773293</v>
      </c>
      <c r="P773" s="3">
        <f t="shared" ca="1" si="37"/>
        <v>2</v>
      </c>
    </row>
    <row r="774" spans="1:16" x14ac:dyDescent="0.3">
      <c r="A774" s="1">
        <f>'internal_calcs FTTM'!A774</f>
        <v>772</v>
      </c>
      <c r="B774" s="3" t="str">
        <f>'internal_calcs FTTM'!T774</f>
        <v>TRUSTED</v>
      </c>
      <c r="C774" s="3">
        <f ca="1">'internal_calcs FTTM'!AB774</f>
        <v>2</v>
      </c>
      <c r="D774" s="3">
        <f ca="1">'internal_calcs FTTM'!AC774</f>
        <v>222</v>
      </c>
      <c r="E774" s="9">
        <f>'internal_calcs ToDs'!B774</f>
        <v>765.52304261079792</v>
      </c>
      <c r="F774" s="9">
        <f>'internal_calcs ToDs'!C774</f>
        <v>771.43880259230752</v>
      </c>
      <c r="G774" s="9">
        <f>'internal_calcs ToDs'!D774</f>
        <v>772.48941043197919</v>
      </c>
      <c r="H774" s="9">
        <f>'internal_calcs ToDs'!E774</f>
        <v>774.88119123153172</v>
      </c>
      <c r="I774" s="9">
        <f ca="1">'internal_calcs FTTM'!AA774</f>
        <v>771.43880259230752</v>
      </c>
      <c r="J774" s="9">
        <f>'internal_calcs TEs'!B774</f>
        <v>-6.4769573892020551</v>
      </c>
      <c r="K774" s="9">
        <f>'internal_calcs TEs'!C774</f>
        <v>-0.5611974076925208</v>
      </c>
      <c r="L774" s="9">
        <f>'internal_calcs TEs'!D774</f>
        <v>0.48941043197917766</v>
      </c>
      <c r="M774" s="9">
        <f>'internal_calcs TEs'!E774</f>
        <v>2.8811912315316723</v>
      </c>
      <c r="N774" s="9">
        <f t="shared" ca="1" si="36"/>
        <v>-0.56119740769247528</v>
      </c>
      <c r="O774" s="9">
        <f t="shared" ca="1" si="38"/>
        <v>-0.56119740769247528</v>
      </c>
      <c r="P774" s="3">
        <f t="shared" ca="1" si="37"/>
        <v>2</v>
      </c>
    </row>
    <row r="775" spans="1:16" x14ac:dyDescent="0.3">
      <c r="A775" s="1">
        <f>'internal_calcs FTTM'!A775</f>
        <v>773</v>
      </c>
      <c r="B775" s="3" t="str">
        <f>'internal_calcs FTTM'!T775</f>
        <v>TRUSTED</v>
      </c>
      <c r="C775" s="3">
        <f ca="1">'internal_calcs FTTM'!AB775</f>
        <v>2</v>
      </c>
      <c r="D775" s="3">
        <f ca="1">'internal_calcs FTTM'!AC775</f>
        <v>222</v>
      </c>
      <c r="E775" s="9">
        <f>'internal_calcs ToDs'!B775</f>
        <v>766.5415401013862</v>
      </c>
      <c r="F775" s="9">
        <f>'internal_calcs ToDs'!C775</f>
        <v>772.36339102420754</v>
      </c>
      <c r="G775" s="9">
        <f>'internal_calcs ToDs'!D775</f>
        <v>773.4409715678712</v>
      </c>
      <c r="H775" s="9">
        <f>'internal_calcs ToDs'!E775</f>
        <v>776.30803002268351</v>
      </c>
      <c r="I775" s="9">
        <f ca="1">'internal_calcs FTTM'!AA775</f>
        <v>772.36339102420754</v>
      </c>
      <c r="J775" s="9">
        <f>'internal_calcs TEs'!B775</f>
        <v>-6.4584598986138033</v>
      </c>
      <c r="K775" s="9">
        <f>'internal_calcs TEs'!C775</f>
        <v>-0.63660897579241005</v>
      </c>
      <c r="L775" s="9">
        <f>'internal_calcs TEs'!D775</f>
        <v>0.44097156787123071</v>
      </c>
      <c r="M775" s="9">
        <f>'internal_calcs TEs'!E775</f>
        <v>3.3080300226835533</v>
      </c>
      <c r="N775" s="9">
        <f t="shared" ca="1" si="36"/>
        <v>-0.63660897579245557</v>
      </c>
      <c r="O775" s="9">
        <f t="shared" ca="1" si="38"/>
        <v>-0.63660897579245557</v>
      </c>
      <c r="P775" s="3">
        <f t="shared" ca="1" si="37"/>
        <v>2</v>
      </c>
    </row>
    <row r="776" spans="1:16" x14ac:dyDescent="0.3">
      <c r="A776" s="1">
        <f>'internal_calcs FTTM'!A776</f>
        <v>774</v>
      </c>
      <c r="B776" s="3" t="str">
        <f>'internal_calcs FTTM'!T776</f>
        <v>TRUSTED</v>
      </c>
      <c r="C776" s="3">
        <f ca="1">'internal_calcs FTTM'!AB776</f>
        <v>2</v>
      </c>
      <c r="D776" s="3">
        <f ca="1">'internal_calcs FTTM'!AC776</f>
        <v>222</v>
      </c>
      <c r="E776" s="9">
        <f>'internal_calcs ToDs'!B776</f>
        <v>767.55906392220595</v>
      </c>
      <c r="F776" s="9">
        <f>'internal_calcs ToDs'!C776</f>
        <v>773.29443840403951</v>
      </c>
      <c r="G776" s="9">
        <f>'internal_calcs ToDs'!D776</f>
        <v>774.35403712397215</v>
      </c>
      <c r="H776" s="9">
        <f>'internal_calcs ToDs'!E776</f>
        <v>777.68759320077686</v>
      </c>
      <c r="I776" s="9">
        <f ca="1">'internal_calcs FTTM'!AA776</f>
        <v>773.29443840403951</v>
      </c>
      <c r="J776" s="9">
        <f>'internal_calcs TEs'!B776</f>
        <v>-6.4409360777940341</v>
      </c>
      <c r="K776" s="9">
        <f>'internal_calcs TEs'!C776</f>
        <v>-0.70556159596048951</v>
      </c>
      <c r="L776" s="9">
        <f>'internal_calcs TEs'!D776</f>
        <v>0.3540371239721809</v>
      </c>
      <c r="M776" s="9">
        <f>'internal_calcs TEs'!E776</f>
        <v>3.687593200776905</v>
      </c>
      <c r="N776" s="9">
        <f t="shared" ca="1" si="36"/>
        <v>-0.70556159596048929</v>
      </c>
      <c r="O776" s="9">
        <f t="shared" ca="1" si="38"/>
        <v>-0.70556159596048929</v>
      </c>
      <c r="P776" s="3">
        <f t="shared" ca="1" si="37"/>
        <v>2</v>
      </c>
    </row>
    <row r="777" spans="1:16" x14ac:dyDescent="0.3">
      <c r="A777" s="1">
        <f>'internal_calcs FTTM'!A777</f>
        <v>775</v>
      </c>
      <c r="B777" s="3" t="str">
        <f>'internal_calcs FTTM'!T777</f>
        <v>TRUSTED</v>
      </c>
      <c r="C777" s="3">
        <f ca="1">'internal_calcs FTTM'!AB777</f>
        <v>2</v>
      </c>
      <c r="D777" s="3">
        <f ca="1">'internal_calcs FTTM'!AC777</f>
        <v>222</v>
      </c>
      <c r="E777" s="9">
        <f>'internal_calcs ToDs'!B777</f>
        <v>768.57560300483647</v>
      </c>
      <c r="F777" s="9">
        <f>'internal_calcs ToDs'!C777</f>
        <v>774.2322168562938</v>
      </c>
      <c r="G777" s="9">
        <f>'internal_calcs ToDs'!D777</f>
        <v>775.22997810839456</v>
      </c>
      <c r="H777" s="9">
        <f>'internal_calcs ToDs'!E777</f>
        <v>779.00616236361282</v>
      </c>
      <c r="I777" s="9">
        <f ca="1">'internal_calcs FTTM'!AA777</f>
        <v>774.2322168562938</v>
      </c>
      <c r="J777" s="9">
        <f>'internal_calcs TEs'!B777</f>
        <v>-6.4243969951635718</v>
      </c>
      <c r="K777" s="9">
        <f>'internal_calcs TEs'!C777</f>
        <v>-0.76778314370616241</v>
      </c>
      <c r="L777" s="9">
        <f>'internal_calcs TEs'!D777</f>
        <v>0.22997810839456578</v>
      </c>
      <c r="M777" s="9">
        <f>'internal_calcs TEs'!E777</f>
        <v>4.0061623636127752</v>
      </c>
      <c r="N777" s="9">
        <f t="shared" ca="1" si="36"/>
        <v>-0.76778314370619682</v>
      </c>
      <c r="O777" s="9">
        <f t="shared" ca="1" si="38"/>
        <v>-0.76778314370619682</v>
      </c>
      <c r="P777" s="3">
        <f t="shared" ca="1" si="37"/>
        <v>2</v>
      </c>
    </row>
    <row r="778" spans="1:16" x14ac:dyDescent="0.3">
      <c r="A778" s="1">
        <f>'internal_calcs FTTM'!A778</f>
        <v>776</v>
      </c>
      <c r="B778" s="3" t="str">
        <f>'internal_calcs FTTM'!T778</f>
        <v>TRUSTED</v>
      </c>
      <c r="C778" s="3">
        <f ca="1">'internal_calcs FTTM'!AB778</f>
        <v>2</v>
      </c>
      <c r="D778" s="3">
        <f ca="1">'internal_calcs FTTM'!AC778</f>
        <v>222</v>
      </c>
      <c r="E778" s="9">
        <f>'internal_calcs ToDs'!B778</f>
        <v>769.59114690283843</v>
      </c>
      <c r="F778" s="9">
        <f>'internal_calcs ToDs'!C778</f>
        <v>775.1769719409931</v>
      </c>
      <c r="G778" s="9">
        <f>'internal_calcs ToDs'!D778</f>
        <v>776.07075100592328</v>
      </c>
      <c r="H778" s="9">
        <f>'internal_calcs ToDs'!E778</f>
        <v>780.25222359162262</v>
      </c>
      <c r="I778" s="9">
        <f ca="1">'internal_calcs FTTM'!AA778</f>
        <v>775.1769719409931</v>
      </c>
      <c r="J778" s="9">
        <f>'internal_calcs TEs'!B778</f>
        <v>-6.4088530971615292</v>
      </c>
      <c r="K778" s="9">
        <f>'internal_calcs TEs'!C778</f>
        <v>-0.82302805900692877</v>
      </c>
      <c r="L778" s="9">
        <f>'internal_calcs TEs'!D778</f>
        <v>7.0751005923245014E-2</v>
      </c>
      <c r="M778" s="9">
        <f>'internal_calcs TEs'!E778</f>
        <v>4.2522235916226681</v>
      </c>
      <c r="N778" s="9">
        <f t="shared" ca="1" si="36"/>
        <v>-0.82302805900690146</v>
      </c>
      <c r="O778" s="9">
        <f t="shared" ca="1" si="38"/>
        <v>-0.82302805900690146</v>
      </c>
      <c r="P778" s="3">
        <f t="shared" ca="1" si="37"/>
        <v>2</v>
      </c>
    </row>
    <row r="779" spans="1:16" x14ac:dyDescent="0.3">
      <c r="A779" s="1">
        <f>'internal_calcs FTTM'!A779</f>
        <v>777</v>
      </c>
      <c r="B779" s="3" t="str">
        <f>'internal_calcs FTTM'!T779</f>
        <v>TRUSTED</v>
      </c>
      <c r="C779" s="3">
        <f ca="1">'internal_calcs FTTM'!AB779</f>
        <v>2</v>
      </c>
      <c r="D779" s="3">
        <f ca="1">'internal_calcs FTTM'!AC779</f>
        <v>222</v>
      </c>
      <c r="E779" s="9">
        <f>'internal_calcs ToDs'!B779</f>
        <v>770.60568579835308</v>
      </c>
      <c r="F779" s="9">
        <f>'internal_calcs ToDs'!C779</f>
        <v>776.12892168457893</v>
      </c>
      <c r="G779" s="9">
        <f>'internal_calcs ToDs'!D779</f>
        <v>776.87886692308166</v>
      </c>
      <c r="H779" s="9">
        <f>'internal_calcs ToDs'!E779</f>
        <v>781.41688359092007</v>
      </c>
      <c r="I779" s="9">
        <f ca="1">'internal_calcs FTTM'!AA779</f>
        <v>776.12892168457893</v>
      </c>
      <c r="J779" s="9">
        <f>'internal_calcs TEs'!B779</f>
        <v>-6.3943142016469716</v>
      </c>
      <c r="K779" s="9">
        <f>'internal_calcs TEs'!C779</f>
        <v>-0.8710783154210977</v>
      </c>
      <c r="L779" s="9">
        <f>'internal_calcs TEs'!D779</f>
        <v>-0.12113307691833741</v>
      </c>
      <c r="M779" s="9">
        <f>'internal_calcs TEs'!E779</f>
        <v>4.4168835909201061</v>
      </c>
      <c r="N779" s="9">
        <f t="shared" ca="1" si="36"/>
        <v>-0.87107831542107306</v>
      </c>
      <c r="O779" s="9">
        <f t="shared" ca="1" si="38"/>
        <v>-0.87107831542107306</v>
      </c>
      <c r="P779" s="3">
        <f t="shared" ca="1" si="37"/>
        <v>2</v>
      </c>
    </row>
    <row r="780" spans="1:16" x14ac:dyDescent="0.3">
      <c r="A780" s="1">
        <f>'internal_calcs FTTM'!A780</f>
        <v>778</v>
      </c>
      <c r="B780" s="3" t="str">
        <f>'internal_calcs FTTM'!T780</f>
        <v>TRUSTED</v>
      </c>
      <c r="C780" s="3">
        <f ca="1">'internal_calcs FTTM'!AB780</f>
        <v>2</v>
      </c>
      <c r="D780" s="3">
        <f ca="1">'internal_calcs FTTM'!AC780</f>
        <v>222</v>
      </c>
      <c r="E780" s="9">
        <f>'internal_calcs ToDs'!B780</f>
        <v>771.61921050830199</v>
      </c>
      <c r="F780" s="9">
        <f>'internal_calcs ToDs'!C780</f>
        <v>777.08825571946124</v>
      </c>
      <c r="G780" s="9">
        <f>'internal_calcs ToDs'!D780</f>
        <v>777.65735198648258</v>
      </c>
      <c r="H780" s="9">
        <f>'internal_calcs ToDs'!E780</f>
        <v>782.49419112011287</v>
      </c>
      <c r="I780" s="9">
        <f ca="1">'internal_calcs FTTM'!AA780</f>
        <v>777.08825571946124</v>
      </c>
      <c r="J780" s="9">
        <f>'internal_calcs TEs'!B780</f>
        <v>-6.3807894916979606</v>
      </c>
      <c r="K780" s="9">
        <f>'internal_calcs TEs'!C780</f>
        <v>-0.91174428053874346</v>
      </c>
      <c r="L780" s="9">
        <f>'internal_calcs TEs'!D780</f>
        <v>-0.34264801351743057</v>
      </c>
      <c r="M780" s="9">
        <f>'internal_calcs TEs'!E780</f>
        <v>4.4941911201128635</v>
      </c>
      <c r="N780" s="9">
        <f t="shared" ca="1" si="36"/>
        <v>-0.91174428053875545</v>
      </c>
      <c r="O780" s="9">
        <f t="shared" ca="1" si="38"/>
        <v>-0.91174428053875545</v>
      </c>
      <c r="P780" s="3">
        <f t="shared" ca="1" si="37"/>
        <v>2</v>
      </c>
    </row>
    <row r="781" spans="1:16" x14ac:dyDescent="0.3">
      <c r="A781" s="1">
        <f>'internal_calcs FTTM'!A781</f>
        <v>779</v>
      </c>
      <c r="B781" s="3" t="str">
        <f>'internal_calcs FTTM'!T781</f>
        <v>TRUSTED</v>
      </c>
      <c r="C781" s="3">
        <f ca="1">'internal_calcs FTTM'!AB781</f>
        <v>2</v>
      </c>
      <c r="D781" s="3">
        <f ca="1">'internal_calcs FTTM'!AC781</f>
        <v>222</v>
      </c>
      <c r="E781" s="9">
        <f>'internal_calcs ToDs'!B781</f>
        <v>772.63171249018887</v>
      </c>
      <c r="F781" s="9">
        <f>'internal_calcs ToDs'!C781</f>
        <v>778.05513453562605</v>
      </c>
      <c r="G781" s="9">
        <f>'internal_calcs ToDs'!D781</f>
        <v>778.40969961900237</v>
      </c>
      <c r="H781" s="9">
        <f>'internal_calcs ToDs'!E781</f>
        <v>783.48135208367319</v>
      </c>
      <c r="I781" s="9">
        <f ca="1">'internal_calcs FTTM'!AA781</f>
        <v>778.05513453562605</v>
      </c>
      <c r="J781" s="9">
        <f>'internal_calcs TEs'!B781</f>
        <v>-6.3682875098111813</v>
      </c>
      <c r="K781" s="9">
        <f>'internal_calcs TEs'!C781</f>
        <v>-0.94486546437391161</v>
      </c>
      <c r="L781" s="9">
        <f>'internal_calcs TEs'!D781</f>
        <v>-0.59030038099765481</v>
      </c>
      <c r="M781" s="9">
        <f>'internal_calcs TEs'!E781</f>
        <v>4.4813520836731442</v>
      </c>
      <c r="N781" s="9">
        <f t="shared" ca="1" si="36"/>
        <v>-0.94486546437394736</v>
      </c>
      <c r="O781" s="9">
        <f t="shared" ca="1" si="38"/>
        <v>-0.94486546437394736</v>
      </c>
      <c r="P781" s="3">
        <f t="shared" ca="1" si="37"/>
        <v>2</v>
      </c>
    </row>
    <row r="782" spans="1:16" x14ac:dyDescent="0.3">
      <c r="A782" s="1">
        <f>'internal_calcs FTTM'!A782</f>
        <v>780</v>
      </c>
      <c r="B782" s="3" t="str">
        <f>'internal_calcs FTTM'!T782</f>
        <v>TRUSTED</v>
      </c>
      <c r="C782" s="3">
        <f ca="1">'internal_calcs FTTM'!AB782</f>
        <v>2</v>
      </c>
      <c r="D782" s="3">
        <f ca="1">'internal_calcs FTTM'!AC782</f>
        <v>222</v>
      </c>
      <c r="E782" s="9">
        <f>'internal_calcs ToDs'!B782</f>
        <v>773.64318384749367</v>
      </c>
      <c r="F782" s="9">
        <f>'internal_calcs ToDs'!C782</f>
        <v>779.02968884725431</v>
      </c>
      <c r="G782" s="9">
        <f>'internal_calcs ToDs'!D782</f>
        <v>779.13981544641695</v>
      </c>
      <c r="H782" s="9">
        <f>'internal_calcs ToDs'!E782</f>
        <v>784.37883051782978</v>
      </c>
      <c r="I782" s="9">
        <f ca="1">'internal_calcs FTTM'!AA782</f>
        <v>779.02968884725431</v>
      </c>
      <c r="J782" s="9">
        <f>'internal_calcs TEs'!B782</f>
        <v>-6.3568161525063775</v>
      </c>
      <c r="K782" s="9">
        <f>'internal_calcs TEs'!C782</f>
        <v>-0.97031115274571511</v>
      </c>
      <c r="L782" s="9">
        <f>'internal_calcs TEs'!D782</f>
        <v>-0.86018455358304902</v>
      </c>
      <c r="M782" s="9">
        <f>'internal_calcs TEs'!E782</f>
        <v>4.3788305178297362</v>
      </c>
      <c r="N782" s="9">
        <f t="shared" ca="1" si="36"/>
        <v>-0.97031115274569402</v>
      </c>
      <c r="O782" s="9">
        <f t="shared" ca="1" si="38"/>
        <v>-0.97031115274569402</v>
      </c>
      <c r="P782" s="3">
        <f t="shared" ca="1" si="37"/>
        <v>2</v>
      </c>
    </row>
    <row r="783" spans="1:16" x14ac:dyDescent="0.3">
      <c r="A783" s="1">
        <f>'internal_calcs FTTM'!A783</f>
        <v>781</v>
      </c>
      <c r="B783" s="3" t="str">
        <f>'internal_calcs FTTM'!T783</f>
        <v>TRUSTED</v>
      </c>
      <c r="C783" s="3">
        <f ca="1">'internal_calcs FTTM'!AB783</f>
        <v>2</v>
      </c>
      <c r="D783" s="3">
        <f ca="1">'internal_calcs FTTM'!AC783</f>
        <v>222</v>
      </c>
      <c r="E783" s="9">
        <f>'internal_calcs ToDs'!B783</f>
        <v>774.65361733466136</v>
      </c>
      <c r="F783" s="9">
        <f>'internal_calcs ToDs'!C783</f>
        <v>780.01201907685277</v>
      </c>
      <c r="G783" s="9">
        <f>'internal_calcs ToDs'!D783</f>
        <v>779.85195570334861</v>
      </c>
      <c r="H783" s="9">
        <f>'internal_calcs ToDs'!E783</f>
        <v>785.19033181908947</v>
      </c>
      <c r="I783" s="9">
        <f ca="1">'internal_calcs FTTM'!AA783</f>
        <v>780.01201907685277</v>
      </c>
      <c r="J783" s="9">
        <f>'internal_calcs TEs'!B783</f>
        <v>-6.3463826653386413</v>
      </c>
      <c r="K783" s="9">
        <f>'internal_calcs TEs'!C783</f>
        <v>-0.98798092314717967</v>
      </c>
      <c r="L783" s="9">
        <f>'internal_calcs TEs'!D783</f>
        <v>-1.1480442966514348</v>
      </c>
      <c r="M783" s="9">
        <f>'internal_calcs TEs'!E783</f>
        <v>4.1903318190894145</v>
      </c>
      <c r="N783" s="9">
        <f t="shared" ca="1" si="36"/>
        <v>-0.98798092314723363</v>
      </c>
      <c r="O783" s="9">
        <f t="shared" ca="1" si="38"/>
        <v>-0.98798092314723363</v>
      </c>
      <c r="P783" s="3">
        <f t="shared" ca="1" si="37"/>
        <v>2</v>
      </c>
    </row>
    <row r="784" spans="1:16" x14ac:dyDescent="0.3">
      <c r="A784" s="1">
        <f>'internal_calcs FTTM'!A784</f>
        <v>782</v>
      </c>
      <c r="B784" s="3" t="str">
        <f>'internal_calcs FTTM'!T784</f>
        <v>TRUSTED</v>
      </c>
      <c r="C784" s="3">
        <f ca="1">'internal_calcs FTTM'!AB784</f>
        <v>2</v>
      </c>
      <c r="D784" s="3">
        <f ca="1">'internal_calcs FTTM'!AC784</f>
        <v>222</v>
      </c>
      <c r="E784" s="9">
        <f>'internal_calcs ToDs'!B784</f>
        <v>775.66300636167784</v>
      </c>
      <c r="F784" s="9">
        <f>'internal_calcs ToDs'!C784</f>
        <v>781.00219495893293</v>
      </c>
      <c r="G784" s="9">
        <f>'internal_calcs ToDs'!D784</f>
        <v>780.55066010990492</v>
      </c>
      <c r="H784" s="9">
        <f>'internal_calcs ToDs'!E784</f>
        <v>785.92266882155332</v>
      </c>
      <c r="I784" s="9">
        <f ca="1">'internal_calcs FTTM'!AA784</f>
        <v>781.00219495893293</v>
      </c>
      <c r="J784" s="9">
        <f>'internal_calcs TEs'!B784</f>
        <v>-6.3369936383221201</v>
      </c>
      <c r="K784" s="9">
        <f>'internal_calcs TEs'!C784</f>
        <v>-0.99780504106709178</v>
      </c>
      <c r="L784" s="9">
        <f>'internal_calcs TEs'!D784</f>
        <v>-1.4493398900950321</v>
      </c>
      <c r="M784" s="9">
        <f>'internal_calcs TEs'!E784</f>
        <v>3.9226688215532621</v>
      </c>
      <c r="N784" s="9">
        <f t="shared" ca="1" si="36"/>
        <v>-0.99780504106706758</v>
      </c>
      <c r="O784" s="9">
        <f t="shared" ca="1" si="38"/>
        <v>-0.99780504106706758</v>
      </c>
      <c r="P784" s="3">
        <f t="shared" ca="1" si="37"/>
        <v>2</v>
      </c>
    </row>
    <row r="785" spans="1:16" x14ac:dyDescent="0.3">
      <c r="A785" s="1">
        <f>'internal_calcs FTTM'!A785</f>
        <v>783</v>
      </c>
      <c r="B785" s="3" t="str">
        <f>'internal_calcs FTTM'!T785</f>
        <v>TRUSTED</v>
      </c>
      <c r="C785" s="3">
        <f ca="1">'internal_calcs FTTM'!AB785</f>
        <v>2</v>
      </c>
      <c r="D785" s="3">
        <f ca="1">'internal_calcs FTTM'!AC785</f>
        <v>222</v>
      </c>
      <c r="E785" s="9">
        <f>'internal_calcs ToDs'!B785</f>
        <v>776.67134499823248</v>
      </c>
      <c r="F785" s="9">
        <f>'internal_calcs ToDs'!C785</f>
        <v>782.00025526479976</v>
      </c>
      <c r="G785" s="9">
        <f>'internal_calcs ToDs'!D785</f>
        <v>781.24068027757949</v>
      </c>
      <c r="H785" s="9">
        <f>'internal_calcs ToDs'!E785</f>
        <v>786.58551556334157</v>
      </c>
      <c r="I785" s="9">
        <f ca="1">'internal_calcs FTTM'!AA785</f>
        <v>782.00025526479976</v>
      </c>
      <c r="J785" s="9">
        <f>'internal_calcs TEs'!B785</f>
        <v>-6.3286550017675172</v>
      </c>
      <c r="K785" s="9">
        <f>'internal_calcs TEs'!C785</f>
        <v>-0.99974473520019824</v>
      </c>
      <c r="L785" s="9">
        <f>'internal_calcs TEs'!D785</f>
        <v>-1.7593197224205115</v>
      </c>
      <c r="M785" s="9">
        <f>'internal_calcs TEs'!E785</f>
        <v>3.5855155633415996</v>
      </c>
      <c r="N785" s="9">
        <f t="shared" ca="1" si="36"/>
        <v>-0.99974473520023821</v>
      </c>
      <c r="O785" s="9">
        <f t="shared" ca="1" si="38"/>
        <v>-0.99974473520023821</v>
      </c>
      <c r="P785" s="3">
        <f t="shared" ca="1" si="37"/>
        <v>2</v>
      </c>
    </row>
    <row r="786" spans="1:16" x14ac:dyDescent="0.3">
      <c r="A786" s="1">
        <f>'internal_calcs FTTM'!A786</f>
        <v>784</v>
      </c>
      <c r="B786" s="3" t="str">
        <f>'internal_calcs FTTM'!T786</f>
        <v>TRUSTED</v>
      </c>
      <c r="C786" s="3">
        <f ca="1">'internal_calcs FTTM'!AB786</f>
        <v>2</v>
      </c>
      <c r="D786" s="3">
        <f ca="1">'internal_calcs FTTM'!AC786</f>
        <v>222</v>
      </c>
      <c r="E786" s="9">
        <f>'internal_calcs ToDs'!B786</f>
        <v>777.67862797746363</v>
      </c>
      <c r="F786" s="9">
        <f>'internal_calcs ToDs'!C786</f>
        <v>783.0062076495401</v>
      </c>
      <c r="G786" s="9">
        <f>'internal_calcs ToDs'!D786</f>
        <v>781.92690477350141</v>
      </c>
      <c r="H786" s="9">
        <f>'internal_calcs ToDs'!E786</f>
        <v>787.19105764165033</v>
      </c>
      <c r="I786" s="9">
        <f ca="1">'internal_calcs FTTM'!AA786</f>
        <v>783.0062076495401</v>
      </c>
      <c r="J786" s="9">
        <f>'internal_calcs TEs'!B786</f>
        <v>-6.3213720225364032</v>
      </c>
      <c r="K786" s="9">
        <f>'internal_calcs TEs'!C786</f>
        <v>-0.99379235045994263</v>
      </c>
      <c r="L786" s="9">
        <f>'internal_calcs TEs'!D786</f>
        <v>-2.0730952264985678</v>
      </c>
      <c r="M786" s="9">
        <f>'internal_calcs TEs'!E786</f>
        <v>3.191057641650298</v>
      </c>
      <c r="N786" s="9">
        <f t="shared" ca="1" si="36"/>
        <v>-0.99379235045989844</v>
      </c>
      <c r="O786" s="9">
        <f t="shared" ca="1" si="38"/>
        <v>-0.99379235045989844</v>
      </c>
      <c r="P786" s="3">
        <f t="shared" ca="1" si="37"/>
        <v>2</v>
      </c>
    </row>
    <row r="787" spans="1:16" x14ac:dyDescent="0.3">
      <c r="A787" s="1">
        <f>'internal_calcs FTTM'!A787</f>
        <v>785</v>
      </c>
      <c r="B787" s="3" t="str">
        <f>'internal_calcs FTTM'!T787</f>
        <v>TRUSTED</v>
      </c>
      <c r="C787" s="3">
        <f ca="1">'internal_calcs FTTM'!AB787</f>
        <v>2</v>
      </c>
      <c r="D787" s="3">
        <f ca="1">'internal_calcs FTTM'!AC787</f>
        <v>222</v>
      </c>
      <c r="E787" s="9">
        <f>'internal_calcs ToDs'!B787</f>
        <v>778.68485069928545</v>
      </c>
      <c r="F787" s="9">
        <f>'internal_calcs ToDs'!C787</f>
        <v>784.02002862181052</v>
      </c>
      <c r="G787" s="9">
        <f>'internal_calcs ToDs'!D787</f>
        <v>782.61428202481022</v>
      </c>
      <c r="H787" s="9">
        <f>'internal_calcs ToDs'!E787</f>
        <v>787.75355179351914</v>
      </c>
      <c r="I787" s="9">
        <f ca="1">'internal_calcs FTTM'!AA787</f>
        <v>784.02002862181052</v>
      </c>
      <c r="J787" s="9">
        <f>'internal_calcs TEs'!B787</f>
        <v>-6.3151493007145749</v>
      </c>
      <c r="K787" s="9">
        <f>'internal_calcs TEs'!C787</f>
        <v>-0.97997137818950897</v>
      </c>
      <c r="L787" s="9">
        <f>'internal_calcs TEs'!D787</f>
        <v>-2.3857179751897712</v>
      </c>
      <c r="M787" s="9">
        <f>'internal_calcs TEs'!E787</f>
        <v>2.7535517935190925</v>
      </c>
      <c r="N787" s="9">
        <f t="shared" ca="1" si="36"/>
        <v>-0.97997137818947522</v>
      </c>
      <c r="O787" s="9">
        <f t="shared" ca="1" si="38"/>
        <v>-0.97997137818947522</v>
      </c>
      <c r="P787" s="3">
        <f t="shared" ca="1" si="37"/>
        <v>2</v>
      </c>
    </row>
    <row r="788" spans="1:16" x14ac:dyDescent="0.3">
      <c r="A788" s="1">
        <f>'internal_calcs FTTM'!A788</f>
        <v>786</v>
      </c>
      <c r="B788" s="3" t="str">
        <f>'internal_calcs FTTM'!T788</f>
        <v>TRUSTED</v>
      </c>
      <c r="C788" s="3">
        <f ca="1">'internal_calcs FTTM'!AB788</f>
        <v>3</v>
      </c>
      <c r="D788" s="3">
        <f ca="1">'internal_calcs FTTM'!AC788</f>
        <v>333</v>
      </c>
      <c r="E788" s="9">
        <f>'internal_calcs ToDs'!B788</f>
        <v>779.69000923329349</v>
      </c>
      <c r="F788" s="9">
        <f>'internal_calcs ToDs'!C788</f>
        <v>785.04166363654781</v>
      </c>
      <c r="G788" s="9">
        <f>'internal_calcs ToDs'!D788</f>
        <v>783.30774227900429</v>
      </c>
      <c r="H788" s="9">
        <f>'internal_calcs ToDs'!E788</f>
        <v>788.28881062021003</v>
      </c>
      <c r="I788" s="9">
        <f ca="1">'internal_calcs FTTM'!AA788</f>
        <v>783.30774227900429</v>
      </c>
      <c r="J788" s="9">
        <f>'internal_calcs TEs'!B788</f>
        <v>-6.3099907667064805</v>
      </c>
      <c r="K788" s="9">
        <f>'internal_calcs TEs'!C788</f>
        <v>-0.95833636345224682</v>
      </c>
      <c r="L788" s="9">
        <f>'internal_calcs TEs'!D788</f>
        <v>-2.6922577209957601</v>
      </c>
      <c r="M788" s="9">
        <f>'internal_calcs TEs'!E788</f>
        <v>2.2888106202100431</v>
      </c>
      <c r="N788" s="9">
        <f t="shared" ca="1" si="36"/>
        <v>-2.6922577209957126</v>
      </c>
      <c r="O788" s="9">
        <f t="shared" ca="1" si="38"/>
        <v>-2.6922577209957126</v>
      </c>
      <c r="P788" s="3">
        <f t="shared" ca="1" si="37"/>
        <v>3</v>
      </c>
    </row>
    <row r="789" spans="1:16" x14ac:dyDescent="0.3">
      <c r="A789" s="1">
        <f>'internal_calcs FTTM'!A789</f>
        <v>787</v>
      </c>
      <c r="B789" s="3" t="str">
        <f>'internal_calcs FTTM'!T789</f>
        <v>TRUSTED</v>
      </c>
      <c r="C789" s="3">
        <f ca="1">'internal_calcs FTTM'!AB789</f>
        <v>3</v>
      </c>
      <c r="D789" s="3">
        <f ca="1">'internal_calcs FTTM'!AC789</f>
        <v>333</v>
      </c>
      <c r="E789" s="9">
        <f>'internal_calcs ToDs'!B789</f>
        <v>780.69410032124722</v>
      </c>
      <c r="F789" s="9">
        <f>'internal_calcs ToDs'!C789</f>
        <v>786.07102731023281</v>
      </c>
      <c r="G789" s="9">
        <f>'internal_calcs ToDs'!D789</f>
        <v>784.01211985099337</v>
      </c>
      <c r="H789" s="9">
        <f>'internal_calcs ToDs'!E789</f>
        <v>788.81363107859818</v>
      </c>
      <c r="I789" s="9">
        <f ca="1">'internal_calcs FTTM'!AA789</f>
        <v>784.01211985099337</v>
      </c>
      <c r="J789" s="9">
        <f>'internal_calcs TEs'!B789</f>
        <v>-6.3058996787527786</v>
      </c>
      <c r="K789" s="9">
        <f>'internal_calcs TEs'!C789</f>
        <v>-0.92897268976716618</v>
      </c>
      <c r="L789" s="9">
        <f>'internal_calcs TEs'!D789</f>
        <v>-2.987880149006656</v>
      </c>
      <c r="M789" s="9">
        <f>'internal_calcs TEs'!E789</f>
        <v>1.813631078598148</v>
      </c>
      <c r="N789" s="9">
        <f t="shared" ca="1" si="36"/>
        <v>-2.987880149006628</v>
      </c>
      <c r="O789" s="9">
        <f t="shared" ca="1" si="38"/>
        <v>-2.987880149006628</v>
      </c>
      <c r="P789" s="3">
        <f t="shared" ca="1" si="37"/>
        <v>3</v>
      </c>
    </row>
    <row r="790" spans="1:16" x14ac:dyDescent="0.3">
      <c r="A790" s="1">
        <f>'internal_calcs FTTM'!A790</f>
        <v>788</v>
      </c>
      <c r="B790" s="3" t="str">
        <f>'internal_calcs FTTM'!T790</f>
        <v>TRUSTED</v>
      </c>
      <c r="C790" s="3">
        <f ca="1">'internal_calcs FTTM'!AB790</f>
        <v>3</v>
      </c>
      <c r="D790" s="3">
        <f ca="1">'internal_calcs FTTM'!AC790</f>
        <v>333</v>
      </c>
      <c r="E790" s="9">
        <f>'internal_calcs ToDs'!B790</f>
        <v>781.69712137912768</v>
      </c>
      <c r="F790" s="9">
        <f>'internal_calcs ToDs'!C790</f>
        <v>787.10800375786062</v>
      </c>
      <c r="G790" s="9">
        <f>'internal_calcs ToDs'!D790</f>
        <v>784.73207688306297</v>
      </c>
      <c r="H790" s="9">
        <f>'internal_calcs ToDs'!E790</f>
        <v>789.34518739538521</v>
      </c>
      <c r="I790" s="9">
        <f ca="1">'internal_calcs FTTM'!AA790</f>
        <v>784.73207688306297</v>
      </c>
      <c r="J790" s="9">
        <f>'internal_calcs TEs'!B790</f>
        <v>-6.302878620872308</v>
      </c>
      <c r="K790" s="9">
        <f>'internal_calcs TEs'!C790</f>
        <v>-0.89199624213942164</v>
      </c>
      <c r="L790" s="9">
        <f>'internal_calcs TEs'!D790</f>
        <v>-3.267923116936978</v>
      </c>
      <c r="M790" s="9">
        <f>'internal_calcs TEs'!E790</f>
        <v>1.3451873953852005</v>
      </c>
      <c r="N790" s="9">
        <f t="shared" ca="1" si="36"/>
        <v>-3.2679231169370269</v>
      </c>
      <c r="O790" s="9">
        <f t="shared" ca="1" si="38"/>
        <v>-3.2679231169370269</v>
      </c>
      <c r="P790" s="3">
        <f t="shared" ca="1" si="37"/>
        <v>3</v>
      </c>
    </row>
    <row r="791" spans="1:16" x14ac:dyDescent="0.3">
      <c r="A791" s="1">
        <f>'internal_calcs FTTM'!A791</f>
        <v>789</v>
      </c>
      <c r="B791" s="3" t="str">
        <f>'internal_calcs FTTM'!T791</f>
        <v>TRUSTED</v>
      </c>
      <c r="C791" s="3">
        <f ca="1">'internal_calcs FTTM'!AB791</f>
        <v>3</v>
      </c>
      <c r="D791" s="3">
        <f ca="1">'internal_calcs FTTM'!AC791</f>
        <v>333</v>
      </c>
      <c r="E791" s="9">
        <f>'internal_calcs ToDs'!B791</f>
        <v>782.69907049876997</v>
      </c>
      <c r="F791" s="9">
        <f>'internal_calcs ToDs'!C791</f>
        <v>788.15244705028522</v>
      </c>
      <c r="G791" s="9">
        <f>'internal_calcs ToDs'!D791</f>
        <v>785.47202982010765</v>
      </c>
      <c r="H791" s="9">
        <f>'internal_calcs ToDs'!E791</f>
        <v>789.90041034580031</v>
      </c>
      <c r="I791" s="9">
        <f ca="1">'internal_calcs FTTM'!AA791</f>
        <v>785.47202982010765</v>
      </c>
      <c r="J791" s="9">
        <f>'internal_calcs TEs'!B791</f>
        <v>-6.3009295012299802</v>
      </c>
      <c r="K791" s="9">
        <f>'internal_calcs TEs'!C791</f>
        <v>-0.84755294971482154</v>
      </c>
      <c r="L791" s="9">
        <f>'internal_calcs TEs'!D791</f>
        <v>-3.5279701798924021</v>
      </c>
      <c r="M791" s="9">
        <f>'internal_calcs TEs'!E791</f>
        <v>0.90041034580036294</v>
      </c>
      <c r="N791" s="9">
        <f t="shared" ca="1" si="36"/>
        <v>-3.5279701798923497</v>
      </c>
      <c r="O791" s="9">
        <f t="shared" ca="1" si="38"/>
        <v>-3.5279701798923497</v>
      </c>
      <c r="P791" s="3">
        <f t="shared" ca="1" si="37"/>
        <v>3</v>
      </c>
    </row>
    <row r="792" spans="1:16" x14ac:dyDescent="0.3">
      <c r="A792" s="1">
        <f>'internal_calcs FTTM'!A792</f>
        <v>790</v>
      </c>
      <c r="B792" s="3" t="str">
        <f>'internal_calcs FTTM'!T792</f>
        <v>TRUSTED</v>
      </c>
      <c r="C792" s="3">
        <f ca="1">'internal_calcs FTTM'!AB792</f>
        <v>3</v>
      </c>
      <c r="D792" s="3">
        <f ca="1">'internal_calcs FTTM'!AC792</f>
        <v>333</v>
      </c>
      <c r="E792" s="9">
        <f>'internal_calcs ToDs'!B792</f>
        <v>783.69994644906842</v>
      </c>
      <c r="F792" s="9">
        <f>'internal_calcs ToDs'!C792</f>
        <v>789.20418179013564</v>
      </c>
      <c r="G792" s="9">
        <f>'internal_calcs ToDs'!D792</f>
        <v>786.23607975965422</v>
      </c>
      <c r="H792" s="9">
        <f>'internal_calcs ToDs'!E792</f>
        <v>790.49537533127125</v>
      </c>
      <c r="I792" s="9">
        <f ca="1">'internal_calcs FTTM'!AA792</f>
        <v>786.23607975965422</v>
      </c>
      <c r="J792" s="9">
        <f>'internal_calcs TEs'!B792</f>
        <v>-6.3000535509315281</v>
      </c>
      <c r="K792" s="9">
        <f>'internal_calcs TEs'!C792</f>
        <v>-0.7958182098643567</v>
      </c>
      <c r="L792" s="9">
        <f>'internal_calcs TEs'!D792</f>
        <v>-3.7639202403458007</v>
      </c>
      <c r="M792" s="9">
        <f>'internal_calcs TEs'!E792</f>
        <v>0.49537533127122435</v>
      </c>
      <c r="N792" s="9">
        <f t="shared" ca="1" si="36"/>
        <v>-3.763920240345783</v>
      </c>
      <c r="O792" s="9">
        <f t="shared" ca="1" si="38"/>
        <v>-3.763920240345783</v>
      </c>
      <c r="P792" s="3">
        <f t="shared" ca="1" si="37"/>
        <v>3</v>
      </c>
    </row>
    <row r="793" spans="1:16" x14ac:dyDescent="0.3">
      <c r="A793" s="1">
        <f>'internal_calcs FTTM'!A793</f>
        <v>791</v>
      </c>
      <c r="B793" s="3" t="str">
        <f>'internal_calcs FTTM'!T793</f>
        <v>TRUSTED</v>
      </c>
      <c r="C793" s="3">
        <f ca="1">'internal_calcs FTTM'!AB793</f>
        <v>3</v>
      </c>
      <c r="D793" s="3">
        <f ca="1">'internal_calcs FTTM'!AC793</f>
        <v>333</v>
      </c>
      <c r="E793" s="9">
        <f>'internal_calcs ToDs'!B793</f>
        <v>784.6997486767541</v>
      </c>
      <c r="F793" s="9">
        <f>'internal_calcs ToDs'!C793</f>
        <v>790.26300380402915</v>
      </c>
      <c r="G793" s="9">
        <f>'internal_calcs ToDs'!D793</f>
        <v>787.02794777510576</v>
      </c>
      <c r="H793" s="9">
        <f>'internal_calcs ToDs'!E793</f>
        <v>791.14472137253154</v>
      </c>
      <c r="I793" s="9">
        <f ca="1">'internal_calcs FTTM'!AA793</f>
        <v>787.02794777510576</v>
      </c>
      <c r="J793" s="9">
        <f>'internal_calcs TEs'!B793</f>
        <v>-6.3002513232459414</v>
      </c>
      <c r="K793" s="9">
        <f>'internal_calcs TEs'!C793</f>
        <v>-0.73699619597086241</v>
      </c>
      <c r="L793" s="9">
        <f>'internal_calcs TEs'!D793</f>
        <v>-3.9720522248942669</v>
      </c>
      <c r="M793" s="9">
        <f>'internal_calcs TEs'!E793</f>
        <v>0.14472137253150374</v>
      </c>
      <c r="N793" s="9">
        <f t="shared" ca="1" si="36"/>
        <v>-3.9720522248942416</v>
      </c>
      <c r="O793" s="9">
        <f t="shared" ca="1" si="38"/>
        <v>-3.9720522248942416</v>
      </c>
      <c r="P793" s="3">
        <f t="shared" ca="1" si="37"/>
        <v>3</v>
      </c>
    </row>
    <row r="794" spans="1:16" x14ac:dyDescent="0.3">
      <c r="A794" s="1">
        <f>'internal_calcs FTTM'!A794</f>
        <v>792</v>
      </c>
      <c r="B794" s="3" t="str">
        <f>'internal_calcs FTTM'!T794</f>
        <v>TRUSTED</v>
      </c>
      <c r="C794" s="3">
        <f ca="1">'internal_calcs FTTM'!AB794</f>
        <v>3</v>
      </c>
      <c r="D794" s="3">
        <f ca="1">'internal_calcs FTTM'!AC794</f>
        <v>333</v>
      </c>
      <c r="E794" s="9">
        <f>'internal_calcs ToDs'!B794</f>
        <v>785.69847730674405</v>
      </c>
      <c r="F794" s="9">
        <f>'internal_calcs ToDs'!C794</f>
        <v>791.32868094835021</v>
      </c>
      <c r="G794" s="9">
        <f>'internal_calcs ToDs'!D794</f>
        <v>787.8509162321908</v>
      </c>
      <c r="H794" s="9">
        <f>'internal_calcs ToDs'!E794</f>
        <v>791.86112201726974</v>
      </c>
      <c r="I794" s="9">
        <f ca="1">'internal_calcs FTTM'!AA794</f>
        <v>787.8509162321908</v>
      </c>
      <c r="J794" s="9">
        <f>'internal_calcs TEs'!B794</f>
        <v>-6.3015226932559871</v>
      </c>
      <c r="K794" s="9">
        <f>'internal_calcs TEs'!C794</f>
        <v>-0.6713190516498293</v>
      </c>
      <c r="L794" s="9">
        <f>'internal_calcs TEs'!D794</f>
        <v>-4.1490837678092216</v>
      </c>
      <c r="M794" s="9">
        <f>'internal_calcs TEs'!E794</f>
        <v>-0.13887798273022955</v>
      </c>
      <c r="N794" s="9">
        <f t="shared" ca="1" si="36"/>
        <v>-4.1490837678092021</v>
      </c>
      <c r="O794" s="9">
        <f t="shared" ca="1" si="38"/>
        <v>-4.1490837678092021</v>
      </c>
      <c r="P794" s="3">
        <f t="shared" ca="1" si="37"/>
        <v>3</v>
      </c>
    </row>
    <row r="795" spans="1:16" x14ac:dyDescent="0.3">
      <c r="A795" s="1">
        <f>'internal_calcs FTTM'!A795</f>
        <v>793</v>
      </c>
      <c r="B795" s="3" t="str">
        <f>'internal_calcs FTTM'!T795</f>
        <v>TRUSTED</v>
      </c>
      <c r="C795" s="3">
        <f ca="1">'internal_calcs FTTM'!AB795</f>
        <v>3</v>
      </c>
      <c r="D795" s="3">
        <f ca="1">'internal_calcs FTTM'!AC795</f>
        <v>333</v>
      </c>
      <c r="E795" s="9">
        <f>'internal_calcs ToDs'!B795</f>
        <v>786.69613314206288</v>
      </c>
      <c r="F795" s="9">
        <f>'internal_calcs ToDs'!C795</f>
        <v>792.40095402541488</v>
      </c>
      <c r="G795" s="9">
        <f>'internal_calcs ToDs'!D795</f>
        <v>788.70777702409475</v>
      </c>
      <c r="H795" s="9">
        <f>'internal_calcs ToDs'!E795</f>
        <v>792.65482728509596</v>
      </c>
      <c r="I795" s="9">
        <f ca="1">'internal_calcs FTTM'!AA795</f>
        <v>788.70777702409475</v>
      </c>
      <c r="J795" s="9">
        <f>'internal_calcs TEs'!B795</f>
        <v>-6.3038668579371171</v>
      </c>
      <c r="K795" s="9">
        <f>'internal_calcs TEs'!C795</f>
        <v>-0.59904597458509667</v>
      </c>
      <c r="L795" s="9">
        <f>'internal_calcs TEs'!D795</f>
        <v>-4.292222975905263</v>
      </c>
      <c r="M795" s="9">
        <f>'internal_calcs TEs'!E795</f>
        <v>-0.3451727149040078</v>
      </c>
      <c r="N795" s="9">
        <f t="shared" ca="1" si="36"/>
        <v>-4.292222975905247</v>
      </c>
      <c r="O795" s="9">
        <f t="shared" ca="1" si="38"/>
        <v>-4.292222975905247</v>
      </c>
      <c r="P795" s="3">
        <f t="shared" ca="1" si="37"/>
        <v>3</v>
      </c>
    </row>
    <row r="796" spans="1:16" x14ac:dyDescent="0.3">
      <c r="A796" s="1">
        <f>'internal_calcs FTTM'!A796</f>
        <v>794</v>
      </c>
      <c r="B796" s="3" t="str">
        <f>'internal_calcs FTTM'!T796</f>
        <v>TRUSTED</v>
      </c>
      <c r="C796" s="3">
        <f ca="1">'internal_calcs FTTM'!AB796</f>
        <v>3</v>
      </c>
      <c r="D796" s="3">
        <f ca="1">'internal_calcs FTTM'!AC796</f>
        <v>333</v>
      </c>
      <c r="E796" s="9">
        <f>'internal_calcs ToDs'!B796</f>
        <v>787.69271766333532</v>
      </c>
      <c r="F796" s="9">
        <f>'internal_calcs ToDs'!C796</f>
        <v>793.47953780640671</v>
      </c>
      <c r="G796" s="9">
        <f>'internal_calcs ToDs'!D796</f>
        <v>789.60078754163635</v>
      </c>
      <c r="H796" s="9">
        <f>'internal_calcs ToDs'!E796</f>
        <v>793.53329320512682</v>
      </c>
      <c r="I796" s="9">
        <f ca="1">'internal_calcs FTTM'!AA796</f>
        <v>789.60078754163635</v>
      </c>
      <c r="J796" s="9">
        <f>'internal_calcs TEs'!B796</f>
        <v>-6.3072823366646658</v>
      </c>
      <c r="K796" s="9">
        <f>'internal_calcs TEs'!C796</f>
        <v>-0.52046219359329804</v>
      </c>
      <c r="L796" s="9">
        <f>'internal_calcs TEs'!D796</f>
        <v>-4.3992124583636745</v>
      </c>
      <c r="M796" s="9">
        <f>'internal_calcs TEs'!E796</f>
        <v>-0.46670679487319422</v>
      </c>
      <c r="N796" s="9">
        <f t="shared" ca="1" si="36"/>
        <v>-4.3992124583636496</v>
      </c>
      <c r="O796" s="9">
        <f t="shared" ca="1" si="38"/>
        <v>-4.3992124583636496</v>
      </c>
      <c r="P796" s="3">
        <f t="shared" ca="1" si="37"/>
        <v>3</v>
      </c>
    </row>
    <row r="797" spans="1:16" x14ac:dyDescent="0.3">
      <c r="A797" s="1">
        <f>'internal_calcs FTTM'!A797</f>
        <v>795</v>
      </c>
      <c r="B797" s="3" t="str">
        <f>'internal_calcs FTTM'!T797</f>
        <v>TRUSTED</v>
      </c>
      <c r="C797" s="3">
        <f ca="1">'internal_calcs FTTM'!AB797</f>
        <v>3</v>
      </c>
      <c r="D797" s="3">
        <f ca="1">'internal_calcs FTTM'!AC797</f>
        <v>333</v>
      </c>
      <c r="E797" s="9">
        <f>'internal_calcs ToDs'!B797</f>
        <v>788.68823302785097</v>
      </c>
      <c r="F797" s="9">
        <f>'internal_calcs ToDs'!C797</f>
        <v>794.56412215704347</v>
      </c>
      <c r="G797" s="9">
        <f>'internal_calcs ToDs'!D797</f>
        <v>790.53163507286627</v>
      </c>
      <c r="H797" s="9">
        <f>'internal_calcs ToDs'!E797</f>
        <v>794.50091233566627</v>
      </c>
      <c r="I797" s="9">
        <f ca="1">'internal_calcs FTTM'!AA797</f>
        <v>790.53163507286627</v>
      </c>
      <c r="J797" s="9">
        <f>'internal_calcs TEs'!B797</f>
        <v>-6.3117669721490799</v>
      </c>
      <c r="K797" s="9">
        <f>'internal_calcs TEs'!C797</f>
        <v>-0.43587784295649312</v>
      </c>
      <c r="L797" s="9">
        <f>'internal_calcs TEs'!D797</f>
        <v>-4.4683649271337149</v>
      </c>
      <c r="M797" s="9">
        <f>'internal_calcs TEs'!E797</f>
        <v>-0.49908766433375051</v>
      </c>
      <c r="N797" s="9">
        <f t="shared" ca="1" si="36"/>
        <v>-4.4683649271337345</v>
      </c>
      <c r="O797" s="9">
        <f t="shared" ca="1" si="38"/>
        <v>-4.4683649271337345</v>
      </c>
      <c r="P797" s="3">
        <f t="shared" ca="1" si="37"/>
        <v>3</v>
      </c>
    </row>
    <row r="798" spans="1:16" x14ac:dyDescent="0.3">
      <c r="A798" s="1">
        <f>'internal_calcs FTTM'!A798</f>
        <v>796</v>
      </c>
      <c r="B798" s="3" t="str">
        <f>'internal_calcs FTTM'!T798</f>
        <v>TRUSTED</v>
      </c>
      <c r="C798" s="3">
        <f ca="1">'internal_calcs FTTM'!AB798</f>
        <v>3</v>
      </c>
      <c r="D798" s="3">
        <f ca="1">'internal_calcs FTTM'!AC798</f>
        <v>333</v>
      </c>
      <c r="E798" s="9">
        <f>'internal_calcs ToDs'!B798</f>
        <v>789.68268206820153</v>
      </c>
      <c r="F798" s="9">
        <f>'internal_calcs ToDs'!C798</f>
        <v>795.65437326153642</v>
      </c>
      <c r="G798" s="9">
        <f>'internal_calcs ToDs'!D798</f>
        <v>791.50141019352691</v>
      </c>
      <c r="H798" s="9">
        <f>'internal_calcs ToDs'!E798</f>
        <v>795.55885500570412</v>
      </c>
      <c r="I798" s="9">
        <f ca="1">'internal_calcs FTTM'!AA798</f>
        <v>791.50141019352691</v>
      </c>
      <c r="J798" s="9">
        <f>'internal_calcs TEs'!B798</f>
        <v>-6.3173179317984598</v>
      </c>
      <c r="K798" s="9">
        <f>'internal_calcs TEs'!C798</f>
        <v>-0.34562673846356295</v>
      </c>
      <c r="L798" s="9">
        <f>'internal_calcs TEs'!D798</f>
        <v>-4.4985898064730732</v>
      </c>
      <c r="M798" s="9">
        <f>'internal_calcs TEs'!E798</f>
        <v>-0.4411449942959389</v>
      </c>
      <c r="N798" s="9">
        <f t="shared" ca="1" si="36"/>
        <v>-4.4985898064730918</v>
      </c>
      <c r="O798" s="9">
        <f t="shared" ca="1" si="38"/>
        <v>-4.4985898064730918</v>
      </c>
      <c r="P798" s="3">
        <f t="shared" ca="1" si="37"/>
        <v>3</v>
      </c>
    </row>
    <row r="799" spans="1:16" x14ac:dyDescent="0.3">
      <c r="A799" s="1">
        <f>'internal_calcs FTTM'!A799</f>
        <v>797</v>
      </c>
      <c r="B799" s="3" t="str">
        <f>'internal_calcs FTTM'!T799</f>
        <v>TRUSTED</v>
      </c>
      <c r="C799" s="3">
        <f ca="1">'internal_calcs FTTM'!AB799</f>
        <v>3</v>
      </c>
      <c r="D799" s="3">
        <f ca="1">'internal_calcs FTTM'!AC799</f>
        <v>333</v>
      </c>
      <c r="E799" s="9">
        <f>'internal_calcs ToDs'!B799</f>
        <v>790.67606829049225</v>
      </c>
      <c r="F799" s="9">
        <f>'internal_calcs ToDs'!C799</f>
        <v>796.74993494000751</v>
      </c>
      <c r="G799" s="9">
        <f>'internal_calcs ToDs'!D799</f>
        <v>792.51058956802081</v>
      </c>
      <c r="H799" s="9">
        <f>'internal_calcs ToDs'!E799</f>
        <v>796.70502701617704</v>
      </c>
      <c r="I799" s="9">
        <f ca="1">'internal_calcs FTTM'!AA799</f>
        <v>792.51058956802081</v>
      </c>
      <c r="J799" s="9">
        <f>'internal_calcs TEs'!B799</f>
        <v>-6.3239317095077139</v>
      </c>
      <c r="K799" s="9">
        <f>'internal_calcs TEs'!C799</f>
        <v>-0.25006505999245987</v>
      </c>
      <c r="L799" s="9">
        <f>'internal_calcs TEs'!D799</f>
        <v>-4.4894104319791541</v>
      </c>
      <c r="M799" s="9">
        <f>'internal_calcs TEs'!E799</f>
        <v>-0.29497298382296577</v>
      </c>
      <c r="N799" s="9">
        <f t="shared" ca="1" si="36"/>
        <v>-4.489410431979195</v>
      </c>
      <c r="O799" s="9">
        <f t="shared" ca="1" si="38"/>
        <v>-4.489410431979195</v>
      </c>
      <c r="P799" s="3">
        <f t="shared" ca="1" si="37"/>
        <v>3</v>
      </c>
    </row>
    <row r="800" spans="1:16" x14ac:dyDescent="0.3">
      <c r="A800" s="1">
        <f>'internal_calcs FTTM'!A800</f>
        <v>798</v>
      </c>
      <c r="B800" s="3" t="str">
        <f>'internal_calcs FTTM'!T800</f>
        <v>TRUSTED</v>
      </c>
      <c r="C800" s="3">
        <f ca="1">'internal_calcs FTTM'!AB800</f>
        <v>3</v>
      </c>
      <c r="D800" s="3">
        <f ca="1">'internal_calcs FTTM'!AC800</f>
        <v>333</v>
      </c>
      <c r="E800" s="9">
        <f>'internal_calcs ToDs'!B800</f>
        <v>791.66839587212689</v>
      </c>
      <c r="F800" s="9">
        <f>'internal_calcs ToDs'!C800</f>
        <v>797.85043005417003</v>
      </c>
      <c r="G800" s="9">
        <f>'internal_calcs ToDs'!D800</f>
        <v>793.5590284321288</v>
      </c>
      <c r="H800" s="9">
        <f>'internal_calcs ToDs'!E800</f>
        <v>797.9341453297792</v>
      </c>
      <c r="I800" s="9">
        <f ca="1">'internal_calcs FTTM'!AA800</f>
        <v>793.5590284321288</v>
      </c>
      <c r="J800" s="9">
        <f>'internal_calcs TEs'!B800</f>
        <v>-6.3316041278730681</v>
      </c>
      <c r="K800" s="9">
        <f>'internal_calcs TEs'!C800</f>
        <v>-0.14956994582997218</v>
      </c>
      <c r="L800" s="9">
        <f>'internal_calcs TEs'!D800</f>
        <v>-4.4409715678712365</v>
      </c>
      <c r="M800" s="9">
        <f>'internal_calcs TEs'!E800</f>
        <v>-6.5854670220793832E-2</v>
      </c>
      <c r="N800" s="9">
        <f t="shared" ca="1" si="36"/>
        <v>-4.4409715678712018</v>
      </c>
      <c r="O800" s="9">
        <f t="shared" ca="1" si="38"/>
        <v>-4.4409715678712018</v>
      </c>
      <c r="P800" s="3">
        <f t="shared" ca="1" si="37"/>
        <v>3</v>
      </c>
    </row>
    <row r="801" spans="1:16" x14ac:dyDescent="0.3">
      <c r="A801" s="1">
        <f>'internal_calcs FTTM'!A801</f>
        <v>799</v>
      </c>
      <c r="B801" s="3" t="str">
        <f>'internal_calcs FTTM'!T801</f>
        <v>TRUSTED</v>
      </c>
      <c r="C801" s="3">
        <f ca="1">'internal_calcs FTTM'!AB801</f>
        <v>3</v>
      </c>
      <c r="D801" s="3">
        <f ca="1">'internal_calcs FTTM'!AC801</f>
        <v>333</v>
      </c>
      <c r="E801" s="9">
        <f>'internal_calcs ToDs'!B801</f>
        <v>792.65966965916937</v>
      </c>
      <c r="F801" s="9">
        <f>'internal_calcs ToDs'!C801</f>
        <v>798.95546199572016</v>
      </c>
      <c r="G801" s="9">
        <f>'internal_calcs ToDs'!D801</f>
        <v>794.64596287602774</v>
      </c>
      <c r="H801" s="9">
        <f>'internal_calcs ToDs'!E801</f>
        <v>799.23792901369484</v>
      </c>
      <c r="I801" s="9">
        <f ca="1">'internal_calcs FTTM'!AA801</f>
        <v>794.64596287602774</v>
      </c>
      <c r="J801" s="9">
        <f>'internal_calcs TEs'!B801</f>
        <v>-6.3403303408306702</v>
      </c>
      <c r="K801" s="9">
        <f>'internal_calcs TEs'!C801</f>
        <v>-4.4538004279848886E-2</v>
      </c>
      <c r="L801" s="9">
        <f>'internal_calcs TEs'!D801</f>
        <v>-4.3540371239722857</v>
      </c>
      <c r="M801" s="9">
        <f>'internal_calcs TEs'!E801</f>
        <v>0.23792901369484376</v>
      </c>
      <c r="N801" s="9">
        <f t="shared" ca="1" si="36"/>
        <v>-4.3540371239722617</v>
      </c>
      <c r="O801" s="9">
        <f t="shared" ca="1" si="38"/>
        <v>-4.3540371239722617</v>
      </c>
      <c r="P801" s="3">
        <f t="shared" ca="1" si="37"/>
        <v>3</v>
      </c>
    </row>
    <row r="802" spans="1:16" x14ac:dyDescent="0.3">
      <c r="A802" s="1">
        <f>'internal_calcs FTTM'!A802</f>
        <v>800</v>
      </c>
      <c r="B802" s="3" t="str">
        <f>'internal_calcs FTTM'!T802</f>
        <v>TRUSTED</v>
      </c>
      <c r="C802" s="3">
        <f ca="1">'internal_calcs FTTM'!AB802</f>
        <v>2</v>
      </c>
      <c r="D802" s="3">
        <f ca="1">'internal_calcs FTTM'!AC802</f>
        <v>222</v>
      </c>
      <c r="E802" s="9">
        <f>'internal_calcs ToDs'!B802</f>
        <v>800.94989516328258</v>
      </c>
      <c r="F802" s="9">
        <f>'internal_calcs ToDs'!C802</f>
        <v>800.0646162515693</v>
      </c>
      <c r="G802" s="9">
        <f>'internal_calcs ToDs'!D802</f>
        <v>795.77002189160544</v>
      </c>
      <c r="H802" s="9">
        <f>'internal_calcs ToDs'!E802</f>
        <v>800.6053985340867</v>
      </c>
      <c r="I802" s="9">
        <f ca="1">'internal_calcs FTTM'!AA802</f>
        <v>800.0646162515693</v>
      </c>
      <c r="J802" s="9">
        <f>'internal_calcs TEs'!B802</f>
        <v>0.94989516328263024</v>
      </c>
      <c r="K802" s="9">
        <f>'internal_calcs TEs'!C802</f>
        <v>6.4616251569342698E-2</v>
      </c>
      <c r="L802" s="9">
        <f>'internal_calcs TEs'!D802</f>
        <v>-4.2299781083945778</v>
      </c>
      <c r="M802" s="9">
        <f>'internal_calcs TEs'!E802</f>
        <v>0.60539853408668742</v>
      </c>
      <c r="N802" s="9">
        <f t="shared" ca="1" si="36"/>
        <v>6.461625156930495E-2</v>
      </c>
      <c r="O802" s="9">
        <f t="shared" ca="1" si="38"/>
        <v>6.461625156930495E-2</v>
      </c>
      <c r="P802" s="3">
        <f t="shared" ca="1" si="37"/>
        <v>2</v>
      </c>
    </row>
    <row r="803" spans="1:16" x14ac:dyDescent="0.3">
      <c r="A803" s="1">
        <f>'internal_calcs FTTM'!A803</f>
        <v>801</v>
      </c>
      <c r="B803" s="3" t="str">
        <f>'internal_calcs FTTM'!T803</f>
        <v>TRUSTED</v>
      </c>
      <c r="C803" s="3">
        <f ca="1">'internal_calcs FTTM'!AB803</f>
        <v>2</v>
      </c>
      <c r="D803" s="3">
        <f ca="1">'internal_calcs FTTM'!AC803</f>
        <v>222</v>
      </c>
      <c r="E803" s="9">
        <f>'internal_calcs ToDs'!B803</f>
        <v>801.93907855824796</v>
      </c>
      <c r="F803" s="9">
        <f>'internal_calcs ToDs'!C803</f>
        <v>801.17746203973718</v>
      </c>
      <c r="G803" s="9">
        <f>'internal_calcs ToDs'!D803</f>
        <v>796.92924899407694</v>
      </c>
      <c r="H803" s="9">
        <f>'internal_calcs ToDs'!E803</f>
        <v>802.02327258505557</v>
      </c>
      <c r="I803" s="9">
        <f ca="1">'internal_calcs FTTM'!AA803</f>
        <v>801.17746203973718</v>
      </c>
      <c r="J803" s="9">
        <f>'internal_calcs TEs'!B803</f>
        <v>0.93907855824793773</v>
      </c>
      <c r="K803" s="9">
        <f>'internal_calcs TEs'!C803</f>
        <v>0.17746203973720753</v>
      </c>
      <c r="L803" s="9">
        <f>'internal_calcs TEs'!D803</f>
        <v>-4.0707510059231016</v>
      </c>
      <c r="M803" s="9">
        <f>'internal_calcs TEs'!E803</f>
        <v>1.023272585055548</v>
      </c>
      <c r="N803" s="9">
        <f t="shared" ca="1" si="36"/>
        <v>0.17746203973717911</v>
      </c>
      <c r="O803" s="9">
        <f t="shared" ca="1" si="38"/>
        <v>0.17746203973717911</v>
      </c>
      <c r="P803" s="3">
        <f t="shared" ca="1" si="37"/>
        <v>2</v>
      </c>
    </row>
    <row r="804" spans="1:16" x14ac:dyDescent="0.3">
      <c r="A804" s="1">
        <f>'internal_calcs FTTM'!A804</f>
        <v>802</v>
      </c>
      <c r="B804" s="3" t="str">
        <f>'internal_calcs FTTM'!T804</f>
        <v>TRUSTED</v>
      </c>
      <c r="C804" s="3">
        <f ca="1">'internal_calcs FTTM'!AB804</f>
        <v>2</v>
      </c>
      <c r="D804" s="3">
        <f ca="1">'internal_calcs FTTM'!AC804</f>
        <v>222</v>
      </c>
      <c r="E804" s="9">
        <f>'internal_calcs ToDs'!B804</f>
        <v>802.92722667606483</v>
      </c>
      <c r="F804" s="9">
        <f>'internal_calcs ToDs'!C804</f>
        <v>802.29355400945235</v>
      </c>
      <c r="G804" s="9">
        <f>'internal_calcs ToDs'!D804</f>
        <v>798.12113307691834</v>
      </c>
      <c r="H804" s="9">
        <f>'internal_calcs ToDs'!E804</f>
        <v>803.47644810963868</v>
      </c>
      <c r="I804" s="9">
        <f ca="1">'internal_calcs FTTM'!AA804</f>
        <v>802.29355400945235</v>
      </c>
      <c r="J804" s="9">
        <f>'internal_calcs TEs'!B804</f>
        <v>0.92722667606482867</v>
      </c>
      <c r="K804" s="9">
        <f>'internal_calcs TEs'!C804</f>
        <v>0.29355400945237786</v>
      </c>
      <c r="L804" s="9">
        <f>'internal_calcs TEs'!D804</f>
        <v>-3.8788669230816804</v>
      </c>
      <c r="M804" s="9">
        <f>'internal_calcs TEs'!E804</f>
        <v>1.4764481096387023</v>
      </c>
      <c r="N804" s="9">
        <f t="shared" ca="1" si="36"/>
        <v>0.29355400945235033</v>
      </c>
      <c r="O804" s="9">
        <f t="shared" ca="1" si="38"/>
        <v>0.29355400945235033</v>
      </c>
      <c r="P804" s="3">
        <f t="shared" ca="1" si="37"/>
        <v>2</v>
      </c>
    </row>
    <row r="805" spans="1:16" x14ac:dyDescent="0.3">
      <c r="A805" s="1">
        <f>'internal_calcs FTTM'!A805</f>
        <v>803</v>
      </c>
      <c r="B805" s="3" t="str">
        <f>'internal_calcs FTTM'!T805</f>
        <v>TRUSTED</v>
      </c>
      <c r="C805" s="3">
        <f ca="1">'internal_calcs FTTM'!AB805</f>
        <v>2</v>
      </c>
      <c r="D805" s="3">
        <f ca="1">'internal_calcs FTTM'!AC805</f>
        <v>222</v>
      </c>
      <c r="E805" s="9">
        <f>'internal_calcs ToDs'!B805</f>
        <v>803.91434700263619</v>
      </c>
      <c r="F805" s="9">
        <f>'internal_calcs ToDs'!C805</f>
        <v>803.41243399874782</v>
      </c>
      <c r="G805" s="9">
        <f>'internal_calcs ToDs'!D805</f>
        <v>799.34264801351742</v>
      </c>
      <c r="H805" s="9">
        <f>'internal_calcs ToDs'!E805</f>
        <v>804.94854616364091</v>
      </c>
      <c r="I805" s="9">
        <f ca="1">'internal_calcs FTTM'!AA805</f>
        <v>803.41243399874782</v>
      </c>
      <c r="J805" s="9">
        <f>'internal_calcs TEs'!B805</f>
        <v>0.91434700263614577</v>
      </c>
      <c r="K805" s="9">
        <f>'internal_calcs TEs'!C805</f>
        <v>0.41243399874776432</v>
      </c>
      <c r="L805" s="9">
        <f>'internal_calcs TEs'!D805</f>
        <v>-3.6573519864825892</v>
      </c>
      <c r="M805" s="9">
        <f>'internal_calcs TEs'!E805</f>
        <v>1.9485461636409322</v>
      </c>
      <c r="N805" s="9">
        <f t="shared" ca="1" si="36"/>
        <v>0.41243399874781517</v>
      </c>
      <c r="O805" s="9">
        <f t="shared" ca="1" si="38"/>
        <v>0.41243399874781517</v>
      </c>
      <c r="P805" s="3">
        <f t="shared" ca="1" si="37"/>
        <v>2</v>
      </c>
    </row>
    <row r="806" spans="1:16" x14ac:dyDescent="0.3">
      <c r="A806" s="1">
        <f>'internal_calcs FTTM'!A806</f>
        <v>804</v>
      </c>
      <c r="B806" s="3" t="str">
        <f>'internal_calcs FTTM'!T806</f>
        <v>TRUSTED</v>
      </c>
      <c r="C806" s="3">
        <f ca="1">'internal_calcs FTTM'!AB806</f>
        <v>2</v>
      </c>
      <c r="D806" s="3">
        <f ca="1">'internal_calcs FTTM'!AC806</f>
        <v>222</v>
      </c>
      <c r="E806" s="9">
        <f>'internal_calcs ToDs'!B806</f>
        <v>804.90044767303959</v>
      </c>
      <c r="F806" s="9">
        <f>'internal_calcs ToDs'!C806</f>
        <v>804.53363284261673</v>
      </c>
      <c r="G806" s="9">
        <f>'internal_calcs ToDs'!D806</f>
        <v>800.59030038099763</v>
      </c>
      <c r="H806" s="9">
        <f>'internal_calcs ToDs'!E806</f>
        <v>806.42250389335061</v>
      </c>
      <c r="I806" s="9">
        <f ca="1">'internal_calcs FTTM'!AA806</f>
        <v>804.53363284261673</v>
      </c>
      <c r="J806" s="9">
        <f>'internal_calcs TEs'!B806</f>
        <v>0.90044767303962381</v>
      </c>
      <c r="K806" s="9">
        <f>'internal_calcs TEs'!C806</f>
        <v>0.53363284261671917</v>
      </c>
      <c r="L806" s="9">
        <f>'internal_calcs TEs'!D806</f>
        <v>-3.4096996190023674</v>
      </c>
      <c r="M806" s="9">
        <f>'internal_calcs TEs'!E806</f>
        <v>2.4225038933505627</v>
      </c>
      <c r="N806" s="9">
        <f t="shared" ca="1" si="36"/>
        <v>0.53363284261672561</v>
      </c>
      <c r="O806" s="9">
        <f t="shared" ca="1" si="38"/>
        <v>0.53363284261672561</v>
      </c>
      <c r="P806" s="3">
        <f t="shared" ca="1" si="37"/>
        <v>2</v>
      </c>
    </row>
    <row r="807" spans="1:16" x14ac:dyDescent="0.3">
      <c r="A807" s="1">
        <f>'internal_calcs FTTM'!A807</f>
        <v>805</v>
      </c>
      <c r="B807" s="3" t="str">
        <f>'internal_calcs FTTM'!T807</f>
        <v>TRUSTED</v>
      </c>
      <c r="C807" s="3">
        <f ca="1">'internal_calcs FTTM'!AB807</f>
        <v>2</v>
      </c>
      <c r="D807" s="3">
        <f ca="1">'internal_calcs FTTM'!AC807</f>
        <v>222</v>
      </c>
      <c r="E807" s="9">
        <f>'internal_calcs ToDs'!B807</f>
        <v>805.88553746638979</v>
      </c>
      <c r="F807" s="9">
        <f>'internal_calcs ToDs'!C807</f>
        <v>805.65667222459319</v>
      </c>
      <c r="G807" s="9">
        <f>'internal_calcs ToDs'!D807</f>
        <v>801.86018455358305</v>
      </c>
      <c r="H807" s="9">
        <f>'internal_calcs ToDs'!E807</f>
        <v>807.8811912315316</v>
      </c>
      <c r="I807" s="9">
        <f ca="1">'internal_calcs FTTM'!AA807</f>
        <v>805.65667222459319</v>
      </c>
      <c r="J807" s="9">
        <f>'internal_calcs TEs'!B807</f>
        <v>0.88553746638977393</v>
      </c>
      <c r="K807" s="9">
        <f>'internal_calcs TEs'!C807</f>
        <v>0.65667222459320118</v>
      </c>
      <c r="L807" s="9">
        <f>'internal_calcs TEs'!D807</f>
        <v>-3.139815446416975</v>
      </c>
      <c r="M807" s="9">
        <f>'internal_calcs TEs'!E807</f>
        <v>2.8811912315316217</v>
      </c>
      <c r="N807" s="9">
        <f t="shared" ca="1" si="36"/>
        <v>0.65667222459319419</v>
      </c>
      <c r="O807" s="9">
        <f t="shared" ca="1" si="38"/>
        <v>0.65667222459319419</v>
      </c>
      <c r="P807" s="3">
        <f t="shared" ca="1" si="37"/>
        <v>2</v>
      </c>
    </row>
    <row r="808" spans="1:16" x14ac:dyDescent="0.3">
      <c r="A808" s="1">
        <f>'internal_calcs FTTM'!A808</f>
        <v>806</v>
      </c>
      <c r="B808" s="3" t="str">
        <f>'internal_calcs FTTM'!T808</f>
        <v>TRUSTED</v>
      </c>
      <c r="C808" s="3">
        <f ca="1">'internal_calcs FTTM'!AB808</f>
        <v>1</v>
      </c>
      <c r="D808" s="3">
        <f ca="1">'internal_calcs FTTM'!AC808</f>
        <v>111</v>
      </c>
      <c r="E808" s="9">
        <f>'internal_calcs ToDs'!B808</f>
        <v>806.86962580029274</v>
      </c>
      <c r="F808" s="9">
        <f>'internal_calcs ToDs'!C808</f>
        <v>806.78106656444743</v>
      </c>
      <c r="G808" s="9">
        <f>'internal_calcs ToDs'!D808</f>
        <v>803.14804429665139</v>
      </c>
      <c r="H808" s="9">
        <f>'internal_calcs ToDs'!E808</f>
        <v>809.30803002268351</v>
      </c>
      <c r="I808" s="9">
        <f ca="1">'internal_calcs FTTM'!AA808</f>
        <v>806.86962580029274</v>
      </c>
      <c r="J808" s="9">
        <f>'internal_calcs TEs'!B808</f>
        <v>0.86962580029269221</v>
      </c>
      <c r="K808" s="9">
        <f>'internal_calcs TEs'!C808</f>
        <v>0.78106656444745093</v>
      </c>
      <c r="L808" s="9">
        <f>'internal_calcs TEs'!D808</f>
        <v>-2.8519557033485903</v>
      </c>
      <c r="M808" s="9">
        <f>'internal_calcs TEs'!E808</f>
        <v>3.3080300226835071</v>
      </c>
      <c r="N808" s="9">
        <f t="shared" ca="1" si="36"/>
        <v>0.86962580029273795</v>
      </c>
      <c r="O808" s="9">
        <f t="shared" ca="1" si="38"/>
        <v>0.86962580029273795</v>
      </c>
      <c r="P808" s="3">
        <f t="shared" ca="1" si="37"/>
        <v>1</v>
      </c>
    </row>
    <row r="809" spans="1:16" x14ac:dyDescent="0.3">
      <c r="A809" s="1">
        <f>'internal_calcs FTTM'!A809</f>
        <v>807</v>
      </c>
      <c r="B809" s="3" t="str">
        <f>'internal_calcs FTTM'!T809</f>
        <v>TRUSTED</v>
      </c>
      <c r="C809" s="3">
        <f ca="1">'internal_calcs FTTM'!AB809</f>
        <v>1</v>
      </c>
      <c r="D809" s="3">
        <f ca="1">'internal_calcs FTTM'!AC809</f>
        <v>111</v>
      </c>
      <c r="E809" s="9">
        <f>'internal_calcs ToDs'!B809</f>
        <v>807.85272272489772</v>
      </c>
      <c r="F809" s="9">
        <f>'internal_calcs ToDs'!C809</f>
        <v>807.90632493455064</v>
      </c>
      <c r="G809" s="9">
        <f>'internal_calcs ToDs'!D809</f>
        <v>804.44933989009496</v>
      </c>
      <c r="H809" s="9">
        <f>'internal_calcs ToDs'!E809</f>
        <v>810.68759320077686</v>
      </c>
      <c r="I809" s="9">
        <f ca="1">'internal_calcs FTTM'!AA809</f>
        <v>807.85272272489772</v>
      </c>
      <c r="J809" s="9">
        <f>'internal_calcs TEs'!B809</f>
        <v>0.85272272489776646</v>
      </c>
      <c r="K809" s="9">
        <f>'internal_calcs TEs'!C809</f>
        <v>0.90632493455065333</v>
      </c>
      <c r="L809" s="9">
        <f>'internal_calcs TEs'!D809</f>
        <v>-2.5506601099049941</v>
      </c>
      <c r="M809" s="9">
        <f>'internal_calcs TEs'!E809</f>
        <v>3.687593200776865</v>
      </c>
      <c r="N809" s="9">
        <f t="shared" ca="1" si="36"/>
        <v>0.85272272489771694</v>
      </c>
      <c r="O809" s="9">
        <f t="shared" ca="1" si="38"/>
        <v>0.85272272489771694</v>
      </c>
      <c r="P809" s="3">
        <f t="shared" ca="1" si="37"/>
        <v>1</v>
      </c>
    </row>
    <row r="810" spans="1:16" x14ac:dyDescent="0.3">
      <c r="A810" s="1">
        <f>'internal_calcs FTTM'!A810</f>
        <v>808</v>
      </c>
      <c r="B810" s="3" t="str">
        <f>'internal_calcs FTTM'!T810</f>
        <v>TRUSTED</v>
      </c>
      <c r="C810" s="3">
        <f ca="1">'internal_calcs FTTM'!AB810</f>
        <v>1</v>
      </c>
      <c r="D810" s="3">
        <f ca="1">'internal_calcs FTTM'!AC810</f>
        <v>111</v>
      </c>
      <c r="E810" s="9">
        <f>'internal_calcs ToDs'!B810</f>
        <v>808.83483891654964</v>
      </c>
      <c r="F810" s="9">
        <f>'internal_calcs ToDs'!C810</f>
        <v>809.03195299734114</v>
      </c>
      <c r="G810" s="9">
        <f>'internal_calcs ToDs'!D810</f>
        <v>805.75931972242017</v>
      </c>
      <c r="H810" s="9">
        <f>'internal_calcs ToDs'!E810</f>
        <v>812.0061623636127</v>
      </c>
      <c r="I810" s="9">
        <f ca="1">'internal_calcs FTTM'!AA810</f>
        <v>808.83483891654964</v>
      </c>
      <c r="J810" s="9">
        <f>'internal_calcs TEs'!B810</f>
        <v>0.83483891654962994</v>
      </c>
      <c r="K810" s="9">
        <f>'internal_calcs TEs'!C810</f>
        <v>1.0319529973411175</v>
      </c>
      <c r="L810" s="9">
        <f>'internal_calcs TEs'!D810</f>
        <v>-2.240680277579798</v>
      </c>
      <c r="M810" s="9">
        <f>'internal_calcs TEs'!E810</f>
        <v>4.0061623636127432</v>
      </c>
      <c r="N810" s="9">
        <f t="shared" ca="1" si="36"/>
        <v>0.83483891654964282</v>
      </c>
      <c r="O810" s="9">
        <f t="shared" ca="1" si="38"/>
        <v>0.83483891654964282</v>
      </c>
      <c r="P810" s="3">
        <f t="shared" ca="1" si="37"/>
        <v>1</v>
      </c>
    </row>
    <row r="811" spans="1:16" x14ac:dyDescent="0.3">
      <c r="A811" s="1">
        <f>'internal_calcs FTTM'!A811</f>
        <v>809</v>
      </c>
      <c r="B811" s="3" t="str">
        <f>'internal_calcs FTTM'!T811</f>
        <v>TRUSTED</v>
      </c>
      <c r="C811" s="3">
        <f ca="1">'internal_calcs FTTM'!AB811</f>
        <v>1</v>
      </c>
      <c r="D811" s="3">
        <f ca="1">'internal_calcs FTTM'!AC811</f>
        <v>111</v>
      </c>
      <c r="E811" s="9">
        <f>'internal_calcs ToDs'!B811</f>
        <v>809.81598567104493</v>
      </c>
      <c r="F811" s="9">
        <f>'internal_calcs ToDs'!C811</f>
        <v>810.15745495624901</v>
      </c>
      <c r="G811" s="9">
        <f>'internal_calcs ToDs'!D811</f>
        <v>807.07309522649859</v>
      </c>
      <c r="H811" s="9">
        <f>'internal_calcs ToDs'!E811</f>
        <v>813.25222359162274</v>
      </c>
      <c r="I811" s="9">
        <f ca="1">'internal_calcs FTTM'!AA811</f>
        <v>809.81598567104493</v>
      </c>
      <c r="J811" s="9">
        <f>'internal_calcs TEs'!B811</f>
        <v>0.8159856710449831</v>
      </c>
      <c r="K811" s="9">
        <f>'internal_calcs TEs'!C811</f>
        <v>1.1574549562490122</v>
      </c>
      <c r="L811" s="9">
        <f>'internal_calcs TEs'!D811</f>
        <v>-1.9269047735014588</v>
      </c>
      <c r="M811" s="9">
        <f>'internal_calcs TEs'!E811</f>
        <v>4.2522235916227675</v>
      </c>
      <c r="N811" s="9">
        <f t="shared" ca="1" si="36"/>
        <v>0.81598567104492759</v>
      </c>
      <c r="O811" s="9">
        <f t="shared" ca="1" si="38"/>
        <v>0.81598567104492759</v>
      </c>
      <c r="P811" s="3">
        <f t="shared" ca="1" si="37"/>
        <v>1</v>
      </c>
    </row>
    <row r="812" spans="1:16" x14ac:dyDescent="0.3">
      <c r="A812" s="1">
        <f>'internal_calcs FTTM'!A812</f>
        <v>810</v>
      </c>
      <c r="B812" s="3" t="str">
        <f>'internal_calcs FTTM'!T812</f>
        <v>TRUSTED</v>
      </c>
      <c r="C812" s="3">
        <f ca="1">'internal_calcs FTTM'!AB812</f>
        <v>1</v>
      </c>
      <c r="D812" s="3">
        <f ca="1">'internal_calcs FTTM'!AC812</f>
        <v>111</v>
      </c>
      <c r="E812" s="9">
        <f>'internal_calcs ToDs'!B812</f>
        <v>810.79617489649775</v>
      </c>
      <c r="F812" s="9">
        <f>'internal_calcs ToDs'!C812</f>
        <v>811.28233551237918</v>
      </c>
      <c r="G812" s="9">
        <f>'internal_calcs ToDs'!D812</f>
        <v>808.38571797518978</v>
      </c>
      <c r="H812" s="9">
        <f>'internal_calcs ToDs'!E812</f>
        <v>814.41688359092007</v>
      </c>
      <c r="I812" s="9">
        <f ca="1">'internal_calcs FTTM'!AA812</f>
        <v>810.79617489649775</v>
      </c>
      <c r="J812" s="9">
        <f>'internal_calcs TEs'!B812</f>
        <v>0.79617489649777617</v>
      </c>
      <c r="K812" s="9">
        <f>'internal_calcs TEs'!C812</f>
        <v>1.2823355123791447</v>
      </c>
      <c r="L812" s="9">
        <f>'internal_calcs TEs'!D812</f>
        <v>-1.6142820248102554</v>
      </c>
      <c r="M812" s="9">
        <f>'internal_calcs TEs'!E812</f>
        <v>4.4168835909200919</v>
      </c>
      <c r="N812" s="9">
        <f t="shared" ca="1" si="36"/>
        <v>0.79617489649774598</v>
      </c>
      <c r="O812" s="9">
        <f t="shared" ca="1" si="38"/>
        <v>0.79617489649774598</v>
      </c>
      <c r="P812" s="3">
        <f t="shared" ca="1" si="37"/>
        <v>1</v>
      </c>
    </row>
    <row r="813" spans="1:16" x14ac:dyDescent="0.3">
      <c r="A813" s="1">
        <f>'internal_calcs FTTM'!A813</f>
        <v>811</v>
      </c>
      <c r="B813" s="3" t="str">
        <f>'internal_calcs FTTM'!T813</f>
        <v>TRUSTED</v>
      </c>
      <c r="C813" s="3">
        <f ca="1">'internal_calcs FTTM'!AB813</f>
        <v>1</v>
      </c>
      <c r="D813" s="3">
        <f ca="1">'internal_calcs FTTM'!AC813</f>
        <v>111</v>
      </c>
      <c r="E813" s="9">
        <f>'internal_calcs ToDs'!B813</f>
        <v>811.77541910581783</v>
      </c>
      <c r="F813" s="9">
        <f>'internal_calcs ToDs'!C813</f>
        <v>812.40610181922852</v>
      </c>
      <c r="G813" s="9">
        <f>'internal_calcs ToDs'!D813</f>
        <v>809.69225772099571</v>
      </c>
      <c r="H813" s="9">
        <f>'internal_calcs ToDs'!E813</f>
        <v>815.49419112011287</v>
      </c>
      <c r="I813" s="9">
        <f ca="1">'internal_calcs FTTM'!AA813</f>
        <v>811.77541910581783</v>
      </c>
      <c r="J813" s="9">
        <f>'internal_calcs TEs'!B813</f>
        <v>0.77541910581782503</v>
      </c>
      <c r="K813" s="9">
        <f>'internal_calcs TEs'!C813</f>
        <v>1.4061018192285171</v>
      </c>
      <c r="L813" s="9">
        <f>'internal_calcs TEs'!D813</f>
        <v>-1.3077422790042659</v>
      </c>
      <c r="M813" s="9">
        <f>'internal_calcs TEs'!E813</f>
        <v>4.4941911201128599</v>
      </c>
      <c r="N813" s="9">
        <f t="shared" ca="1" si="36"/>
        <v>0.77541910581783213</v>
      </c>
      <c r="O813" s="9">
        <f t="shared" ca="1" si="38"/>
        <v>0.77541910581783213</v>
      </c>
      <c r="P813" s="3">
        <f t="shared" ca="1" si="37"/>
        <v>1</v>
      </c>
    </row>
    <row r="814" spans="1:16" x14ac:dyDescent="0.3">
      <c r="A814" s="1">
        <f>'internal_calcs FTTM'!A814</f>
        <v>812</v>
      </c>
      <c r="B814" s="3" t="str">
        <f>'internal_calcs FTTM'!T814</f>
        <v>TRUSTED</v>
      </c>
      <c r="C814" s="3">
        <f ca="1">'internal_calcs FTTM'!AB814</f>
        <v>1</v>
      </c>
      <c r="D814" s="3">
        <f ca="1">'internal_calcs FTTM'!AC814</f>
        <v>111</v>
      </c>
      <c r="E814" s="9">
        <f>'internal_calcs ToDs'!B814</f>
        <v>812.75373140880743</v>
      </c>
      <c r="F814" s="9">
        <f>'internal_calcs ToDs'!C814</f>
        <v>813.52826542772766</v>
      </c>
      <c r="G814" s="9">
        <f>'internal_calcs ToDs'!D814</f>
        <v>810.98788014900663</v>
      </c>
      <c r="H814" s="9">
        <f>'internal_calcs ToDs'!E814</f>
        <v>816.48135208367319</v>
      </c>
      <c r="I814" s="9">
        <f ca="1">'internal_calcs FTTM'!AA814</f>
        <v>812.75373140880743</v>
      </c>
      <c r="J814" s="9">
        <f>'internal_calcs TEs'!B814</f>
        <v>0.75373140880744049</v>
      </c>
      <c r="K814" s="9">
        <f>'internal_calcs TEs'!C814</f>
        <v>1.528265427727669</v>
      </c>
      <c r="L814" s="9">
        <f>'internal_calcs TEs'!D814</f>
        <v>-1.0121198509933689</v>
      </c>
      <c r="M814" s="9">
        <f>'internal_calcs TEs'!E814</f>
        <v>4.4813520836731513</v>
      </c>
      <c r="N814" s="9">
        <f t="shared" ca="1" si="36"/>
        <v>0.7537314088074254</v>
      </c>
      <c r="O814" s="9">
        <f t="shared" ca="1" si="38"/>
        <v>0.7537314088074254</v>
      </c>
      <c r="P814" s="3">
        <f t="shared" ca="1" si="37"/>
        <v>1</v>
      </c>
    </row>
    <row r="815" spans="1:16" x14ac:dyDescent="0.3">
      <c r="A815" s="1">
        <f>'internal_calcs FTTM'!A815</f>
        <v>813</v>
      </c>
      <c r="B815" s="3" t="str">
        <f>'internal_calcs FTTM'!T815</f>
        <v>TRUSTED</v>
      </c>
      <c r="C815" s="3">
        <f ca="1">'internal_calcs FTTM'!AB815</f>
        <v>1</v>
      </c>
      <c r="D815" s="3">
        <f ca="1">'internal_calcs FTTM'!AC815</f>
        <v>111</v>
      </c>
      <c r="E815" s="9">
        <f>'internal_calcs ToDs'!B815</f>
        <v>813.73112550388078</v>
      </c>
      <c r="F815" s="9">
        <f>'internal_calcs ToDs'!C815</f>
        <v>814.64834421392504</v>
      </c>
      <c r="G815" s="9">
        <f>'internal_calcs ToDs'!D815</f>
        <v>812.26792311693691</v>
      </c>
      <c r="H815" s="9">
        <f>'internal_calcs ToDs'!E815</f>
        <v>817.37883051782967</v>
      </c>
      <c r="I815" s="9">
        <f ca="1">'internal_calcs FTTM'!AA815</f>
        <v>813.73112550388078</v>
      </c>
      <c r="J815" s="9">
        <f>'internal_calcs TEs'!B815</f>
        <v>0.73112550388079756</v>
      </c>
      <c r="K815" s="9">
        <f>'internal_calcs TEs'!C815</f>
        <v>1.6483442139250988</v>
      </c>
      <c r="L815" s="9">
        <f>'internal_calcs TEs'!D815</f>
        <v>-0.73207688306304508</v>
      </c>
      <c r="M815" s="9">
        <f>'internal_calcs TEs'!E815</f>
        <v>4.3788305178296651</v>
      </c>
      <c r="N815" s="9">
        <f t="shared" ca="1" si="36"/>
        <v>0.7311255038807758</v>
      </c>
      <c r="O815" s="9">
        <f t="shared" ca="1" si="38"/>
        <v>0.7311255038807758</v>
      </c>
      <c r="P815" s="3">
        <f t="shared" ca="1" si="37"/>
        <v>1</v>
      </c>
    </row>
    <row r="816" spans="1:16" x14ac:dyDescent="0.3">
      <c r="A816" s="1">
        <f>'internal_calcs FTTM'!A816</f>
        <v>814</v>
      </c>
      <c r="B816" s="3" t="str">
        <f>'internal_calcs FTTM'!T816</f>
        <v>TRUSTED</v>
      </c>
      <c r="C816" s="3">
        <f ca="1">'internal_calcs FTTM'!AB816</f>
        <v>1</v>
      </c>
      <c r="D816" s="3">
        <f ca="1">'internal_calcs FTTM'!AC816</f>
        <v>111</v>
      </c>
      <c r="E816" s="9">
        <f>'internal_calcs ToDs'!B816</f>
        <v>814.70761566941201</v>
      </c>
      <c r="F816" s="9">
        <f>'internal_calcs ToDs'!C816</f>
        <v>815.76586428171072</v>
      </c>
      <c r="G816" s="9">
        <f>'internal_calcs ToDs'!D816</f>
        <v>813.52797017989235</v>
      </c>
      <c r="H816" s="9">
        <f>'internal_calcs ToDs'!E816</f>
        <v>818.19033181908935</v>
      </c>
      <c r="I816" s="9">
        <f ca="1">'internal_calcs FTTM'!AA816</f>
        <v>814.70761566941201</v>
      </c>
      <c r="J816" s="9">
        <f>'internal_calcs TEs'!B816</f>
        <v>0.70761566941201726</v>
      </c>
      <c r="K816" s="9">
        <f>'internal_calcs TEs'!C816</f>
        <v>1.7658642817106747</v>
      </c>
      <c r="L816" s="9">
        <f>'internal_calcs TEs'!D816</f>
        <v>-0.47202982010761918</v>
      </c>
      <c r="M816" s="9">
        <f>'internal_calcs TEs'!E816</f>
        <v>4.1903318190893035</v>
      </c>
      <c r="N816" s="9">
        <f t="shared" ca="1" si="36"/>
        <v>0.70761566941200726</v>
      </c>
      <c r="O816" s="9">
        <f t="shared" ca="1" si="38"/>
        <v>0.70761566941200726</v>
      </c>
      <c r="P816" s="3">
        <f t="shared" ca="1" si="37"/>
        <v>1</v>
      </c>
    </row>
    <row r="817" spans="1:16" x14ac:dyDescent="0.3">
      <c r="A817" s="1">
        <f>'internal_calcs FTTM'!A817</f>
        <v>815</v>
      </c>
      <c r="B817" s="3" t="str">
        <f>'internal_calcs FTTM'!T817</f>
        <v>TRUSTED</v>
      </c>
      <c r="C817" s="3">
        <f ca="1">'internal_calcs FTTM'!AB817</f>
        <v>1</v>
      </c>
      <c r="D817" s="3">
        <f ca="1">'internal_calcs FTTM'!AC817</f>
        <v>111</v>
      </c>
      <c r="E817" s="9">
        <f>'internal_calcs ToDs'!B817</f>
        <v>815.68321675471645</v>
      </c>
      <c r="F817" s="9">
        <f>'internal_calcs ToDs'!C817</f>
        <v>816.88036183306622</v>
      </c>
      <c r="G817" s="9">
        <f>'internal_calcs ToDs'!D817</f>
        <v>814.76392024034601</v>
      </c>
      <c r="H817" s="9">
        <f>'internal_calcs ToDs'!E817</f>
        <v>818.92266882155332</v>
      </c>
      <c r="I817" s="9">
        <f ca="1">'internal_calcs FTTM'!AA817</f>
        <v>815.68321675471645</v>
      </c>
      <c r="J817" s="9">
        <f>'internal_calcs TEs'!B817</f>
        <v>0.68321675471644561</v>
      </c>
      <c r="K817" s="9">
        <f>'internal_calcs TEs'!C817</f>
        <v>1.8803618330662339</v>
      </c>
      <c r="L817" s="9">
        <f>'internal_calcs TEs'!D817</f>
        <v>-0.23607975965401695</v>
      </c>
      <c r="M817" s="9">
        <f>'internal_calcs TEs'!E817</f>
        <v>3.9226688215532968</v>
      </c>
      <c r="N817" s="9">
        <f t="shared" ca="1" si="36"/>
        <v>0.68321675471645449</v>
      </c>
      <c r="O817" s="9">
        <f t="shared" ca="1" si="38"/>
        <v>0.68321675471645449</v>
      </c>
      <c r="P817" s="3">
        <f t="shared" ca="1" si="37"/>
        <v>1</v>
      </c>
    </row>
    <row r="818" spans="1:16" x14ac:dyDescent="0.3">
      <c r="A818" s="1">
        <f>'internal_calcs FTTM'!A818</f>
        <v>816</v>
      </c>
      <c r="B818" s="3" t="str">
        <f>'internal_calcs FTTM'!T818</f>
        <v>TRUSTED</v>
      </c>
      <c r="C818" s="3">
        <f ca="1">'internal_calcs FTTM'!AB818</f>
        <v>1</v>
      </c>
      <c r="D818" s="3">
        <f ca="1">'internal_calcs FTTM'!AC818</f>
        <v>111</v>
      </c>
      <c r="E818" s="9">
        <f>'internal_calcs ToDs'!B818</f>
        <v>816.65794417067161</v>
      </c>
      <c r="F818" s="9">
        <f>'internal_calcs ToDs'!C818</f>
        <v>817.99138499846572</v>
      </c>
      <c r="G818" s="9">
        <f>'internal_calcs ToDs'!D818</f>
        <v>815.97205222489424</v>
      </c>
      <c r="H818" s="9">
        <f>'internal_calcs ToDs'!E818</f>
        <v>819.58551556334169</v>
      </c>
      <c r="I818" s="9">
        <f ca="1">'internal_calcs FTTM'!AA818</f>
        <v>816.65794417067161</v>
      </c>
      <c r="J818" s="9">
        <f>'internal_calcs TEs'!B818</f>
        <v>0.65794417067161426</v>
      </c>
      <c r="K818" s="9">
        <f>'internal_calcs TEs'!C818</f>
        <v>1.9913849984657475</v>
      </c>
      <c r="L818" s="9">
        <f>'internal_calcs TEs'!D818</f>
        <v>-2.7947775105749972E-2</v>
      </c>
      <c r="M818" s="9">
        <f>'internal_calcs TEs'!E818</f>
        <v>3.5855155633416413</v>
      </c>
      <c r="N818" s="9">
        <f t="shared" ca="1" si="36"/>
        <v>0.65794417067161248</v>
      </c>
      <c r="O818" s="9">
        <f t="shared" ca="1" si="38"/>
        <v>0.65794417067161248</v>
      </c>
      <c r="P818" s="3">
        <f t="shared" ca="1" si="37"/>
        <v>1</v>
      </c>
    </row>
    <row r="819" spans="1:16" x14ac:dyDescent="0.3">
      <c r="A819" s="1">
        <f>'internal_calcs FTTM'!A819</f>
        <v>817</v>
      </c>
      <c r="B819" s="3" t="str">
        <f>'internal_calcs FTTM'!T819</f>
        <v>TRUSTED</v>
      </c>
      <c r="C819" s="3">
        <f ca="1">'internal_calcs FTTM'!AB819</f>
        <v>1</v>
      </c>
      <c r="D819" s="3">
        <f ca="1">'internal_calcs FTTM'!AC819</f>
        <v>111</v>
      </c>
      <c r="E819" s="9">
        <f>'internal_calcs ToDs'!B819</f>
        <v>817.63181387998316</v>
      </c>
      <c r="F819" s="9">
        <f>'internal_calcs ToDs'!C819</f>
        <v>819.09849562019701</v>
      </c>
      <c r="G819" s="9">
        <f>'internal_calcs ToDs'!D819</f>
        <v>817.14908376780909</v>
      </c>
      <c r="H819" s="9">
        <f>'internal_calcs ToDs'!E819</f>
        <v>820.1910576416501</v>
      </c>
      <c r="I819" s="9">
        <f ca="1">'internal_calcs FTTM'!AA819</f>
        <v>817.63181387998316</v>
      </c>
      <c r="J819" s="9">
        <f>'internal_calcs TEs'!B819</f>
        <v>0.63181387998316896</v>
      </c>
      <c r="K819" s="9">
        <f>'internal_calcs TEs'!C819</f>
        <v>2.0984956201970428</v>
      </c>
      <c r="L819" s="9">
        <f>'internal_calcs TEs'!D819</f>
        <v>0.14908376780906307</v>
      </c>
      <c r="M819" s="9">
        <f>'internal_calcs TEs'!E819</f>
        <v>3.1910576416500955</v>
      </c>
      <c r="N819" s="9">
        <f t="shared" ca="1" si="36"/>
        <v>0.63181387998315586</v>
      </c>
      <c r="O819" s="9">
        <f t="shared" ca="1" si="38"/>
        <v>0.63181387998315586</v>
      </c>
      <c r="P819" s="3">
        <f t="shared" ca="1" si="37"/>
        <v>1</v>
      </c>
    </row>
    <row r="820" spans="1:16" x14ac:dyDescent="0.3">
      <c r="A820" s="1">
        <f>'internal_calcs FTTM'!A820</f>
        <v>818</v>
      </c>
      <c r="B820" s="3" t="str">
        <f>'internal_calcs FTTM'!T820</f>
        <v>TRUSTED</v>
      </c>
      <c r="C820" s="3">
        <f ca="1">'internal_calcs FTTM'!AB820</f>
        <v>1</v>
      </c>
      <c r="D820" s="3">
        <f ca="1">'internal_calcs FTTM'!AC820</f>
        <v>111</v>
      </c>
      <c r="E820" s="9">
        <f>'internal_calcs ToDs'!B820</f>
        <v>818.60484238710285</v>
      </c>
      <c r="F820" s="9">
        <f>'internal_calcs ToDs'!C820</f>
        <v>820.20127098157047</v>
      </c>
      <c r="G820" s="9">
        <f>'internal_calcs ToDs'!D820</f>
        <v>818.29222297590525</v>
      </c>
      <c r="H820" s="9">
        <f>'internal_calcs ToDs'!E820</f>
        <v>820.75355179351914</v>
      </c>
      <c r="I820" s="9">
        <f ca="1">'internal_calcs FTTM'!AA820</f>
        <v>818.60484238710285</v>
      </c>
      <c r="J820" s="9">
        <f>'internal_calcs TEs'!B820</f>
        <v>0.6048423871028259</v>
      </c>
      <c r="K820" s="9">
        <f>'internal_calcs TEs'!C820</f>
        <v>2.2012709815705183</v>
      </c>
      <c r="L820" s="9">
        <f>'internal_calcs TEs'!D820</f>
        <v>0.29222297590525237</v>
      </c>
      <c r="M820" s="9">
        <f>'internal_calcs TEs'!E820</f>
        <v>2.753551793519144</v>
      </c>
      <c r="N820" s="9">
        <f t="shared" ca="1" si="36"/>
        <v>0.60484238710284899</v>
      </c>
      <c r="O820" s="9">
        <f t="shared" ca="1" si="38"/>
        <v>0.60484238710284899</v>
      </c>
      <c r="P820" s="3">
        <f t="shared" ca="1" si="37"/>
        <v>1</v>
      </c>
    </row>
    <row r="821" spans="1:16" x14ac:dyDescent="0.3">
      <c r="A821" s="1">
        <f>'internal_calcs FTTM'!A821</f>
        <v>819</v>
      </c>
      <c r="B821" s="3" t="str">
        <f>'internal_calcs FTTM'!T821</f>
        <v>TRUSTED</v>
      </c>
      <c r="C821" s="3">
        <f ca="1">'internal_calcs FTTM'!AB821</f>
        <v>1</v>
      </c>
      <c r="D821" s="3">
        <f ca="1">'internal_calcs FTTM'!AC821</f>
        <v>111</v>
      </c>
      <c r="E821" s="9">
        <f>'internal_calcs ToDs'!B821</f>
        <v>819.57704672780358</v>
      </c>
      <c r="F821" s="9">
        <f>'internal_calcs ToDs'!C821</f>
        <v>821.29930547518802</v>
      </c>
      <c r="G821" s="9">
        <f>'internal_calcs ToDs'!D821</f>
        <v>819.39921245836376</v>
      </c>
      <c r="H821" s="9">
        <f>'internal_calcs ToDs'!E821</f>
        <v>821.28881062021014</v>
      </c>
      <c r="I821" s="9">
        <f ca="1">'internal_calcs FTTM'!AA821</f>
        <v>819.57704672780358</v>
      </c>
      <c r="J821" s="9">
        <f>'internal_calcs TEs'!B821</f>
        <v>0.57704672780357891</v>
      </c>
      <c r="K821" s="9">
        <f>'internal_calcs TEs'!C821</f>
        <v>2.2993054751880555</v>
      </c>
      <c r="L821" s="9">
        <f>'internal_calcs TEs'!D821</f>
        <v>0.3992124583637473</v>
      </c>
      <c r="M821" s="9">
        <f>'internal_calcs TEs'!E821</f>
        <v>2.2888106202100964</v>
      </c>
      <c r="N821" s="9">
        <f t="shared" ca="1" si="36"/>
        <v>0.57704672780357669</v>
      </c>
      <c r="O821" s="9">
        <f t="shared" ca="1" si="38"/>
        <v>0.57704672780357669</v>
      </c>
      <c r="P821" s="3">
        <f t="shared" ca="1" si="37"/>
        <v>1</v>
      </c>
    </row>
    <row r="822" spans="1:16" x14ac:dyDescent="0.3">
      <c r="A822" s="1">
        <f>'internal_calcs FTTM'!A822</f>
        <v>820</v>
      </c>
      <c r="B822" s="3" t="str">
        <f>'internal_calcs FTTM'!T822</f>
        <v>TRUSTED</v>
      </c>
      <c r="C822" s="3">
        <f ca="1">'internal_calcs FTTM'!AB822</f>
        <v>1</v>
      </c>
      <c r="D822" s="3">
        <f ca="1">'internal_calcs FTTM'!AC822</f>
        <v>111</v>
      </c>
      <c r="E822" s="9">
        <f>'internal_calcs ToDs'!B822</f>
        <v>820.54844445841957</v>
      </c>
      <c r="F822" s="9">
        <f>'internal_calcs ToDs'!C822</f>
        <v>822.3922122036912</v>
      </c>
      <c r="G822" s="9">
        <f>'internal_calcs ToDs'!D822</f>
        <v>820.46836492713373</v>
      </c>
      <c r="H822" s="9">
        <f>'internal_calcs ToDs'!E822</f>
        <v>821.81363107859818</v>
      </c>
      <c r="I822" s="9">
        <f ca="1">'internal_calcs FTTM'!AA822</f>
        <v>820.54844445841957</v>
      </c>
      <c r="J822" s="9">
        <f>'internal_calcs TEs'!B822</f>
        <v>0.54844445841959688</v>
      </c>
      <c r="K822" s="9">
        <f>'internal_calcs TEs'!C822</f>
        <v>2.3922122036912383</v>
      </c>
      <c r="L822" s="9">
        <f>'internal_calcs TEs'!D822</f>
        <v>0.46836492713371047</v>
      </c>
      <c r="M822" s="9">
        <f>'internal_calcs TEs'!E822</f>
        <v>1.8136310785982017</v>
      </c>
      <c r="N822" s="9">
        <f t="shared" ca="1" si="36"/>
        <v>0.54844445841956713</v>
      </c>
      <c r="O822" s="9">
        <f t="shared" ca="1" si="38"/>
        <v>0.54844445841956713</v>
      </c>
      <c r="P822" s="3">
        <f t="shared" ca="1" si="37"/>
        <v>1</v>
      </c>
    </row>
    <row r="823" spans="1:16" x14ac:dyDescent="0.3">
      <c r="A823" s="1">
        <f>'internal_calcs FTTM'!A823</f>
        <v>821</v>
      </c>
      <c r="B823" s="3" t="str">
        <f>'internal_calcs FTTM'!T823</f>
        <v>TRUSTED</v>
      </c>
      <c r="C823" s="3">
        <f ca="1">'internal_calcs FTTM'!AB823</f>
        <v>1</v>
      </c>
      <c r="D823" s="3">
        <f ca="1">'internal_calcs FTTM'!AC823</f>
        <v>111</v>
      </c>
      <c r="E823" s="9">
        <f>'internal_calcs ToDs'!B823</f>
        <v>821.51905364475738</v>
      </c>
      <c r="F823" s="9">
        <f>'internal_calcs ToDs'!C823</f>
        <v>823.47962450666773</v>
      </c>
      <c r="G823" s="9">
        <f>'internal_calcs ToDs'!D823</f>
        <v>821.49858980647309</v>
      </c>
      <c r="H823" s="9">
        <f>'internal_calcs ToDs'!E823</f>
        <v>822.34518739538521</v>
      </c>
      <c r="I823" s="9">
        <f ca="1">'internal_calcs FTTM'!AA823</f>
        <v>821.51905364475738</v>
      </c>
      <c r="J823" s="9">
        <f>'internal_calcs TEs'!B823</f>
        <v>0.5190536447573344</v>
      </c>
      <c r="K823" s="9">
        <f>'internal_calcs TEs'!C823</f>
        <v>2.4796245066677107</v>
      </c>
      <c r="L823" s="9">
        <f>'internal_calcs TEs'!D823</f>
        <v>0.49858980647307183</v>
      </c>
      <c r="M823" s="9">
        <f>'internal_calcs TEs'!E823</f>
        <v>1.3451873953852527</v>
      </c>
      <c r="N823" s="9">
        <f t="shared" ca="1" si="36"/>
        <v>0.5190536447573777</v>
      </c>
      <c r="O823" s="9">
        <f t="shared" ca="1" si="38"/>
        <v>0.5190536447573777</v>
      </c>
      <c r="P823" s="3">
        <f t="shared" ca="1" si="37"/>
        <v>1</v>
      </c>
    </row>
    <row r="824" spans="1:16" x14ac:dyDescent="0.3">
      <c r="A824" s="1">
        <f>'internal_calcs FTTM'!A824</f>
        <v>822</v>
      </c>
      <c r="B824" s="3" t="str">
        <f>'internal_calcs FTTM'!T824</f>
        <v>TRUSTED</v>
      </c>
      <c r="C824" s="3">
        <f ca="1">'internal_calcs FTTM'!AB824</f>
        <v>3</v>
      </c>
      <c r="D824" s="3">
        <f ca="1">'internal_calcs FTTM'!AC824</f>
        <v>333</v>
      </c>
      <c r="E824" s="9">
        <f>'internal_calcs ToDs'!B824</f>
        <v>822.48889285068446</v>
      </c>
      <c r="F824" s="9">
        <f>'internal_calcs ToDs'!C824</f>
        <v>824.56119740769248</v>
      </c>
      <c r="G824" s="9">
        <f>'internal_calcs ToDs'!D824</f>
        <v>822.48941043197919</v>
      </c>
      <c r="H824" s="9">
        <f>'internal_calcs ToDs'!E824</f>
        <v>822.90041034580042</v>
      </c>
      <c r="I824" s="9">
        <f ca="1">'internal_calcs FTTM'!AA824</f>
        <v>822.48941043197919</v>
      </c>
      <c r="J824" s="9">
        <f>'internal_calcs TEs'!B824</f>
        <v>0.48889285068451227</v>
      </c>
      <c r="K824" s="9">
        <f>'internal_calcs TEs'!C824</f>
        <v>2.5611974076925073</v>
      </c>
      <c r="L824" s="9">
        <f>'internal_calcs TEs'!D824</f>
        <v>0.48941043197915679</v>
      </c>
      <c r="M824" s="9">
        <f>'internal_calcs TEs'!E824</f>
        <v>0.90041034580041157</v>
      </c>
      <c r="N824" s="9">
        <f t="shared" ca="1" si="36"/>
        <v>0.48941043197919498</v>
      </c>
      <c r="O824" s="9">
        <f t="shared" ca="1" si="38"/>
        <v>0.48941043197919498</v>
      </c>
      <c r="P824" s="3">
        <f t="shared" ca="1" si="37"/>
        <v>3</v>
      </c>
    </row>
    <row r="825" spans="1:16" x14ac:dyDescent="0.3">
      <c r="A825" s="1">
        <f>'internal_calcs FTTM'!A825</f>
        <v>823</v>
      </c>
      <c r="B825" s="3" t="str">
        <f>'internal_calcs FTTM'!T825</f>
        <v>TRUSTED</v>
      </c>
      <c r="C825" s="3">
        <f ca="1">'internal_calcs FTTM'!AB825</f>
        <v>1</v>
      </c>
      <c r="D825" s="3">
        <f ca="1">'internal_calcs FTTM'!AC825</f>
        <v>111</v>
      </c>
      <c r="E825" s="9">
        <f>'internal_calcs ToDs'!B825</f>
        <v>823.45798112640523</v>
      </c>
      <c r="F825" s="9">
        <f>'internal_calcs ToDs'!C825</f>
        <v>825.63660897579257</v>
      </c>
      <c r="G825" s="9">
        <f>'internal_calcs ToDs'!D825</f>
        <v>823.4409715678712</v>
      </c>
      <c r="H825" s="9">
        <f>'internal_calcs ToDs'!E825</f>
        <v>823.49537533127125</v>
      </c>
      <c r="I825" s="9">
        <f ca="1">'internal_calcs FTTM'!AA825</f>
        <v>823.45798112640523</v>
      </c>
      <c r="J825" s="9">
        <f>'internal_calcs TEs'!B825</f>
        <v>0.45798112640518096</v>
      </c>
      <c r="K825" s="9">
        <f>'internal_calcs TEs'!C825</f>
        <v>2.6366089757925284</v>
      </c>
      <c r="L825" s="9">
        <f>'internal_calcs TEs'!D825</f>
        <v>0.44097156787124225</v>
      </c>
      <c r="M825" s="9">
        <f>'internal_calcs TEs'!E825</f>
        <v>0.49537533127126743</v>
      </c>
      <c r="N825" s="9">
        <f t="shared" ca="1" si="36"/>
        <v>0.45798112640522959</v>
      </c>
      <c r="O825" s="9">
        <f t="shared" ca="1" si="38"/>
        <v>0.45798112640522959</v>
      </c>
      <c r="P825" s="3">
        <f t="shared" ca="1" si="37"/>
        <v>1</v>
      </c>
    </row>
    <row r="826" spans="1:16" x14ac:dyDescent="0.3">
      <c r="A826" s="1">
        <f>'internal_calcs FTTM'!A826</f>
        <v>824</v>
      </c>
      <c r="B826" s="3" t="str">
        <f>'internal_calcs FTTM'!T826</f>
        <v>TRUSTED</v>
      </c>
      <c r="C826" s="3">
        <f ca="1">'internal_calcs FTTM'!AB826</f>
        <v>1</v>
      </c>
      <c r="D826" s="3">
        <f ca="1">'internal_calcs FTTM'!AC826</f>
        <v>111</v>
      </c>
      <c r="E826" s="9">
        <f>'internal_calcs ToDs'!B826</f>
        <v>824.42633799642692</v>
      </c>
      <c r="F826" s="9">
        <f>'internal_calcs ToDs'!C826</f>
        <v>826.70556159596049</v>
      </c>
      <c r="G826" s="9">
        <f>'internal_calcs ToDs'!D826</f>
        <v>824.35403712397215</v>
      </c>
      <c r="H826" s="9">
        <f>'internal_calcs ToDs'!E826</f>
        <v>824.14472137253154</v>
      </c>
      <c r="I826" s="9">
        <f ca="1">'internal_calcs FTTM'!AA826</f>
        <v>824.42633799642692</v>
      </c>
      <c r="J826" s="9">
        <f>'internal_calcs TEs'!B826</f>
        <v>0.4263379964269387</v>
      </c>
      <c r="K826" s="9">
        <f>'internal_calcs TEs'!C826</f>
        <v>2.7055615959604782</v>
      </c>
      <c r="L826" s="9">
        <f>'internal_calcs TEs'!D826</f>
        <v>0.35403712397219911</v>
      </c>
      <c r="M826" s="9">
        <f>'internal_calcs TEs'!E826</f>
        <v>0.14472137253154016</v>
      </c>
      <c r="N826" s="9">
        <f t="shared" ca="1" si="36"/>
        <v>0.42633799642692338</v>
      </c>
      <c r="O826" s="9">
        <f t="shared" ca="1" si="38"/>
        <v>0.42633799642692338</v>
      </c>
      <c r="P826" s="3">
        <f t="shared" ca="1" si="37"/>
        <v>1</v>
      </c>
    </row>
    <row r="827" spans="1:16" x14ac:dyDescent="0.3">
      <c r="A827" s="1">
        <f>'internal_calcs FTTM'!A827</f>
        <v>825</v>
      </c>
      <c r="B827" s="3" t="str">
        <f>'internal_calcs FTTM'!T827</f>
        <v>TRUSTED</v>
      </c>
      <c r="C827" s="3">
        <f ca="1">'internal_calcs FTTM'!AB827</f>
        <v>1</v>
      </c>
      <c r="D827" s="3">
        <f ca="1">'internal_calcs FTTM'!AC827</f>
        <v>111</v>
      </c>
      <c r="E827" s="9">
        <f>'internal_calcs ToDs'!B827</f>
        <v>825.39398344722895</v>
      </c>
      <c r="F827" s="9">
        <f>'internal_calcs ToDs'!C827</f>
        <v>827.7677831437062</v>
      </c>
      <c r="G827" s="9">
        <f>'internal_calcs ToDs'!D827</f>
        <v>825.22997810839456</v>
      </c>
      <c r="H827" s="9">
        <f>'internal_calcs ToDs'!E827</f>
        <v>824.86112201726962</v>
      </c>
      <c r="I827" s="9">
        <f ca="1">'internal_calcs FTTM'!AA827</f>
        <v>825.39398344722895</v>
      </c>
      <c r="J827" s="9">
        <f>'internal_calcs TEs'!B827</f>
        <v>0.3939834472289736</v>
      </c>
      <c r="K827" s="9">
        <f>'internal_calcs TEs'!C827</f>
        <v>2.7677831437061524</v>
      </c>
      <c r="L827" s="9">
        <f>'internal_calcs TEs'!D827</f>
        <v>0.22997810839459021</v>
      </c>
      <c r="M827" s="9">
        <f>'internal_calcs TEs'!E827</f>
        <v>-0.13887798273034857</v>
      </c>
      <c r="N827" s="9">
        <f t="shared" ca="1" si="36"/>
        <v>0.39398344722894763</v>
      </c>
      <c r="O827" s="9">
        <f t="shared" ca="1" si="38"/>
        <v>0.39398344722894763</v>
      </c>
      <c r="P827" s="3">
        <f t="shared" ca="1" si="37"/>
        <v>1</v>
      </c>
    </row>
    <row r="828" spans="1:16" x14ac:dyDescent="0.3">
      <c r="A828" s="1">
        <f>'internal_calcs FTTM'!A828</f>
        <v>826</v>
      </c>
      <c r="B828" s="3" t="str">
        <f>'internal_calcs FTTM'!T828</f>
        <v>TRUSTED</v>
      </c>
      <c r="C828" s="3">
        <f ca="1">'internal_calcs FTTM'!AB828</f>
        <v>1</v>
      </c>
      <c r="D828" s="3">
        <f ca="1">'internal_calcs FTTM'!AC828</f>
        <v>111</v>
      </c>
      <c r="E828" s="9">
        <f>'internal_calcs ToDs'!B828</f>
        <v>826.36093791463793</v>
      </c>
      <c r="F828" s="9">
        <f>'internal_calcs ToDs'!C828</f>
        <v>828.8230280590069</v>
      </c>
      <c r="G828" s="9">
        <f>'internal_calcs ToDs'!D828</f>
        <v>826.07075100592328</v>
      </c>
      <c r="H828" s="9">
        <f>'internal_calcs ToDs'!E828</f>
        <v>825.65482728509596</v>
      </c>
      <c r="I828" s="9">
        <f ca="1">'internal_calcs FTTM'!AA828</f>
        <v>826.36093791463793</v>
      </c>
      <c r="J828" s="9">
        <f>'internal_calcs TEs'!B828</f>
        <v>0.36093791463788061</v>
      </c>
      <c r="K828" s="9">
        <f>'internal_calcs TEs'!C828</f>
        <v>2.8230280590069201</v>
      </c>
      <c r="L828" s="9">
        <f>'internal_calcs TEs'!D828</f>
        <v>7.0751005923275212E-2</v>
      </c>
      <c r="M828" s="9">
        <f>'internal_calcs TEs'!E828</f>
        <v>-0.3451727149039896</v>
      </c>
      <c r="N828" s="9">
        <f t="shared" ca="1" si="36"/>
        <v>0.36093791463792968</v>
      </c>
      <c r="O828" s="9">
        <f t="shared" ca="1" si="38"/>
        <v>0.36093791463792968</v>
      </c>
      <c r="P828" s="3">
        <f t="shared" ca="1" si="37"/>
        <v>1</v>
      </c>
    </row>
    <row r="829" spans="1:16" x14ac:dyDescent="0.3">
      <c r="A829" s="1">
        <f>'internal_calcs FTTM'!A829</f>
        <v>827</v>
      </c>
      <c r="B829" s="3" t="str">
        <f>'internal_calcs FTTM'!T829</f>
        <v>TRUSTED</v>
      </c>
      <c r="C829" s="3">
        <f ca="1">'internal_calcs FTTM'!AB829</f>
        <v>1</v>
      </c>
      <c r="D829" s="3">
        <f ca="1">'internal_calcs FTTM'!AC829</f>
        <v>111</v>
      </c>
      <c r="E829" s="9">
        <f>'internal_calcs ToDs'!B829</f>
        <v>827.3272222709204</v>
      </c>
      <c r="F829" s="9">
        <f>'internal_calcs ToDs'!C829</f>
        <v>829.87107831542107</v>
      </c>
      <c r="G829" s="9">
        <f>'internal_calcs ToDs'!D829</f>
        <v>826.87886692308166</v>
      </c>
      <c r="H829" s="9">
        <f>'internal_calcs ToDs'!E829</f>
        <v>826.53329320512682</v>
      </c>
      <c r="I829" s="9">
        <f ca="1">'internal_calcs FTTM'!AA829</f>
        <v>827.3272222709204</v>
      </c>
      <c r="J829" s="9">
        <f>'internal_calcs TEs'!B829</f>
        <v>0.32722227092039513</v>
      </c>
      <c r="K829" s="9">
        <f>'internal_calcs TEs'!C829</f>
        <v>2.8710783154210899</v>
      </c>
      <c r="L829" s="9">
        <f>'internal_calcs TEs'!D829</f>
        <v>-0.12113307691830189</v>
      </c>
      <c r="M829" s="9">
        <f>'internal_calcs TEs'!E829</f>
        <v>-0.46670679487318578</v>
      </c>
      <c r="N829" s="9">
        <f t="shared" ca="1" si="36"/>
        <v>0.32722227092040157</v>
      </c>
      <c r="O829" s="9">
        <f t="shared" ca="1" si="38"/>
        <v>0.32722227092040157</v>
      </c>
      <c r="P829" s="3">
        <f t="shared" ca="1" si="37"/>
        <v>1</v>
      </c>
    </row>
    <row r="830" spans="1:16" x14ac:dyDescent="0.3">
      <c r="A830" s="1">
        <f>'internal_calcs FTTM'!A830</f>
        <v>828</v>
      </c>
      <c r="B830" s="3" t="str">
        <f>'internal_calcs FTTM'!T830</f>
        <v>TRUSTED</v>
      </c>
      <c r="C830" s="3">
        <f ca="1">'internal_calcs FTTM'!AB830</f>
        <v>1</v>
      </c>
      <c r="D830" s="3">
        <f ca="1">'internal_calcs FTTM'!AC830</f>
        <v>111</v>
      </c>
      <c r="E830" s="9">
        <f>'internal_calcs ToDs'!B830</f>
        <v>828.29285781159967</v>
      </c>
      <c r="F830" s="9">
        <f>'internal_calcs ToDs'!C830</f>
        <v>830.91174428053876</v>
      </c>
      <c r="G830" s="9">
        <f>'internal_calcs ToDs'!D830</f>
        <v>827.65735198648258</v>
      </c>
      <c r="H830" s="9">
        <f>'internal_calcs ToDs'!E830</f>
        <v>827.50091233566627</v>
      </c>
      <c r="I830" s="9">
        <f ca="1">'internal_calcs FTTM'!AA830</f>
        <v>828.29285781159967</v>
      </c>
      <c r="J830" s="9">
        <f>'internal_calcs TEs'!B830</f>
        <v>0.29285781159972979</v>
      </c>
      <c r="K830" s="9">
        <f>'internal_calcs TEs'!C830</f>
        <v>2.9117442805387368</v>
      </c>
      <c r="L830" s="9">
        <f>'internal_calcs TEs'!D830</f>
        <v>-0.34264801351739038</v>
      </c>
      <c r="M830" s="9">
        <f>'internal_calcs TEs'!E830</f>
        <v>-0.49908766433375185</v>
      </c>
      <c r="N830" s="9">
        <f t="shared" ca="1" si="36"/>
        <v>0.29285781159967428</v>
      </c>
      <c r="O830" s="9">
        <f t="shared" ca="1" si="38"/>
        <v>0.29285781159967428</v>
      </c>
      <c r="P830" s="3">
        <f t="shared" ca="1" si="37"/>
        <v>1</v>
      </c>
    </row>
    <row r="831" spans="1:16" x14ac:dyDescent="0.3">
      <c r="A831" s="1">
        <f>'internal_calcs FTTM'!A831</f>
        <v>829</v>
      </c>
      <c r="B831" s="3" t="str">
        <f>'internal_calcs FTTM'!T831</f>
        <v>TRUSTED</v>
      </c>
      <c r="C831" s="3">
        <f ca="1">'internal_calcs FTTM'!AB831</f>
        <v>1</v>
      </c>
      <c r="D831" s="3">
        <f ca="1">'internal_calcs FTTM'!AC831</f>
        <v>111</v>
      </c>
      <c r="E831" s="9">
        <f>'internal_calcs ToDs'!B831</f>
        <v>829.25786624200498</v>
      </c>
      <c r="F831" s="9">
        <f>'internal_calcs ToDs'!C831</f>
        <v>831.94486546437395</v>
      </c>
      <c r="G831" s="9">
        <f>'internal_calcs ToDs'!D831</f>
        <v>828.40969961900237</v>
      </c>
      <c r="H831" s="9">
        <f>'internal_calcs ToDs'!E831</f>
        <v>828.55885500570412</v>
      </c>
      <c r="I831" s="9">
        <f ca="1">'internal_calcs FTTM'!AA831</f>
        <v>829.25786624200498</v>
      </c>
      <c r="J831" s="9">
        <f>'internal_calcs TEs'!B831</f>
        <v>0.25786624200493868</v>
      </c>
      <c r="K831" s="9">
        <f>'internal_calcs TEs'!C831</f>
        <v>2.9448654643739065</v>
      </c>
      <c r="L831" s="9">
        <f>'internal_calcs TEs'!D831</f>
        <v>-0.5903003809976104</v>
      </c>
      <c r="M831" s="9">
        <f>'internal_calcs TEs'!E831</f>
        <v>-0.44114499429588916</v>
      </c>
      <c r="N831" s="9">
        <f t="shared" ca="1" si="36"/>
        <v>0.25786624200497954</v>
      </c>
      <c r="O831" s="9">
        <f t="shared" ca="1" si="38"/>
        <v>0.25786624200497954</v>
      </c>
      <c r="P831" s="3">
        <f t="shared" ca="1" si="37"/>
        <v>1</v>
      </c>
    </row>
    <row r="832" spans="1:16" x14ac:dyDescent="0.3">
      <c r="A832" s="1">
        <f>'internal_calcs FTTM'!A832</f>
        <v>830</v>
      </c>
      <c r="B832" s="3" t="str">
        <f>'internal_calcs FTTM'!T832</f>
        <v>TRUSTED</v>
      </c>
      <c r="C832" s="3">
        <f ca="1">'internal_calcs FTTM'!AB832</f>
        <v>1</v>
      </c>
      <c r="D832" s="3">
        <f ca="1">'internal_calcs FTTM'!AC832</f>
        <v>111</v>
      </c>
      <c r="E832" s="9">
        <f>'internal_calcs ToDs'!B832</f>
        <v>830.22226966356141</v>
      </c>
      <c r="F832" s="9">
        <f>'internal_calcs ToDs'!C832</f>
        <v>832.97031115274569</v>
      </c>
      <c r="G832" s="9">
        <f>'internal_calcs ToDs'!D832</f>
        <v>829.13981544641695</v>
      </c>
      <c r="H832" s="9">
        <f>'internal_calcs ToDs'!E832</f>
        <v>829.70502701617704</v>
      </c>
      <c r="I832" s="9">
        <f ca="1">'internal_calcs FTTM'!AA832</f>
        <v>830.22226966356141</v>
      </c>
      <c r="J832" s="9">
        <f>'internal_calcs TEs'!B832</f>
        <v>0.22226966356144751</v>
      </c>
      <c r="K832" s="9">
        <f>'internal_calcs TEs'!C832</f>
        <v>2.9703111527457118</v>
      </c>
      <c r="L832" s="9">
        <f>'internal_calcs TEs'!D832</f>
        <v>-0.86018455358300105</v>
      </c>
      <c r="M832" s="9">
        <f>'internal_calcs TEs'!E832</f>
        <v>-0.29497298382298709</v>
      </c>
      <c r="N832" s="9">
        <f t="shared" ca="1" si="36"/>
        <v>0.22226966356140565</v>
      </c>
      <c r="O832" s="9">
        <f t="shared" ca="1" si="38"/>
        <v>0.22226966356140565</v>
      </c>
      <c r="P832" s="3">
        <f t="shared" ca="1" si="37"/>
        <v>1</v>
      </c>
    </row>
    <row r="833" spans="1:16" x14ac:dyDescent="0.3">
      <c r="A833" s="1">
        <f>'internal_calcs FTTM'!A833</f>
        <v>831</v>
      </c>
      <c r="B833" s="3" t="str">
        <f>'internal_calcs FTTM'!T833</f>
        <v>TRUSTED</v>
      </c>
      <c r="C833" s="3">
        <f ca="1">'internal_calcs FTTM'!AB833</f>
        <v>1</v>
      </c>
      <c r="D833" s="3">
        <f ca="1">'internal_calcs FTTM'!AC833</f>
        <v>111</v>
      </c>
      <c r="E833" s="9">
        <f>'internal_calcs ToDs'!B833</f>
        <v>831.18609055983097</v>
      </c>
      <c r="F833" s="9">
        <f>'internal_calcs ToDs'!C833</f>
        <v>833.98798092314723</v>
      </c>
      <c r="G833" s="9">
        <f>'internal_calcs ToDs'!D833</f>
        <v>829.85195570334861</v>
      </c>
      <c r="H833" s="9">
        <f>'internal_calcs ToDs'!E833</f>
        <v>830.9341453297792</v>
      </c>
      <c r="I833" s="9">
        <f ca="1">'internal_calcs FTTM'!AA833</f>
        <v>831.18609055983097</v>
      </c>
      <c r="J833" s="9">
        <f>'internal_calcs TEs'!B833</f>
        <v>0.18609055983099598</v>
      </c>
      <c r="K833" s="9">
        <f>'internal_calcs TEs'!C833</f>
        <v>2.9879809231471777</v>
      </c>
      <c r="L833" s="9">
        <f>'internal_calcs TEs'!D833</f>
        <v>-1.1480442966513842</v>
      </c>
      <c r="M833" s="9">
        <f>'internal_calcs TEs'!E833</f>
        <v>-6.585467022082403E-2</v>
      </c>
      <c r="N833" s="9">
        <f t="shared" ca="1" si="36"/>
        <v>0.18609055983097278</v>
      </c>
      <c r="O833" s="9">
        <f t="shared" ca="1" si="38"/>
        <v>0.18609055983097278</v>
      </c>
      <c r="P833" s="3">
        <f t="shared" ca="1" si="37"/>
        <v>1</v>
      </c>
    </row>
    <row r="834" spans="1:16" x14ac:dyDescent="0.3">
      <c r="A834" s="1">
        <f>'internal_calcs FTTM'!A834</f>
        <v>832</v>
      </c>
      <c r="B834" s="3" t="str">
        <f>'internal_calcs FTTM'!T834</f>
        <v>TRUSTED</v>
      </c>
      <c r="C834" s="3">
        <f ca="1">'internal_calcs FTTM'!AB834</f>
        <v>1</v>
      </c>
      <c r="D834" s="3">
        <f ca="1">'internal_calcs FTTM'!AC834</f>
        <v>111</v>
      </c>
      <c r="E834" s="9">
        <f>'internal_calcs ToDs'!B834</f>
        <v>832.14935178231099</v>
      </c>
      <c r="F834" s="9">
        <f>'internal_calcs ToDs'!C834</f>
        <v>834.99780504106707</v>
      </c>
      <c r="G834" s="9">
        <f>'internal_calcs ToDs'!D834</f>
        <v>830.55066010990504</v>
      </c>
      <c r="H834" s="9">
        <f>'internal_calcs ToDs'!E834</f>
        <v>832.23792901369484</v>
      </c>
      <c r="I834" s="9">
        <f ca="1">'internal_calcs FTTM'!AA834</f>
        <v>832.14935178231099</v>
      </c>
      <c r="J834" s="9">
        <f>'internal_calcs TEs'!B834</f>
        <v>0.14935178231102098</v>
      </c>
      <c r="K834" s="9">
        <f>'internal_calcs TEs'!C834</f>
        <v>2.9978050410670907</v>
      </c>
      <c r="L834" s="9">
        <f>'internal_calcs TEs'!D834</f>
        <v>-1.4493398900949797</v>
      </c>
      <c r="M834" s="9">
        <f>'internal_calcs TEs'!E834</f>
        <v>0.23792901369480557</v>
      </c>
      <c r="N834" s="9">
        <f t="shared" ref="N834:N897" ca="1" si="39">I834-A834</f>
        <v>0.14935178231098689</v>
      </c>
      <c r="O834" s="9">
        <f t="shared" ca="1" si="38"/>
        <v>0.14935178231098689</v>
      </c>
      <c r="P834" s="3">
        <f t="shared" ca="1" si="37"/>
        <v>1</v>
      </c>
    </row>
    <row r="835" spans="1:16" x14ac:dyDescent="0.3">
      <c r="A835" s="1">
        <f>'internal_calcs FTTM'!A835</f>
        <v>833</v>
      </c>
      <c r="B835" s="3" t="str">
        <f>'internal_calcs FTTM'!T835</f>
        <v>TRUSTED</v>
      </c>
      <c r="C835" s="3">
        <f ca="1">'internal_calcs FTTM'!AB835</f>
        <v>1</v>
      </c>
      <c r="D835" s="3">
        <f ca="1">'internal_calcs FTTM'!AC835</f>
        <v>111</v>
      </c>
      <c r="E835" s="9">
        <f>'internal_calcs ToDs'!B835</f>
        <v>833.11207653600081</v>
      </c>
      <c r="F835" s="9">
        <f>'internal_calcs ToDs'!C835</f>
        <v>835.99974473520024</v>
      </c>
      <c r="G835" s="9">
        <f>'internal_calcs ToDs'!D835</f>
        <v>831.24068027757949</v>
      </c>
      <c r="H835" s="9">
        <f>'internal_calcs ToDs'!E835</f>
        <v>833.60539853408693</v>
      </c>
      <c r="I835" s="9">
        <f ca="1">'internal_calcs FTTM'!AA835</f>
        <v>833.11207653600081</v>
      </c>
      <c r="J835" s="9">
        <f>'internal_calcs TEs'!B835</f>
        <v>0.11207653600084144</v>
      </c>
      <c r="K835" s="9">
        <f>'internal_calcs TEs'!C835</f>
        <v>2.9997447352001982</v>
      </c>
      <c r="L835" s="9">
        <f>'internal_calcs TEs'!D835</f>
        <v>-1.7593197224204578</v>
      </c>
      <c r="M835" s="9">
        <f>'internal_calcs TEs'!E835</f>
        <v>0.6053985340868786</v>
      </c>
      <c r="N835" s="9">
        <f t="shared" ca="1" si="39"/>
        <v>0.11207653600081358</v>
      </c>
      <c r="O835" s="9">
        <f t="shared" ca="1" si="38"/>
        <v>0.11207653600081358</v>
      </c>
      <c r="P835" s="3">
        <f t="shared" ref="P835:P898" ca="1" si="40">IF(C835=511,0,C835)</f>
        <v>1</v>
      </c>
    </row>
    <row r="836" spans="1:16" x14ac:dyDescent="0.3">
      <c r="A836" s="1">
        <f>'internal_calcs FTTM'!A836</f>
        <v>834</v>
      </c>
      <c r="B836" s="3" t="str">
        <f>'internal_calcs FTTM'!T836</f>
        <v>TRUSTED</v>
      </c>
      <c r="C836" s="3">
        <f ca="1">'internal_calcs FTTM'!AB836</f>
        <v>1</v>
      </c>
      <c r="D836" s="3">
        <f ca="1">'internal_calcs FTTM'!AC836</f>
        <v>111</v>
      </c>
      <c r="E836" s="9">
        <f>'internal_calcs ToDs'!B836</f>
        <v>834.07428836474503</v>
      </c>
      <c r="F836" s="9">
        <f>'internal_calcs ToDs'!C836</f>
        <v>836.9937923504599</v>
      </c>
      <c r="G836" s="9">
        <f>'internal_calcs ToDs'!D836</f>
        <v>831.92690477350152</v>
      </c>
      <c r="H836" s="9">
        <f>'internal_calcs ToDs'!E836</f>
        <v>835.02327258505545</v>
      </c>
      <c r="I836" s="9">
        <f ca="1">'internal_calcs FTTM'!AA836</f>
        <v>834.07428836474503</v>
      </c>
      <c r="J836" s="9">
        <f>'internal_calcs TEs'!B836</f>
        <v>7.4288364745047963E-2</v>
      </c>
      <c r="K836" s="9">
        <f>'internal_calcs TEs'!C836</f>
        <v>2.9937923504599446</v>
      </c>
      <c r="L836" s="9">
        <f>'internal_calcs TEs'!D836</f>
        <v>-2.0730952264985141</v>
      </c>
      <c r="M836" s="9">
        <f>'internal_calcs TEs'!E836</f>
        <v>1.0232725850554985</v>
      </c>
      <c r="N836" s="9">
        <f t="shared" ca="1" si="39"/>
        <v>7.4288364745029867E-2</v>
      </c>
      <c r="O836" s="9">
        <f t="shared" ref="O836:O899" ca="1" si="41">IF(B836="TRUSTED",N836,"")</f>
        <v>7.4288364745029867E-2</v>
      </c>
      <c r="P836" s="3">
        <f t="shared" ca="1" si="40"/>
        <v>1</v>
      </c>
    </row>
    <row r="837" spans="1:16" x14ac:dyDescent="0.3">
      <c r="A837" s="1">
        <f>'internal_calcs FTTM'!A837</f>
        <v>835</v>
      </c>
      <c r="B837" s="3" t="str">
        <f>'internal_calcs FTTM'!T837</f>
        <v>TRUSTED</v>
      </c>
      <c r="C837" s="3">
        <f ca="1">'internal_calcs FTTM'!AB837</f>
        <v>1</v>
      </c>
      <c r="D837" s="3">
        <f ca="1">'internal_calcs FTTM'!AC837</f>
        <v>111</v>
      </c>
      <c r="E837" s="9">
        <f>'internal_calcs ToDs'!B837</f>
        <v>835.03601113636239</v>
      </c>
      <c r="F837" s="9">
        <f>'internal_calcs ToDs'!C837</f>
        <v>837.97997137818948</v>
      </c>
      <c r="G837" s="9">
        <f>'internal_calcs ToDs'!D837</f>
        <v>832.61428202481034</v>
      </c>
      <c r="H837" s="9">
        <f>'internal_calcs ToDs'!E837</f>
        <v>836.47644810963891</v>
      </c>
      <c r="I837" s="9">
        <f ca="1">'internal_calcs FTTM'!AA837</f>
        <v>835.03601113636239</v>
      </c>
      <c r="J837" s="9">
        <f>'internal_calcs TEs'!B837</f>
        <v>3.601113636236386E-2</v>
      </c>
      <c r="K837" s="9">
        <f>'internal_calcs TEs'!C837</f>
        <v>2.9799713781895121</v>
      </c>
      <c r="L837" s="9">
        <f>'internal_calcs TEs'!D837</f>
        <v>-2.385717975189718</v>
      </c>
      <c r="M837" s="9">
        <f>'internal_calcs TEs'!E837</f>
        <v>1.4764481096389277</v>
      </c>
      <c r="N837" s="9">
        <f t="shared" ca="1" si="39"/>
        <v>3.6011136362390062E-2</v>
      </c>
      <c r="O837" s="9">
        <f t="shared" ca="1" si="41"/>
        <v>3.6011136362390062E-2</v>
      </c>
      <c r="P837" s="3">
        <f t="shared" ca="1" si="40"/>
        <v>1</v>
      </c>
    </row>
    <row r="838" spans="1:16" x14ac:dyDescent="0.3">
      <c r="A838" s="1">
        <f>'internal_calcs FTTM'!A838</f>
        <v>836</v>
      </c>
      <c r="B838" s="3" t="str">
        <f>'internal_calcs FTTM'!T838</f>
        <v>TRUSTED</v>
      </c>
      <c r="C838" s="3">
        <f ca="1">'internal_calcs FTTM'!AB838</f>
        <v>1</v>
      </c>
      <c r="D838" s="3">
        <f ca="1">'internal_calcs FTTM'!AC838</f>
        <v>111</v>
      </c>
      <c r="E838" s="9">
        <f>'internal_calcs ToDs'!B838</f>
        <v>835.99726902757072</v>
      </c>
      <c r="F838" s="9">
        <f>'internal_calcs ToDs'!C838</f>
        <v>838.95833636345219</v>
      </c>
      <c r="G838" s="9">
        <f>'internal_calcs ToDs'!D838</f>
        <v>833.30774227900429</v>
      </c>
      <c r="H838" s="9">
        <f>'internal_calcs ToDs'!E838</f>
        <v>837.94854616364091</v>
      </c>
      <c r="I838" s="9">
        <f ca="1">'internal_calcs FTTM'!AA838</f>
        <v>835.99726902757072</v>
      </c>
      <c r="J838" s="9">
        <f>'internal_calcs TEs'!B838</f>
        <v>-2.7309724292682303E-3</v>
      </c>
      <c r="K838" s="9">
        <f>'internal_calcs TEs'!C838</f>
        <v>2.9583363634522053</v>
      </c>
      <c r="L838" s="9">
        <f>'internal_calcs TEs'!D838</f>
        <v>-2.6922577209957081</v>
      </c>
      <c r="M838" s="9">
        <f>'internal_calcs TEs'!E838</f>
        <v>1.9485461636408783</v>
      </c>
      <c r="N838" s="9">
        <f t="shared" ca="1" si="39"/>
        <v>-2.7309724292763349E-3</v>
      </c>
      <c r="O838" s="9">
        <f t="shared" ca="1" si="41"/>
        <v>-2.7309724292763349E-3</v>
      </c>
      <c r="P838" s="3">
        <f t="shared" ca="1" si="40"/>
        <v>1</v>
      </c>
    </row>
    <row r="839" spans="1:16" x14ac:dyDescent="0.3">
      <c r="A839" s="1">
        <f>'internal_calcs FTTM'!A839</f>
        <v>837</v>
      </c>
      <c r="B839" s="3" t="str">
        <f>'internal_calcs FTTM'!T839</f>
        <v>TRUSTED</v>
      </c>
      <c r="C839" s="3">
        <f ca="1">'internal_calcs FTTM'!AB839</f>
        <v>1</v>
      </c>
      <c r="D839" s="3">
        <f ca="1">'internal_calcs FTTM'!AC839</f>
        <v>111</v>
      </c>
      <c r="E839" s="9">
        <f>'internal_calcs ToDs'!B839</f>
        <v>836.95808650871641</v>
      </c>
      <c r="F839" s="9">
        <f>'internal_calcs ToDs'!C839</f>
        <v>839.92897268976719</v>
      </c>
      <c r="G839" s="9">
        <f>'internal_calcs ToDs'!D839</f>
        <v>834.01211985099314</v>
      </c>
      <c r="H839" s="9">
        <f>'internal_calcs ToDs'!E839</f>
        <v>839.42250389335049</v>
      </c>
      <c r="I839" s="9">
        <f ca="1">'internal_calcs FTTM'!AA839</f>
        <v>836.95808650871641</v>
      </c>
      <c r="J839" s="9">
        <f>'internal_calcs TEs'!B839</f>
        <v>-4.1913491283560478E-2</v>
      </c>
      <c r="K839" s="9">
        <f>'internal_calcs TEs'!C839</f>
        <v>2.9289726897671722</v>
      </c>
      <c r="L839" s="9">
        <f>'internal_calcs TEs'!D839</f>
        <v>-2.9878801490068674</v>
      </c>
      <c r="M839" s="9">
        <f>'internal_calcs TEs'!E839</f>
        <v>2.4225038933505099</v>
      </c>
      <c r="N839" s="9">
        <f t="shared" ca="1" si="39"/>
        <v>-4.191349128359434E-2</v>
      </c>
      <c r="O839" s="9">
        <f t="shared" ca="1" si="41"/>
        <v>-4.191349128359434E-2</v>
      </c>
      <c r="P839" s="3">
        <f t="shared" ca="1" si="40"/>
        <v>1</v>
      </c>
    </row>
    <row r="840" spans="1:16" x14ac:dyDescent="0.3">
      <c r="A840" s="1">
        <f>'internal_calcs FTTM'!A840</f>
        <v>838</v>
      </c>
      <c r="B840" s="3" t="str">
        <f>'internal_calcs FTTM'!T840</f>
        <v>TRUSTED</v>
      </c>
      <c r="C840" s="3">
        <f ca="1">'internal_calcs FTTM'!AB840</f>
        <v>1</v>
      </c>
      <c r="D840" s="3">
        <f ca="1">'internal_calcs FTTM'!AC840</f>
        <v>111</v>
      </c>
      <c r="E840" s="9">
        <f>'internal_calcs ToDs'!B840</f>
        <v>837.91848832831818</v>
      </c>
      <c r="F840" s="9">
        <f>'internal_calcs ToDs'!C840</f>
        <v>840.89199624213938</v>
      </c>
      <c r="G840" s="9">
        <f>'internal_calcs ToDs'!D840</f>
        <v>834.73207688306309</v>
      </c>
      <c r="H840" s="9">
        <f>'internal_calcs ToDs'!E840</f>
        <v>840.8811912315316</v>
      </c>
      <c r="I840" s="9">
        <f ca="1">'internal_calcs FTTM'!AA840</f>
        <v>837.91848832831818</v>
      </c>
      <c r="J840" s="9">
        <f>'internal_calcs TEs'!B840</f>
        <v>-8.1511671681789855E-2</v>
      </c>
      <c r="K840" s="9">
        <f>'internal_calcs TEs'!C840</f>
        <v>2.8919962421394283</v>
      </c>
      <c r="L840" s="9">
        <f>'internal_calcs TEs'!D840</f>
        <v>-3.2679231169369314</v>
      </c>
      <c r="M840" s="9">
        <f>'internal_calcs TEs'!E840</f>
        <v>2.8811912315315715</v>
      </c>
      <c r="N840" s="9">
        <f t="shared" ca="1" si="39"/>
        <v>-8.1511671681823827E-2</v>
      </c>
      <c r="O840" s="9">
        <f t="shared" ca="1" si="41"/>
        <v>-8.1511671681823827E-2</v>
      </c>
      <c r="P840" s="3">
        <f t="shared" ca="1" si="40"/>
        <v>1</v>
      </c>
    </row>
    <row r="841" spans="1:16" x14ac:dyDescent="0.3">
      <c r="A841" s="1">
        <f>'internal_calcs FTTM'!A841</f>
        <v>839</v>
      </c>
      <c r="B841" s="3" t="str">
        <f>'internal_calcs FTTM'!T841</f>
        <v>TRUSTED</v>
      </c>
      <c r="C841" s="3">
        <f ca="1">'internal_calcs FTTM'!AB841</f>
        <v>1</v>
      </c>
      <c r="D841" s="3">
        <f ca="1">'internal_calcs FTTM'!AC841</f>
        <v>111</v>
      </c>
      <c r="E841" s="9">
        <f>'internal_calcs ToDs'!B841</f>
        <v>838.87849949743554</v>
      </c>
      <c r="F841" s="9">
        <f>'internal_calcs ToDs'!C841</f>
        <v>841.84755294971478</v>
      </c>
      <c r="G841" s="9">
        <f>'internal_calcs ToDs'!D841</f>
        <v>835.47202982010765</v>
      </c>
      <c r="H841" s="9">
        <f>'internal_calcs ToDs'!E841</f>
        <v>842.30803002268374</v>
      </c>
      <c r="I841" s="9">
        <f ca="1">'internal_calcs FTTM'!AA841</f>
        <v>838.87849949743554</v>
      </c>
      <c r="J841" s="9">
        <f>'internal_calcs TEs'!B841</f>
        <v>-0.12150050256440226</v>
      </c>
      <c r="K841" s="9">
        <f>'internal_calcs TEs'!C841</f>
        <v>2.8475529497148298</v>
      </c>
      <c r="L841" s="9">
        <f>'internal_calcs TEs'!D841</f>
        <v>-3.5279701798923595</v>
      </c>
      <c r="M841" s="9">
        <f>'internal_calcs TEs'!E841</f>
        <v>3.3080300226837034</v>
      </c>
      <c r="N841" s="9">
        <f t="shared" ca="1" si="39"/>
        <v>-0.12150050256445866</v>
      </c>
      <c r="O841" s="9">
        <f t="shared" ca="1" si="41"/>
        <v>-0.12150050256445866</v>
      </c>
      <c r="P841" s="3">
        <f t="shared" ca="1" si="40"/>
        <v>1</v>
      </c>
    </row>
    <row r="842" spans="1:16" x14ac:dyDescent="0.3">
      <c r="A842" s="1">
        <f>'internal_calcs FTTM'!A842</f>
        <v>840</v>
      </c>
      <c r="B842" s="3" t="str">
        <f>'internal_calcs FTTM'!T842</f>
        <v>TRUSTED</v>
      </c>
      <c r="C842" s="3">
        <f ca="1">'internal_calcs FTTM'!AB842</f>
        <v>1</v>
      </c>
      <c r="D842" s="3">
        <f ca="1">'internal_calcs FTTM'!AC842</f>
        <v>111</v>
      </c>
      <c r="E842" s="9">
        <f>'internal_calcs ToDs'!B842</f>
        <v>839.83814527387108</v>
      </c>
      <c r="F842" s="9">
        <f>'internal_calcs ToDs'!C842</f>
        <v>842.79581820986436</v>
      </c>
      <c r="G842" s="9">
        <f>'internal_calcs ToDs'!D842</f>
        <v>836.23607975965399</v>
      </c>
      <c r="H842" s="9">
        <f>'internal_calcs ToDs'!E842</f>
        <v>843.68759320077686</v>
      </c>
      <c r="I842" s="9">
        <f ca="1">'internal_calcs FTTM'!AA842</f>
        <v>839.83814527387108</v>
      </c>
      <c r="J842" s="9">
        <f>'internal_calcs TEs'!B842</f>
        <v>-0.16185472612889662</v>
      </c>
      <c r="K842" s="9">
        <f>'internal_calcs TEs'!C842</f>
        <v>2.7958182098643665</v>
      </c>
      <c r="L842" s="9">
        <f>'internal_calcs TEs'!D842</f>
        <v>-3.7639202403459642</v>
      </c>
      <c r="M842" s="9">
        <f>'internal_calcs TEs'!E842</f>
        <v>3.6875932007768255</v>
      </c>
      <c r="N842" s="9">
        <f t="shared" ca="1" si="39"/>
        <v>-0.16185472612892227</v>
      </c>
      <c r="O842" s="9">
        <f t="shared" ca="1" si="41"/>
        <v>-0.16185472612892227</v>
      </c>
      <c r="P842" s="3">
        <f t="shared" ca="1" si="40"/>
        <v>1</v>
      </c>
    </row>
    <row r="843" spans="1:16" x14ac:dyDescent="0.3">
      <c r="A843" s="1">
        <f>'internal_calcs FTTM'!A843</f>
        <v>841</v>
      </c>
      <c r="B843" s="3" t="str">
        <f>'internal_calcs FTTM'!T843</f>
        <v>TRUSTED</v>
      </c>
      <c r="C843" s="3">
        <f ca="1">'internal_calcs FTTM'!AB843</f>
        <v>1</v>
      </c>
      <c r="D843" s="3">
        <f ca="1">'internal_calcs FTTM'!AC843</f>
        <v>111</v>
      </c>
      <c r="E843" s="9">
        <f>'internal_calcs ToDs'!B843</f>
        <v>840.79745114621733</v>
      </c>
      <c r="F843" s="9">
        <f>'internal_calcs ToDs'!C843</f>
        <v>843.73699619597073</v>
      </c>
      <c r="G843" s="9">
        <f>'internal_calcs ToDs'!D843</f>
        <v>837.02794777510576</v>
      </c>
      <c r="H843" s="9">
        <f>'internal_calcs ToDs'!E843</f>
        <v>845.0061623636127</v>
      </c>
      <c r="I843" s="9">
        <f ca="1">'internal_calcs FTTM'!AA843</f>
        <v>840.79745114621733</v>
      </c>
      <c r="J843" s="9">
        <f>'internal_calcs TEs'!B843</f>
        <v>-0.20254885378265108</v>
      </c>
      <c r="K843" s="9">
        <f>'internal_calcs TEs'!C843</f>
        <v>2.7369961959707605</v>
      </c>
      <c r="L843" s="9">
        <f>'internal_calcs TEs'!D843</f>
        <v>-3.9720522248942336</v>
      </c>
      <c r="M843" s="9">
        <f>'internal_calcs TEs'!E843</f>
        <v>4.0061623636127113</v>
      </c>
      <c r="N843" s="9">
        <f t="shared" ca="1" si="39"/>
        <v>-0.20254885378267318</v>
      </c>
      <c r="O843" s="9">
        <f t="shared" ca="1" si="41"/>
        <v>-0.20254885378267318</v>
      </c>
      <c r="P843" s="3">
        <f t="shared" ca="1" si="40"/>
        <v>1</v>
      </c>
    </row>
    <row r="844" spans="1:16" x14ac:dyDescent="0.3">
      <c r="A844" s="1">
        <f>'internal_calcs FTTM'!A844</f>
        <v>842</v>
      </c>
      <c r="B844" s="3" t="str">
        <f>'internal_calcs FTTM'!T844</f>
        <v>TRUSTED</v>
      </c>
      <c r="C844" s="3">
        <f ca="1">'internal_calcs FTTM'!AB844</f>
        <v>1</v>
      </c>
      <c r="D844" s="3">
        <f ca="1">'internal_calcs FTTM'!AC844</f>
        <v>111</v>
      </c>
      <c r="E844" s="9">
        <f>'internal_calcs ToDs'!B844</f>
        <v>841.7564428177576</v>
      </c>
      <c r="F844" s="9">
        <f>'internal_calcs ToDs'!C844</f>
        <v>844.67131905164979</v>
      </c>
      <c r="G844" s="9">
        <f>'internal_calcs ToDs'!D844</f>
        <v>837.8509162321908</v>
      </c>
      <c r="H844" s="9">
        <f>'internal_calcs ToDs'!E844</f>
        <v>846.25222359162274</v>
      </c>
      <c r="I844" s="9">
        <f ca="1">'internal_calcs FTTM'!AA844</f>
        <v>841.7564428177576</v>
      </c>
      <c r="J844" s="9">
        <f>'internal_calcs TEs'!B844</f>
        <v>-0.24355718224242634</v>
      </c>
      <c r="K844" s="9">
        <f>'internal_calcs TEs'!C844</f>
        <v>2.6713190516498413</v>
      </c>
      <c r="L844" s="9">
        <f>'internal_calcs TEs'!D844</f>
        <v>-4.1490837678091941</v>
      </c>
      <c r="M844" s="9">
        <f>'internal_calcs TEs'!E844</f>
        <v>4.2522235916227444</v>
      </c>
      <c r="N844" s="9">
        <f t="shared" ca="1" si="39"/>
        <v>-0.24355718224239808</v>
      </c>
      <c r="O844" s="9">
        <f t="shared" ca="1" si="41"/>
        <v>-0.24355718224239808</v>
      </c>
      <c r="P844" s="3">
        <f t="shared" ca="1" si="40"/>
        <v>1</v>
      </c>
    </row>
    <row r="845" spans="1:16" x14ac:dyDescent="0.3">
      <c r="A845" s="1">
        <f>'internal_calcs FTTM'!A845</f>
        <v>843</v>
      </c>
      <c r="B845" s="3" t="str">
        <f>'internal_calcs FTTM'!T845</f>
        <v>TRUSTED</v>
      </c>
      <c r="C845" s="3">
        <f ca="1">'internal_calcs FTTM'!AB845</f>
        <v>1</v>
      </c>
      <c r="D845" s="3">
        <f ca="1">'internal_calcs FTTM'!AC845</f>
        <v>111</v>
      </c>
      <c r="E845" s="9">
        <f>'internal_calcs ToDs'!B845</f>
        <v>842.71514619023105</v>
      </c>
      <c r="F845" s="9">
        <f>'internal_calcs ToDs'!C845</f>
        <v>845.59904597458512</v>
      </c>
      <c r="G845" s="9">
        <f>'internal_calcs ToDs'!D845</f>
        <v>838.70777702409475</v>
      </c>
      <c r="H845" s="9">
        <f>'internal_calcs ToDs'!E845</f>
        <v>847.41688359092018</v>
      </c>
      <c r="I845" s="9">
        <f ca="1">'internal_calcs FTTM'!AA845</f>
        <v>842.71514619023105</v>
      </c>
      <c r="J845" s="9">
        <f>'internal_calcs TEs'!B845</f>
        <v>-0.28485380976892521</v>
      </c>
      <c r="K845" s="9">
        <f>'internal_calcs TEs'!C845</f>
        <v>2.5990459745851098</v>
      </c>
      <c r="L845" s="9">
        <f>'internal_calcs TEs'!D845</f>
        <v>-4.2922229759052417</v>
      </c>
      <c r="M845" s="9">
        <f>'internal_calcs TEs'!E845</f>
        <v>4.4168835909201514</v>
      </c>
      <c r="N845" s="9">
        <f t="shared" ca="1" si="39"/>
        <v>-0.28485380976894703</v>
      </c>
      <c r="O845" s="9">
        <f t="shared" ca="1" si="41"/>
        <v>-0.28485380976894703</v>
      </c>
      <c r="P845" s="3">
        <f t="shared" ca="1" si="40"/>
        <v>1</v>
      </c>
    </row>
    <row r="846" spans="1:16" x14ac:dyDescent="0.3">
      <c r="A846" s="1">
        <f>'internal_calcs FTTM'!A846</f>
        <v>844</v>
      </c>
      <c r="B846" s="3" t="str">
        <f>'internal_calcs FTTM'!T846</f>
        <v>TRUSTED</v>
      </c>
      <c r="C846" s="3">
        <f ca="1">'internal_calcs FTTM'!AB846</f>
        <v>1</v>
      </c>
      <c r="D846" s="3">
        <f ca="1">'internal_calcs FTTM'!AC846</f>
        <v>111</v>
      </c>
      <c r="E846" s="9">
        <f>'internal_calcs ToDs'!B846</f>
        <v>843.67358734747279</v>
      </c>
      <c r="F846" s="9">
        <f>'internal_calcs ToDs'!C846</f>
        <v>846.52046219359329</v>
      </c>
      <c r="G846" s="9">
        <f>'internal_calcs ToDs'!D846</f>
        <v>839.60078754163635</v>
      </c>
      <c r="H846" s="9">
        <f>'internal_calcs ToDs'!E846</f>
        <v>848.49419112011287</v>
      </c>
      <c r="I846" s="9">
        <f ca="1">'internal_calcs FTTM'!AA846</f>
        <v>843.67358734747279</v>
      </c>
      <c r="J846" s="9">
        <f>'internal_calcs TEs'!B846</f>
        <v>-0.32641265252726182</v>
      </c>
      <c r="K846" s="9">
        <f>'internal_calcs TEs'!C846</f>
        <v>2.5204621935933123</v>
      </c>
      <c r="L846" s="9">
        <f>'internal_calcs TEs'!D846</f>
        <v>-4.3992124583636594</v>
      </c>
      <c r="M846" s="9">
        <f>'internal_calcs TEs'!E846</f>
        <v>4.4941911201128564</v>
      </c>
      <c r="N846" s="9">
        <f t="shared" ca="1" si="39"/>
        <v>-0.32641265252721041</v>
      </c>
      <c r="O846" s="9">
        <f t="shared" ca="1" si="41"/>
        <v>-0.32641265252721041</v>
      </c>
      <c r="P846" s="3">
        <f t="shared" ca="1" si="40"/>
        <v>1</v>
      </c>
    </row>
    <row r="847" spans="1:16" x14ac:dyDescent="0.3">
      <c r="A847" s="1">
        <f>'internal_calcs FTTM'!A847</f>
        <v>845</v>
      </c>
      <c r="B847" s="3" t="str">
        <f>'internal_calcs FTTM'!T847</f>
        <v>TRUSTED</v>
      </c>
      <c r="C847" s="3">
        <f ca="1">'internal_calcs FTTM'!AB847</f>
        <v>1</v>
      </c>
      <c r="D847" s="3">
        <f ca="1">'internal_calcs FTTM'!AC847</f>
        <v>111</v>
      </c>
      <c r="E847" s="9">
        <f>'internal_calcs ToDs'!B847</f>
        <v>844.6317925389385</v>
      </c>
      <c r="F847" s="9">
        <f>'internal_calcs ToDs'!C847</f>
        <v>847.43587784295653</v>
      </c>
      <c r="G847" s="9">
        <f>'internal_calcs ToDs'!D847</f>
        <v>840.53163507286627</v>
      </c>
      <c r="H847" s="9">
        <f>'internal_calcs ToDs'!E847</f>
        <v>849.48135208367319</v>
      </c>
      <c r="I847" s="9">
        <f ca="1">'internal_calcs FTTM'!AA847</f>
        <v>844.6317925389385</v>
      </c>
      <c r="J847" s="9">
        <f>'internal_calcs TEs'!B847</f>
        <v>-0.36820746106150948</v>
      </c>
      <c r="K847" s="9">
        <f>'internal_calcs TEs'!C847</f>
        <v>2.4358778429565082</v>
      </c>
      <c r="L847" s="9">
        <f>'internal_calcs TEs'!D847</f>
        <v>-4.468364927133706</v>
      </c>
      <c r="M847" s="9">
        <f>'internal_calcs TEs'!E847</f>
        <v>4.4813520836731584</v>
      </c>
      <c r="N847" s="9">
        <f t="shared" ca="1" si="39"/>
        <v>-0.36820746106150182</v>
      </c>
      <c r="O847" s="9">
        <f t="shared" ca="1" si="41"/>
        <v>-0.36820746106150182</v>
      </c>
      <c r="P847" s="3">
        <f t="shared" ca="1" si="40"/>
        <v>1</v>
      </c>
    </row>
    <row r="848" spans="1:16" x14ac:dyDescent="0.3">
      <c r="A848" s="1">
        <f>'internal_calcs FTTM'!A848</f>
        <v>846</v>
      </c>
      <c r="B848" s="3" t="str">
        <f>'internal_calcs FTTM'!T848</f>
        <v>TRUSTED</v>
      </c>
      <c r="C848" s="3">
        <f ca="1">'internal_calcs FTTM'!AB848</f>
        <v>1</v>
      </c>
      <c r="D848" s="3">
        <f ca="1">'internal_calcs FTTM'!AC848</f>
        <v>111</v>
      </c>
      <c r="E848" s="9">
        <f>'internal_calcs ToDs'!B848</f>
        <v>845.58978816312526</v>
      </c>
      <c r="F848" s="9">
        <f>'internal_calcs ToDs'!C848</f>
        <v>848.34562673846358</v>
      </c>
      <c r="G848" s="9">
        <f>'internal_calcs ToDs'!D848</f>
        <v>841.50141019352691</v>
      </c>
      <c r="H848" s="9">
        <f>'internal_calcs ToDs'!E848</f>
        <v>850.37883051782967</v>
      </c>
      <c r="I848" s="9">
        <f ca="1">'internal_calcs FTTM'!AA848</f>
        <v>845.58978816312526</v>
      </c>
      <c r="J848" s="9">
        <f>'internal_calcs TEs'!B848</f>
        <v>-0.41021183687479318</v>
      </c>
      <c r="K848" s="9">
        <f>'internal_calcs TEs'!C848</f>
        <v>2.3456267384635789</v>
      </c>
      <c r="L848" s="9">
        <f>'internal_calcs TEs'!D848</f>
        <v>-4.4985898064730705</v>
      </c>
      <c r="M848" s="9">
        <f>'internal_calcs TEs'!E848</f>
        <v>4.378830517829682</v>
      </c>
      <c r="N848" s="9">
        <f t="shared" ca="1" si="39"/>
        <v>-0.41021183687473695</v>
      </c>
      <c r="O848" s="9">
        <f t="shared" ca="1" si="41"/>
        <v>-0.41021183687473695</v>
      </c>
      <c r="P848" s="3">
        <f t="shared" ca="1" si="40"/>
        <v>1</v>
      </c>
    </row>
    <row r="849" spans="1:16" x14ac:dyDescent="0.3">
      <c r="A849" s="1">
        <f>'internal_calcs FTTM'!A849</f>
        <v>847</v>
      </c>
      <c r="B849" s="3" t="str">
        <f>'internal_calcs FTTM'!T849</f>
        <v>TRUSTED</v>
      </c>
      <c r="C849" s="3">
        <f ca="1">'internal_calcs FTTM'!AB849</f>
        <v>1</v>
      </c>
      <c r="D849" s="3">
        <f ca="1">'internal_calcs FTTM'!AC849</f>
        <v>111</v>
      </c>
      <c r="E849" s="9">
        <f>'internal_calcs ToDs'!B849</f>
        <v>846.547600750897</v>
      </c>
      <c r="F849" s="9">
        <f>'internal_calcs ToDs'!C849</f>
        <v>849.25006505999249</v>
      </c>
      <c r="G849" s="9">
        <f>'internal_calcs ToDs'!D849</f>
        <v>842.51058956802081</v>
      </c>
      <c r="H849" s="9">
        <f>'internal_calcs ToDs'!E849</f>
        <v>851.19033181908935</v>
      </c>
      <c r="I849" s="9">
        <f ca="1">'internal_calcs FTTM'!AA849</f>
        <v>846.547600750897</v>
      </c>
      <c r="J849" s="9">
        <f>'internal_calcs TEs'!B849</f>
        <v>-0.45239924910305251</v>
      </c>
      <c r="K849" s="9">
        <f>'internal_calcs TEs'!C849</f>
        <v>2.2500650599924765</v>
      </c>
      <c r="L849" s="9">
        <f>'internal_calcs TEs'!D849</f>
        <v>-4.4894104319791595</v>
      </c>
      <c r="M849" s="9">
        <f>'internal_calcs TEs'!E849</f>
        <v>4.1903318190893293</v>
      </c>
      <c r="N849" s="9">
        <f t="shared" ca="1" si="39"/>
        <v>-0.45239924910299578</v>
      </c>
      <c r="O849" s="9">
        <f t="shared" ca="1" si="41"/>
        <v>-0.45239924910299578</v>
      </c>
      <c r="P849" s="3">
        <f t="shared" ca="1" si="40"/>
        <v>1</v>
      </c>
    </row>
    <row r="850" spans="1:16" x14ac:dyDescent="0.3">
      <c r="A850" s="1">
        <f>'internal_calcs FTTM'!A850</f>
        <v>848</v>
      </c>
      <c r="B850" s="3" t="str">
        <f>'internal_calcs FTTM'!T850</f>
        <v>TRUSTED</v>
      </c>
      <c r="C850" s="3">
        <f ca="1">'internal_calcs FTTM'!AB850</f>
        <v>1</v>
      </c>
      <c r="D850" s="3">
        <f ca="1">'internal_calcs FTTM'!AC850</f>
        <v>111</v>
      </c>
      <c r="E850" s="9">
        <f>'internal_calcs ToDs'!B850</f>
        <v>847.50525694872761</v>
      </c>
      <c r="F850" s="9">
        <f>'internal_calcs ToDs'!C850</f>
        <v>850.14956994582997</v>
      </c>
      <c r="G850" s="9">
        <f>'internal_calcs ToDs'!D850</f>
        <v>843.5590284321288</v>
      </c>
      <c r="H850" s="9">
        <f>'internal_calcs ToDs'!E850</f>
        <v>851.92266882155332</v>
      </c>
      <c r="I850" s="9">
        <f ca="1">'internal_calcs FTTM'!AA850</f>
        <v>847.50525694872761</v>
      </c>
      <c r="J850" s="9">
        <f>'internal_calcs TEs'!B850</f>
        <v>-0.49474305127240847</v>
      </c>
      <c r="K850" s="9">
        <f>'internal_calcs TEs'!C850</f>
        <v>2.1495699458299899</v>
      </c>
      <c r="L850" s="9">
        <f>'internal_calcs TEs'!D850</f>
        <v>-4.440971567871248</v>
      </c>
      <c r="M850" s="9">
        <f>'internal_calcs TEs'!E850</f>
        <v>3.922668821553331</v>
      </c>
      <c r="N850" s="9">
        <f t="shared" ca="1" si="39"/>
        <v>-0.49474305127239404</v>
      </c>
      <c r="O850" s="9">
        <f t="shared" ca="1" si="41"/>
        <v>-0.49474305127239404</v>
      </c>
      <c r="P850" s="3">
        <f t="shared" ca="1" si="40"/>
        <v>1</v>
      </c>
    </row>
    <row r="851" spans="1:16" x14ac:dyDescent="0.3">
      <c r="A851" s="1">
        <f>'internal_calcs FTTM'!A851</f>
        <v>849</v>
      </c>
      <c r="B851" s="3" t="str">
        <f>'internal_calcs FTTM'!T851</f>
        <v>TRUSTED</v>
      </c>
      <c r="C851" s="3">
        <f ca="1">'internal_calcs FTTM'!AB851</f>
        <v>1</v>
      </c>
      <c r="D851" s="3">
        <f ca="1">'internal_calcs FTTM'!AC851</f>
        <v>111</v>
      </c>
      <c r="E851" s="9">
        <f>'internal_calcs ToDs'!B851</f>
        <v>848.46278350186992</v>
      </c>
      <c r="F851" s="9">
        <f>'internal_calcs ToDs'!C851</f>
        <v>851.04453800427984</v>
      </c>
      <c r="G851" s="9">
        <f>'internal_calcs ToDs'!D851</f>
        <v>844.64596287602774</v>
      </c>
      <c r="H851" s="9">
        <f>'internal_calcs ToDs'!E851</f>
        <v>852.58551556334169</v>
      </c>
      <c r="I851" s="9">
        <f ca="1">'internal_calcs FTTM'!AA851</f>
        <v>848.46278350186992</v>
      </c>
      <c r="J851" s="9">
        <f>'internal_calcs TEs'!B851</f>
        <v>-0.53721649813003092</v>
      </c>
      <c r="K851" s="9">
        <f>'internal_calcs TEs'!C851</f>
        <v>2.0445380042798673</v>
      </c>
      <c r="L851" s="9">
        <f>'internal_calcs TEs'!D851</f>
        <v>-4.3540371239722084</v>
      </c>
      <c r="M851" s="9">
        <f>'internal_calcs TEs'!E851</f>
        <v>3.5855155633416826</v>
      </c>
      <c r="N851" s="9">
        <f t="shared" ca="1" si="39"/>
        <v>-0.53721649813007843</v>
      </c>
      <c r="O851" s="9">
        <f t="shared" ca="1" si="41"/>
        <v>-0.53721649813007843</v>
      </c>
      <c r="P851" s="3">
        <f t="shared" ca="1" si="40"/>
        <v>1</v>
      </c>
    </row>
    <row r="852" spans="1:16" x14ac:dyDescent="0.3">
      <c r="A852" s="1">
        <f>'internal_calcs FTTM'!A852</f>
        <v>850</v>
      </c>
      <c r="B852" s="3" t="str">
        <f>'internal_calcs FTTM'!T852</f>
        <v>TRUSTED</v>
      </c>
      <c r="C852" s="3">
        <f ca="1">'internal_calcs FTTM'!AB852</f>
        <v>1</v>
      </c>
      <c r="D852" s="3">
        <f ca="1">'internal_calcs FTTM'!AC852</f>
        <v>111</v>
      </c>
      <c r="E852" s="9">
        <f>'internal_calcs ToDs'!B852</f>
        <v>849.42020723746361</v>
      </c>
      <c r="F852" s="9">
        <f>'internal_calcs ToDs'!C852</f>
        <v>851.9353837484307</v>
      </c>
      <c r="G852" s="9">
        <f>'internal_calcs ToDs'!D852</f>
        <v>845.77002189160544</v>
      </c>
      <c r="H852" s="9">
        <f>'internal_calcs ToDs'!E852</f>
        <v>853.1910576416501</v>
      </c>
      <c r="I852" s="9">
        <f ca="1">'internal_calcs FTTM'!AA852</f>
        <v>849.42020723746361</v>
      </c>
      <c r="J852" s="9">
        <f>'internal_calcs TEs'!B852</f>
        <v>-0.57979276253643841</v>
      </c>
      <c r="K852" s="9">
        <f>'internal_calcs TEs'!C852</f>
        <v>1.9353837484306764</v>
      </c>
      <c r="L852" s="9">
        <f>'internal_calcs TEs'!D852</f>
        <v>-4.2299781083946026</v>
      </c>
      <c r="M852" s="9">
        <f>'internal_calcs TEs'!E852</f>
        <v>3.1910576416501431</v>
      </c>
      <c r="N852" s="9">
        <f t="shared" ca="1" si="39"/>
        <v>-0.57979276253638545</v>
      </c>
      <c r="O852" s="9">
        <f t="shared" ca="1" si="41"/>
        <v>-0.57979276253638545</v>
      </c>
      <c r="P852" s="3">
        <f t="shared" ca="1" si="40"/>
        <v>1</v>
      </c>
    </row>
    <row r="853" spans="1:16" x14ac:dyDescent="0.3">
      <c r="A853" s="1">
        <f>'internal_calcs FTTM'!A853</f>
        <v>851</v>
      </c>
      <c r="B853" s="3" t="str">
        <f>'internal_calcs FTTM'!T853</f>
        <v>TRUSTED</v>
      </c>
      <c r="C853" s="3">
        <f ca="1">'internal_calcs FTTM'!AB853</f>
        <v>1</v>
      </c>
      <c r="D853" s="3">
        <f ca="1">'internal_calcs FTTM'!AC853</f>
        <v>111</v>
      </c>
      <c r="E853" s="9">
        <f>'internal_calcs ToDs'!B853</f>
        <v>850.37755504758957</v>
      </c>
      <c r="F853" s="9">
        <f>'internal_calcs ToDs'!C853</f>
        <v>852.82253796026282</v>
      </c>
      <c r="G853" s="9">
        <f>'internal_calcs ToDs'!D853</f>
        <v>846.92924899407683</v>
      </c>
      <c r="H853" s="9">
        <f>'internal_calcs ToDs'!E853</f>
        <v>853.75355179351891</v>
      </c>
      <c r="I853" s="9">
        <f ca="1">'internal_calcs FTTM'!AA853</f>
        <v>850.37755504758957</v>
      </c>
      <c r="J853" s="9">
        <f>'internal_calcs TEs'!B853</f>
        <v>-0.6224449524104777</v>
      </c>
      <c r="K853" s="9">
        <f>'internal_calcs TEs'!C853</f>
        <v>1.822537960262812</v>
      </c>
      <c r="L853" s="9">
        <f>'internal_calcs TEs'!D853</f>
        <v>-4.0707510059231318</v>
      </c>
      <c r="M853" s="9">
        <f>'internal_calcs TEs'!E853</f>
        <v>2.7535517935189242</v>
      </c>
      <c r="N853" s="9">
        <f t="shared" ca="1" si="39"/>
        <v>-0.62244495241043296</v>
      </c>
      <c r="O853" s="9">
        <f t="shared" ca="1" si="41"/>
        <v>-0.62244495241043296</v>
      </c>
      <c r="P853" s="3">
        <f t="shared" ca="1" si="40"/>
        <v>1</v>
      </c>
    </row>
    <row r="854" spans="1:16" x14ac:dyDescent="0.3">
      <c r="A854" s="1">
        <f>'internal_calcs FTTM'!A854</f>
        <v>852</v>
      </c>
      <c r="B854" s="3" t="str">
        <f>'internal_calcs FTTM'!T854</f>
        <v>TRUSTED</v>
      </c>
      <c r="C854" s="3">
        <f ca="1">'internal_calcs FTTM'!AB854</f>
        <v>1</v>
      </c>
      <c r="D854" s="3">
        <f ca="1">'internal_calcs FTTM'!AC854</f>
        <v>111</v>
      </c>
      <c r="E854" s="9">
        <f>'internal_calcs ToDs'!B854</f>
        <v>851.33485387228529</v>
      </c>
      <c r="F854" s="9">
        <f>'internal_calcs ToDs'!C854</f>
        <v>853.70644599054765</v>
      </c>
      <c r="G854" s="9">
        <f>'internal_calcs ToDs'!D854</f>
        <v>848.12113307691834</v>
      </c>
      <c r="H854" s="9">
        <f>'internal_calcs ToDs'!E854</f>
        <v>854.28881062021014</v>
      </c>
      <c r="I854" s="9">
        <f ca="1">'internal_calcs FTTM'!AA854</f>
        <v>851.33485387228529</v>
      </c>
      <c r="J854" s="9">
        <f>'internal_calcs TEs'!B854</f>
        <v>-0.66514612771474646</v>
      </c>
      <c r="K854" s="9">
        <f>'internal_calcs TEs'!C854</f>
        <v>1.7064459905476423</v>
      </c>
      <c r="L854" s="9">
        <f>'internal_calcs TEs'!D854</f>
        <v>-3.8788669230817159</v>
      </c>
      <c r="M854" s="9">
        <f>'internal_calcs TEs'!E854</f>
        <v>2.2888106202101497</v>
      </c>
      <c r="N854" s="9">
        <f t="shared" ca="1" si="39"/>
        <v>-0.66514612771470638</v>
      </c>
      <c r="O854" s="9">
        <f t="shared" ca="1" si="41"/>
        <v>-0.66514612771470638</v>
      </c>
      <c r="P854" s="3">
        <f t="shared" ca="1" si="40"/>
        <v>1</v>
      </c>
    </row>
    <row r="855" spans="1:16" x14ac:dyDescent="0.3">
      <c r="A855" s="1">
        <f>'internal_calcs FTTM'!A855</f>
        <v>853</v>
      </c>
      <c r="B855" s="3" t="str">
        <f>'internal_calcs FTTM'!T855</f>
        <v>TRUSTED</v>
      </c>
      <c r="C855" s="3">
        <f ca="1">'internal_calcs FTTM'!AB855</f>
        <v>1</v>
      </c>
      <c r="D855" s="3">
        <f ca="1">'internal_calcs FTTM'!AC855</f>
        <v>111</v>
      </c>
      <c r="E855" s="9">
        <f>'internal_calcs ToDs'!B855</f>
        <v>852.29213068252807</v>
      </c>
      <c r="F855" s="9">
        <f>'internal_calcs ToDs'!C855</f>
        <v>854.5875660012523</v>
      </c>
      <c r="G855" s="9">
        <f>'internal_calcs ToDs'!D855</f>
        <v>849.34264801351742</v>
      </c>
      <c r="H855" s="9">
        <f>'internal_calcs ToDs'!E855</f>
        <v>854.81363107859829</v>
      </c>
      <c r="I855" s="9">
        <f ca="1">'internal_calcs FTTM'!AA855</f>
        <v>852.29213068252807</v>
      </c>
      <c r="J855" s="9">
        <f>'internal_calcs TEs'!B855</f>
        <v>-0.70786931747188409</v>
      </c>
      <c r="K855" s="9">
        <f>'internal_calcs TEs'!C855</f>
        <v>1.5875660012522563</v>
      </c>
      <c r="L855" s="9">
        <f>'internal_calcs TEs'!D855</f>
        <v>-3.65735198648263</v>
      </c>
      <c r="M855" s="9">
        <f>'internal_calcs TEs'!E855</f>
        <v>1.8136310785982555</v>
      </c>
      <c r="N855" s="9">
        <f t="shared" ca="1" si="39"/>
        <v>-0.70786931747193194</v>
      </c>
      <c r="O855" s="9">
        <f t="shared" ca="1" si="41"/>
        <v>-0.70786931747193194</v>
      </c>
      <c r="P855" s="3">
        <f t="shared" ca="1" si="40"/>
        <v>1</v>
      </c>
    </row>
    <row r="856" spans="1:16" x14ac:dyDescent="0.3">
      <c r="A856" s="1">
        <f>'internal_calcs FTTM'!A856</f>
        <v>854</v>
      </c>
      <c r="B856" s="3" t="str">
        <f>'internal_calcs FTTM'!T856</f>
        <v>TRUSTED</v>
      </c>
      <c r="C856" s="3">
        <f ca="1">'internal_calcs FTTM'!AB856</f>
        <v>1</v>
      </c>
      <c r="D856" s="3">
        <f ca="1">'internal_calcs FTTM'!AC856</f>
        <v>111</v>
      </c>
      <c r="E856" s="9">
        <f>'internal_calcs ToDs'!B856</f>
        <v>853.24941246320054</v>
      </c>
      <c r="F856" s="9">
        <f>'internal_calcs ToDs'!C856</f>
        <v>855.46636715738305</v>
      </c>
      <c r="G856" s="9">
        <f>'internal_calcs ToDs'!D856</f>
        <v>850.59030038099763</v>
      </c>
      <c r="H856" s="9">
        <f>'internal_calcs ToDs'!E856</f>
        <v>855.34518739538498</v>
      </c>
      <c r="I856" s="9">
        <f ca="1">'internal_calcs FTTM'!AA856</f>
        <v>853.24941246320054</v>
      </c>
      <c r="J856" s="9">
        <f>'internal_calcs TEs'!B856</f>
        <v>-0.75058753679944012</v>
      </c>
      <c r="K856" s="9">
        <f>'internal_calcs TEs'!C856</f>
        <v>1.4663671573830808</v>
      </c>
      <c r="L856" s="9">
        <f>'internal_calcs TEs'!D856</f>
        <v>-3.4096996190024118</v>
      </c>
      <c r="M856" s="9">
        <f>'internal_calcs TEs'!E856</f>
        <v>1.3451873953850302</v>
      </c>
      <c r="N856" s="9">
        <f t="shared" ca="1" si="39"/>
        <v>-0.75058753679945767</v>
      </c>
      <c r="O856" s="9">
        <f t="shared" ca="1" si="41"/>
        <v>-0.75058753679945767</v>
      </c>
      <c r="P856" s="3">
        <f t="shared" ca="1" si="40"/>
        <v>1</v>
      </c>
    </row>
    <row r="857" spans="1:16" x14ac:dyDescent="0.3">
      <c r="A857" s="1">
        <f>'internal_calcs FTTM'!A857</f>
        <v>855</v>
      </c>
      <c r="B857" s="3" t="str">
        <f>'internal_calcs FTTM'!T857</f>
        <v>TRUSTED</v>
      </c>
      <c r="C857" s="3">
        <f ca="1">'internal_calcs FTTM'!AB857</f>
        <v>1</v>
      </c>
      <c r="D857" s="3">
        <f ca="1">'internal_calcs FTTM'!AC857</f>
        <v>111</v>
      </c>
      <c r="E857" s="9">
        <f>'internal_calcs ToDs'!B857</f>
        <v>854.20672619604557</v>
      </c>
      <c r="F857" s="9">
        <f>'internal_calcs ToDs'!C857</f>
        <v>856.34332777540681</v>
      </c>
      <c r="G857" s="9">
        <f>'internal_calcs ToDs'!D857</f>
        <v>851.86018455358328</v>
      </c>
      <c r="H857" s="9">
        <f>'internal_calcs ToDs'!E857</f>
        <v>855.9004103458002</v>
      </c>
      <c r="I857" s="9">
        <f ca="1">'internal_calcs FTTM'!AA857</f>
        <v>854.20672619604557</v>
      </c>
      <c r="J857" s="9">
        <f>'internal_calcs TEs'!B857</f>
        <v>-0.79327380395449087</v>
      </c>
      <c r="K857" s="9">
        <f>'internal_calcs TEs'!C857</f>
        <v>1.34332777540682</v>
      </c>
      <c r="L857" s="9">
        <f>'internal_calcs TEs'!D857</f>
        <v>-3.1398154464167698</v>
      </c>
      <c r="M857" s="9">
        <f>'internal_calcs TEs'!E857</f>
        <v>0.90041034580020463</v>
      </c>
      <c r="N857" s="9">
        <f t="shared" ca="1" si="39"/>
        <v>-0.7932738039544347</v>
      </c>
      <c r="O857" s="9">
        <f t="shared" ca="1" si="41"/>
        <v>-0.7932738039544347</v>
      </c>
      <c r="P857" s="3">
        <f t="shared" ca="1" si="40"/>
        <v>1</v>
      </c>
    </row>
    <row r="858" spans="1:16" x14ac:dyDescent="0.3">
      <c r="A858" s="1">
        <f>'internal_calcs FTTM'!A858</f>
        <v>856</v>
      </c>
      <c r="B858" s="3" t="str">
        <f>'internal_calcs FTTM'!T858</f>
        <v>TRUSTED</v>
      </c>
      <c r="C858" s="3">
        <f ca="1">'internal_calcs FTTM'!AB858</f>
        <v>1</v>
      </c>
      <c r="D858" s="3">
        <f ca="1">'internal_calcs FTTM'!AC858</f>
        <v>111</v>
      </c>
      <c r="E858" s="9">
        <f>'internal_calcs ToDs'!B858</f>
        <v>855.16409884262418</v>
      </c>
      <c r="F858" s="9">
        <f>'internal_calcs ToDs'!C858</f>
        <v>857.21893343555257</v>
      </c>
      <c r="G858" s="9">
        <f>'internal_calcs ToDs'!D858</f>
        <v>853.14804429665139</v>
      </c>
      <c r="H858" s="9">
        <f>'internal_calcs ToDs'!E858</f>
        <v>856.49537533127136</v>
      </c>
      <c r="I858" s="9">
        <f ca="1">'internal_calcs FTTM'!AA858</f>
        <v>855.16409884262418</v>
      </c>
      <c r="J858" s="9">
        <f>'internal_calcs TEs'!B858</f>
        <v>-0.83590115737578907</v>
      </c>
      <c r="K858" s="9">
        <f>'internal_calcs TEs'!C858</f>
        <v>1.2189334355525705</v>
      </c>
      <c r="L858" s="9">
        <f>'internal_calcs TEs'!D858</f>
        <v>-2.8519557033486413</v>
      </c>
      <c r="M858" s="9">
        <f>'internal_calcs TEs'!E858</f>
        <v>0.4953753312713105</v>
      </c>
      <c r="N858" s="9">
        <f t="shared" ca="1" si="39"/>
        <v>-0.83590115737581527</v>
      </c>
      <c r="O858" s="9">
        <f t="shared" ca="1" si="41"/>
        <v>-0.83590115737581527</v>
      </c>
      <c r="P858" s="3">
        <f t="shared" ca="1" si="40"/>
        <v>1</v>
      </c>
    </row>
    <row r="859" spans="1:16" x14ac:dyDescent="0.3">
      <c r="A859" s="1">
        <f>'internal_calcs FTTM'!A859</f>
        <v>857</v>
      </c>
      <c r="B859" s="3" t="str">
        <f>'internal_calcs FTTM'!T859</f>
        <v>TRUSTED</v>
      </c>
      <c r="C859" s="3">
        <f ca="1">'internal_calcs FTTM'!AB859</f>
        <v>1</v>
      </c>
      <c r="D859" s="3">
        <f ca="1">'internal_calcs FTTM'!AC859</f>
        <v>111</v>
      </c>
      <c r="E859" s="9">
        <f>'internal_calcs ToDs'!B859</f>
        <v>856.12155732728684</v>
      </c>
      <c r="F859" s="9">
        <f>'internal_calcs ToDs'!C859</f>
        <v>858.09367506544936</v>
      </c>
      <c r="G859" s="9">
        <f>'internal_calcs ToDs'!D859</f>
        <v>854.44933989009496</v>
      </c>
      <c r="H859" s="9">
        <f>'internal_calcs ToDs'!E859</f>
        <v>857.14472137253154</v>
      </c>
      <c r="I859" s="9">
        <f ca="1">'internal_calcs FTTM'!AA859</f>
        <v>856.12155732728684</v>
      </c>
      <c r="J859" s="9">
        <f>'internal_calcs TEs'!B859</f>
        <v>-0.87844267271316867</v>
      </c>
      <c r="K859" s="9">
        <f>'internal_calcs TEs'!C859</f>
        <v>1.0936750654493683</v>
      </c>
      <c r="L859" s="9">
        <f>'internal_calcs TEs'!D859</f>
        <v>-2.5506601099050465</v>
      </c>
      <c r="M859" s="9">
        <f>'internal_calcs TEs'!E859</f>
        <v>0.14472137253157613</v>
      </c>
      <c r="N859" s="9">
        <f t="shared" ca="1" si="39"/>
        <v>-0.87844267271316312</v>
      </c>
      <c r="O859" s="9">
        <f t="shared" ca="1" si="41"/>
        <v>-0.87844267271316312</v>
      </c>
      <c r="P859" s="3">
        <f t="shared" ca="1" si="40"/>
        <v>1</v>
      </c>
    </row>
    <row r="860" spans="1:16" x14ac:dyDescent="0.3">
      <c r="A860" s="1">
        <f>'internal_calcs FTTM'!A860</f>
        <v>858</v>
      </c>
      <c r="B860" s="3" t="str">
        <f>'internal_calcs FTTM'!T860</f>
        <v>TRUSTED</v>
      </c>
      <c r="C860" s="3">
        <f ca="1">'internal_calcs FTTM'!AB860</f>
        <v>1</v>
      </c>
      <c r="D860" s="3">
        <f ca="1">'internal_calcs FTTM'!AC860</f>
        <v>111</v>
      </c>
      <c r="E860" s="9">
        <f>'internal_calcs ToDs'!B860</f>
        <v>857.07912852016602</v>
      </c>
      <c r="F860" s="9">
        <f>'internal_calcs ToDs'!C860</f>
        <v>858.96804700265886</v>
      </c>
      <c r="G860" s="9">
        <f>'internal_calcs ToDs'!D860</f>
        <v>855.7593197224204</v>
      </c>
      <c r="H860" s="9">
        <f>'internal_calcs ToDs'!E860</f>
        <v>857.86112201726974</v>
      </c>
      <c r="I860" s="9">
        <f ca="1">'internal_calcs FTTM'!AA860</f>
        <v>857.07912852016602</v>
      </c>
      <c r="J860" s="9">
        <f>'internal_calcs TEs'!B860</f>
        <v>-0.92087147983392559</v>
      </c>
      <c r="K860" s="9">
        <f>'internal_calcs TEs'!C860</f>
        <v>0.96804700265890409</v>
      </c>
      <c r="L860" s="9">
        <f>'internal_calcs TEs'!D860</f>
        <v>-2.2406802775795689</v>
      </c>
      <c r="M860" s="9">
        <f>'internal_calcs TEs'!E860</f>
        <v>-0.13887798273032104</v>
      </c>
      <c r="N860" s="9">
        <f t="shared" ca="1" si="39"/>
        <v>-0.92087147983397699</v>
      </c>
      <c r="O860" s="9">
        <f t="shared" ca="1" si="41"/>
        <v>-0.92087147983397699</v>
      </c>
      <c r="P860" s="3">
        <f t="shared" ca="1" si="40"/>
        <v>1</v>
      </c>
    </row>
    <row r="861" spans="1:16" x14ac:dyDescent="0.3">
      <c r="A861" s="1">
        <f>'internal_calcs FTTM'!A861</f>
        <v>859</v>
      </c>
      <c r="B861" s="3" t="str">
        <f>'internal_calcs FTTM'!T861</f>
        <v>TRUSTED</v>
      </c>
      <c r="C861" s="3">
        <f ca="1">'internal_calcs FTTM'!AB861</f>
        <v>1</v>
      </c>
      <c r="D861" s="3">
        <f ca="1">'internal_calcs FTTM'!AC861</f>
        <v>111</v>
      </c>
      <c r="E861" s="9">
        <f>'internal_calcs ToDs'!B861</f>
        <v>858.03683922020605</v>
      </c>
      <c r="F861" s="9">
        <f>'internal_calcs ToDs'!C861</f>
        <v>859.84254504375076</v>
      </c>
      <c r="G861" s="9">
        <f>'internal_calcs ToDs'!D861</f>
        <v>857.07309522649848</v>
      </c>
      <c r="H861" s="9">
        <f>'internal_calcs ToDs'!E861</f>
        <v>858.65482728509596</v>
      </c>
      <c r="I861" s="9">
        <f ca="1">'internal_calcs FTTM'!AA861</f>
        <v>858.03683922020605</v>
      </c>
      <c r="J861" s="9">
        <f>'internal_calcs TEs'!B861</f>
        <v>-0.96316077979399251</v>
      </c>
      <c r="K861" s="9">
        <f>'internal_calcs TEs'!C861</f>
        <v>0.84254504375078265</v>
      </c>
      <c r="L861" s="9">
        <f>'internal_calcs TEs'!D861</f>
        <v>-1.9269047735015128</v>
      </c>
      <c r="M861" s="9">
        <f>'internal_calcs TEs'!E861</f>
        <v>-0.34517271490406909</v>
      </c>
      <c r="N861" s="9">
        <f t="shared" ca="1" si="39"/>
        <v>-0.96316077979395232</v>
      </c>
      <c r="O861" s="9">
        <f t="shared" ca="1" si="41"/>
        <v>-0.96316077979395232</v>
      </c>
      <c r="P861" s="3">
        <f t="shared" ca="1" si="40"/>
        <v>1</v>
      </c>
    </row>
    <row r="862" spans="1:16" x14ac:dyDescent="0.3">
      <c r="A862" s="1">
        <f>'internal_calcs FTTM'!A862</f>
        <v>860</v>
      </c>
      <c r="B862" s="3" t="str">
        <f>'internal_calcs FTTM'!T862</f>
        <v>TRUSTED</v>
      </c>
      <c r="C862" s="3">
        <f ca="1">'internal_calcs FTTM'!AB862</f>
        <v>1</v>
      </c>
      <c r="D862" s="3">
        <f ca="1">'internal_calcs FTTM'!AC862</f>
        <v>111</v>
      </c>
      <c r="E862" s="9">
        <f>'internal_calcs ToDs'!B862</f>
        <v>858.99471613823493</v>
      </c>
      <c r="F862" s="9">
        <f>'internal_calcs ToDs'!C862</f>
        <v>860.71766448762082</v>
      </c>
      <c r="G862" s="9">
        <f>'internal_calcs ToDs'!D862</f>
        <v>858.38571797519</v>
      </c>
      <c r="H862" s="9">
        <f>'internal_calcs ToDs'!E862</f>
        <v>859.53329320512682</v>
      </c>
      <c r="I862" s="9">
        <f ca="1">'internal_calcs FTTM'!AA862</f>
        <v>858.99471613823493</v>
      </c>
      <c r="J862" s="9">
        <f>'internal_calcs TEs'!B862</f>
        <v>-1.0052838617651112</v>
      </c>
      <c r="K862" s="9">
        <f>'internal_calcs TEs'!C862</f>
        <v>0.71766448762087665</v>
      </c>
      <c r="L862" s="9">
        <f>'internal_calcs TEs'!D862</f>
        <v>-1.614282024810028</v>
      </c>
      <c r="M862" s="9">
        <f>'internal_calcs TEs'!E862</f>
        <v>-0.4667067948731769</v>
      </c>
      <c r="N862" s="9">
        <f t="shared" ca="1" si="39"/>
        <v>-1.005283861765065</v>
      </c>
      <c r="O862" s="9">
        <f t="shared" ca="1" si="41"/>
        <v>-1.005283861765065</v>
      </c>
      <c r="P862" s="3">
        <f t="shared" ca="1" si="40"/>
        <v>1</v>
      </c>
    </row>
    <row r="863" spans="1:16" x14ac:dyDescent="0.3">
      <c r="A863" s="1">
        <f>'internal_calcs FTTM'!A863</f>
        <v>861</v>
      </c>
      <c r="B863" s="3" t="str">
        <f>'internal_calcs FTTM'!T863</f>
        <v>TRUSTED</v>
      </c>
      <c r="C863" s="3">
        <f ca="1">'internal_calcs FTTM'!AB863</f>
        <v>1</v>
      </c>
      <c r="D863" s="3">
        <f ca="1">'internal_calcs FTTM'!AC863</f>
        <v>111</v>
      </c>
      <c r="E863" s="9">
        <f>'internal_calcs ToDs'!B863</f>
        <v>859.95278588009421</v>
      </c>
      <c r="F863" s="9">
        <f>'internal_calcs ToDs'!C863</f>
        <v>861.59389818077148</v>
      </c>
      <c r="G863" s="9">
        <f>'internal_calcs ToDs'!D863</f>
        <v>859.69225772099571</v>
      </c>
      <c r="H863" s="9">
        <f>'internal_calcs ToDs'!E863</f>
        <v>860.50091233566627</v>
      </c>
      <c r="I863" s="9">
        <f ca="1">'internal_calcs FTTM'!AA863</f>
        <v>859.95278588009421</v>
      </c>
      <c r="J863" s="9">
        <f>'internal_calcs TEs'!B863</f>
        <v>-1.047214119905773</v>
      </c>
      <c r="K863" s="9">
        <f>'internal_calcs TEs'!C863</f>
        <v>0.59389818077150403</v>
      </c>
      <c r="L863" s="9">
        <f>'internal_calcs TEs'!D863</f>
        <v>-1.3077422790043176</v>
      </c>
      <c r="M863" s="9">
        <f>'internal_calcs TEs'!E863</f>
        <v>-0.49908766433375362</v>
      </c>
      <c r="N863" s="9">
        <f t="shared" ca="1" si="39"/>
        <v>-1.0472141199057887</v>
      </c>
      <c r="O863" s="9">
        <f t="shared" ca="1" si="41"/>
        <v>-1.0472141199057887</v>
      </c>
      <c r="P863" s="3">
        <f t="shared" ca="1" si="40"/>
        <v>1</v>
      </c>
    </row>
    <row r="864" spans="1:16" x14ac:dyDescent="0.3">
      <c r="A864" s="1">
        <f>'internal_calcs FTTM'!A864</f>
        <v>862</v>
      </c>
      <c r="B864" s="3" t="str">
        <f>'internal_calcs FTTM'!T864</f>
        <v>TRUSTED</v>
      </c>
      <c r="C864" s="3">
        <f ca="1">'internal_calcs FTTM'!AB864</f>
        <v>3</v>
      </c>
      <c r="D864" s="3">
        <f ca="1">'internal_calcs FTTM'!AC864</f>
        <v>333</v>
      </c>
      <c r="E864" s="9">
        <f>'internal_calcs ToDs'!B864</f>
        <v>860.9110749298336</v>
      </c>
      <c r="F864" s="9">
        <f>'internal_calcs ToDs'!C864</f>
        <v>862.47173457227234</v>
      </c>
      <c r="G864" s="9">
        <f>'internal_calcs ToDs'!D864</f>
        <v>860.98788014900663</v>
      </c>
      <c r="H864" s="9">
        <f>'internal_calcs ToDs'!E864</f>
        <v>861.55885500570412</v>
      </c>
      <c r="I864" s="9">
        <f ca="1">'internal_calcs FTTM'!AA864</f>
        <v>860.98788014900663</v>
      </c>
      <c r="J864" s="9">
        <f>'internal_calcs TEs'!B864</f>
        <v>-1.0889250701664182</v>
      </c>
      <c r="K864" s="9">
        <f>'internal_calcs TEs'!C864</f>
        <v>0.47173457227235172</v>
      </c>
      <c r="L864" s="9">
        <f>'internal_calcs TEs'!D864</f>
        <v>-1.0121198509934184</v>
      </c>
      <c r="M864" s="9">
        <f>'internal_calcs TEs'!E864</f>
        <v>-0.44114499429590071</v>
      </c>
      <c r="N864" s="9">
        <f t="shared" ca="1" si="39"/>
        <v>-1.012119850993372</v>
      </c>
      <c r="O864" s="9">
        <f t="shared" ca="1" si="41"/>
        <v>-1.012119850993372</v>
      </c>
      <c r="P864" s="3">
        <f t="shared" ca="1" si="40"/>
        <v>3</v>
      </c>
    </row>
    <row r="865" spans="1:16" x14ac:dyDescent="0.3">
      <c r="A865" s="1">
        <f>'internal_calcs FTTM'!A865</f>
        <v>863</v>
      </c>
      <c r="B865" s="3" t="str">
        <f>'internal_calcs FTTM'!T865</f>
        <v>TRUSTED</v>
      </c>
      <c r="C865" s="3">
        <f ca="1">'internal_calcs FTTM'!AB865</f>
        <v>3</v>
      </c>
      <c r="D865" s="3">
        <f ca="1">'internal_calcs FTTM'!AC865</f>
        <v>333</v>
      </c>
      <c r="E865" s="9">
        <f>'internal_calcs ToDs'!B865</f>
        <v>861.86960963298327</v>
      </c>
      <c r="F865" s="9">
        <f>'internal_calcs ToDs'!C865</f>
        <v>863.35165578607496</v>
      </c>
      <c r="G865" s="9">
        <f>'internal_calcs ToDs'!D865</f>
        <v>862.26792311693691</v>
      </c>
      <c r="H865" s="9">
        <f>'internal_calcs ToDs'!E865</f>
        <v>862.70502701617704</v>
      </c>
      <c r="I865" s="9">
        <f ca="1">'internal_calcs FTTM'!AA865</f>
        <v>862.26792311693691</v>
      </c>
      <c r="J865" s="9">
        <f>'internal_calcs TEs'!B865</f>
        <v>-1.1303903670167592</v>
      </c>
      <c r="K865" s="9">
        <f>'internal_calcs TEs'!C865</f>
        <v>0.35165578607492154</v>
      </c>
      <c r="L865" s="9">
        <f>'internal_calcs TEs'!D865</f>
        <v>-0.73207688306309171</v>
      </c>
      <c r="M865" s="9">
        <f>'internal_calcs TEs'!E865</f>
        <v>-0.29497298382300841</v>
      </c>
      <c r="N865" s="9">
        <f t="shared" ca="1" si="39"/>
        <v>-0.73207688306308683</v>
      </c>
      <c r="O865" s="9">
        <f t="shared" ca="1" si="41"/>
        <v>-0.73207688306308683</v>
      </c>
      <c r="P865" s="3">
        <f t="shared" ca="1" si="40"/>
        <v>3</v>
      </c>
    </row>
    <row r="866" spans="1:16" x14ac:dyDescent="0.3">
      <c r="A866" s="1">
        <f>'internal_calcs FTTM'!A866</f>
        <v>864</v>
      </c>
      <c r="B866" s="3" t="str">
        <f>'internal_calcs FTTM'!T866</f>
        <v>TRUSTED</v>
      </c>
      <c r="C866" s="3">
        <f ca="1">'internal_calcs FTTM'!AB866</f>
        <v>3</v>
      </c>
      <c r="D866" s="3">
        <f ca="1">'internal_calcs FTTM'!AC866</f>
        <v>333</v>
      </c>
      <c r="E866" s="9">
        <f>'internal_calcs ToDs'!B866</f>
        <v>862.82841617991346</v>
      </c>
      <c r="F866" s="9">
        <f>'internal_calcs ToDs'!C866</f>
        <v>864.23413571828939</v>
      </c>
      <c r="G866" s="9">
        <f>'internal_calcs ToDs'!D866</f>
        <v>863.52797017989235</v>
      </c>
      <c r="H866" s="9">
        <f>'internal_calcs ToDs'!E866</f>
        <v>863.9341453297792</v>
      </c>
      <c r="I866" s="9">
        <f ca="1">'internal_calcs FTTM'!AA866</f>
        <v>863.52797017989235</v>
      </c>
      <c r="J866" s="9">
        <f>'internal_calcs TEs'!B866</f>
        <v>-1.1715838200865634</v>
      </c>
      <c r="K866" s="9">
        <f>'internal_calcs TEs'!C866</f>
        <v>0.23413571828934521</v>
      </c>
      <c r="L866" s="9">
        <f>'internal_calcs TEs'!D866</f>
        <v>-0.47202982010766159</v>
      </c>
      <c r="M866" s="9">
        <f>'internal_calcs TEs'!E866</f>
        <v>-6.5854670220854672E-2</v>
      </c>
      <c r="N866" s="9">
        <f t="shared" ca="1" si="39"/>
        <v>-0.47202982010765027</v>
      </c>
      <c r="O866" s="9">
        <f t="shared" ca="1" si="41"/>
        <v>-0.47202982010765027</v>
      </c>
      <c r="P866" s="3">
        <f t="shared" ca="1" si="40"/>
        <v>3</v>
      </c>
    </row>
    <row r="867" spans="1:16" x14ac:dyDescent="0.3">
      <c r="A867" s="1">
        <f>'internal_calcs FTTM'!A867</f>
        <v>865</v>
      </c>
      <c r="B867" s="3" t="str">
        <f>'internal_calcs FTTM'!T867</f>
        <v>TRUSTED</v>
      </c>
      <c r="C867" s="3">
        <f ca="1">'internal_calcs FTTM'!AB867</f>
        <v>3</v>
      </c>
      <c r="D867" s="3">
        <f ca="1">'internal_calcs FTTM'!AC867</f>
        <v>333</v>
      </c>
      <c r="E867" s="9">
        <f>'internal_calcs ToDs'!B867</f>
        <v>863.78752058929206</v>
      </c>
      <c r="F867" s="9">
        <f>'internal_calcs ToDs'!C867</f>
        <v>865.11963816693378</v>
      </c>
      <c r="G867" s="9">
        <f>'internal_calcs ToDs'!D867</f>
        <v>864.7639202403459</v>
      </c>
      <c r="H867" s="9">
        <f>'internal_calcs ToDs'!E867</f>
        <v>865.23792901369472</v>
      </c>
      <c r="I867" s="9">
        <f ca="1">'internal_calcs FTTM'!AA867</f>
        <v>864.7639202403459</v>
      </c>
      <c r="J867" s="9">
        <f>'internal_calcs TEs'!B867</f>
        <v>-1.2124794107079557</v>
      </c>
      <c r="K867" s="9">
        <f>'internal_calcs TEs'!C867</f>
        <v>0.11963816693378526</v>
      </c>
      <c r="L867" s="9">
        <f>'internal_calcs TEs'!D867</f>
        <v>-0.23607975965405537</v>
      </c>
      <c r="M867" s="9">
        <f>'internal_calcs TEs'!E867</f>
        <v>0.23792901369476738</v>
      </c>
      <c r="N867" s="9">
        <f t="shared" ca="1" si="39"/>
        <v>-0.23607975965410333</v>
      </c>
      <c r="O867" s="9">
        <f t="shared" ca="1" si="41"/>
        <v>-0.23607975965410333</v>
      </c>
      <c r="P867" s="3">
        <f t="shared" ca="1" si="40"/>
        <v>3</v>
      </c>
    </row>
    <row r="868" spans="1:16" x14ac:dyDescent="0.3">
      <c r="A868" s="1">
        <f>'internal_calcs FTTM'!A868</f>
        <v>866</v>
      </c>
      <c r="B868" s="3" t="str">
        <f>'internal_calcs FTTM'!T868</f>
        <v>TRUSTED</v>
      </c>
      <c r="C868" s="3">
        <f ca="1">'internal_calcs FTTM'!AB868</f>
        <v>3</v>
      </c>
      <c r="D868" s="3">
        <f ca="1">'internal_calcs FTTM'!AC868</f>
        <v>333</v>
      </c>
      <c r="E868" s="9">
        <f>'internal_calcs ToDs'!B868</f>
        <v>864.74694869165069</v>
      </c>
      <c r="F868" s="9">
        <f>'internal_calcs ToDs'!C868</f>
        <v>866.00861500153428</v>
      </c>
      <c r="G868" s="9">
        <f>'internal_calcs ToDs'!D868</f>
        <v>865.97205222489424</v>
      </c>
      <c r="H868" s="9">
        <f>'internal_calcs ToDs'!E868</f>
        <v>866.60539853408682</v>
      </c>
      <c r="I868" s="9">
        <f ca="1">'internal_calcs FTTM'!AA868</f>
        <v>865.97205222489424</v>
      </c>
      <c r="J868" s="9">
        <f>'internal_calcs TEs'!B868</f>
        <v>-1.2530513083492774</v>
      </c>
      <c r="K868" s="9">
        <f>'internal_calcs TEs'!C868</f>
        <v>8.6150015342711939E-3</v>
      </c>
      <c r="L868" s="9">
        <f>'internal_calcs TEs'!D868</f>
        <v>-2.7947775105782835E-2</v>
      </c>
      <c r="M868" s="9">
        <f>'internal_calcs TEs'!E868</f>
        <v>0.60539853408683397</v>
      </c>
      <c r="N868" s="9">
        <f t="shared" ca="1" si="39"/>
        <v>-2.794777510575841E-2</v>
      </c>
      <c r="O868" s="9">
        <f t="shared" ca="1" si="41"/>
        <v>-2.794777510575841E-2</v>
      </c>
      <c r="P868" s="3">
        <f t="shared" ca="1" si="40"/>
        <v>3</v>
      </c>
    </row>
    <row r="869" spans="1:16" x14ac:dyDescent="0.3">
      <c r="A869" s="1">
        <f>'internal_calcs FTTM'!A869</f>
        <v>867</v>
      </c>
      <c r="B869" s="3" t="str">
        <f>'internal_calcs FTTM'!T869</f>
        <v>TRUSTED</v>
      </c>
      <c r="C869" s="3">
        <f ca="1">'internal_calcs FTTM'!AB869</f>
        <v>2</v>
      </c>
      <c r="D869" s="3">
        <f ca="1">'internal_calcs FTTM'!AC869</f>
        <v>222</v>
      </c>
      <c r="E869" s="9">
        <f>'internal_calcs ToDs'!B869</f>
        <v>865.70672611306941</v>
      </c>
      <c r="F869" s="9">
        <f>'internal_calcs ToDs'!C869</f>
        <v>866.90150437980299</v>
      </c>
      <c r="G869" s="9">
        <f>'internal_calcs ToDs'!D869</f>
        <v>867.1490837678092</v>
      </c>
      <c r="H869" s="9">
        <f>'internal_calcs ToDs'!E869</f>
        <v>868.02327258505545</v>
      </c>
      <c r="I869" s="9">
        <f ca="1">'internal_calcs FTTM'!AA869</f>
        <v>866.90150437980299</v>
      </c>
      <c r="J869" s="9">
        <f>'internal_calcs TEs'!B869</f>
        <v>-1.2932738869305671</v>
      </c>
      <c r="K869" s="9">
        <f>'internal_calcs TEs'!C869</f>
        <v>-9.8495620197025069E-2</v>
      </c>
      <c r="L869" s="9">
        <f>'internal_calcs TEs'!D869</f>
        <v>0.14908376780918076</v>
      </c>
      <c r="M869" s="9">
        <f>'internal_calcs TEs'!E869</f>
        <v>1.0232725850554487</v>
      </c>
      <c r="N869" s="9">
        <f t="shared" ca="1" si="39"/>
        <v>-9.8495620197013523E-2</v>
      </c>
      <c r="O869" s="9">
        <f t="shared" ca="1" si="41"/>
        <v>-9.8495620197013523E-2</v>
      </c>
      <c r="P869" s="3">
        <f t="shared" ca="1" si="40"/>
        <v>2</v>
      </c>
    </row>
    <row r="870" spans="1:16" x14ac:dyDescent="0.3">
      <c r="A870" s="1">
        <f>'internal_calcs FTTM'!A870</f>
        <v>868</v>
      </c>
      <c r="B870" s="3" t="str">
        <f>'internal_calcs FTTM'!T870</f>
        <v>TRUSTED</v>
      </c>
      <c r="C870" s="3">
        <f ca="1">'internal_calcs FTTM'!AB870</f>
        <v>2</v>
      </c>
      <c r="D870" s="3">
        <f ca="1">'internal_calcs FTTM'!AC870</f>
        <v>222</v>
      </c>
      <c r="E870" s="9">
        <f>'internal_calcs ToDs'!B870</f>
        <v>866.66687825899101</v>
      </c>
      <c r="F870" s="9">
        <f>'internal_calcs ToDs'!C870</f>
        <v>867.79872901842953</v>
      </c>
      <c r="G870" s="9">
        <f>'internal_calcs ToDs'!D870</f>
        <v>868.29222297590525</v>
      </c>
      <c r="H870" s="9">
        <f>'internal_calcs ToDs'!E870</f>
        <v>869.47644810963891</v>
      </c>
      <c r="I870" s="9">
        <f ca="1">'internal_calcs FTTM'!AA870</f>
        <v>867.79872901842953</v>
      </c>
      <c r="J870" s="9">
        <f>'internal_calcs TEs'!B870</f>
        <v>-1.3331217410089948</v>
      </c>
      <c r="K870" s="9">
        <f>'internal_calcs TEs'!C870</f>
        <v>-0.20127098157050072</v>
      </c>
      <c r="L870" s="9">
        <f>'internal_calcs TEs'!D870</f>
        <v>0.29222297590523105</v>
      </c>
      <c r="M870" s="9">
        <f>'internal_calcs TEs'!E870</f>
        <v>1.4764481096388749</v>
      </c>
      <c r="N870" s="9">
        <f t="shared" ca="1" si="39"/>
        <v>-0.20127098157047385</v>
      </c>
      <c r="O870" s="9">
        <f t="shared" ca="1" si="41"/>
        <v>-0.20127098157047385</v>
      </c>
      <c r="P870" s="3">
        <f t="shared" ca="1" si="40"/>
        <v>2</v>
      </c>
    </row>
    <row r="871" spans="1:16" x14ac:dyDescent="0.3">
      <c r="A871" s="1">
        <f>'internal_calcs FTTM'!A871</f>
        <v>869</v>
      </c>
      <c r="B871" s="3" t="str">
        <f>'internal_calcs FTTM'!T871</f>
        <v>TRUSTED</v>
      </c>
      <c r="C871" s="3">
        <f ca="1">'internal_calcs FTTM'!AB871</f>
        <v>2</v>
      </c>
      <c r="D871" s="3">
        <f ca="1">'internal_calcs FTTM'!AC871</f>
        <v>222</v>
      </c>
      <c r="E871" s="9">
        <f>'internal_calcs ToDs'!B871</f>
        <v>867.6274302981742</v>
      </c>
      <c r="F871" s="9">
        <f>'internal_calcs ToDs'!C871</f>
        <v>868.70069452481198</v>
      </c>
      <c r="G871" s="9">
        <f>'internal_calcs ToDs'!D871</f>
        <v>869.39921245836376</v>
      </c>
      <c r="H871" s="9">
        <f>'internal_calcs ToDs'!E871</f>
        <v>870.9485461636408</v>
      </c>
      <c r="I871" s="9">
        <f ca="1">'internal_calcs FTTM'!AA871</f>
        <v>868.70069452481198</v>
      </c>
      <c r="J871" s="9">
        <f>'internal_calcs TEs'!B871</f>
        <v>-1.3725697018258491</v>
      </c>
      <c r="K871" s="9">
        <f>'internal_calcs TEs'!C871</f>
        <v>-0.29930547518803952</v>
      </c>
      <c r="L871" s="9">
        <f>'internal_calcs TEs'!D871</f>
        <v>0.3992124583637322</v>
      </c>
      <c r="M871" s="9">
        <f>'internal_calcs TEs'!E871</f>
        <v>1.9485461636408243</v>
      </c>
      <c r="N871" s="9">
        <f t="shared" ca="1" si="39"/>
        <v>-0.29930547518802086</v>
      </c>
      <c r="O871" s="9">
        <f t="shared" ca="1" si="41"/>
        <v>-0.29930547518802086</v>
      </c>
      <c r="P871" s="3">
        <f t="shared" ca="1" si="40"/>
        <v>2</v>
      </c>
    </row>
    <row r="872" spans="1:16" x14ac:dyDescent="0.3">
      <c r="A872" s="1">
        <f>'internal_calcs FTTM'!A872</f>
        <v>870</v>
      </c>
      <c r="B872" s="3" t="str">
        <f>'internal_calcs FTTM'!T872</f>
        <v>TRUSTED</v>
      </c>
      <c r="C872" s="3">
        <f ca="1">'internal_calcs FTTM'!AB872</f>
        <v>2</v>
      </c>
      <c r="D872" s="3">
        <f ca="1">'internal_calcs FTTM'!AC872</f>
        <v>222</v>
      </c>
      <c r="E872" s="9">
        <f>'internal_calcs ToDs'!B872</f>
        <v>868.5884071467965</v>
      </c>
      <c r="F872" s="9">
        <f>'internal_calcs ToDs'!C872</f>
        <v>869.6077877963088</v>
      </c>
      <c r="G872" s="9">
        <f>'internal_calcs ToDs'!D872</f>
        <v>870.46836492713373</v>
      </c>
      <c r="H872" s="9">
        <f>'internal_calcs ToDs'!E872</f>
        <v>872.42250389335072</v>
      </c>
      <c r="I872" s="9">
        <f ca="1">'internal_calcs FTTM'!AA872</f>
        <v>869.6077877963088</v>
      </c>
      <c r="J872" s="9">
        <f>'internal_calcs TEs'!B872</f>
        <v>-1.4115928532034867</v>
      </c>
      <c r="K872" s="9">
        <f>'internal_calcs TEs'!C872</f>
        <v>-0.39221220369122278</v>
      </c>
      <c r="L872" s="9">
        <f>'internal_calcs TEs'!D872</f>
        <v>0.46836492713370204</v>
      </c>
      <c r="M872" s="9">
        <f>'internal_calcs TEs'!E872</f>
        <v>2.4225038933507368</v>
      </c>
      <c r="N872" s="9">
        <f t="shared" ca="1" si="39"/>
        <v>-0.39221220369120147</v>
      </c>
      <c r="O872" s="9">
        <f t="shared" ca="1" si="41"/>
        <v>-0.39221220369120147</v>
      </c>
      <c r="P872" s="3">
        <f t="shared" ca="1" si="40"/>
        <v>2</v>
      </c>
    </row>
    <row r="873" spans="1:16" x14ac:dyDescent="0.3">
      <c r="A873" s="1">
        <f>'internal_calcs FTTM'!A873</f>
        <v>871</v>
      </c>
      <c r="B873" s="3" t="str">
        <f>'internal_calcs FTTM'!T873</f>
        <v>TRUSTED</v>
      </c>
      <c r="C873" s="3">
        <f ca="1">'internal_calcs FTTM'!AB873</f>
        <v>2</v>
      </c>
      <c r="D873" s="3">
        <f ca="1">'internal_calcs FTTM'!AC873</f>
        <v>222</v>
      </c>
      <c r="E873" s="9">
        <f>'internal_calcs ToDs'!B873</f>
        <v>869.54983345271671</v>
      </c>
      <c r="F873" s="9">
        <f>'internal_calcs ToDs'!C873</f>
        <v>870.52037549333227</v>
      </c>
      <c r="G873" s="9">
        <f>'internal_calcs ToDs'!D873</f>
        <v>871.49858980647309</v>
      </c>
      <c r="H873" s="9">
        <f>'internal_calcs ToDs'!E873</f>
        <v>873.88119123153149</v>
      </c>
      <c r="I873" s="9">
        <f ca="1">'internal_calcs FTTM'!AA873</f>
        <v>870.52037549333227</v>
      </c>
      <c r="J873" s="9">
        <f>'internal_calcs TEs'!B873</f>
        <v>-1.450166547283275</v>
      </c>
      <c r="K873" s="9">
        <f>'internal_calcs TEs'!C873</f>
        <v>-0.47962450666769607</v>
      </c>
      <c r="L873" s="9">
        <f>'internal_calcs TEs'!D873</f>
        <v>0.49858980647307005</v>
      </c>
      <c r="M873" s="9">
        <f>'internal_calcs TEs'!E873</f>
        <v>2.8811912315315213</v>
      </c>
      <c r="N873" s="9">
        <f t="shared" ca="1" si="39"/>
        <v>-0.47962450666773293</v>
      </c>
      <c r="O873" s="9">
        <f t="shared" ca="1" si="41"/>
        <v>-0.47962450666773293</v>
      </c>
      <c r="P873" s="3">
        <f t="shared" ca="1" si="40"/>
        <v>2</v>
      </c>
    </row>
    <row r="874" spans="1:16" x14ac:dyDescent="0.3">
      <c r="A874" s="1">
        <f>'internal_calcs FTTM'!A874</f>
        <v>872</v>
      </c>
      <c r="B874" s="3" t="str">
        <f>'internal_calcs FTTM'!T874</f>
        <v>TRUSTED</v>
      </c>
      <c r="C874" s="3">
        <f ca="1">'internal_calcs FTTM'!AB874</f>
        <v>2</v>
      </c>
      <c r="D874" s="3">
        <f ca="1">'internal_calcs FTTM'!AC874</f>
        <v>222</v>
      </c>
      <c r="E874" s="9">
        <f>'internal_calcs ToDs'!B874</f>
        <v>870.51173357990683</v>
      </c>
      <c r="F874" s="9">
        <f>'internal_calcs ToDs'!C874</f>
        <v>871.43880259230752</v>
      </c>
      <c r="G874" s="9">
        <f>'internal_calcs ToDs'!D874</f>
        <v>872.48941043197919</v>
      </c>
      <c r="H874" s="9">
        <f>'internal_calcs ToDs'!E874</f>
        <v>875.30803002268362</v>
      </c>
      <c r="I874" s="9">
        <f ca="1">'internal_calcs FTTM'!AA874</f>
        <v>871.43880259230752</v>
      </c>
      <c r="J874" s="9">
        <f>'internal_calcs TEs'!B874</f>
        <v>-1.4882664200931788</v>
      </c>
      <c r="K874" s="9">
        <f>'internal_calcs TEs'!C874</f>
        <v>-0.56119740769249393</v>
      </c>
      <c r="L874" s="9">
        <f>'internal_calcs TEs'!D874</f>
        <v>0.48941043197916168</v>
      </c>
      <c r="M874" s="9">
        <f>'internal_calcs TEs'!E874</f>
        <v>3.3080300226836572</v>
      </c>
      <c r="N874" s="9">
        <f t="shared" ca="1" si="39"/>
        <v>-0.56119740769247528</v>
      </c>
      <c r="O874" s="9">
        <f t="shared" ca="1" si="41"/>
        <v>-0.56119740769247528</v>
      </c>
      <c r="P874" s="3">
        <f t="shared" ca="1" si="40"/>
        <v>2</v>
      </c>
    </row>
    <row r="875" spans="1:16" x14ac:dyDescent="0.3">
      <c r="A875" s="1">
        <f>'internal_calcs FTTM'!A875</f>
        <v>873</v>
      </c>
      <c r="B875" s="3" t="str">
        <f>'internal_calcs FTTM'!T875</f>
        <v>TRUSTED</v>
      </c>
      <c r="C875" s="3">
        <f ca="1">'internal_calcs FTTM'!AB875</f>
        <v>2</v>
      </c>
      <c r="D875" s="3">
        <f ca="1">'internal_calcs FTTM'!AC875</f>
        <v>222</v>
      </c>
      <c r="E875" s="9">
        <f>'internal_calcs ToDs'!B875</f>
        <v>871.47413159306313</v>
      </c>
      <c r="F875" s="9">
        <f>'internal_calcs ToDs'!C875</f>
        <v>872.36339102420743</v>
      </c>
      <c r="G875" s="9">
        <f>'internal_calcs ToDs'!D875</f>
        <v>873.4409715678712</v>
      </c>
      <c r="H875" s="9">
        <f>'internal_calcs ToDs'!E875</f>
        <v>876.68759320077675</v>
      </c>
      <c r="I875" s="9">
        <f ca="1">'internal_calcs FTTM'!AA875</f>
        <v>872.36339102420743</v>
      </c>
      <c r="J875" s="9">
        <f>'internal_calcs TEs'!B875</f>
        <v>-1.5258684069369219</v>
      </c>
      <c r="K875" s="9">
        <f>'internal_calcs TEs'!C875</f>
        <v>-0.63660897579251574</v>
      </c>
      <c r="L875" s="9">
        <f>'internal_calcs TEs'!D875</f>
        <v>0.44097156787119252</v>
      </c>
      <c r="M875" s="9">
        <f>'internal_calcs TEs'!E875</f>
        <v>3.687593200776786</v>
      </c>
      <c r="N875" s="9">
        <f t="shared" ca="1" si="39"/>
        <v>-0.63660897579256925</v>
      </c>
      <c r="O875" s="9">
        <f t="shared" ca="1" si="41"/>
        <v>-0.63660897579256925</v>
      </c>
      <c r="P875" s="3">
        <f t="shared" ca="1" si="40"/>
        <v>2</v>
      </c>
    </row>
    <row r="876" spans="1:16" x14ac:dyDescent="0.3">
      <c r="A876" s="1">
        <f>'internal_calcs FTTM'!A876</f>
        <v>874</v>
      </c>
      <c r="B876" s="3" t="str">
        <f>'internal_calcs FTTM'!T876</f>
        <v>TRUSTED</v>
      </c>
      <c r="C876" s="3">
        <f ca="1">'internal_calcs FTTM'!AB876</f>
        <v>2</v>
      </c>
      <c r="D876" s="3">
        <f ca="1">'internal_calcs FTTM'!AC876</f>
        <v>222</v>
      </c>
      <c r="E876" s="9">
        <f>'internal_calcs ToDs'!B876</f>
        <v>872.43705124240637</v>
      </c>
      <c r="F876" s="9">
        <f>'internal_calcs ToDs'!C876</f>
        <v>873.29443840403951</v>
      </c>
      <c r="G876" s="9">
        <f>'internal_calcs ToDs'!D876</f>
        <v>874.35403712397226</v>
      </c>
      <c r="H876" s="9">
        <f>'internal_calcs ToDs'!E876</f>
        <v>878.00616236361282</v>
      </c>
      <c r="I876" s="9">
        <f ca="1">'internal_calcs FTTM'!AA876</f>
        <v>873.29443840403951</v>
      </c>
      <c r="J876" s="9">
        <f>'internal_calcs TEs'!B876</f>
        <v>-1.5629487575936751</v>
      </c>
      <c r="K876" s="9">
        <f>'internal_calcs TEs'!C876</f>
        <v>-0.70556159596046686</v>
      </c>
      <c r="L876" s="9">
        <f>'internal_calcs TEs'!D876</f>
        <v>0.35403712397221732</v>
      </c>
      <c r="M876" s="9">
        <f>'internal_calcs TEs'!E876</f>
        <v>4.0061623636128489</v>
      </c>
      <c r="N876" s="9">
        <f t="shared" ca="1" si="39"/>
        <v>-0.70556159596048929</v>
      </c>
      <c r="O876" s="9">
        <f t="shared" ca="1" si="41"/>
        <v>-0.70556159596048929</v>
      </c>
      <c r="P876" s="3">
        <f t="shared" ca="1" si="40"/>
        <v>2</v>
      </c>
    </row>
    <row r="877" spans="1:16" x14ac:dyDescent="0.3">
      <c r="A877" s="1">
        <f>'internal_calcs FTTM'!A877</f>
        <v>875</v>
      </c>
      <c r="B877" s="3" t="str">
        <f>'internal_calcs FTTM'!T877</f>
        <v>TRUSTED</v>
      </c>
      <c r="C877" s="3">
        <f ca="1">'internal_calcs FTTM'!AB877</f>
        <v>2</v>
      </c>
      <c r="D877" s="3">
        <f ca="1">'internal_calcs FTTM'!AC877</f>
        <v>222</v>
      </c>
      <c r="E877" s="9">
        <f>'internal_calcs ToDs'!B877</f>
        <v>873.40051594868089</v>
      </c>
      <c r="F877" s="9">
        <f>'internal_calcs ToDs'!C877</f>
        <v>874.2322168562938</v>
      </c>
      <c r="G877" s="9">
        <f>'internal_calcs ToDs'!D877</f>
        <v>875.22997810839456</v>
      </c>
      <c r="H877" s="9">
        <f>'internal_calcs ToDs'!E877</f>
        <v>879.25222359162274</v>
      </c>
      <c r="I877" s="9">
        <f ca="1">'internal_calcs FTTM'!AA877</f>
        <v>874.2322168562938</v>
      </c>
      <c r="J877" s="9">
        <f>'internal_calcs TEs'!B877</f>
        <v>-1.5994840513191237</v>
      </c>
      <c r="K877" s="9">
        <f>'internal_calcs TEs'!C877</f>
        <v>-0.7677831437061422</v>
      </c>
      <c r="L877" s="9">
        <f>'internal_calcs TEs'!D877</f>
        <v>0.22997810839461463</v>
      </c>
      <c r="M877" s="9">
        <f>'internal_calcs TEs'!E877</f>
        <v>4.2522235916227213</v>
      </c>
      <c r="N877" s="9">
        <f t="shared" ca="1" si="39"/>
        <v>-0.76778314370619682</v>
      </c>
      <c r="O877" s="9">
        <f t="shared" ca="1" si="41"/>
        <v>-0.76778314370619682</v>
      </c>
      <c r="P877" s="3">
        <f t="shared" ca="1" si="40"/>
        <v>2</v>
      </c>
    </row>
    <row r="878" spans="1:16" x14ac:dyDescent="0.3">
      <c r="A878" s="1">
        <f>'internal_calcs FTTM'!A878</f>
        <v>876</v>
      </c>
      <c r="B878" s="3" t="str">
        <f>'internal_calcs FTTM'!T878</f>
        <v>TRUSTED</v>
      </c>
      <c r="C878" s="3">
        <f ca="1">'internal_calcs FTTM'!AB878</f>
        <v>2</v>
      </c>
      <c r="D878" s="3">
        <f ca="1">'internal_calcs FTTM'!AC878</f>
        <v>222</v>
      </c>
      <c r="E878" s="9">
        <f>'internal_calcs ToDs'!B878</f>
        <v>874.36454878836116</v>
      </c>
      <c r="F878" s="9">
        <f>'internal_calcs ToDs'!C878</f>
        <v>875.1769719409931</v>
      </c>
      <c r="G878" s="9">
        <f>'internal_calcs ToDs'!D878</f>
        <v>876.07075100592317</v>
      </c>
      <c r="H878" s="9">
        <f>'internal_calcs ToDs'!E878</f>
        <v>880.41688359092018</v>
      </c>
      <c r="I878" s="9">
        <f ca="1">'internal_calcs FTTM'!AA878</f>
        <v>875.1769719409931</v>
      </c>
      <c r="J878" s="9">
        <f>'internal_calcs TEs'!B878</f>
        <v>-1.6354512116388404</v>
      </c>
      <c r="K878" s="9">
        <f>'internal_calcs TEs'!C878</f>
        <v>-0.82302805900691123</v>
      </c>
      <c r="L878" s="9">
        <f>'internal_calcs TEs'!D878</f>
        <v>7.0751005923146426E-2</v>
      </c>
      <c r="M878" s="9">
        <f>'internal_calcs TEs'!E878</f>
        <v>4.416883590920138</v>
      </c>
      <c r="N878" s="9">
        <f t="shared" ca="1" si="39"/>
        <v>-0.82302805900690146</v>
      </c>
      <c r="O878" s="9">
        <f t="shared" ca="1" si="41"/>
        <v>-0.82302805900690146</v>
      </c>
      <c r="P878" s="3">
        <f t="shared" ca="1" si="40"/>
        <v>2</v>
      </c>
    </row>
    <row r="879" spans="1:16" x14ac:dyDescent="0.3">
      <c r="A879" s="1">
        <f>'internal_calcs FTTM'!A879</f>
        <v>877</v>
      </c>
      <c r="B879" s="3" t="str">
        <f>'internal_calcs FTTM'!T879</f>
        <v>TRUSTED</v>
      </c>
      <c r="C879" s="3">
        <f ca="1">'internal_calcs FTTM'!AB879</f>
        <v>2</v>
      </c>
      <c r="D879" s="3">
        <f ca="1">'internal_calcs FTTM'!AC879</f>
        <v>222</v>
      </c>
      <c r="E879" s="9">
        <f>'internal_calcs ToDs'!B879</f>
        <v>875.32917247907665</v>
      </c>
      <c r="F879" s="9">
        <f>'internal_calcs ToDs'!C879</f>
        <v>876.12892168457881</v>
      </c>
      <c r="G879" s="9">
        <f>'internal_calcs ToDs'!D879</f>
        <v>876.87886692308177</v>
      </c>
      <c r="H879" s="9">
        <f>'internal_calcs ToDs'!E879</f>
        <v>881.49419112011287</v>
      </c>
      <c r="I879" s="9">
        <f ca="1">'internal_calcs FTTM'!AA879</f>
        <v>876.12892168457881</v>
      </c>
      <c r="J879" s="9">
        <f>'internal_calcs TEs'!B879</f>
        <v>-1.6708275209233854</v>
      </c>
      <c r="K879" s="9">
        <f>'internal_calcs TEs'!C879</f>
        <v>-0.87107831542116276</v>
      </c>
      <c r="L879" s="9">
        <f>'internal_calcs TEs'!D879</f>
        <v>-0.12113307691826636</v>
      </c>
      <c r="M879" s="9">
        <f>'internal_calcs TEs'!E879</f>
        <v>4.4941911201128528</v>
      </c>
      <c r="N879" s="9">
        <f t="shared" ca="1" si="39"/>
        <v>-0.87107831542118674</v>
      </c>
      <c r="O879" s="9">
        <f t="shared" ca="1" si="41"/>
        <v>-0.87107831542118674</v>
      </c>
      <c r="P879" s="3">
        <f t="shared" ca="1" si="40"/>
        <v>2</v>
      </c>
    </row>
    <row r="880" spans="1:16" x14ac:dyDescent="0.3">
      <c r="A880" s="1">
        <f>'internal_calcs FTTM'!A880</f>
        <v>878</v>
      </c>
      <c r="B880" s="3" t="str">
        <f>'internal_calcs FTTM'!T880</f>
        <v>TRUSTED</v>
      </c>
      <c r="C880" s="3">
        <f ca="1">'internal_calcs FTTM'!AB880</f>
        <v>2</v>
      </c>
      <c r="D880" s="3">
        <f ca="1">'internal_calcs FTTM'!AC880</f>
        <v>222</v>
      </c>
      <c r="E880" s="9">
        <f>'internal_calcs ToDs'!B880</f>
        <v>876.29440936526237</v>
      </c>
      <c r="F880" s="9">
        <f>'internal_calcs ToDs'!C880</f>
        <v>877.08825571946124</v>
      </c>
      <c r="G880" s="9">
        <f>'internal_calcs ToDs'!D880</f>
        <v>877.65735198648247</v>
      </c>
      <c r="H880" s="9">
        <f>'internal_calcs ToDs'!E880</f>
        <v>882.48135208367307</v>
      </c>
      <c r="I880" s="9">
        <f ca="1">'internal_calcs FTTM'!AA880</f>
        <v>877.08825571946124</v>
      </c>
      <c r="J880" s="9">
        <f>'internal_calcs TEs'!B880</f>
        <v>-1.7055906347375798</v>
      </c>
      <c r="K880" s="9">
        <f>'internal_calcs TEs'!C880</f>
        <v>-0.9117442805387308</v>
      </c>
      <c r="L880" s="9">
        <f>'internal_calcs TEs'!D880</f>
        <v>-0.34264801351756269</v>
      </c>
      <c r="M880" s="9">
        <f>'internal_calcs TEs'!E880</f>
        <v>4.48135208367313</v>
      </c>
      <c r="N880" s="9">
        <f t="shared" ca="1" si="39"/>
        <v>-0.91174428053875545</v>
      </c>
      <c r="O880" s="9">
        <f t="shared" ca="1" si="41"/>
        <v>-0.91174428053875545</v>
      </c>
      <c r="P880" s="3">
        <f t="shared" ca="1" si="40"/>
        <v>2</v>
      </c>
    </row>
    <row r="881" spans="1:16" x14ac:dyDescent="0.3">
      <c r="A881" s="1">
        <f>'internal_calcs FTTM'!A881</f>
        <v>879</v>
      </c>
      <c r="B881" s="3" t="str">
        <f>'internal_calcs FTTM'!T881</f>
        <v>TRUSTED</v>
      </c>
      <c r="C881" s="3">
        <f ca="1">'internal_calcs FTTM'!AB881</f>
        <v>2</v>
      </c>
      <c r="D881" s="3">
        <f ca="1">'internal_calcs FTTM'!AC881</f>
        <v>222</v>
      </c>
      <c r="E881" s="9">
        <f>'internal_calcs ToDs'!B881</f>
        <v>877.2602814040464</v>
      </c>
      <c r="F881" s="9">
        <f>'internal_calcs ToDs'!C881</f>
        <v>878.05513453562605</v>
      </c>
      <c r="G881" s="9">
        <f>'internal_calcs ToDs'!D881</f>
        <v>878.40969961900248</v>
      </c>
      <c r="H881" s="9">
        <f>'internal_calcs ToDs'!E881</f>
        <v>883.37883051782967</v>
      </c>
      <c r="I881" s="9">
        <f ca="1">'internal_calcs FTTM'!AA881</f>
        <v>878.05513453562605</v>
      </c>
      <c r="J881" s="9">
        <f>'internal_calcs TEs'!B881</f>
        <v>-1.7397185959535704</v>
      </c>
      <c r="K881" s="9">
        <f>'internal_calcs TEs'!C881</f>
        <v>-0.94486546437390162</v>
      </c>
      <c r="L881" s="9">
        <f>'internal_calcs TEs'!D881</f>
        <v>-0.59030038099756599</v>
      </c>
      <c r="M881" s="9">
        <f>'internal_calcs TEs'!E881</f>
        <v>4.3788305178296989</v>
      </c>
      <c r="N881" s="9">
        <f t="shared" ca="1" si="39"/>
        <v>-0.94486546437394736</v>
      </c>
      <c r="O881" s="9">
        <f t="shared" ca="1" si="41"/>
        <v>-0.94486546437394736</v>
      </c>
      <c r="P881" s="3">
        <f t="shared" ca="1" si="40"/>
        <v>2</v>
      </c>
    </row>
    <row r="882" spans="1:16" x14ac:dyDescent="0.3">
      <c r="A882" s="1">
        <f>'internal_calcs FTTM'!A882</f>
        <v>880</v>
      </c>
      <c r="B882" s="3" t="str">
        <f>'internal_calcs FTTM'!T882</f>
        <v>TRUSTED</v>
      </c>
      <c r="C882" s="3">
        <f ca="1">'internal_calcs FTTM'!AB882</f>
        <v>2</v>
      </c>
      <c r="D882" s="3">
        <f ca="1">'internal_calcs FTTM'!AC882</f>
        <v>222</v>
      </c>
      <c r="E882" s="9">
        <f>'internal_calcs ToDs'!B882</f>
        <v>878.22681015138028</v>
      </c>
      <c r="F882" s="9">
        <f>'internal_calcs ToDs'!C882</f>
        <v>879.02968884725431</v>
      </c>
      <c r="G882" s="9">
        <f>'internal_calcs ToDs'!D882</f>
        <v>879.13981544641706</v>
      </c>
      <c r="H882" s="9">
        <f>'internal_calcs ToDs'!E882</f>
        <v>884.19033181908935</v>
      </c>
      <c r="I882" s="9">
        <f ca="1">'internal_calcs FTTM'!AA882</f>
        <v>879.02968884725431</v>
      </c>
      <c r="J882" s="9">
        <f>'internal_calcs TEs'!B882</f>
        <v>-1.7731898486197295</v>
      </c>
      <c r="K882" s="9">
        <f>'internal_calcs TEs'!C882</f>
        <v>-0.97031115274570778</v>
      </c>
      <c r="L882" s="9">
        <f>'internal_calcs TEs'!D882</f>
        <v>-0.86018455358295309</v>
      </c>
      <c r="M882" s="9">
        <f>'internal_calcs TEs'!E882</f>
        <v>4.190331819089355</v>
      </c>
      <c r="N882" s="9">
        <f t="shared" ca="1" si="39"/>
        <v>-0.97031115274569402</v>
      </c>
      <c r="O882" s="9">
        <f t="shared" ca="1" si="41"/>
        <v>-0.97031115274569402</v>
      </c>
      <c r="P882" s="3">
        <f t="shared" ca="1" si="40"/>
        <v>2</v>
      </c>
    </row>
    <row r="883" spans="1:16" x14ac:dyDescent="0.3">
      <c r="A883" s="1">
        <f>'internal_calcs FTTM'!A883</f>
        <v>881</v>
      </c>
      <c r="B883" s="3" t="str">
        <f>'internal_calcs FTTM'!T883</f>
        <v>TRUSTED</v>
      </c>
      <c r="C883" s="3">
        <f ca="1">'internal_calcs FTTM'!AB883</f>
        <v>3</v>
      </c>
      <c r="D883" s="3">
        <f ca="1">'internal_calcs FTTM'!AC883</f>
        <v>333</v>
      </c>
      <c r="E883" s="9">
        <f>'internal_calcs ToDs'!B883</f>
        <v>879.19401674842459</v>
      </c>
      <c r="F883" s="9">
        <f>'internal_calcs ToDs'!C883</f>
        <v>880.01201907685288</v>
      </c>
      <c r="G883" s="9">
        <f>'internal_calcs ToDs'!D883</f>
        <v>879.85195570334872</v>
      </c>
      <c r="H883" s="9">
        <f>'internal_calcs ToDs'!E883</f>
        <v>884.92266882155332</v>
      </c>
      <c r="I883" s="9">
        <f ca="1">'internal_calcs FTTM'!AA883</f>
        <v>879.85195570334872</v>
      </c>
      <c r="J883" s="9">
        <f>'internal_calcs TEs'!B883</f>
        <v>-1.8059832515753924</v>
      </c>
      <c r="K883" s="9">
        <f>'internal_calcs TEs'!C883</f>
        <v>-0.98798092314717501</v>
      </c>
      <c r="L883" s="9">
        <f>'internal_calcs TEs'!D883</f>
        <v>-1.1480442966513336</v>
      </c>
      <c r="M883" s="9">
        <f>'internal_calcs TEs'!E883</f>
        <v>3.9226688215533656</v>
      </c>
      <c r="N883" s="9">
        <f t="shared" ca="1" si="39"/>
        <v>-1.1480442966512783</v>
      </c>
      <c r="O883" s="9">
        <f t="shared" ca="1" si="41"/>
        <v>-1.1480442966512783</v>
      </c>
      <c r="P883" s="3">
        <f t="shared" ca="1" si="40"/>
        <v>3</v>
      </c>
    </row>
    <row r="884" spans="1:16" x14ac:dyDescent="0.3">
      <c r="A884" s="1">
        <f>'internal_calcs FTTM'!A884</f>
        <v>882</v>
      </c>
      <c r="B884" s="3" t="str">
        <f>'internal_calcs FTTM'!T884</f>
        <v>TRUSTED</v>
      </c>
      <c r="C884" s="3">
        <f ca="1">'internal_calcs FTTM'!AB884</f>
        <v>3</v>
      </c>
      <c r="D884" s="3">
        <f ca="1">'internal_calcs FTTM'!AC884</f>
        <v>333</v>
      </c>
      <c r="E884" s="9">
        <f>'internal_calcs ToDs'!B884</f>
        <v>880.16192190819561</v>
      </c>
      <c r="F884" s="9">
        <f>'internal_calcs ToDs'!C884</f>
        <v>881.00219495893293</v>
      </c>
      <c r="G884" s="9">
        <f>'internal_calcs ToDs'!D884</f>
        <v>880.55066010990504</v>
      </c>
      <c r="H884" s="9">
        <f>'internal_calcs ToDs'!E884</f>
        <v>885.58551556334169</v>
      </c>
      <c r="I884" s="9">
        <f ca="1">'internal_calcs FTTM'!AA884</f>
        <v>880.55066010990504</v>
      </c>
      <c r="J884" s="9">
        <f>'internal_calcs TEs'!B884</f>
        <v>-1.8380780918043782</v>
      </c>
      <c r="K884" s="9">
        <f>'internal_calcs TEs'!C884</f>
        <v>-0.99780504106708956</v>
      </c>
      <c r="L884" s="9">
        <f>'internal_calcs TEs'!D884</f>
        <v>-1.4493398900949268</v>
      </c>
      <c r="M884" s="9">
        <f>'internal_calcs TEs'!E884</f>
        <v>3.5855155633417244</v>
      </c>
      <c r="N884" s="9">
        <f t="shared" ca="1" si="39"/>
        <v>-1.4493398900949614</v>
      </c>
      <c r="O884" s="9">
        <f t="shared" ca="1" si="41"/>
        <v>-1.4493398900949614</v>
      </c>
      <c r="P884" s="3">
        <f t="shared" ca="1" si="40"/>
        <v>3</v>
      </c>
    </row>
    <row r="885" spans="1:16" x14ac:dyDescent="0.3">
      <c r="A885" s="1">
        <f>'internal_calcs FTTM'!A885</f>
        <v>883</v>
      </c>
      <c r="B885" s="3" t="str">
        <f>'internal_calcs FTTM'!T885</f>
        <v>TRUSTED</v>
      </c>
      <c r="C885" s="3">
        <f ca="1">'internal_calcs FTTM'!AB885</f>
        <v>3</v>
      </c>
      <c r="D885" s="3">
        <f ca="1">'internal_calcs FTTM'!AC885</f>
        <v>333</v>
      </c>
      <c r="E885" s="9">
        <f>'internal_calcs ToDs'!B885</f>
        <v>881.13054590248225</v>
      </c>
      <c r="F885" s="9">
        <f>'internal_calcs ToDs'!C885</f>
        <v>882.00025526479976</v>
      </c>
      <c r="G885" s="9">
        <f>'internal_calcs ToDs'!D885</f>
        <v>881.2406802775796</v>
      </c>
      <c r="H885" s="9">
        <f>'internal_calcs ToDs'!E885</f>
        <v>886.19105764165022</v>
      </c>
      <c r="I885" s="9">
        <f ca="1">'internal_calcs FTTM'!AA885</f>
        <v>881.2406802775796</v>
      </c>
      <c r="J885" s="9">
        <f>'internal_calcs TEs'!B885</f>
        <v>-1.8694540975176965</v>
      </c>
      <c r="K885" s="9">
        <f>'internal_calcs TEs'!C885</f>
        <v>-0.99974473520019891</v>
      </c>
      <c r="L885" s="9">
        <f>'internal_calcs TEs'!D885</f>
        <v>-1.7593197224204042</v>
      </c>
      <c r="M885" s="9">
        <f>'internal_calcs TEs'!E885</f>
        <v>3.1910576416501906</v>
      </c>
      <c r="N885" s="9">
        <f t="shared" ca="1" si="39"/>
        <v>-1.7593197224204005</v>
      </c>
      <c r="O885" s="9">
        <f t="shared" ca="1" si="41"/>
        <v>-1.7593197224204005</v>
      </c>
      <c r="P885" s="3">
        <f t="shared" ca="1" si="40"/>
        <v>3</v>
      </c>
    </row>
    <row r="886" spans="1:16" x14ac:dyDescent="0.3">
      <c r="A886" s="1">
        <f>'internal_calcs FTTM'!A886</f>
        <v>884</v>
      </c>
      <c r="B886" s="3" t="str">
        <f>'internal_calcs FTTM'!T886</f>
        <v>TRUSTED</v>
      </c>
      <c r="C886" s="3">
        <f ca="1">'internal_calcs FTTM'!AB886</f>
        <v>1</v>
      </c>
      <c r="D886" s="3">
        <f ca="1">'internal_calcs FTTM'!AC886</f>
        <v>111</v>
      </c>
      <c r="E886" s="9">
        <f>'internal_calcs ToDs'!B886</f>
        <v>882.09990854904242</v>
      </c>
      <c r="F886" s="9">
        <f>'internal_calcs ToDs'!C886</f>
        <v>883.0062076495401</v>
      </c>
      <c r="G886" s="9">
        <f>'internal_calcs ToDs'!D886</f>
        <v>881.92690477350152</v>
      </c>
      <c r="H886" s="9">
        <f>'internal_calcs ToDs'!E886</f>
        <v>886.75355179351902</v>
      </c>
      <c r="I886" s="9">
        <f ca="1">'internal_calcs FTTM'!AA886</f>
        <v>882.09990854904242</v>
      </c>
      <c r="J886" s="9">
        <f>'internal_calcs TEs'!B886</f>
        <v>-1.9000914509575761</v>
      </c>
      <c r="K886" s="9">
        <f>'internal_calcs TEs'!C886</f>
        <v>-0.99379235045994596</v>
      </c>
      <c r="L886" s="9">
        <f>'internal_calcs TEs'!D886</f>
        <v>-2.0730952264984603</v>
      </c>
      <c r="M886" s="9">
        <f>'internal_calcs TEs'!E886</f>
        <v>2.7535517935189757</v>
      </c>
      <c r="N886" s="9">
        <f t="shared" ca="1" si="39"/>
        <v>-1.900091450957575</v>
      </c>
      <c r="O886" s="9">
        <f t="shared" ca="1" si="41"/>
        <v>-1.900091450957575</v>
      </c>
      <c r="P886" s="3">
        <f t="shared" ca="1" si="40"/>
        <v>1</v>
      </c>
    </row>
    <row r="887" spans="1:16" x14ac:dyDescent="0.3">
      <c r="A887" s="1">
        <f>'internal_calcs FTTM'!A887</f>
        <v>885</v>
      </c>
      <c r="B887" s="3" t="str">
        <f>'internal_calcs FTTM'!T887</f>
        <v>TRUSTED</v>
      </c>
      <c r="C887" s="3">
        <f ca="1">'internal_calcs FTTM'!AB887</f>
        <v>1</v>
      </c>
      <c r="D887" s="3">
        <f ca="1">'internal_calcs FTTM'!AC887</f>
        <v>111</v>
      </c>
      <c r="E887" s="9">
        <f>'internal_calcs ToDs'!B887</f>
        <v>883.07002919908496</v>
      </c>
      <c r="F887" s="9">
        <f>'internal_calcs ToDs'!C887</f>
        <v>884.02002862181052</v>
      </c>
      <c r="G887" s="9">
        <f>'internal_calcs ToDs'!D887</f>
        <v>882.61428202481011</v>
      </c>
      <c r="H887" s="9">
        <f>'internal_calcs ToDs'!E887</f>
        <v>887.28881062021026</v>
      </c>
      <c r="I887" s="9">
        <f ca="1">'internal_calcs FTTM'!AA887</f>
        <v>883.07002919908496</v>
      </c>
      <c r="J887" s="9">
        <f>'internal_calcs TEs'!B887</f>
        <v>-1.92997080091506</v>
      </c>
      <c r="K887" s="9">
        <f>'internal_calcs TEs'!C887</f>
        <v>-0.97997137818951496</v>
      </c>
      <c r="L887" s="9">
        <f>'internal_calcs TEs'!D887</f>
        <v>-2.3857179751899453</v>
      </c>
      <c r="M887" s="9">
        <f>'internal_calcs TEs'!E887</f>
        <v>2.2888106202102034</v>
      </c>
      <c r="N887" s="9">
        <f t="shared" ca="1" si="39"/>
        <v>-1.9299708009150436</v>
      </c>
      <c r="O887" s="9">
        <f t="shared" ca="1" si="41"/>
        <v>-1.9299708009150436</v>
      </c>
      <c r="P887" s="3">
        <f t="shared" ca="1" si="40"/>
        <v>1</v>
      </c>
    </row>
    <row r="888" spans="1:16" x14ac:dyDescent="0.3">
      <c r="A888" s="1">
        <f>'internal_calcs FTTM'!A888</f>
        <v>886</v>
      </c>
      <c r="B888" s="3" t="str">
        <f>'internal_calcs FTTM'!T888</f>
        <v>TRUSTED</v>
      </c>
      <c r="C888" s="3">
        <f ca="1">'internal_calcs FTTM'!AB888</f>
        <v>1</v>
      </c>
      <c r="D888" s="3">
        <f ca="1">'internal_calcs FTTM'!AC888</f>
        <v>111</v>
      </c>
      <c r="E888" s="9">
        <f>'internal_calcs ToDs'!B888</f>
        <v>884.04092672504783</v>
      </c>
      <c r="F888" s="9">
        <f>'internal_calcs ToDs'!C888</f>
        <v>885.04166363654781</v>
      </c>
      <c r="G888" s="9">
        <f>'internal_calcs ToDs'!D888</f>
        <v>883.30774227900429</v>
      </c>
      <c r="H888" s="9">
        <f>'internal_calcs ToDs'!E888</f>
        <v>887.81363107859829</v>
      </c>
      <c r="I888" s="9">
        <f ca="1">'internal_calcs FTTM'!AA888</f>
        <v>884.04092672504783</v>
      </c>
      <c r="J888" s="9">
        <f>'internal_calcs TEs'!B888</f>
        <v>-1.9590732749522288</v>
      </c>
      <c r="K888" s="9">
        <f>'internal_calcs TEs'!C888</f>
        <v>-0.95833636345220952</v>
      </c>
      <c r="L888" s="9">
        <f>'internal_calcs TEs'!D888</f>
        <v>-2.6922577209956566</v>
      </c>
      <c r="M888" s="9">
        <f>'internal_calcs TEs'!E888</f>
        <v>1.8136310785983092</v>
      </c>
      <c r="N888" s="9">
        <f t="shared" ca="1" si="39"/>
        <v>-1.9590732749521749</v>
      </c>
      <c r="O888" s="9">
        <f t="shared" ca="1" si="41"/>
        <v>-1.9590732749521749</v>
      </c>
      <c r="P888" s="3">
        <f t="shared" ca="1" si="40"/>
        <v>1</v>
      </c>
    </row>
    <row r="889" spans="1:16" x14ac:dyDescent="0.3">
      <c r="A889" s="1">
        <f>'internal_calcs FTTM'!A889</f>
        <v>887</v>
      </c>
      <c r="B889" s="3" t="str">
        <f>'internal_calcs FTTM'!T889</f>
        <v>TRUSTED</v>
      </c>
      <c r="C889" s="3">
        <f ca="1">'internal_calcs FTTM'!AB889</f>
        <v>1</v>
      </c>
      <c r="D889" s="3">
        <f ca="1">'internal_calcs FTTM'!AC889</f>
        <v>111</v>
      </c>
      <c r="E889" s="9">
        <f>'internal_calcs ToDs'!B889</f>
        <v>885.01261950867729</v>
      </c>
      <c r="F889" s="9">
        <f>'internal_calcs ToDs'!C889</f>
        <v>886.07102731023281</v>
      </c>
      <c r="G889" s="9">
        <f>'internal_calcs ToDs'!D889</f>
        <v>884.01211985099314</v>
      </c>
      <c r="H889" s="9">
        <f>'internal_calcs ToDs'!E889</f>
        <v>888.3451873953851</v>
      </c>
      <c r="I889" s="9">
        <f ca="1">'internal_calcs FTTM'!AA889</f>
        <v>885.01261950867729</v>
      </c>
      <c r="J889" s="9">
        <f>'internal_calcs TEs'!B889</f>
        <v>-1.9873804913227162</v>
      </c>
      <c r="K889" s="9">
        <f>'internal_calcs TEs'!C889</f>
        <v>-0.92897268976717751</v>
      </c>
      <c r="L889" s="9">
        <f>'internal_calcs TEs'!D889</f>
        <v>-2.9878801490068181</v>
      </c>
      <c r="M889" s="9">
        <f>'internal_calcs TEs'!E889</f>
        <v>1.3451873953850821</v>
      </c>
      <c r="N889" s="9">
        <f t="shared" ca="1" si="39"/>
        <v>-1.9873804913227104</v>
      </c>
      <c r="O889" s="9">
        <f t="shared" ca="1" si="41"/>
        <v>-1.9873804913227104</v>
      </c>
      <c r="P889" s="3">
        <f t="shared" ca="1" si="40"/>
        <v>1</v>
      </c>
    </row>
    <row r="890" spans="1:16" x14ac:dyDescent="0.3">
      <c r="A890" s="1">
        <f>'internal_calcs FTTM'!A890</f>
        <v>888</v>
      </c>
      <c r="B890" s="3" t="str">
        <f>'internal_calcs FTTM'!T890</f>
        <v>TRUSTED</v>
      </c>
      <c r="C890" s="3">
        <f ca="1">'internal_calcs FTTM'!AB890</f>
        <v>1</v>
      </c>
      <c r="D890" s="3">
        <f ca="1">'internal_calcs FTTM'!AC890</f>
        <v>111</v>
      </c>
      <c r="E890" s="9">
        <f>'internal_calcs ToDs'!B890</f>
        <v>885.98512542941808</v>
      </c>
      <c r="F890" s="9">
        <f>'internal_calcs ToDs'!C890</f>
        <v>887.10800375786062</v>
      </c>
      <c r="G890" s="9">
        <f>'internal_calcs ToDs'!D890</f>
        <v>884.73207688306309</v>
      </c>
      <c r="H890" s="9">
        <f>'internal_calcs ToDs'!E890</f>
        <v>888.90041034580031</v>
      </c>
      <c r="I890" s="9">
        <f ca="1">'internal_calcs FTTM'!AA890</f>
        <v>885.98512542941808</v>
      </c>
      <c r="J890" s="9">
        <f>'internal_calcs TEs'!B890</f>
        <v>-2.0148745705818811</v>
      </c>
      <c r="K890" s="9">
        <f>'internal_calcs TEs'!C890</f>
        <v>-0.89199624213943562</v>
      </c>
      <c r="L890" s="9">
        <f>'internal_calcs TEs'!D890</f>
        <v>-3.2679231169368852</v>
      </c>
      <c r="M890" s="9">
        <f>'internal_calcs TEs'!E890</f>
        <v>0.90041034580025325</v>
      </c>
      <c r="N890" s="9">
        <f t="shared" ca="1" si="39"/>
        <v>-2.0148745705819238</v>
      </c>
      <c r="O890" s="9">
        <f t="shared" ca="1" si="41"/>
        <v>-2.0148745705819238</v>
      </c>
      <c r="P890" s="3">
        <f t="shared" ca="1" si="40"/>
        <v>1</v>
      </c>
    </row>
    <row r="891" spans="1:16" x14ac:dyDescent="0.3">
      <c r="A891" s="1">
        <f>'internal_calcs FTTM'!A891</f>
        <v>889</v>
      </c>
      <c r="B891" s="3" t="str">
        <f>'internal_calcs FTTM'!T891</f>
        <v>TRUSTED</v>
      </c>
      <c r="C891" s="3">
        <f ca="1">'internal_calcs FTTM'!AB891</f>
        <v>1</v>
      </c>
      <c r="D891" s="3">
        <f ca="1">'internal_calcs FTTM'!AC891</f>
        <v>111</v>
      </c>
      <c r="E891" s="9">
        <f>'internal_calcs ToDs'!B891</f>
        <v>886.95846185311996</v>
      </c>
      <c r="F891" s="9">
        <f>'internal_calcs ToDs'!C891</f>
        <v>888.15244705028522</v>
      </c>
      <c r="G891" s="9">
        <f>'internal_calcs ToDs'!D891</f>
        <v>885.47202982010765</v>
      </c>
      <c r="H891" s="9">
        <f>'internal_calcs ToDs'!E891</f>
        <v>889.49537533127136</v>
      </c>
      <c r="I891" s="9">
        <f ca="1">'internal_calcs FTTM'!AA891</f>
        <v>886.95846185311996</v>
      </c>
      <c r="J891" s="9">
        <f>'internal_calcs TEs'!B891</f>
        <v>-2.0415381468800957</v>
      </c>
      <c r="K891" s="9">
        <f>'internal_calcs TEs'!C891</f>
        <v>-0.84755294971483797</v>
      </c>
      <c r="L891" s="9">
        <f>'internal_calcs TEs'!D891</f>
        <v>-3.5279701798923169</v>
      </c>
      <c r="M891" s="9">
        <f>'internal_calcs TEs'!E891</f>
        <v>0.49537533127135336</v>
      </c>
      <c r="N891" s="9">
        <f t="shared" ca="1" si="39"/>
        <v>-2.0415381468800433</v>
      </c>
      <c r="O891" s="9">
        <f t="shared" ca="1" si="41"/>
        <v>-2.0415381468800433</v>
      </c>
      <c r="P891" s="3">
        <f t="shared" ca="1" si="40"/>
        <v>1</v>
      </c>
    </row>
    <row r="892" spans="1:16" x14ac:dyDescent="0.3">
      <c r="A892" s="1">
        <f>'internal_calcs FTTM'!A892</f>
        <v>890</v>
      </c>
      <c r="B892" s="3" t="str">
        <f>'internal_calcs FTTM'!T892</f>
        <v>TRUSTED</v>
      </c>
      <c r="C892" s="3">
        <f ca="1">'internal_calcs FTTM'!AB892</f>
        <v>1</v>
      </c>
      <c r="D892" s="3">
        <f ca="1">'internal_calcs FTTM'!AC892</f>
        <v>111</v>
      </c>
      <c r="E892" s="9">
        <f>'internal_calcs ToDs'!B892</f>
        <v>887.93264562106901</v>
      </c>
      <c r="F892" s="9">
        <f>'internal_calcs ToDs'!C892</f>
        <v>889.20418179013564</v>
      </c>
      <c r="G892" s="9">
        <f>'internal_calcs ToDs'!D892</f>
        <v>886.2360797596541</v>
      </c>
      <c r="H892" s="9">
        <f>'internal_calcs ToDs'!E892</f>
        <v>890.14472137253165</v>
      </c>
      <c r="I892" s="9">
        <f ca="1">'internal_calcs FTTM'!AA892</f>
        <v>887.93264562106901</v>
      </c>
      <c r="J892" s="9">
        <f>'internal_calcs TEs'!B892</f>
        <v>-2.0673543789310163</v>
      </c>
      <c r="K892" s="9">
        <f>'internal_calcs TEs'!C892</f>
        <v>-0.79581820986437579</v>
      </c>
      <c r="L892" s="9">
        <f>'internal_calcs TEs'!D892</f>
        <v>-3.763920240345926</v>
      </c>
      <c r="M892" s="9">
        <f>'internal_calcs TEs'!E892</f>
        <v>0.14472137253161232</v>
      </c>
      <c r="N892" s="9">
        <f t="shared" ca="1" si="39"/>
        <v>-2.0673543789309861</v>
      </c>
      <c r="O892" s="9">
        <f t="shared" ca="1" si="41"/>
        <v>-2.0673543789309861</v>
      </c>
      <c r="P892" s="3">
        <f t="shared" ca="1" si="40"/>
        <v>1</v>
      </c>
    </row>
    <row r="893" spans="1:16" x14ac:dyDescent="0.3">
      <c r="A893" s="1">
        <f>'internal_calcs FTTM'!A893</f>
        <v>891</v>
      </c>
      <c r="B893" s="3" t="str">
        <f>'internal_calcs FTTM'!T893</f>
        <v>TRUSTED</v>
      </c>
      <c r="C893" s="3">
        <f ca="1">'internal_calcs FTTM'!AB893</f>
        <v>1</v>
      </c>
      <c r="D893" s="3">
        <f ca="1">'internal_calcs FTTM'!AC893</f>
        <v>111</v>
      </c>
      <c r="E893" s="9">
        <f>'internal_calcs ToDs'!B893</f>
        <v>888.90769303935087</v>
      </c>
      <c r="F893" s="9">
        <f>'internal_calcs ToDs'!C893</f>
        <v>890.26300380402927</v>
      </c>
      <c r="G893" s="9">
        <f>'internal_calcs ToDs'!D893</f>
        <v>887.02794777510564</v>
      </c>
      <c r="H893" s="9">
        <f>'internal_calcs ToDs'!E893</f>
        <v>890.86112201726974</v>
      </c>
      <c r="I893" s="9">
        <f ca="1">'internal_calcs FTTM'!AA893</f>
        <v>888.90769303935087</v>
      </c>
      <c r="J893" s="9">
        <f>'internal_calcs TEs'!B893</f>
        <v>-2.0923069606491493</v>
      </c>
      <c r="K893" s="9">
        <f>'internal_calcs TEs'!C893</f>
        <v>-0.73699619597077115</v>
      </c>
      <c r="L893" s="9">
        <f>'internal_calcs TEs'!D893</f>
        <v>-3.9720522248943753</v>
      </c>
      <c r="M893" s="9">
        <f>'internal_calcs TEs'!E893</f>
        <v>-0.13887798273029262</v>
      </c>
      <c r="N893" s="9">
        <f t="shared" ca="1" si="39"/>
        <v>-2.0923069606491254</v>
      </c>
      <c r="O893" s="9">
        <f t="shared" ca="1" si="41"/>
        <v>-2.0923069606491254</v>
      </c>
      <c r="P893" s="3">
        <f t="shared" ca="1" si="40"/>
        <v>1</v>
      </c>
    </row>
    <row r="894" spans="1:16" x14ac:dyDescent="0.3">
      <c r="A894" s="1">
        <f>'internal_calcs FTTM'!A894</f>
        <v>892</v>
      </c>
      <c r="B894" s="3" t="str">
        <f>'internal_calcs FTTM'!T894</f>
        <v>TRUSTED</v>
      </c>
      <c r="C894" s="3">
        <f ca="1">'internal_calcs FTTM'!AB894</f>
        <v>1</v>
      </c>
      <c r="D894" s="3">
        <f ca="1">'internal_calcs FTTM'!AC894</f>
        <v>111</v>
      </c>
      <c r="E894" s="9">
        <f>'internal_calcs ToDs'!B894</f>
        <v>889.88361986855091</v>
      </c>
      <c r="F894" s="9">
        <f>'internal_calcs ToDs'!C894</f>
        <v>891.3286809483501</v>
      </c>
      <c r="G894" s="9">
        <f>'internal_calcs ToDs'!D894</f>
        <v>887.8509162321908</v>
      </c>
      <c r="H894" s="9">
        <f>'internal_calcs ToDs'!E894</f>
        <v>891.65482728509596</v>
      </c>
      <c r="I894" s="9">
        <f ca="1">'internal_calcs FTTM'!AA894</f>
        <v>889.88361986855091</v>
      </c>
      <c r="J894" s="9">
        <f>'internal_calcs TEs'!B894</f>
        <v>-2.1163801314490645</v>
      </c>
      <c r="K894" s="9">
        <f>'internal_calcs TEs'!C894</f>
        <v>-0.67131905164985306</v>
      </c>
      <c r="L894" s="9">
        <f>'internal_calcs TEs'!D894</f>
        <v>-4.1490837678091665</v>
      </c>
      <c r="M894" s="9">
        <f>'internal_calcs TEs'!E894</f>
        <v>-0.34517271490405044</v>
      </c>
      <c r="N894" s="9">
        <f t="shared" ca="1" si="39"/>
        <v>-2.1163801314490911</v>
      </c>
      <c r="O894" s="9">
        <f t="shared" ca="1" si="41"/>
        <v>-2.1163801314490911</v>
      </c>
      <c r="P894" s="3">
        <f t="shared" ca="1" si="40"/>
        <v>1</v>
      </c>
    </row>
    <row r="895" spans="1:16" x14ac:dyDescent="0.3">
      <c r="A895" s="1">
        <f>'internal_calcs FTTM'!A895</f>
        <v>893</v>
      </c>
      <c r="B895" s="3" t="str">
        <f>'internal_calcs FTTM'!T895</f>
        <v>TRUSTED</v>
      </c>
      <c r="C895" s="3">
        <f ca="1">'internal_calcs FTTM'!AB895</f>
        <v>1</v>
      </c>
      <c r="D895" s="3">
        <f ca="1">'internal_calcs FTTM'!AC895</f>
        <v>111</v>
      </c>
      <c r="E895" s="9">
        <f>'internal_calcs ToDs'!B895</f>
        <v>890.86044131379992</v>
      </c>
      <c r="F895" s="9">
        <f>'internal_calcs ToDs'!C895</f>
        <v>892.40095402541488</v>
      </c>
      <c r="G895" s="9">
        <f>'internal_calcs ToDs'!D895</f>
        <v>888.70777702409475</v>
      </c>
      <c r="H895" s="9">
        <f>'internal_calcs ToDs'!E895</f>
        <v>892.53329320512682</v>
      </c>
      <c r="I895" s="9">
        <f ca="1">'internal_calcs FTTM'!AA895</f>
        <v>890.86044131379992</v>
      </c>
      <c r="J895" s="9">
        <f>'internal_calcs TEs'!B895</f>
        <v>-2.1395586862000613</v>
      </c>
      <c r="K895" s="9">
        <f>'internal_calcs TEs'!C895</f>
        <v>-0.59904597458512265</v>
      </c>
      <c r="L895" s="9">
        <f>'internal_calcs TEs'!D895</f>
        <v>-4.2922229759052204</v>
      </c>
      <c r="M895" s="9">
        <f>'internal_calcs TEs'!E895</f>
        <v>-0.46670679487316846</v>
      </c>
      <c r="N895" s="9">
        <f t="shared" ca="1" si="39"/>
        <v>-2.1395586862000755</v>
      </c>
      <c r="O895" s="9">
        <f t="shared" ca="1" si="41"/>
        <v>-2.1395586862000755</v>
      </c>
      <c r="P895" s="3">
        <f t="shared" ca="1" si="40"/>
        <v>1</v>
      </c>
    </row>
    <row r="896" spans="1:16" x14ac:dyDescent="0.3">
      <c r="A896" s="1">
        <f>'internal_calcs FTTM'!A896</f>
        <v>894</v>
      </c>
      <c r="B896" s="3" t="str">
        <f>'internal_calcs FTTM'!T896</f>
        <v>TRUSTED</v>
      </c>
      <c r="C896" s="3">
        <f ca="1">'internal_calcs FTTM'!AB896</f>
        <v>1</v>
      </c>
      <c r="D896" s="3">
        <f ca="1">'internal_calcs FTTM'!AC896</f>
        <v>111</v>
      </c>
      <c r="E896" s="9">
        <f>'internal_calcs ToDs'!B896</f>
        <v>891.83817201516968</v>
      </c>
      <c r="F896" s="9">
        <f>'internal_calcs ToDs'!C896</f>
        <v>893.47953780640671</v>
      </c>
      <c r="G896" s="9">
        <f>'internal_calcs ToDs'!D896</f>
        <v>889.60078754163624</v>
      </c>
      <c r="H896" s="9">
        <f>'internal_calcs ToDs'!E896</f>
        <v>893.50091233566627</v>
      </c>
      <c r="I896" s="9">
        <f ca="1">'internal_calcs FTTM'!AA896</f>
        <v>891.83817201516968</v>
      </c>
      <c r="J896" s="9">
        <f>'internal_calcs TEs'!B896</f>
        <v>-2.1618279848302695</v>
      </c>
      <c r="K896" s="9">
        <f>'internal_calcs TEs'!C896</f>
        <v>-0.52046219359332602</v>
      </c>
      <c r="L896" s="9">
        <f>'internal_calcs TEs'!D896</f>
        <v>-4.3992124583637242</v>
      </c>
      <c r="M896" s="9">
        <f>'internal_calcs TEs'!E896</f>
        <v>-0.49908766433375495</v>
      </c>
      <c r="N896" s="9">
        <f t="shared" ca="1" si="39"/>
        <v>-2.1618279848303246</v>
      </c>
      <c r="O896" s="9">
        <f t="shared" ca="1" si="41"/>
        <v>-2.1618279848303246</v>
      </c>
      <c r="P896" s="3">
        <f t="shared" ca="1" si="40"/>
        <v>1</v>
      </c>
    </row>
    <row r="897" spans="1:16" x14ac:dyDescent="0.3">
      <c r="A897" s="1">
        <f>'internal_calcs FTTM'!A897</f>
        <v>895</v>
      </c>
      <c r="B897" s="3" t="str">
        <f>'internal_calcs FTTM'!T897</f>
        <v>TRUSTED</v>
      </c>
      <c r="C897" s="3">
        <f ca="1">'internal_calcs FTTM'!AB897</f>
        <v>1</v>
      </c>
      <c r="D897" s="3">
        <f ca="1">'internal_calcs FTTM'!AC897</f>
        <v>111</v>
      </c>
      <c r="E897" s="9">
        <f>'internal_calcs ToDs'!B897</f>
        <v>892.81682603842671</v>
      </c>
      <c r="F897" s="9">
        <f>'internal_calcs ToDs'!C897</f>
        <v>894.56412215704358</v>
      </c>
      <c r="G897" s="9">
        <f>'internal_calcs ToDs'!D897</f>
        <v>890.53163507286627</v>
      </c>
      <c r="H897" s="9">
        <f>'internal_calcs ToDs'!E897</f>
        <v>894.55885500570412</v>
      </c>
      <c r="I897" s="9">
        <f ca="1">'internal_calcs FTTM'!AA897</f>
        <v>892.81682603842671</v>
      </c>
      <c r="J897" s="9">
        <f>'internal_calcs TEs'!B897</f>
        <v>-2.1831739615733143</v>
      </c>
      <c r="K897" s="9">
        <f>'internal_calcs TEs'!C897</f>
        <v>-0.435877842956365</v>
      </c>
      <c r="L897" s="9">
        <f>'internal_calcs TEs'!D897</f>
        <v>-4.4683649271336972</v>
      </c>
      <c r="M897" s="9">
        <f>'internal_calcs TEs'!E897</f>
        <v>-0.44114499429591225</v>
      </c>
      <c r="N897" s="9">
        <f t="shared" ca="1" si="39"/>
        <v>-2.1831739615732886</v>
      </c>
      <c r="O897" s="9">
        <f t="shared" ca="1" si="41"/>
        <v>-2.1831739615732886</v>
      </c>
      <c r="P897" s="3">
        <f t="shared" ca="1" si="40"/>
        <v>1</v>
      </c>
    </row>
    <row r="898" spans="1:16" x14ac:dyDescent="0.3">
      <c r="A898" s="1">
        <f>'internal_calcs FTTM'!A898</f>
        <v>896</v>
      </c>
      <c r="B898" s="3" t="str">
        <f>'internal_calcs FTTM'!T898</f>
        <v>TRUSTED</v>
      </c>
      <c r="C898" s="3">
        <f ca="1">'internal_calcs FTTM'!AB898</f>
        <v>1</v>
      </c>
      <c r="D898" s="3">
        <f ca="1">'internal_calcs FTTM'!AC898</f>
        <v>111</v>
      </c>
      <c r="E898" s="9">
        <f>'internal_calcs ToDs'!B898</f>
        <v>893.79641686614718</v>
      </c>
      <c r="F898" s="9">
        <f>'internal_calcs ToDs'!C898</f>
        <v>895.65437326153642</v>
      </c>
      <c r="G898" s="9">
        <f>'internal_calcs ToDs'!D898</f>
        <v>891.50141019352691</v>
      </c>
      <c r="H898" s="9">
        <f>'internal_calcs ToDs'!E898</f>
        <v>895.70502701617704</v>
      </c>
      <c r="I898" s="9">
        <f ca="1">'internal_calcs FTTM'!AA898</f>
        <v>893.79641686614718</v>
      </c>
      <c r="J898" s="9">
        <f>'internal_calcs TEs'!B898</f>
        <v>-2.2035831338527681</v>
      </c>
      <c r="K898" s="9">
        <f>'internal_calcs TEs'!C898</f>
        <v>-0.34562673846359493</v>
      </c>
      <c r="L898" s="9">
        <f>'internal_calcs TEs'!D898</f>
        <v>-4.4985898064730794</v>
      </c>
      <c r="M898" s="9">
        <f>'internal_calcs TEs'!E898</f>
        <v>-0.29497298382291692</v>
      </c>
      <c r="N898" s="9">
        <f t="shared" ref="N898:N961" ca="1" si="42">I898-A898</f>
        <v>-2.2035831338528169</v>
      </c>
      <c r="O898" s="9">
        <f t="shared" ca="1" si="41"/>
        <v>-2.2035831338528169</v>
      </c>
      <c r="P898" s="3">
        <f t="shared" ca="1" si="40"/>
        <v>1</v>
      </c>
    </row>
    <row r="899" spans="1:16" x14ac:dyDescent="0.3">
      <c r="A899" s="1">
        <f>'internal_calcs FTTM'!A899</f>
        <v>897</v>
      </c>
      <c r="B899" s="3" t="str">
        <f>'internal_calcs FTTM'!T899</f>
        <v>TRUSTED</v>
      </c>
      <c r="C899" s="3">
        <f ca="1">'internal_calcs FTTM'!AB899</f>
        <v>1</v>
      </c>
      <c r="D899" s="3">
        <f ca="1">'internal_calcs FTTM'!AC899</f>
        <v>111</v>
      </c>
      <c r="E899" s="9">
        <f>'internal_calcs ToDs'!B899</f>
        <v>894.77695738920204</v>
      </c>
      <c r="F899" s="9">
        <f>'internal_calcs ToDs'!C899</f>
        <v>896.74993494000751</v>
      </c>
      <c r="G899" s="9">
        <f>'internal_calcs ToDs'!D899</f>
        <v>892.51058956802081</v>
      </c>
      <c r="H899" s="9">
        <f>'internal_calcs ToDs'!E899</f>
        <v>896.93414532977908</v>
      </c>
      <c r="I899" s="9">
        <f ca="1">'internal_calcs FTTM'!AA899</f>
        <v>894.77695738920204</v>
      </c>
      <c r="J899" s="9">
        <f>'internal_calcs TEs'!B899</f>
        <v>-2.2230426107979371</v>
      </c>
      <c r="K899" s="9">
        <f>'internal_calcs TEs'!C899</f>
        <v>-0.2500650599924934</v>
      </c>
      <c r="L899" s="9">
        <f>'internal_calcs TEs'!D899</f>
        <v>-4.4894104319791639</v>
      </c>
      <c r="M899" s="9">
        <f>'internal_calcs TEs'!E899</f>
        <v>-6.585467022088487E-2</v>
      </c>
      <c r="N899" s="9">
        <f t="shared" ca="1" si="42"/>
        <v>-2.2230426107979611</v>
      </c>
      <c r="O899" s="9">
        <f t="shared" ca="1" si="41"/>
        <v>-2.2230426107979611</v>
      </c>
      <c r="P899" s="3">
        <f t="shared" ref="P899:P962" ca="1" si="43">IF(C899=511,0,C899)</f>
        <v>1</v>
      </c>
    </row>
    <row r="900" spans="1:16" x14ac:dyDescent="0.3">
      <c r="A900" s="1">
        <f>'internal_calcs FTTM'!A900</f>
        <v>898</v>
      </c>
      <c r="B900" s="3" t="str">
        <f>'internal_calcs FTTM'!T900</f>
        <v>TRUSTED</v>
      </c>
      <c r="C900" s="3">
        <f ca="1">'internal_calcs FTTM'!AB900</f>
        <v>1</v>
      </c>
      <c r="D900" s="3">
        <f ca="1">'internal_calcs FTTM'!AC900</f>
        <v>111</v>
      </c>
      <c r="E900" s="9">
        <f>'internal_calcs ToDs'!B900</f>
        <v>895.75845989861386</v>
      </c>
      <c r="F900" s="9">
        <f>'internal_calcs ToDs'!C900</f>
        <v>897.85043005417003</v>
      </c>
      <c r="G900" s="9">
        <f>'internal_calcs ToDs'!D900</f>
        <v>893.55902843212868</v>
      </c>
      <c r="H900" s="9">
        <f>'internal_calcs ToDs'!E900</f>
        <v>898.23792901369472</v>
      </c>
      <c r="I900" s="9">
        <f ca="1">'internal_calcs FTTM'!AA900</f>
        <v>895.75845989861386</v>
      </c>
      <c r="J900" s="9">
        <f>'internal_calcs TEs'!B900</f>
        <v>-2.2415401013861889</v>
      </c>
      <c r="K900" s="9">
        <f>'internal_calcs TEs'!C900</f>
        <v>-0.14956994583000749</v>
      </c>
      <c r="L900" s="9">
        <f>'internal_calcs TEs'!D900</f>
        <v>-4.4409715678712605</v>
      </c>
      <c r="M900" s="9">
        <f>'internal_calcs TEs'!E900</f>
        <v>0.23792901369472919</v>
      </c>
      <c r="N900" s="9">
        <f t="shared" ca="1" si="42"/>
        <v>-2.2415401013861356</v>
      </c>
      <c r="O900" s="9">
        <f t="shared" ref="O900:O963" ca="1" si="44">IF(B900="TRUSTED",N900,"")</f>
        <v>-2.2415401013861356</v>
      </c>
      <c r="P900" s="3">
        <f t="shared" ca="1" si="43"/>
        <v>1</v>
      </c>
    </row>
    <row r="901" spans="1:16" x14ac:dyDescent="0.3">
      <c r="A901" s="1">
        <f>'internal_calcs FTTM'!A901</f>
        <v>899</v>
      </c>
      <c r="B901" s="3" t="str">
        <f>'internal_calcs FTTM'!T901</f>
        <v>TRUSTED</v>
      </c>
      <c r="C901" s="3">
        <f ca="1">'internal_calcs FTTM'!AB901</f>
        <v>1</v>
      </c>
      <c r="D901" s="3">
        <f ca="1">'internal_calcs FTTM'!AC901</f>
        <v>111</v>
      </c>
      <c r="E901" s="9">
        <f>'internal_calcs ToDs'!B901</f>
        <v>896.740936077794</v>
      </c>
      <c r="F901" s="9">
        <f>'internal_calcs ToDs'!C901</f>
        <v>898.95546199572016</v>
      </c>
      <c r="G901" s="9">
        <f>'internal_calcs ToDs'!D901</f>
        <v>894.64596287602774</v>
      </c>
      <c r="H901" s="9">
        <f>'internal_calcs ToDs'!E901</f>
        <v>899.60539853408682</v>
      </c>
      <c r="I901" s="9">
        <f ca="1">'internal_calcs FTTM'!AA901</f>
        <v>896.740936077794</v>
      </c>
      <c r="J901" s="9">
        <f>'internal_calcs TEs'!B901</f>
        <v>-2.2590639222059585</v>
      </c>
      <c r="K901" s="9">
        <f>'internal_calcs TEs'!C901</f>
        <v>-4.4538004279885746E-2</v>
      </c>
      <c r="L901" s="9">
        <f>'internal_calcs TEs'!D901</f>
        <v>-4.3540371239722262</v>
      </c>
      <c r="M901" s="9">
        <f>'internal_calcs TEs'!E901</f>
        <v>0.6053985340867889</v>
      </c>
      <c r="N901" s="9">
        <f t="shared" ca="1" si="42"/>
        <v>-2.2590639222059963</v>
      </c>
      <c r="O901" s="9">
        <f t="shared" ca="1" si="44"/>
        <v>-2.2590639222059963</v>
      </c>
      <c r="P901" s="3">
        <f t="shared" ca="1" si="43"/>
        <v>1</v>
      </c>
    </row>
    <row r="902" spans="1:16" x14ac:dyDescent="0.3">
      <c r="A902" s="1">
        <f>'internal_calcs FTTM'!A902</f>
        <v>900</v>
      </c>
      <c r="B902" s="3" t="str">
        <f>'internal_calcs FTTM'!T902</f>
        <v>TRUSTED</v>
      </c>
      <c r="C902" s="3">
        <f ca="1">'internal_calcs FTTM'!AB902</f>
        <v>1</v>
      </c>
      <c r="D902" s="3">
        <f ca="1">'internal_calcs FTTM'!AC902</f>
        <v>111</v>
      </c>
      <c r="E902" s="9">
        <f>'internal_calcs ToDs'!B902</f>
        <v>897.7243969951636</v>
      </c>
      <c r="F902" s="9">
        <f>'internal_calcs ToDs'!C902</f>
        <v>900.0646162515693</v>
      </c>
      <c r="G902" s="9">
        <f>'internal_calcs ToDs'!D902</f>
        <v>895.77002189160532</v>
      </c>
      <c r="H902" s="9">
        <f>'internal_calcs ToDs'!E902</f>
        <v>901.02327258505568</v>
      </c>
      <c r="I902" s="9">
        <f ca="1">'internal_calcs FTTM'!AA902</f>
        <v>897.7243969951636</v>
      </c>
      <c r="J902" s="9">
        <f>'internal_calcs TEs'!B902</f>
        <v>-2.2756030048364213</v>
      </c>
      <c r="K902" s="9">
        <f>'internal_calcs TEs'!C902</f>
        <v>6.4616251569304617E-2</v>
      </c>
      <c r="L902" s="9">
        <f>'internal_calcs TEs'!D902</f>
        <v>-4.2299781083946266</v>
      </c>
      <c r="M902" s="9">
        <f>'internal_calcs TEs'!E902</f>
        <v>1.0232725850556608</v>
      </c>
      <c r="N902" s="9">
        <f t="shared" ca="1" si="42"/>
        <v>-2.2756030048363982</v>
      </c>
      <c r="O902" s="9">
        <f t="shared" ca="1" si="44"/>
        <v>-2.2756030048363982</v>
      </c>
      <c r="P902" s="3">
        <f t="shared" ca="1" si="43"/>
        <v>1</v>
      </c>
    </row>
    <row r="903" spans="1:16" x14ac:dyDescent="0.3">
      <c r="A903" s="1">
        <f>'internal_calcs FTTM'!A903</f>
        <v>901</v>
      </c>
      <c r="B903" s="3" t="str">
        <f>'internal_calcs FTTM'!T903</f>
        <v>TRUSTED</v>
      </c>
      <c r="C903" s="3">
        <f ca="1">'internal_calcs FTTM'!AB903</f>
        <v>1</v>
      </c>
      <c r="D903" s="3">
        <f ca="1">'internal_calcs FTTM'!AC903</f>
        <v>111</v>
      </c>
      <c r="E903" s="9">
        <f>'internal_calcs ToDs'!B903</f>
        <v>898.70885309716152</v>
      </c>
      <c r="F903" s="9">
        <f>'internal_calcs ToDs'!C903</f>
        <v>901.17746203973718</v>
      </c>
      <c r="G903" s="9">
        <f>'internal_calcs ToDs'!D903</f>
        <v>896.92924899407683</v>
      </c>
      <c r="H903" s="9">
        <f>'internal_calcs ToDs'!E903</f>
        <v>902.4764481096388</v>
      </c>
      <c r="I903" s="9">
        <f ca="1">'internal_calcs FTTM'!AA903</f>
        <v>898.70885309716152</v>
      </c>
      <c r="J903" s="9">
        <f>'internal_calcs TEs'!B903</f>
        <v>-2.2911469028384985</v>
      </c>
      <c r="K903" s="9">
        <f>'internal_calcs TEs'!C903</f>
        <v>0.17746203973716823</v>
      </c>
      <c r="L903" s="9">
        <f>'internal_calcs TEs'!D903</f>
        <v>-4.070751005923162</v>
      </c>
      <c r="M903" s="9">
        <f>'internal_calcs TEs'!E903</f>
        <v>1.476448109638822</v>
      </c>
      <c r="N903" s="9">
        <f t="shared" ca="1" si="42"/>
        <v>-2.2911469028384772</v>
      </c>
      <c r="O903" s="9">
        <f t="shared" ca="1" si="44"/>
        <v>-2.2911469028384772</v>
      </c>
      <c r="P903" s="3">
        <f t="shared" ca="1" si="43"/>
        <v>1</v>
      </c>
    </row>
    <row r="904" spans="1:16" x14ac:dyDescent="0.3">
      <c r="A904" s="1">
        <f>'internal_calcs FTTM'!A904</f>
        <v>902</v>
      </c>
      <c r="B904" s="3" t="str">
        <f>'internal_calcs FTTM'!T904</f>
        <v>TRUSTED</v>
      </c>
      <c r="C904" s="3">
        <f ca="1">'internal_calcs FTTM'!AB904</f>
        <v>1</v>
      </c>
      <c r="D904" s="3">
        <f ca="1">'internal_calcs FTTM'!AC904</f>
        <v>111</v>
      </c>
      <c r="E904" s="9">
        <f>'internal_calcs ToDs'!B904</f>
        <v>899.69431420164699</v>
      </c>
      <c r="F904" s="9">
        <f>'internal_calcs ToDs'!C904</f>
        <v>902.29355400945235</v>
      </c>
      <c r="G904" s="9">
        <f>'internal_calcs ToDs'!D904</f>
        <v>898.12113307691823</v>
      </c>
      <c r="H904" s="9">
        <f>'internal_calcs ToDs'!E904</f>
        <v>903.9485461636408</v>
      </c>
      <c r="I904" s="9">
        <f ca="1">'internal_calcs FTTM'!AA904</f>
        <v>899.69431420164699</v>
      </c>
      <c r="J904" s="9">
        <f>'internal_calcs TEs'!B904</f>
        <v>-2.3056857983530223</v>
      </c>
      <c r="K904" s="9">
        <f>'internal_calcs TEs'!C904</f>
        <v>0.29355400945233756</v>
      </c>
      <c r="L904" s="9">
        <f>'internal_calcs TEs'!D904</f>
        <v>-3.8788669230817514</v>
      </c>
      <c r="M904" s="9">
        <f>'internal_calcs TEs'!E904</f>
        <v>1.9485461636407706</v>
      </c>
      <c r="N904" s="9">
        <f t="shared" ca="1" si="42"/>
        <v>-2.3056857983530108</v>
      </c>
      <c r="O904" s="9">
        <f t="shared" ca="1" si="44"/>
        <v>-2.3056857983530108</v>
      </c>
      <c r="P904" s="3">
        <f t="shared" ca="1" si="43"/>
        <v>1</v>
      </c>
    </row>
    <row r="905" spans="1:16" x14ac:dyDescent="0.3">
      <c r="A905" s="1">
        <f>'internal_calcs FTTM'!A905</f>
        <v>903</v>
      </c>
      <c r="B905" s="3" t="str">
        <f>'internal_calcs FTTM'!T905</f>
        <v>TRUSTED</v>
      </c>
      <c r="C905" s="3">
        <f ca="1">'internal_calcs FTTM'!AB905</f>
        <v>1</v>
      </c>
      <c r="D905" s="3">
        <f ca="1">'internal_calcs FTTM'!AC905</f>
        <v>111</v>
      </c>
      <c r="E905" s="9">
        <f>'internal_calcs ToDs'!B905</f>
        <v>900.68078949169796</v>
      </c>
      <c r="F905" s="9">
        <f>'internal_calcs ToDs'!C905</f>
        <v>903.4124339987477</v>
      </c>
      <c r="G905" s="9">
        <f>'internal_calcs ToDs'!D905</f>
        <v>899.34264801351753</v>
      </c>
      <c r="H905" s="9">
        <f>'internal_calcs ToDs'!E905</f>
        <v>905.42250389335072</v>
      </c>
      <c r="I905" s="9">
        <f ca="1">'internal_calcs FTTM'!AA905</f>
        <v>900.68078949169796</v>
      </c>
      <c r="J905" s="9">
        <f>'internal_calcs TEs'!B905</f>
        <v>-2.3192105083020333</v>
      </c>
      <c r="K905" s="9">
        <f>'internal_calcs TEs'!C905</f>
        <v>0.41243399874772302</v>
      </c>
      <c r="L905" s="9">
        <f>'internal_calcs TEs'!D905</f>
        <v>-3.6573519864824573</v>
      </c>
      <c r="M905" s="9">
        <f>'internal_calcs TEs'!E905</f>
        <v>2.4225038933506835</v>
      </c>
      <c r="N905" s="9">
        <f t="shared" ca="1" si="42"/>
        <v>-2.3192105083020351</v>
      </c>
      <c r="O905" s="9">
        <f t="shared" ca="1" si="44"/>
        <v>-2.3192105083020351</v>
      </c>
      <c r="P905" s="3">
        <f t="shared" ca="1" si="43"/>
        <v>1</v>
      </c>
    </row>
    <row r="906" spans="1:16" x14ac:dyDescent="0.3">
      <c r="A906" s="1">
        <f>'internal_calcs FTTM'!A906</f>
        <v>904</v>
      </c>
      <c r="B906" s="3" t="str">
        <f>'internal_calcs FTTM'!T906</f>
        <v>TRUSTED</v>
      </c>
      <c r="C906" s="3">
        <f ca="1">'internal_calcs FTTM'!AB906</f>
        <v>1</v>
      </c>
      <c r="D906" s="3">
        <f ca="1">'internal_calcs FTTM'!AC906</f>
        <v>111</v>
      </c>
      <c r="E906" s="9">
        <f>'internal_calcs ToDs'!B906</f>
        <v>901.66828750981119</v>
      </c>
      <c r="F906" s="9">
        <f>'internal_calcs ToDs'!C906</f>
        <v>904.53363284261695</v>
      </c>
      <c r="G906" s="9">
        <f>'internal_calcs ToDs'!D906</f>
        <v>900.59030038099752</v>
      </c>
      <c r="H906" s="9">
        <f>'internal_calcs ToDs'!E906</f>
        <v>906.88119123153172</v>
      </c>
      <c r="I906" s="9">
        <f ca="1">'internal_calcs FTTM'!AA906</f>
        <v>901.66828750981119</v>
      </c>
      <c r="J906" s="9">
        <f>'internal_calcs TEs'!B906</f>
        <v>-2.3317124901888135</v>
      </c>
      <c r="K906" s="9">
        <f>'internal_calcs TEs'!C906</f>
        <v>0.53363284261689836</v>
      </c>
      <c r="L906" s="9">
        <f>'internal_calcs TEs'!D906</f>
        <v>-3.4096996190024562</v>
      </c>
      <c r="M906" s="9">
        <f>'internal_calcs TEs'!E906</f>
        <v>2.8811912315317367</v>
      </c>
      <c r="N906" s="9">
        <f t="shared" ca="1" si="42"/>
        <v>-2.3317124901888064</v>
      </c>
      <c r="O906" s="9">
        <f t="shared" ca="1" si="44"/>
        <v>-2.3317124901888064</v>
      </c>
      <c r="P906" s="3">
        <f t="shared" ca="1" si="43"/>
        <v>1</v>
      </c>
    </row>
    <row r="907" spans="1:16" x14ac:dyDescent="0.3">
      <c r="A907" s="1">
        <f>'internal_calcs FTTM'!A907</f>
        <v>905</v>
      </c>
      <c r="B907" s="3" t="str">
        <f>'internal_calcs FTTM'!T907</f>
        <v>TRUSTED</v>
      </c>
      <c r="C907" s="3">
        <f ca="1">'internal_calcs FTTM'!AB907</f>
        <v>1</v>
      </c>
      <c r="D907" s="3">
        <f ca="1">'internal_calcs FTTM'!AC907</f>
        <v>111</v>
      </c>
      <c r="E907" s="9">
        <f>'internal_calcs ToDs'!B907</f>
        <v>902.65681615250639</v>
      </c>
      <c r="F907" s="9">
        <f>'internal_calcs ToDs'!C907</f>
        <v>905.65667222459319</v>
      </c>
      <c r="G907" s="9">
        <f>'internal_calcs ToDs'!D907</f>
        <v>901.86018455358317</v>
      </c>
      <c r="H907" s="9">
        <f>'internal_calcs ToDs'!E907</f>
        <v>908.30803002268362</v>
      </c>
      <c r="I907" s="9">
        <f ca="1">'internal_calcs FTTM'!AA907</f>
        <v>902.65681615250639</v>
      </c>
      <c r="J907" s="9">
        <f>'internal_calcs TEs'!B907</f>
        <v>-2.3431838474936422</v>
      </c>
      <c r="K907" s="9">
        <f>'internal_calcs TEs'!C907</f>
        <v>0.65667222459315866</v>
      </c>
      <c r="L907" s="9">
        <f>'internal_calcs TEs'!D907</f>
        <v>-3.1398154464168178</v>
      </c>
      <c r="M907" s="9">
        <f>'internal_calcs TEs'!E907</f>
        <v>3.3080300226836119</v>
      </c>
      <c r="N907" s="9">
        <f t="shared" ca="1" si="42"/>
        <v>-2.3431838474936058</v>
      </c>
      <c r="O907" s="9">
        <f t="shared" ca="1" si="44"/>
        <v>-2.3431838474936058</v>
      </c>
      <c r="P907" s="3">
        <f t="shared" ca="1" si="43"/>
        <v>1</v>
      </c>
    </row>
    <row r="908" spans="1:16" x14ac:dyDescent="0.3">
      <c r="A908" s="1">
        <f>'internal_calcs FTTM'!A908</f>
        <v>906</v>
      </c>
      <c r="B908" s="3" t="str">
        <f>'internal_calcs FTTM'!T908</f>
        <v>TRUSTED</v>
      </c>
      <c r="C908" s="3">
        <f ca="1">'internal_calcs FTTM'!AB908</f>
        <v>1</v>
      </c>
      <c r="D908" s="3">
        <f ca="1">'internal_calcs FTTM'!AC908</f>
        <v>111</v>
      </c>
      <c r="E908" s="9">
        <f>'internal_calcs ToDs'!B908</f>
        <v>903.64638266533859</v>
      </c>
      <c r="F908" s="9">
        <f>'internal_calcs ToDs'!C908</f>
        <v>906.78106656444743</v>
      </c>
      <c r="G908" s="9">
        <f>'internal_calcs ToDs'!D908</f>
        <v>903.14804429665128</v>
      </c>
      <c r="H908" s="9">
        <f>'internal_calcs ToDs'!E908</f>
        <v>909.68759320077675</v>
      </c>
      <c r="I908" s="9">
        <f ca="1">'internal_calcs FTTM'!AA908</f>
        <v>903.64638266533859</v>
      </c>
      <c r="J908" s="9">
        <f>'internal_calcs TEs'!B908</f>
        <v>-2.3536173346613545</v>
      </c>
      <c r="K908" s="9">
        <f>'internal_calcs TEs'!C908</f>
        <v>0.78106656444740807</v>
      </c>
      <c r="L908" s="9">
        <f>'internal_calcs TEs'!D908</f>
        <v>-2.851955703348692</v>
      </c>
      <c r="M908" s="9">
        <f>'internal_calcs TEs'!E908</f>
        <v>3.687593200776746</v>
      </c>
      <c r="N908" s="9">
        <f t="shared" ca="1" si="42"/>
        <v>-2.3536173346614078</v>
      </c>
      <c r="O908" s="9">
        <f t="shared" ca="1" si="44"/>
        <v>-2.3536173346614078</v>
      </c>
      <c r="P908" s="3">
        <f t="shared" ca="1" si="43"/>
        <v>1</v>
      </c>
    </row>
    <row r="909" spans="1:16" x14ac:dyDescent="0.3">
      <c r="A909" s="1">
        <f>'internal_calcs FTTM'!A909</f>
        <v>907</v>
      </c>
      <c r="B909" s="3" t="str">
        <f>'internal_calcs FTTM'!T909</f>
        <v>TRUSTED</v>
      </c>
      <c r="C909" s="3">
        <f ca="1">'internal_calcs FTTM'!AB909</f>
        <v>1</v>
      </c>
      <c r="D909" s="3">
        <f ca="1">'internal_calcs FTTM'!AC909</f>
        <v>111</v>
      </c>
      <c r="E909" s="9">
        <f>'internal_calcs ToDs'!B909</f>
        <v>904.63699363832211</v>
      </c>
      <c r="F909" s="9">
        <f>'internal_calcs ToDs'!C909</f>
        <v>907.90632493455064</v>
      </c>
      <c r="G909" s="9">
        <f>'internal_calcs ToDs'!D909</f>
        <v>904.44933989009485</v>
      </c>
      <c r="H909" s="9">
        <f>'internal_calcs ToDs'!E909</f>
        <v>911.00616236361282</v>
      </c>
      <c r="I909" s="9">
        <f ca="1">'internal_calcs FTTM'!AA909</f>
        <v>904.63699363832211</v>
      </c>
      <c r="J909" s="9">
        <f>'internal_calcs TEs'!B909</f>
        <v>-2.3630063616778756</v>
      </c>
      <c r="K909" s="9">
        <f>'internal_calcs TEs'!C909</f>
        <v>0.90632493455061025</v>
      </c>
      <c r="L909" s="9">
        <f>'internal_calcs TEs'!D909</f>
        <v>-2.5506601099050994</v>
      </c>
      <c r="M909" s="9">
        <f>'internal_calcs TEs'!E909</f>
        <v>4.006162363612817</v>
      </c>
      <c r="N909" s="9">
        <f t="shared" ca="1" si="42"/>
        <v>-2.3630063616778898</v>
      </c>
      <c r="O909" s="9">
        <f t="shared" ca="1" si="44"/>
        <v>-2.3630063616778898</v>
      </c>
      <c r="P909" s="3">
        <f t="shared" ca="1" si="43"/>
        <v>1</v>
      </c>
    </row>
    <row r="910" spans="1:16" x14ac:dyDescent="0.3">
      <c r="A910" s="1">
        <f>'internal_calcs FTTM'!A910</f>
        <v>908</v>
      </c>
      <c r="B910" s="3" t="str">
        <f>'internal_calcs FTTM'!T910</f>
        <v>TRUSTED</v>
      </c>
      <c r="C910" s="3">
        <f ca="1">'internal_calcs FTTM'!AB910</f>
        <v>1</v>
      </c>
      <c r="D910" s="3">
        <f ca="1">'internal_calcs FTTM'!AC910</f>
        <v>111</v>
      </c>
      <c r="E910" s="9">
        <f>'internal_calcs ToDs'!B910</f>
        <v>905.62865500176747</v>
      </c>
      <c r="F910" s="9">
        <f>'internal_calcs ToDs'!C910</f>
        <v>909.03195299734102</v>
      </c>
      <c r="G910" s="9">
        <f>'internal_calcs ToDs'!D910</f>
        <v>905.7593197224204</v>
      </c>
      <c r="H910" s="9">
        <f>'internal_calcs ToDs'!E910</f>
        <v>912.25222359162274</v>
      </c>
      <c r="I910" s="9">
        <f ca="1">'internal_calcs FTTM'!AA910</f>
        <v>905.62865500176747</v>
      </c>
      <c r="J910" s="9">
        <f>'internal_calcs TEs'!B910</f>
        <v>-2.3713449982324799</v>
      </c>
      <c r="K910" s="9">
        <f>'internal_calcs TEs'!C910</f>
        <v>1.0319529973410744</v>
      </c>
      <c r="L910" s="9">
        <f>'internal_calcs TEs'!D910</f>
        <v>-2.2406802775796226</v>
      </c>
      <c r="M910" s="9">
        <f>'internal_calcs TEs'!E910</f>
        <v>4.2522235916226983</v>
      </c>
      <c r="N910" s="9">
        <f t="shared" ca="1" si="42"/>
        <v>-2.3713449982325301</v>
      </c>
      <c r="O910" s="9">
        <f t="shared" ca="1" si="44"/>
        <v>-2.3713449982325301</v>
      </c>
      <c r="P910" s="3">
        <f t="shared" ca="1" si="43"/>
        <v>1</v>
      </c>
    </row>
    <row r="911" spans="1:16" x14ac:dyDescent="0.3">
      <c r="A911" s="1">
        <f>'internal_calcs FTTM'!A911</f>
        <v>909</v>
      </c>
      <c r="B911" s="3" t="str">
        <f>'internal_calcs FTTM'!T911</f>
        <v>TRUSTED</v>
      </c>
      <c r="C911" s="3">
        <f ca="1">'internal_calcs FTTM'!AB911</f>
        <v>1</v>
      </c>
      <c r="D911" s="3">
        <f ca="1">'internal_calcs FTTM'!AC911</f>
        <v>111</v>
      </c>
      <c r="E911" s="9">
        <f>'internal_calcs ToDs'!B911</f>
        <v>906.62137202253643</v>
      </c>
      <c r="F911" s="9">
        <f>'internal_calcs ToDs'!C911</f>
        <v>910.15745495624924</v>
      </c>
      <c r="G911" s="9">
        <f>'internal_calcs ToDs'!D911</f>
        <v>907.07309522649871</v>
      </c>
      <c r="H911" s="9">
        <f>'internal_calcs ToDs'!E911</f>
        <v>913.41688359092018</v>
      </c>
      <c r="I911" s="9">
        <f ca="1">'internal_calcs FTTM'!AA911</f>
        <v>906.62137202253643</v>
      </c>
      <c r="J911" s="9">
        <f>'internal_calcs TEs'!B911</f>
        <v>-2.3786279774635934</v>
      </c>
      <c r="K911" s="9">
        <f>'internal_calcs TEs'!C911</f>
        <v>1.1574549562491958</v>
      </c>
      <c r="L911" s="9">
        <f>'internal_calcs TEs'!D911</f>
        <v>-1.9269047735012825</v>
      </c>
      <c r="M911" s="9">
        <f>'internal_calcs TEs'!E911</f>
        <v>4.4168835909201238</v>
      </c>
      <c r="N911" s="9">
        <f t="shared" ca="1" si="42"/>
        <v>-2.3786279774635659</v>
      </c>
      <c r="O911" s="9">
        <f t="shared" ca="1" si="44"/>
        <v>-2.3786279774635659</v>
      </c>
      <c r="P911" s="3">
        <f t="shared" ca="1" si="43"/>
        <v>1</v>
      </c>
    </row>
    <row r="912" spans="1:16" x14ac:dyDescent="0.3">
      <c r="A912" s="1">
        <f>'internal_calcs FTTM'!A912</f>
        <v>910</v>
      </c>
      <c r="B912" s="3" t="str">
        <f>'internal_calcs FTTM'!T912</f>
        <v>TRUSTED</v>
      </c>
      <c r="C912" s="3">
        <f ca="1">'internal_calcs FTTM'!AB912</f>
        <v>1</v>
      </c>
      <c r="D912" s="3">
        <f ca="1">'internal_calcs FTTM'!AC912</f>
        <v>111</v>
      </c>
      <c r="E912" s="9">
        <f>'internal_calcs ToDs'!B912</f>
        <v>907.61514930071462</v>
      </c>
      <c r="F912" s="9">
        <f>'internal_calcs ToDs'!C912</f>
        <v>911.28233551237906</v>
      </c>
      <c r="G912" s="9">
        <f>'internal_calcs ToDs'!D912</f>
        <v>908.38571797518989</v>
      </c>
      <c r="H912" s="9">
        <f>'internal_calcs ToDs'!E912</f>
        <v>914.49419112011287</v>
      </c>
      <c r="I912" s="9">
        <f ca="1">'internal_calcs FTTM'!AA912</f>
        <v>907.61514930071462</v>
      </c>
      <c r="J912" s="9">
        <f>'internal_calcs TEs'!B912</f>
        <v>-2.384850699285435</v>
      </c>
      <c r="K912" s="9">
        <f>'internal_calcs TEs'!C912</f>
        <v>1.282335512379102</v>
      </c>
      <c r="L912" s="9">
        <f>'internal_calcs TEs'!D912</f>
        <v>-1.6142820248100811</v>
      </c>
      <c r="M912" s="9">
        <f>'internal_calcs TEs'!E912</f>
        <v>4.4941911201128484</v>
      </c>
      <c r="N912" s="9">
        <f t="shared" ca="1" si="42"/>
        <v>-2.38485069928538</v>
      </c>
      <c r="O912" s="9">
        <f t="shared" ca="1" si="44"/>
        <v>-2.38485069928538</v>
      </c>
      <c r="P912" s="3">
        <f t="shared" ca="1" si="43"/>
        <v>1</v>
      </c>
    </row>
    <row r="913" spans="1:16" x14ac:dyDescent="0.3">
      <c r="A913" s="1">
        <f>'internal_calcs FTTM'!A913</f>
        <v>911</v>
      </c>
      <c r="B913" s="3" t="str">
        <f>'internal_calcs FTTM'!T913</f>
        <v>TRUSTED</v>
      </c>
      <c r="C913" s="3">
        <f ca="1">'internal_calcs FTTM'!AB913</f>
        <v>1</v>
      </c>
      <c r="D913" s="3">
        <f ca="1">'internal_calcs FTTM'!AC913</f>
        <v>111</v>
      </c>
      <c r="E913" s="9">
        <f>'internal_calcs ToDs'!B913</f>
        <v>908.60999076670646</v>
      </c>
      <c r="F913" s="9">
        <f>'internal_calcs ToDs'!C913</f>
        <v>912.40610181922852</v>
      </c>
      <c r="G913" s="9">
        <f>'internal_calcs ToDs'!D913</f>
        <v>909.6922577209956</v>
      </c>
      <c r="H913" s="9">
        <f>'internal_calcs ToDs'!E913</f>
        <v>915.48135208367319</v>
      </c>
      <c r="I913" s="9">
        <f ca="1">'internal_calcs FTTM'!AA913</f>
        <v>908.60999076670646</v>
      </c>
      <c r="J913" s="9">
        <f>'internal_calcs TEs'!B913</f>
        <v>-2.3900092332935174</v>
      </c>
      <c r="K913" s="9">
        <f>'internal_calcs TEs'!C913</f>
        <v>1.4061018192284749</v>
      </c>
      <c r="L913" s="9">
        <f>'internal_calcs TEs'!D913</f>
        <v>-1.3077422790043696</v>
      </c>
      <c r="M913" s="9">
        <f>'internal_calcs TEs'!E913</f>
        <v>4.4813520836731371</v>
      </c>
      <c r="N913" s="9">
        <f t="shared" ca="1" si="42"/>
        <v>-2.3900092332935401</v>
      </c>
      <c r="O913" s="9">
        <f t="shared" ca="1" si="44"/>
        <v>-2.3900092332935401</v>
      </c>
      <c r="P913" s="3">
        <f t="shared" ca="1" si="43"/>
        <v>1</v>
      </c>
    </row>
    <row r="914" spans="1:16" x14ac:dyDescent="0.3">
      <c r="A914" s="1">
        <f>'internal_calcs FTTM'!A914</f>
        <v>912</v>
      </c>
      <c r="B914" s="3" t="str">
        <f>'internal_calcs FTTM'!T914</f>
        <v>TRUSTED</v>
      </c>
      <c r="C914" s="3">
        <f ca="1">'internal_calcs FTTM'!AB914</f>
        <v>1</v>
      </c>
      <c r="D914" s="3">
        <f ca="1">'internal_calcs FTTM'!AC914</f>
        <v>111</v>
      </c>
      <c r="E914" s="9">
        <f>'internal_calcs ToDs'!B914</f>
        <v>909.60589967875273</v>
      </c>
      <c r="F914" s="9">
        <f>'internal_calcs ToDs'!C914</f>
        <v>913.52826542772766</v>
      </c>
      <c r="G914" s="9">
        <f>'internal_calcs ToDs'!D914</f>
        <v>910.98788014900674</v>
      </c>
      <c r="H914" s="9">
        <f>'internal_calcs ToDs'!E914</f>
        <v>916.37883051782967</v>
      </c>
      <c r="I914" s="9">
        <f ca="1">'internal_calcs FTTM'!AA914</f>
        <v>909.60589967875273</v>
      </c>
      <c r="J914" s="9">
        <f>'internal_calcs TEs'!B914</f>
        <v>-2.3941003212472194</v>
      </c>
      <c r="K914" s="9">
        <f>'internal_calcs TEs'!C914</f>
        <v>1.5282654277276275</v>
      </c>
      <c r="L914" s="9">
        <f>'internal_calcs TEs'!D914</f>
        <v>-1.0121198509932068</v>
      </c>
      <c r="M914" s="9">
        <f>'internal_calcs TEs'!E914</f>
        <v>4.3788305178297158</v>
      </c>
      <c r="N914" s="9">
        <f t="shared" ca="1" si="42"/>
        <v>-2.3941003212472651</v>
      </c>
      <c r="O914" s="9">
        <f t="shared" ca="1" si="44"/>
        <v>-2.3941003212472651</v>
      </c>
      <c r="P914" s="3">
        <f t="shared" ca="1" si="43"/>
        <v>1</v>
      </c>
    </row>
    <row r="915" spans="1:16" x14ac:dyDescent="0.3">
      <c r="A915" s="1">
        <f>'internal_calcs FTTM'!A915</f>
        <v>913</v>
      </c>
      <c r="B915" s="3" t="str">
        <f>'internal_calcs FTTM'!T915</f>
        <v>TRUSTED</v>
      </c>
      <c r="C915" s="3">
        <f ca="1">'internal_calcs FTTM'!AB915</f>
        <v>1</v>
      </c>
      <c r="D915" s="3">
        <f ca="1">'internal_calcs FTTM'!AC915</f>
        <v>111</v>
      </c>
      <c r="E915" s="9">
        <f>'internal_calcs ToDs'!B915</f>
        <v>910.60287862087227</v>
      </c>
      <c r="F915" s="9">
        <f>'internal_calcs ToDs'!C915</f>
        <v>914.64834421392527</v>
      </c>
      <c r="G915" s="9">
        <f>'internal_calcs ToDs'!D915</f>
        <v>912.26792311693691</v>
      </c>
      <c r="H915" s="9">
        <f>'internal_calcs ToDs'!E915</f>
        <v>917.19033181908935</v>
      </c>
      <c r="I915" s="9">
        <f ca="1">'internal_calcs FTTM'!AA915</f>
        <v>910.60287862087227</v>
      </c>
      <c r="J915" s="9">
        <f>'internal_calcs TEs'!B915</f>
        <v>-2.3971213791276904</v>
      </c>
      <c r="K915" s="9">
        <f>'internal_calcs TEs'!C915</f>
        <v>1.6483442139252733</v>
      </c>
      <c r="L915" s="9">
        <f>'internal_calcs TEs'!D915</f>
        <v>-0.73207688306313812</v>
      </c>
      <c r="M915" s="9">
        <f>'internal_calcs TEs'!E915</f>
        <v>4.1903318190893817</v>
      </c>
      <c r="N915" s="9">
        <f t="shared" ca="1" si="42"/>
        <v>-2.397121379127725</v>
      </c>
      <c r="O915" s="9">
        <f t="shared" ca="1" si="44"/>
        <v>-2.397121379127725</v>
      </c>
      <c r="P915" s="3">
        <f t="shared" ca="1" si="43"/>
        <v>1</v>
      </c>
    </row>
    <row r="916" spans="1:16" x14ac:dyDescent="0.3">
      <c r="A916" s="1">
        <f>'internal_calcs FTTM'!A916</f>
        <v>914</v>
      </c>
      <c r="B916" s="3" t="str">
        <f>'internal_calcs FTTM'!T916</f>
        <v>TRUSTED</v>
      </c>
      <c r="C916" s="3">
        <f ca="1">'internal_calcs FTTM'!AB916</f>
        <v>1</v>
      </c>
      <c r="D916" s="3">
        <f ca="1">'internal_calcs FTTM'!AC916</f>
        <v>111</v>
      </c>
      <c r="E916" s="9">
        <f>'internal_calcs ToDs'!B916</f>
        <v>911.60092950122998</v>
      </c>
      <c r="F916" s="9">
        <f>'internal_calcs ToDs'!C916</f>
        <v>915.76586428171061</v>
      </c>
      <c r="G916" s="9">
        <f>'internal_calcs ToDs'!D916</f>
        <v>913.52797017989258</v>
      </c>
      <c r="H916" s="9">
        <f>'internal_calcs ToDs'!E916</f>
        <v>917.92266882155343</v>
      </c>
      <c r="I916" s="9">
        <f ca="1">'internal_calcs FTTM'!AA916</f>
        <v>911.60092950122998</v>
      </c>
      <c r="J916" s="9">
        <f>'internal_calcs TEs'!B916</f>
        <v>-2.3990704987700227</v>
      </c>
      <c r="K916" s="9">
        <f>'internal_calcs TEs'!C916</f>
        <v>1.7658642817106349</v>
      </c>
      <c r="L916" s="9">
        <f>'internal_calcs TEs'!D916</f>
        <v>-0.47202982010747951</v>
      </c>
      <c r="M916" s="9">
        <f>'internal_calcs TEs'!E916</f>
        <v>3.9226688215533998</v>
      </c>
      <c r="N916" s="9">
        <f t="shared" ca="1" si="42"/>
        <v>-2.3990704987700155</v>
      </c>
      <c r="O916" s="9">
        <f t="shared" ca="1" si="44"/>
        <v>-2.3990704987700155</v>
      </c>
      <c r="P916" s="3">
        <f t="shared" ca="1" si="43"/>
        <v>1</v>
      </c>
    </row>
    <row r="917" spans="1:16" x14ac:dyDescent="0.3">
      <c r="A917" s="1">
        <f>'internal_calcs FTTM'!A917</f>
        <v>915</v>
      </c>
      <c r="B917" s="3" t="str">
        <f>'internal_calcs FTTM'!T917</f>
        <v>TRUSTED</v>
      </c>
      <c r="C917" s="3">
        <f ca="1">'internal_calcs FTTM'!AB917</f>
        <v>1</v>
      </c>
      <c r="D917" s="3">
        <f ca="1">'internal_calcs FTTM'!AC917</f>
        <v>111</v>
      </c>
      <c r="E917" s="9">
        <f>'internal_calcs ToDs'!B917</f>
        <v>912.60005355093153</v>
      </c>
      <c r="F917" s="9">
        <f>'internal_calcs ToDs'!C917</f>
        <v>916.88036183306622</v>
      </c>
      <c r="G917" s="9">
        <f>'internal_calcs ToDs'!D917</f>
        <v>914.7639202403459</v>
      </c>
      <c r="H917" s="9">
        <f>'internal_calcs ToDs'!E917</f>
        <v>918.58551556334157</v>
      </c>
      <c r="I917" s="9">
        <f ca="1">'internal_calcs FTTM'!AA917</f>
        <v>912.60005355093153</v>
      </c>
      <c r="J917" s="9">
        <f>'internal_calcs TEs'!B917</f>
        <v>-2.3999464490684712</v>
      </c>
      <c r="K917" s="9">
        <f>'internal_calcs TEs'!C917</f>
        <v>1.8803618330661953</v>
      </c>
      <c r="L917" s="9">
        <f>'internal_calcs TEs'!D917</f>
        <v>-0.23607975965409334</v>
      </c>
      <c r="M917" s="9">
        <f>'internal_calcs TEs'!E917</f>
        <v>3.5855155633415468</v>
      </c>
      <c r="N917" s="9">
        <f t="shared" ca="1" si="42"/>
        <v>-2.3999464490684659</v>
      </c>
      <c r="O917" s="9">
        <f t="shared" ca="1" si="44"/>
        <v>-2.3999464490684659</v>
      </c>
      <c r="P917" s="3">
        <f t="shared" ca="1" si="43"/>
        <v>1</v>
      </c>
    </row>
    <row r="918" spans="1:16" x14ac:dyDescent="0.3">
      <c r="A918" s="1">
        <f>'internal_calcs FTTM'!A918</f>
        <v>916</v>
      </c>
      <c r="B918" s="3" t="str">
        <f>'internal_calcs FTTM'!T918</f>
        <v>TRUSTED</v>
      </c>
      <c r="C918" s="3">
        <f ca="1">'internal_calcs FTTM'!AB918</f>
        <v>3</v>
      </c>
      <c r="D918" s="3">
        <f ca="1">'internal_calcs FTTM'!AC918</f>
        <v>333</v>
      </c>
      <c r="E918" s="9">
        <f>'internal_calcs ToDs'!B918</f>
        <v>913.60025132324597</v>
      </c>
      <c r="F918" s="9">
        <f>'internal_calcs ToDs'!C918</f>
        <v>917.99138499846572</v>
      </c>
      <c r="G918" s="9">
        <f>'internal_calcs ToDs'!D918</f>
        <v>915.97205222489413</v>
      </c>
      <c r="H918" s="9">
        <f>'internal_calcs ToDs'!E918</f>
        <v>919.19105764165022</v>
      </c>
      <c r="I918" s="9">
        <f ca="1">'internal_calcs FTTM'!AA918</f>
        <v>915.97205222489413</v>
      </c>
      <c r="J918" s="9">
        <f>'internal_calcs TEs'!B918</f>
        <v>-2.3997486767540583</v>
      </c>
      <c r="K918" s="9">
        <f>'internal_calcs TEs'!C918</f>
        <v>1.9913849984657102</v>
      </c>
      <c r="L918" s="9">
        <f>'internal_calcs TEs'!D918</f>
        <v>-2.794777510581592E-2</v>
      </c>
      <c r="M918" s="9">
        <f>'internal_calcs TEs'!E918</f>
        <v>3.1910576416502376</v>
      </c>
      <c r="N918" s="9">
        <f t="shared" ca="1" si="42"/>
        <v>-2.7947775105872097E-2</v>
      </c>
      <c r="O918" s="9">
        <f t="shared" ca="1" si="44"/>
        <v>-2.7947775105872097E-2</v>
      </c>
      <c r="P918" s="3">
        <f t="shared" ca="1" si="43"/>
        <v>3</v>
      </c>
    </row>
    <row r="919" spans="1:16" x14ac:dyDescent="0.3">
      <c r="A919" s="1">
        <f>'internal_calcs FTTM'!A919</f>
        <v>917</v>
      </c>
      <c r="B919" s="3" t="str">
        <f>'internal_calcs FTTM'!T919</f>
        <v>TRUSTED</v>
      </c>
      <c r="C919" s="3">
        <f ca="1">'internal_calcs FTTM'!AB919</f>
        <v>3</v>
      </c>
      <c r="D919" s="3">
        <f ca="1">'internal_calcs FTTM'!AC919</f>
        <v>333</v>
      </c>
      <c r="E919" s="9">
        <f>'internal_calcs ToDs'!B919</f>
        <v>914.60152269325602</v>
      </c>
      <c r="F919" s="9">
        <f>'internal_calcs ToDs'!C919</f>
        <v>919.09849562019701</v>
      </c>
      <c r="G919" s="9">
        <f>'internal_calcs ToDs'!D919</f>
        <v>917.1490837678092</v>
      </c>
      <c r="H919" s="9">
        <f>'internal_calcs ToDs'!E919</f>
        <v>919.75355179351902</v>
      </c>
      <c r="I919" s="9">
        <f ca="1">'internal_calcs FTTM'!AA919</f>
        <v>917.1490837678092</v>
      </c>
      <c r="J919" s="9">
        <f>'internal_calcs TEs'!B919</f>
        <v>-2.398477306744013</v>
      </c>
      <c r="K919" s="9">
        <f>'internal_calcs TEs'!C919</f>
        <v>2.0984956201970073</v>
      </c>
      <c r="L919" s="9">
        <f>'internal_calcs TEs'!D919</f>
        <v>0.14908376780915322</v>
      </c>
      <c r="M919" s="9">
        <f>'internal_calcs TEs'!E919</f>
        <v>2.7535517935190272</v>
      </c>
      <c r="N919" s="9">
        <f t="shared" ca="1" si="42"/>
        <v>0.14908376780920207</v>
      </c>
      <c r="O919" s="9">
        <f t="shared" ca="1" si="44"/>
        <v>0.14908376780920207</v>
      </c>
      <c r="P919" s="3">
        <f t="shared" ca="1" si="43"/>
        <v>3</v>
      </c>
    </row>
    <row r="920" spans="1:16" x14ac:dyDescent="0.3">
      <c r="A920" s="1">
        <f>'internal_calcs FTTM'!A920</f>
        <v>918</v>
      </c>
      <c r="B920" s="3" t="str">
        <f>'internal_calcs FTTM'!T920</f>
        <v>TRUSTED</v>
      </c>
      <c r="C920" s="3">
        <f ca="1">'internal_calcs FTTM'!AB920</f>
        <v>3</v>
      </c>
      <c r="D920" s="3">
        <f ca="1">'internal_calcs FTTM'!AC920</f>
        <v>333</v>
      </c>
      <c r="E920" s="9">
        <f>'internal_calcs ToDs'!B920</f>
        <v>915.60386685793708</v>
      </c>
      <c r="F920" s="9">
        <f>'internal_calcs ToDs'!C920</f>
        <v>920.20127098157047</v>
      </c>
      <c r="G920" s="9">
        <f>'internal_calcs ToDs'!D920</f>
        <v>918.29222297590525</v>
      </c>
      <c r="H920" s="9">
        <f>'internal_calcs ToDs'!E920</f>
        <v>920.28881062021026</v>
      </c>
      <c r="I920" s="9">
        <f ca="1">'internal_calcs FTTM'!AA920</f>
        <v>918.29222297590525</v>
      </c>
      <c r="J920" s="9">
        <f>'internal_calcs TEs'!B920</f>
        <v>-2.396133142062884</v>
      </c>
      <c r="K920" s="9">
        <f>'internal_calcs TEs'!C920</f>
        <v>2.2012709815704836</v>
      </c>
      <c r="L920" s="9">
        <f>'internal_calcs TEs'!D920</f>
        <v>0.29222297590520974</v>
      </c>
      <c r="M920" s="9">
        <f>'internal_calcs TEs'!E920</f>
        <v>2.2888106202102572</v>
      </c>
      <c r="N920" s="9">
        <f t="shared" ca="1" si="42"/>
        <v>0.29222297590524704</v>
      </c>
      <c r="O920" s="9">
        <f t="shared" ca="1" si="44"/>
        <v>0.29222297590524704</v>
      </c>
      <c r="P920" s="3">
        <f t="shared" ca="1" si="43"/>
        <v>3</v>
      </c>
    </row>
    <row r="921" spans="1:16" x14ac:dyDescent="0.3">
      <c r="A921" s="1">
        <f>'internal_calcs FTTM'!A921</f>
        <v>919</v>
      </c>
      <c r="B921" s="3" t="str">
        <f>'internal_calcs FTTM'!T921</f>
        <v>TRUSTED</v>
      </c>
      <c r="C921" s="3">
        <f ca="1">'internal_calcs FTTM'!AB921</f>
        <v>3</v>
      </c>
      <c r="D921" s="3">
        <f ca="1">'internal_calcs FTTM'!AC921</f>
        <v>333</v>
      </c>
      <c r="E921" s="9">
        <f>'internal_calcs ToDs'!B921</f>
        <v>916.60728233666464</v>
      </c>
      <c r="F921" s="9">
        <f>'internal_calcs ToDs'!C921</f>
        <v>921.29930547518802</v>
      </c>
      <c r="G921" s="9">
        <f>'internal_calcs ToDs'!D921</f>
        <v>919.39921245836376</v>
      </c>
      <c r="H921" s="9">
        <f>'internal_calcs ToDs'!E921</f>
        <v>920.81363107859806</v>
      </c>
      <c r="I921" s="9">
        <f ca="1">'internal_calcs FTTM'!AA921</f>
        <v>919.39921245836376</v>
      </c>
      <c r="J921" s="9">
        <f>'internal_calcs TEs'!B921</f>
        <v>-2.3927176633353264</v>
      </c>
      <c r="K921" s="9">
        <f>'internal_calcs TEs'!C921</f>
        <v>2.2993054751880231</v>
      </c>
      <c r="L921" s="9">
        <f>'internal_calcs TEs'!D921</f>
        <v>0.39921245836371666</v>
      </c>
      <c r="M921" s="9">
        <f>'internal_calcs TEs'!E921</f>
        <v>1.8136310785980796</v>
      </c>
      <c r="N921" s="9">
        <f t="shared" ca="1" si="42"/>
        <v>0.39921245836376329</v>
      </c>
      <c r="O921" s="9">
        <f t="shared" ca="1" si="44"/>
        <v>0.39921245836376329</v>
      </c>
      <c r="P921" s="3">
        <f t="shared" ca="1" si="43"/>
        <v>3</v>
      </c>
    </row>
    <row r="922" spans="1:16" x14ac:dyDescent="0.3">
      <c r="A922" s="1">
        <f>'internal_calcs FTTM'!A922</f>
        <v>920</v>
      </c>
      <c r="B922" s="3" t="str">
        <f>'internal_calcs FTTM'!T922</f>
        <v>TRUSTED</v>
      </c>
      <c r="C922" s="3">
        <f ca="1">'internal_calcs FTTM'!AB922</f>
        <v>3</v>
      </c>
      <c r="D922" s="3">
        <f ca="1">'internal_calcs FTTM'!AC922</f>
        <v>333</v>
      </c>
      <c r="E922" s="9">
        <f>'internal_calcs ToDs'!B922</f>
        <v>917.6117669721491</v>
      </c>
      <c r="F922" s="9">
        <f>'internal_calcs ToDs'!C922</f>
        <v>922.3922122036912</v>
      </c>
      <c r="G922" s="9">
        <f>'internal_calcs ToDs'!D922</f>
        <v>920.46836492713373</v>
      </c>
      <c r="H922" s="9">
        <f>'internal_calcs ToDs'!E922</f>
        <v>921.34518739538487</v>
      </c>
      <c r="I922" s="9">
        <f ca="1">'internal_calcs FTTM'!AA922</f>
        <v>920.46836492713373</v>
      </c>
      <c r="J922" s="9">
        <f>'internal_calcs TEs'!B922</f>
        <v>-2.3882330278509221</v>
      </c>
      <c r="K922" s="9">
        <f>'internal_calcs TEs'!C922</f>
        <v>2.3922122036912077</v>
      </c>
      <c r="L922" s="9">
        <f>'internal_calcs TEs'!D922</f>
        <v>0.46836492713369315</v>
      </c>
      <c r="M922" s="9">
        <f>'internal_calcs TEs'!E922</f>
        <v>1.3451873953848599</v>
      </c>
      <c r="N922" s="9">
        <f t="shared" ca="1" si="42"/>
        <v>0.46836492713373445</v>
      </c>
      <c r="O922" s="9">
        <f t="shared" ca="1" si="44"/>
        <v>0.46836492713373445</v>
      </c>
      <c r="P922" s="3">
        <f t="shared" ca="1" si="43"/>
        <v>3</v>
      </c>
    </row>
    <row r="923" spans="1:16" x14ac:dyDescent="0.3">
      <c r="A923" s="1">
        <f>'internal_calcs FTTM'!A923</f>
        <v>921</v>
      </c>
      <c r="B923" s="3" t="str">
        <f>'internal_calcs FTTM'!T923</f>
        <v>TRUSTED</v>
      </c>
      <c r="C923" s="3">
        <f ca="1">'internal_calcs FTTM'!AB923</f>
        <v>3</v>
      </c>
      <c r="D923" s="3">
        <f ca="1">'internal_calcs FTTM'!AC923</f>
        <v>333</v>
      </c>
      <c r="E923" s="9">
        <f>'internal_calcs ToDs'!B923</f>
        <v>918.61731793179842</v>
      </c>
      <c r="F923" s="9">
        <f>'internal_calcs ToDs'!C923</f>
        <v>923.47962450666773</v>
      </c>
      <c r="G923" s="9">
        <f>'internal_calcs ToDs'!D923</f>
        <v>921.49858980647309</v>
      </c>
      <c r="H923" s="9">
        <f>'internal_calcs ToDs'!E923</f>
        <v>921.90041034580031</v>
      </c>
      <c r="I923" s="9">
        <f ca="1">'internal_calcs FTTM'!AA923</f>
        <v>921.49858980647309</v>
      </c>
      <c r="J923" s="9">
        <f>'internal_calcs TEs'!B923</f>
        <v>-2.382682068201543</v>
      </c>
      <c r="K923" s="9">
        <f>'internal_calcs TEs'!C923</f>
        <v>2.4796245066676814</v>
      </c>
      <c r="L923" s="9">
        <f>'internal_calcs TEs'!D923</f>
        <v>0.49858980647307805</v>
      </c>
      <c r="M923" s="9">
        <f>'internal_calcs TEs'!E923</f>
        <v>0.90041034580030144</v>
      </c>
      <c r="N923" s="9">
        <f t="shared" ca="1" si="42"/>
        <v>0.49858980647309181</v>
      </c>
      <c r="O923" s="9">
        <f t="shared" ca="1" si="44"/>
        <v>0.49858980647309181</v>
      </c>
      <c r="P923" s="3">
        <f t="shared" ca="1" si="43"/>
        <v>3</v>
      </c>
    </row>
    <row r="924" spans="1:16" x14ac:dyDescent="0.3">
      <c r="A924" s="1">
        <f>'internal_calcs FTTM'!A924</f>
        <v>922</v>
      </c>
      <c r="B924" s="3" t="str">
        <f>'internal_calcs FTTM'!T924</f>
        <v>TRUSTED</v>
      </c>
      <c r="C924" s="3">
        <f ca="1">'internal_calcs FTTM'!AB924</f>
        <v>3</v>
      </c>
      <c r="D924" s="3">
        <f ca="1">'internal_calcs FTTM'!AC924</f>
        <v>333</v>
      </c>
      <c r="E924" s="9">
        <f>'internal_calcs ToDs'!B924</f>
        <v>919.6239317095077</v>
      </c>
      <c r="F924" s="9">
        <f>'internal_calcs ToDs'!C924</f>
        <v>924.56119740769259</v>
      </c>
      <c r="G924" s="9">
        <f>'internal_calcs ToDs'!D924</f>
        <v>922.48941043197919</v>
      </c>
      <c r="H924" s="9">
        <f>'internal_calcs ToDs'!E924</f>
        <v>922.49537533127136</v>
      </c>
      <c r="I924" s="9">
        <f ca="1">'internal_calcs FTTM'!AA924</f>
        <v>922.48941043197919</v>
      </c>
      <c r="J924" s="9">
        <f>'internal_calcs TEs'!B924</f>
        <v>-2.376068290492289</v>
      </c>
      <c r="K924" s="9">
        <f>'internal_calcs TEs'!C924</f>
        <v>2.5611974076926227</v>
      </c>
      <c r="L924" s="9">
        <f>'internal_calcs TEs'!D924</f>
        <v>0.48941043197916656</v>
      </c>
      <c r="M924" s="9">
        <f>'internal_calcs TEs'!E924</f>
        <v>0.49537533127139666</v>
      </c>
      <c r="N924" s="9">
        <f t="shared" ca="1" si="42"/>
        <v>0.48941043197919498</v>
      </c>
      <c r="O924" s="9">
        <f t="shared" ca="1" si="44"/>
        <v>0.48941043197919498</v>
      </c>
      <c r="P924" s="3">
        <f t="shared" ca="1" si="43"/>
        <v>3</v>
      </c>
    </row>
    <row r="925" spans="1:16" x14ac:dyDescent="0.3">
      <c r="A925" s="1">
        <f>'internal_calcs FTTM'!A925</f>
        <v>923</v>
      </c>
      <c r="B925" s="3" t="str">
        <f>'internal_calcs FTTM'!T925</f>
        <v>TRUSTED</v>
      </c>
      <c r="C925" s="3">
        <f ca="1">'internal_calcs FTTM'!AB925</f>
        <v>3</v>
      </c>
      <c r="D925" s="3">
        <f ca="1">'internal_calcs FTTM'!AC925</f>
        <v>333</v>
      </c>
      <c r="E925" s="9">
        <f>'internal_calcs ToDs'!B925</f>
        <v>920.63160412787306</v>
      </c>
      <c r="F925" s="9">
        <f>'internal_calcs ToDs'!C925</f>
        <v>925.63660897579246</v>
      </c>
      <c r="G925" s="9">
        <f>'internal_calcs ToDs'!D925</f>
        <v>923.4409715678712</v>
      </c>
      <c r="H925" s="9">
        <f>'internal_calcs ToDs'!E925</f>
        <v>923.14472137253142</v>
      </c>
      <c r="I925" s="9">
        <f ca="1">'internal_calcs FTTM'!AA925</f>
        <v>923.4409715678712</v>
      </c>
      <c r="J925" s="9">
        <f>'internal_calcs TEs'!B925</f>
        <v>-2.3683958721269169</v>
      </c>
      <c r="K925" s="9">
        <f>'internal_calcs TEs'!C925</f>
        <v>2.6366089757925035</v>
      </c>
      <c r="L925" s="9">
        <f>'internal_calcs TEs'!D925</f>
        <v>0.44097156787120451</v>
      </c>
      <c r="M925" s="9">
        <f>'internal_calcs TEs'!E925</f>
        <v>0.144721372531458</v>
      </c>
      <c r="N925" s="9">
        <f t="shared" ca="1" si="42"/>
        <v>0.44097156787120184</v>
      </c>
      <c r="O925" s="9">
        <f t="shared" ca="1" si="44"/>
        <v>0.44097156787120184</v>
      </c>
      <c r="P925" s="3">
        <f t="shared" ca="1" si="43"/>
        <v>3</v>
      </c>
    </row>
    <row r="926" spans="1:16" x14ac:dyDescent="0.3">
      <c r="A926" s="1">
        <f>'internal_calcs FTTM'!A926</f>
        <v>924</v>
      </c>
      <c r="B926" s="3" t="str">
        <f>'internal_calcs FTTM'!T926</f>
        <v>TRUSTED</v>
      </c>
      <c r="C926" s="3">
        <f ca="1">'internal_calcs FTTM'!AB926</f>
        <v>3</v>
      </c>
      <c r="D926" s="3">
        <f ca="1">'internal_calcs FTTM'!AC926</f>
        <v>333</v>
      </c>
      <c r="E926" s="9">
        <f>'internal_calcs ToDs'!B926</f>
        <v>921.6403303408307</v>
      </c>
      <c r="F926" s="9">
        <f>'internal_calcs ToDs'!C926</f>
        <v>926.70556159596049</v>
      </c>
      <c r="G926" s="9">
        <f>'internal_calcs ToDs'!D926</f>
        <v>924.35403712397226</v>
      </c>
      <c r="H926" s="9">
        <f>'internal_calcs ToDs'!E926</f>
        <v>923.86112201726974</v>
      </c>
      <c r="I926" s="9">
        <f ca="1">'internal_calcs FTTM'!AA926</f>
        <v>924.35403712397226</v>
      </c>
      <c r="J926" s="9">
        <f>'internal_calcs TEs'!B926</f>
        <v>-2.3596696591693331</v>
      </c>
      <c r="K926" s="9">
        <f>'internal_calcs TEs'!C926</f>
        <v>2.7055615959604555</v>
      </c>
      <c r="L926" s="9">
        <f>'internal_calcs TEs'!D926</f>
        <v>0.35403712397223552</v>
      </c>
      <c r="M926" s="9">
        <f>'internal_calcs TEs'!E926</f>
        <v>-0.13887798273026508</v>
      </c>
      <c r="N926" s="9">
        <f t="shared" ca="1" si="42"/>
        <v>0.35403712397226172</v>
      </c>
      <c r="O926" s="9">
        <f t="shared" ca="1" si="44"/>
        <v>0.35403712397226172</v>
      </c>
      <c r="P926" s="3">
        <f t="shared" ca="1" si="43"/>
        <v>3</v>
      </c>
    </row>
    <row r="927" spans="1:16" x14ac:dyDescent="0.3">
      <c r="A927" s="1">
        <f>'internal_calcs FTTM'!A927</f>
        <v>925</v>
      </c>
      <c r="B927" s="3" t="str">
        <f>'internal_calcs FTTM'!T927</f>
        <v>TRUSTED</v>
      </c>
      <c r="C927" s="3">
        <f ca="1">'internal_calcs FTTM'!AB927</f>
        <v>3</v>
      </c>
      <c r="D927" s="3">
        <f ca="1">'internal_calcs FTTM'!AC927</f>
        <v>333</v>
      </c>
      <c r="E927" s="9">
        <f>'internal_calcs ToDs'!B927</f>
        <v>922.65010483671733</v>
      </c>
      <c r="F927" s="9">
        <f>'internal_calcs ToDs'!C927</f>
        <v>927.76778314370608</v>
      </c>
      <c r="G927" s="9">
        <f>'internal_calcs ToDs'!D927</f>
        <v>925.22997810839468</v>
      </c>
      <c r="H927" s="9">
        <f>'internal_calcs ToDs'!E927</f>
        <v>924.65482728509596</v>
      </c>
      <c r="I927" s="9">
        <f ca="1">'internal_calcs FTTM'!AA927</f>
        <v>925.22997810839468</v>
      </c>
      <c r="J927" s="9">
        <f>'internal_calcs TEs'!B927</f>
        <v>-2.3498951632826346</v>
      </c>
      <c r="K927" s="9">
        <f>'internal_calcs TEs'!C927</f>
        <v>2.767783143706132</v>
      </c>
      <c r="L927" s="9">
        <f>'internal_calcs TEs'!D927</f>
        <v>0.22997810839463861</v>
      </c>
      <c r="M927" s="9">
        <f>'internal_calcs TEs'!E927</f>
        <v>-0.34517271490403179</v>
      </c>
      <c r="N927" s="9">
        <f t="shared" ca="1" si="42"/>
        <v>0.22997810839467547</v>
      </c>
      <c r="O927" s="9">
        <f t="shared" ca="1" si="44"/>
        <v>0.22997810839467547</v>
      </c>
      <c r="P927" s="3">
        <f t="shared" ca="1" si="43"/>
        <v>3</v>
      </c>
    </row>
    <row r="928" spans="1:16" x14ac:dyDescent="0.3">
      <c r="A928" s="1">
        <f>'internal_calcs FTTM'!A928</f>
        <v>926</v>
      </c>
      <c r="B928" s="3" t="str">
        <f>'internal_calcs FTTM'!T928</f>
        <v>TRUSTED</v>
      </c>
      <c r="C928" s="3">
        <f ca="1">'internal_calcs FTTM'!AB928</f>
        <v>3</v>
      </c>
      <c r="D928" s="3">
        <f ca="1">'internal_calcs FTTM'!AC928</f>
        <v>333</v>
      </c>
      <c r="E928" s="9">
        <f>'internal_calcs ToDs'!B928</f>
        <v>923.66092144175207</v>
      </c>
      <c r="F928" s="9">
        <f>'internal_calcs ToDs'!C928</f>
        <v>928.8230280590069</v>
      </c>
      <c r="G928" s="9">
        <f>'internal_calcs ToDs'!D928</f>
        <v>926.07075100592317</v>
      </c>
      <c r="H928" s="9">
        <f>'internal_calcs ToDs'!E928</f>
        <v>925.53329320512682</v>
      </c>
      <c r="I928" s="9">
        <f ca="1">'internal_calcs FTTM'!AA928</f>
        <v>926.07075100592317</v>
      </c>
      <c r="J928" s="9">
        <f>'internal_calcs TEs'!B928</f>
        <v>-2.3390785582479428</v>
      </c>
      <c r="K928" s="9">
        <f>'internal_calcs TEs'!C928</f>
        <v>2.8230280590069023</v>
      </c>
      <c r="L928" s="9">
        <f>'internal_calcs TEs'!D928</f>
        <v>7.0751005923176624E-2</v>
      </c>
      <c r="M928" s="9">
        <f>'internal_calcs TEs'!E928</f>
        <v>-0.46670679487315958</v>
      </c>
      <c r="N928" s="9">
        <f t="shared" ca="1" si="42"/>
        <v>7.0751005923170851E-2</v>
      </c>
      <c r="O928" s="9">
        <f t="shared" ca="1" si="44"/>
        <v>7.0751005923170851E-2</v>
      </c>
      <c r="P928" s="3">
        <f t="shared" ca="1" si="43"/>
        <v>3</v>
      </c>
    </row>
    <row r="929" spans="1:16" x14ac:dyDescent="0.3">
      <c r="A929" s="1">
        <f>'internal_calcs FTTM'!A929</f>
        <v>927</v>
      </c>
      <c r="B929" s="3" t="str">
        <f>'internal_calcs FTTM'!T929</f>
        <v>TRUSTED</v>
      </c>
      <c r="C929" s="3">
        <f ca="1">'internal_calcs FTTM'!AB929</f>
        <v>3</v>
      </c>
      <c r="D929" s="3">
        <f ca="1">'internal_calcs FTTM'!AC929</f>
        <v>333</v>
      </c>
      <c r="E929" s="9">
        <f>'internal_calcs ToDs'!B929</f>
        <v>924.67277332393519</v>
      </c>
      <c r="F929" s="9">
        <f>'internal_calcs ToDs'!C929</f>
        <v>929.87107831542119</v>
      </c>
      <c r="G929" s="9">
        <f>'internal_calcs ToDs'!D929</f>
        <v>926.87886692308177</v>
      </c>
      <c r="H929" s="9">
        <f>'internal_calcs ToDs'!E929</f>
        <v>926.50091233566627</v>
      </c>
      <c r="I929" s="9">
        <f ca="1">'internal_calcs FTTM'!AA929</f>
        <v>926.87886692308177</v>
      </c>
      <c r="J929" s="9">
        <f>'internal_calcs TEs'!B929</f>
        <v>-2.3272266760648339</v>
      </c>
      <c r="K929" s="9">
        <f>'internal_calcs TEs'!C929</f>
        <v>2.8710783154211552</v>
      </c>
      <c r="L929" s="9">
        <f>'internal_calcs TEs'!D929</f>
        <v>-0.12113307691823039</v>
      </c>
      <c r="M929" s="9">
        <f>'internal_calcs TEs'!E929</f>
        <v>-0.49908766433375629</v>
      </c>
      <c r="N929" s="9">
        <f t="shared" ca="1" si="42"/>
        <v>-0.12113307691822683</v>
      </c>
      <c r="O929" s="9">
        <f t="shared" ca="1" si="44"/>
        <v>-0.12113307691822683</v>
      </c>
      <c r="P929" s="3">
        <f t="shared" ca="1" si="43"/>
        <v>3</v>
      </c>
    </row>
    <row r="930" spans="1:16" x14ac:dyDescent="0.3">
      <c r="A930" s="1">
        <f>'internal_calcs FTTM'!A930</f>
        <v>928</v>
      </c>
      <c r="B930" s="3" t="str">
        <f>'internal_calcs FTTM'!T930</f>
        <v>TRUSTED</v>
      </c>
      <c r="C930" s="3">
        <f ca="1">'internal_calcs FTTM'!AB930</f>
        <v>3</v>
      </c>
      <c r="D930" s="3">
        <f ca="1">'internal_calcs FTTM'!AC930</f>
        <v>333</v>
      </c>
      <c r="E930" s="9">
        <f>'internal_calcs ToDs'!B930</f>
        <v>925.68565299736383</v>
      </c>
      <c r="F930" s="9">
        <f>'internal_calcs ToDs'!C930</f>
        <v>930.91174428053876</v>
      </c>
      <c r="G930" s="9">
        <f>'internal_calcs ToDs'!D930</f>
        <v>927.65735198648247</v>
      </c>
      <c r="H930" s="9">
        <f>'internal_calcs ToDs'!E930</f>
        <v>927.55885500570412</v>
      </c>
      <c r="I930" s="9">
        <f ca="1">'internal_calcs FTTM'!AA930</f>
        <v>927.65735198648247</v>
      </c>
      <c r="J930" s="9">
        <f>'internal_calcs TEs'!B930</f>
        <v>-2.3143470026361213</v>
      </c>
      <c r="K930" s="9">
        <f>'internal_calcs TEs'!C930</f>
        <v>2.9117442805387244</v>
      </c>
      <c r="L930" s="9">
        <f>'internal_calcs TEs'!D930</f>
        <v>-0.34264801351752228</v>
      </c>
      <c r="M930" s="9">
        <f>'internal_calcs TEs'!E930</f>
        <v>-0.44114499429592424</v>
      </c>
      <c r="N930" s="9">
        <f t="shared" ca="1" si="42"/>
        <v>-0.34264801351753249</v>
      </c>
      <c r="O930" s="9">
        <f t="shared" ca="1" si="44"/>
        <v>-0.34264801351753249</v>
      </c>
      <c r="P930" s="3">
        <f t="shared" ca="1" si="43"/>
        <v>3</v>
      </c>
    </row>
    <row r="931" spans="1:16" x14ac:dyDescent="0.3">
      <c r="A931" s="1">
        <f>'internal_calcs FTTM'!A931</f>
        <v>929</v>
      </c>
      <c r="B931" s="3" t="str">
        <f>'internal_calcs FTTM'!T931</f>
        <v>TRUSTED</v>
      </c>
      <c r="C931" s="3">
        <f ca="1">'internal_calcs FTTM'!AB931</f>
        <v>3</v>
      </c>
      <c r="D931" s="3">
        <f ca="1">'internal_calcs FTTM'!AC931</f>
        <v>333</v>
      </c>
      <c r="E931" s="9">
        <f>'internal_calcs ToDs'!B931</f>
        <v>926.69955232696032</v>
      </c>
      <c r="F931" s="9">
        <f>'internal_calcs ToDs'!C931</f>
        <v>931.94486546437395</v>
      </c>
      <c r="G931" s="9">
        <f>'internal_calcs ToDs'!D931</f>
        <v>928.40969961900248</v>
      </c>
      <c r="H931" s="9">
        <f>'internal_calcs ToDs'!E931</f>
        <v>928.70502701617704</v>
      </c>
      <c r="I931" s="9">
        <f ca="1">'internal_calcs FTTM'!AA931</f>
        <v>928.40969961900248</v>
      </c>
      <c r="J931" s="9">
        <f>'internal_calcs TEs'!B931</f>
        <v>-2.3004476730396299</v>
      </c>
      <c r="K931" s="9">
        <f>'internal_calcs TEs'!C931</f>
        <v>2.9448654643738967</v>
      </c>
      <c r="L931" s="9">
        <f>'internal_calcs TEs'!D931</f>
        <v>-0.59030038099752113</v>
      </c>
      <c r="M931" s="9">
        <f>'internal_calcs TEs'!E931</f>
        <v>-0.29497298382293868</v>
      </c>
      <c r="N931" s="9">
        <f t="shared" ca="1" si="42"/>
        <v>-0.59030038099751891</v>
      </c>
      <c r="O931" s="9">
        <f t="shared" ca="1" si="44"/>
        <v>-0.59030038099751891</v>
      </c>
      <c r="P931" s="3">
        <f t="shared" ca="1" si="43"/>
        <v>3</v>
      </c>
    </row>
    <row r="932" spans="1:16" x14ac:dyDescent="0.3">
      <c r="A932" s="1">
        <f>'internal_calcs FTTM'!A932</f>
        <v>930</v>
      </c>
      <c r="B932" s="3" t="str">
        <f>'internal_calcs FTTM'!T932</f>
        <v>TRUSTED</v>
      </c>
      <c r="C932" s="3">
        <f ca="1">'internal_calcs FTTM'!AB932</f>
        <v>3</v>
      </c>
      <c r="D932" s="3">
        <f ca="1">'internal_calcs FTTM'!AC932</f>
        <v>333</v>
      </c>
      <c r="E932" s="9">
        <f>'internal_calcs ToDs'!B932</f>
        <v>927.71446253361023</v>
      </c>
      <c r="F932" s="9">
        <f>'internal_calcs ToDs'!C932</f>
        <v>932.97031115274569</v>
      </c>
      <c r="G932" s="9">
        <f>'internal_calcs ToDs'!D932</f>
        <v>929.13981544641683</v>
      </c>
      <c r="H932" s="9">
        <f>'internal_calcs ToDs'!E932</f>
        <v>929.93414532977908</v>
      </c>
      <c r="I932" s="9">
        <f ca="1">'internal_calcs FTTM'!AA932</f>
        <v>929.13981544641683</v>
      </c>
      <c r="J932" s="9">
        <f>'internal_calcs TEs'!B932</f>
        <v>-2.2855374663897803</v>
      </c>
      <c r="K932" s="9">
        <f>'internal_calcs TEs'!C932</f>
        <v>2.9703111527457038</v>
      </c>
      <c r="L932" s="9">
        <f>'internal_calcs TEs'!D932</f>
        <v>-0.86018455358315804</v>
      </c>
      <c r="M932" s="9">
        <f>'internal_calcs TEs'!E932</f>
        <v>-6.5854670220915512E-2</v>
      </c>
      <c r="N932" s="9">
        <f t="shared" ca="1" si="42"/>
        <v>-0.86018455358316714</v>
      </c>
      <c r="O932" s="9">
        <f t="shared" ca="1" si="44"/>
        <v>-0.86018455358316714</v>
      </c>
      <c r="P932" s="3">
        <f t="shared" ca="1" si="43"/>
        <v>3</v>
      </c>
    </row>
    <row r="933" spans="1:16" x14ac:dyDescent="0.3">
      <c r="A933" s="1">
        <f>'internal_calcs FTTM'!A933</f>
        <v>931</v>
      </c>
      <c r="B933" s="3" t="str">
        <f>'internal_calcs FTTM'!T933</f>
        <v>TRUSTED</v>
      </c>
      <c r="C933" s="3">
        <f ca="1">'internal_calcs FTTM'!AB933</f>
        <v>3</v>
      </c>
      <c r="D933" s="3">
        <f ca="1">'internal_calcs FTTM'!AC933</f>
        <v>333</v>
      </c>
      <c r="E933" s="9">
        <f>'internal_calcs ToDs'!B933</f>
        <v>928.73037419970728</v>
      </c>
      <c r="F933" s="9">
        <f>'internal_calcs ToDs'!C933</f>
        <v>933.98798092314723</v>
      </c>
      <c r="G933" s="9">
        <f>'internal_calcs ToDs'!D933</f>
        <v>929.85195570334872</v>
      </c>
      <c r="H933" s="9">
        <f>'internal_calcs ToDs'!E933</f>
        <v>931.23792901369484</v>
      </c>
      <c r="I933" s="9">
        <f ca="1">'internal_calcs FTTM'!AA933</f>
        <v>929.85195570334872</v>
      </c>
      <c r="J933" s="9">
        <f>'internal_calcs TEs'!B933</f>
        <v>-2.2696258002926992</v>
      </c>
      <c r="K933" s="9">
        <f>'internal_calcs TEs'!C933</f>
        <v>2.9879809231471977</v>
      </c>
      <c r="L933" s="9">
        <f>'internal_calcs TEs'!D933</f>
        <v>-1.1480442966512829</v>
      </c>
      <c r="M933" s="9">
        <f>'internal_calcs TEs'!E933</f>
        <v>0.23792901369489239</v>
      </c>
      <c r="N933" s="9">
        <f t="shared" ca="1" si="42"/>
        <v>-1.1480442966512783</v>
      </c>
      <c r="O933" s="9">
        <f t="shared" ca="1" si="44"/>
        <v>-1.1480442966512783</v>
      </c>
      <c r="P933" s="3">
        <f t="shared" ca="1" si="43"/>
        <v>3</v>
      </c>
    </row>
    <row r="934" spans="1:16" x14ac:dyDescent="0.3">
      <c r="A934" s="1">
        <f>'internal_calcs FTTM'!A934</f>
        <v>932</v>
      </c>
      <c r="B934" s="3" t="str">
        <f>'internal_calcs FTTM'!T934</f>
        <v>TRUSTED</v>
      </c>
      <c r="C934" s="3">
        <f ca="1">'internal_calcs FTTM'!AB934</f>
        <v>3</v>
      </c>
      <c r="D934" s="3">
        <f ca="1">'internal_calcs FTTM'!AC934</f>
        <v>333</v>
      </c>
      <c r="E934" s="9">
        <f>'internal_calcs ToDs'!B934</f>
        <v>929.74727727510231</v>
      </c>
      <c r="F934" s="9">
        <f>'internal_calcs ToDs'!C934</f>
        <v>934.99780504106707</v>
      </c>
      <c r="G934" s="9">
        <f>'internal_calcs ToDs'!D934</f>
        <v>930.55066010990481</v>
      </c>
      <c r="H934" s="9">
        <f>'internal_calcs ToDs'!E934</f>
        <v>932.6053985340867</v>
      </c>
      <c r="I934" s="9">
        <f ca="1">'internal_calcs FTTM'!AA934</f>
        <v>930.55066010990481</v>
      </c>
      <c r="J934" s="9">
        <f>'internal_calcs TEs'!B934</f>
        <v>-2.2527227248977346</v>
      </c>
      <c r="K934" s="9">
        <f>'internal_calcs TEs'!C934</f>
        <v>2.9978050410670889</v>
      </c>
      <c r="L934" s="9">
        <f>'internal_calcs TEs'!D934</f>
        <v>-1.4493398900951515</v>
      </c>
      <c r="M934" s="9">
        <f>'internal_calcs TEs'!E934</f>
        <v>0.60539853408674427</v>
      </c>
      <c r="N934" s="9">
        <f t="shared" ca="1" si="42"/>
        <v>-1.4493398900951888</v>
      </c>
      <c r="O934" s="9">
        <f t="shared" ca="1" si="44"/>
        <v>-1.4493398900951888</v>
      </c>
      <c r="P934" s="3">
        <f t="shared" ca="1" si="43"/>
        <v>3</v>
      </c>
    </row>
    <row r="935" spans="1:16" x14ac:dyDescent="0.3">
      <c r="A935" s="1">
        <f>'internal_calcs FTTM'!A935</f>
        <v>933</v>
      </c>
      <c r="B935" s="3" t="str">
        <f>'internal_calcs FTTM'!T935</f>
        <v>TRUSTED</v>
      </c>
      <c r="C935" s="3">
        <f ca="1">'internal_calcs FTTM'!AB935</f>
        <v>3</v>
      </c>
      <c r="D935" s="3">
        <f ca="1">'internal_calcs FTTM'!AC935</f>
        <v>333</v>
      </c>
      <c r="E935" s="9">
        <f>'internal_calcs ToDs'!B935</f>
        <v>930.76516108345038</v>
      </c>
      <c r="F935" s="9">
        <f>'internal_calcs ToDs'!C935</f>
        <v>935.99974473520024</v>
      </c>
      <c r="G935" s="9">
        <f>'internal_calcs ToDs'!D935</f>
        <v>931.2406802775796</v>
      </c>
      <c r="H935" s="9">
        <f>'internal_calcs ToDs'!E935</f>
        <v>934.02327258505557</v>
      </c>
      <c r="I935" s="9">
        <f ca="1">'internal_calcs FTTM'!AA935</f>
        <v>931.2406802775796</v>
      </c>
      <c r="J935" s="9">
        <f>'internal_calcs TEs'!B935</f>
        <v>-2.2348389165496378</v>
      </c>
      <c r="K935" s="9">
        <f>'internal_calcs TEs'!C935</f>
        <v>2.9997447352001991</v>
      </c>
      <c r="L935" s="9">
        <f>'internal_calcs TEs'!D935</f>
        <v>-1.7593197224203507</v>
      </c>
      <c r="M935" s="9">
        <f>'internal_calcs TEs'!E935</f>
        <v>1.023272585055611</v>
      </c>
      <c r="N935" s="9">
        <f t="shared" ca="1" si="42"/>
        <v>-1.7593197224204005</v>
      </c>
      <c r="O935" s="9">
        <f t="shared" ca="1" si="44"/>
        <v>-1.7593197224204005</v>
      </c>
      <c r="P935" s="3">
        <f t="shared" ca="1" si="43"/>
        <v>3</v>
      </c>
    </row>
    <row r="936" spans="1:16" x14ac:dyDescent="0.3">
      <c r="A936" s="1">
        <f>'internal_calcs FTTM'!A936</f>
        <v>934</v>
      </c>
      <c r="B936" s="3" t="str">
        <f>'internal_calcs FTTM'!T936</f>
        <v>TRUSTED</v>
      </c>
      <c r="C936" s="3">
        <f ca="1">'internal_calcs FTTM'!AB936</f>
        <v>3</v>
      </c>
      <c r="D936" s="3">
        <f ca="1">'internal_calcs FTTM'!AC936</f>
        <v>333</v>
      </c>
      <c r="E936" s="9">
        <f>'internal_calcs ToDs'!B936</f>
        <v>931.78401432895498</v>
      </c>
      <c r="F936" s="9">
        <f>'internal_calcs ToDs'!C936</f>
        <v>936.9937923504599</v>
      </c>
      <c r="G936" s="9">
        <f>'internal_calcs ToDs'!D936</f>
        <v>931.92690477350163</v>
      </c>
      <c r="H936" s="9">
        <f>'internal_calcs ToDs'!E936</f>
        <v>935.4764481096388</v>
      </c>
      <c r="I936" s="9">
        <f ca="1">'internal_calcs FTTM'!AA936</f>
        <v>931.92690477350163</v>
      </c>
      <c r="J936" s="9">
        <f>'internal_calcs TEs'!B936</f>
        <v>-2.215985671044991</v>
      </c>
      <c r="K936" s="9">
        <f>'internal_calcs TEs'!C936</f>
        <v>2.9937923504599477</v>
      </c>
      <c r="L936" s="9">
        <f>'internal_calcs TEs'!D936</f>
        <v>-2.0730952264984062</v>
      </c>
      <c r="M936" s="9">
        <f>'internal_calcs TEs'!E936</f>
        <v>1.4764481096387696</v>
      </c>
      <c r="N936" s="9">
        <f t="shared" ca="1" si="42"/>
        <v>-2.0730952264983671</v>
      </c>
      <c r="O936" s="9">
        <f t="shared" ca="1" si="44"/>
        <v>-2.0730952264983671</v>
      </c>
      <c r="P936" s="3">
        <f t="shared" ca="1" si="43"/>
        <v>3</v>
      </c>
    </row>
    <row r="937" spans="1:16" x14ac:dyDescent="0.3">
      <c r="A937" s="1">
        <f>'internal_calcs FTTM'!A937</f>
        <v>935</v>
      </c>
      <c r="B937" s="3" t="str">
        <f>'internal_calcs FTTM'!T937</f>
        <v>TRUSTED</v>
      </c>
      <c r="C937" s="3">
        <f ca="1">'internal_calcs FTTM'!AB937</f>
        <v>1</v>
      </c>
      <c r="D937" s="3">
        <f ca="1">'internal_calcs FTTM'!AC937</f>
        <v>111</v>
      </c>
      <c r="E937" s="9">
        <f>'internal_calcs ToDs'!B937</f>
        <v>932.80382510350216</v>
      </c>
      <c r="F937" s="9">
        <f>'internal_calcs ToDs'!C937</f>
        <v>937.97997137818948</v>
      </c>
      <c r="G937" s="9">
        <f>'internal_calcs ToDs'!D937</f>
        <v>932.61428202481011</v>
      </c>
      <c r="H937" s="9">
        <f>'internal_calcs ToDs'!E937</f>
        <v>936.94854616364103</v>
      </c>
      <c r="I937" s="9">
        <f ca="1">'internal_calcs FTTM'!AA937</f>
        <v>932.80382510350216</v>
      </c>
      <c r="J937" s="9">
        <f>'internal_calcs TEs'!B937</f>
        <v>-2.1961748964977845</v>
      </c>
      <c r="K937" s="9">
        <f>'internal_calcs TEs'!C937</f>
        <v>2.9799713781895178</v>
      </c>
      <c r="L937" s="9">
        <f>'internal_calcs TEs'!D937</f>
        <v>-2.385717975189892</v>
      </c>
      <c r="M937" s="9">
        <f>'internal_calcs TEs'!E937</f>
        <v>1.9485461636410009</v>
      </c>
      <c r="N937" s="9">
        <f t="shared" ca="1" si="42"/>
        <v>-2.1961748964978369</v>
      </c>
      <c r="O937" s="9">
        <f t="shared" ca="1" si="44"/>
        <v>-2.1961748964978369</v>
      </c>
      <c r="P937" s="3">
        <f t="shared" ca="1" si="43"/>
        <v>1</v>
      </c>
    </row>
    <row r="938" spans="1:16" x14ac:dyDescent="0.3">
      <c r="A938" s="1">
        <f>'internal_calcs FTTM'!A938</f>
        <v>936</v>
      </c>
      <c r="B938" s="3" t="str">
        <f>'internal_calcs FTTM'!T938</f>
        <v>TRUSTED</v>
      </c>
      <c r="C938" s="3">
        <f ca="1">'internal_calcs FTTM'!AB938</f>
        <v>1</v>
      </c>
      <c r="D938" s="3">
        <f ca="1">'internal_calcs FTTM'!AC938</f>
        <v>111</v>
      </c>
      <c r="E938" s="9">
        <f>'internal_calcs ToDs'!B938</f>
        <v>933.82458089418219</v>
      </c>
      <c r="F938" s="9">
        <f>'internal_calcs ToDs'!C938</f>
        <v>938.95833636345219</v>
      </c>
      <c r="G938" s="9">
        <f>'internal_calcs ToDs'!D938</f>
        <v>933.3077422790044</v>
      </c>
      <c r="H938" s="9">
        <f>'internal_calcs ToDs'!E938</f>
        <v>938.42250389335061</v>
      </c>
      <c r="I938" s="9">
        <f ca="1">'internal_calcs FTTM'!AA938</f>
        <v>933.82458089418219</v>
      </c>
      <c r="J938" s="9">
        <f>'internal_calcs TEs'!B938</f>
        <v>-2.1754191058178343</v>
      </c>
      <c r="K938" s="9">
        <f>'internal_calcs TEs'!C938</f>
        <v>2.9583363634522137</v>
      </c>
      <c r="L938" s="9">
        <f>'internal_calcs TEs'!D938</f>
        <v>-2.6922577209956047</v>
      </c>
      <c r="M938" s="9">
        <f>'internal_calcs TEs'!E938</f>
        <v>2.4225038933506302</v>
      </c>
      <c r="N938" s="9">
        <f t="shared" ca="1" si="42"/>
        <v>-2.1754191058178094</v>
      </c>
      <c r="O938" s="9">
        <f t="shared" ca="1" si="44"/>
        <v>-2.1754191058178094</v>
      </c>
      <c r="P938" s="3">
        <f t="shared" ca="1" si="43"/>
        <v>1</v>
      </c>
    </row>
    <row r="939" spans="1:16" x14ac:dyDescent="0.3">
      <c r="A939" s="1">
        <f>'internal_calcs FTTM'!A939</f>
        <v>937</v>
      </c>
      <c r="B939" s="3" t="str">
        <f>'internal_calcs FTTM'!T939</f>
        <v>TRUSTED</v>
      </c>
      <c r="C939" s="3">
        <f ca="1">'internal_calcs FTTM'!AB939</f>
        <v>1</v>
      </c>
      <c r="D939" s="3">
        <f ca="1">'internal_calcs FTTM'!AC939</f>
        <v>111</v>
      </c>
      <c r="E939" s="9">
        <f>'internal_calcs ToDs'!B939</f>
        <v>934.8462685911926</v>
      </c>
      <c r="F939" s="9">
        <f>'internal_calcs ToDs'!C939</f>
        <v>939.92897268976719</v>
      </c>
      <c r="G939" s="9">
        <f>'internal_calcs ToDs'!D939</f>
        <v>934.01211985099326</v>
      </c>
      <c r="H939" s="9">
        <f>'internal_calcs ToDs'!E939</f>
        <v>939.88119123153172</v>
      </c>
      <c r="I939" s="9">
        <f ca="1">'internal_calcs FTTM'!AA939</f>
        <v>934.8462685911926</v>
      </c>
      <c r="J939" s="9">
        <f>'internal_calcs TEs'!B939</f>
        <v>-2.1537314088074</v>
      </c>
      <c r="K939" s="9">
        <f>'internal_calcs TEs'!C939</f>
        <v>2.9289726897671833</v>
      </c>
      <c r="L939" s="9">
        <f>'internal_calcs TEs'!D939</f>
        <v>-2.9878801490067683</v>
      </c>
      <c r="M939" s="9">
        <f>'internal_calcs TEs'!E939</f>
        <v>2.8811912315316861</v>
      </c>
      <c r="N939" s="9">
        <f t="shared" ca="1" si="42"/>
        <v>-2.1537314088074027</v>
      </c>
      <c r="O939" s="9">
        <f t="shared" ca="1" si="44"/>
        <v>-2.1537314088074027</v>
      </c>
      <c r="P939" s="3">
        <f t="shared" ca="1" si="43"/>
        <v>1</v>
      </c>
    </row>
    <row r="940" spans="1:16" x14ac:dyDescent="0.3">
      <c r="A940" s="1">
        <f>'internal_calcs FTTM'!A940</f>
        <v>938</v>
      </c>
      <c r="B940" s="3" t="str">
        <f>'internal_calcs FTTM'!T940</f>
        <v>TRUSTED</v>
      </c>
      <c r="C940" s="3">
        <f ca="1">'internal_calcs FTTM'!AB940</f>
        <v>1</v>
      </c>
      <c r="D940" s="3">
        <f ca="1">'internal_calcs FTTM'!AC940</f>
        <v>111</v>
      </c>
      <c r="E940" s="9">
        <f>'internal_calcs ToDs'!B940</f>
        <v>935.86887449611925</v>
      </c>
      <c r="F940" s="9">
        <f>'internal_calcs ToDs'!C940</f>
        <v>940.8919962421395</v>
      </c>
      <c r="G940" s="9">
        <f>'internal_calcs ToDs'!D940</f>
        <v>934.7320768830632</v>
      </c>
      <c r="H940" s="9">
        <f>'internal_calcs ToDs'!E940</f>
        <v>941.30803002268351</v>
      </c>
      <c r="I940" s="9">
        <f ca="1">'internal_calcs FTTM'!AA940</f>
        <v>935.86887449611925</v>
      </c>
      <c r="J940" s="9">
        <f>'internal_calcs TEs'!B940</f>
        <v>-2.1311255038808072</v>
      </c>
      <c r="K940" s="9">
        <f>'internal_calcs TEs'!C940</f>
        <v>2.8919962421394425</v>
      </c>
      <c r="L940" s="9">
        <f>'internal_calcs TEs'!D940</f>
        <v>-3.2679231169368386</v>
      </c>
      <c r="M940" s="9">
        <f>'internal_calcs TEs'!E940</f>
        <v>3.3080300226835657</v>
      </c>
      <c r="N940" s="9">
        <f t="shared" ca="1" si="42"/>
        <v>-2.1311255038807531</v>
      </c>
      <c r="O940" s="9">
        <f t="shared" ca="1" si="44"/>
        <v>-2.1311255038807531</v>
      </c>
      <c r="P940" s="3">
        <f t="shared" ca="1" si="43"/>
        <v>1</v>
      </c>
    </row>
    <row r="941" spans="1:16" x14ac:dyDescent="0.3">
      <c r="A941" s="1">
        <f>'internal_calcs FTTM'!A941</f>
        <v>939</v>
      </c>
      <c r="B941" s="3" t="str">
        <f>'internal_calcs FTTM'!T941</f>
        <v>TRUSTED</v>
      </c>
      <c r="C941" s="3">
        <f ca="1">'internal_calcs FTTM'!AB941</f>
        <v>1</v>
      </c>
      <c r="D941" s="3">
        <f ca="1">'internal_calcs FTTM'!AC941</f>
        <v>111</v>
      </c>
      <c r="E941" s="9">
        <f>'internal_calcs ToDs'!B941</f>
        <v>936.89238433058802</v>
      </c>
      <c r="F941" s="9">
        <f>'internal_calcs ToDs'!C941</f>
        <v>941.8475529497149</v>
      </c>
      <c r="G941" s="9">
        <f>'internal_calcs ToDs'!D941</f>
        <v>935.47202982010754</v>
      </c>
      <c r="H941" s="9">
        <f>'internal_calcs ToDs'!E941</f>
        <v>942.68759320077686</v>
      </c>
      <c r="I941" s="9">
        <f ca="1">'internal_calcs FTTM'!AA941</f>
        <v>936.89238433058802</v>
      </c>
      <c r="J941" s="9">
        <f>'internal_calcs TEs'!B941</f>
        <v>-2.1076156694120272</v>
      </c>
      <c r="K941" s="9">
        <f>'internal_calcs TEs'!C941</f>
        <v>2.8475529497148466</v>
      </c>
      <c r="L941" s="9">
        <f>'internal_calcs TEs'!D941</f>
        <v>-3.5279701798924994</v>
      </c>
      <c r="M941" s="9">
        <f>'internal_calcs TEs'!E941</f>
        <v>3.6875932007769157</v>
      </c>
      <c r="N941" s="9">
        <f t="shared" ca="1" si="42"/>
        <v>-2.1076156694119845</v>
      </c>
      <c r="O941" s="9">
        <f t="shared" ca="1" si="44"/>
        <v>-2.1076156694119845</v>
      </c>
      <c r="P941" s="3">
        <f t="shared" ca="1" si="43"/>
        <v>1</v>
      </c>
    </row>
    <row r="942" spans="1:16" x14ac:dyDescent="0.3">
      <c r="A942" s="1">
        <f>'internal_calcs FTTM'!A942</f>
        <v>940</v>
      </c>
      <c r="B942" s="3" t="str">
        <f>'internal_calcs FTTM'!T942</f>
        <v>TRUSTED</v>
      </c>
      <c r="C942" s="3">
        <f ca="1">'internal_calcs FTTM'!AB942</f>
        <v>1</v>
      </c>
      <c r="D942" s="3">
        <f ca="1">'internal_calcs FTTM'!AC942</f>
        <v>111</v>
      </c>
      <c r="E942" s="9">
        <f>'internal_calcs ToDs'!B942</f>
        <v>937.91678324528357</v>
      </c>
      <c r="F942" s="9">
        <f>'internal_calcs ToDs'!C942</f>
        <v>942.79581820986425</v>
      </c>
      <c r="G942" s="9">
        <f>'internal_calcs ToDs'!D942</f>
        <v>936.2360797596541</v>
      </c>
      <c r="H942" s="9">
        <f>'internal_calcs ToDs'!E942</f>
        <v>944.00616236361282</v>
      </c>
      <c r="I942" s="9">
        <f ca="1">'internal_calcs FTTM'!AA942</f>
        <v>937.91678324528357</v>
      </c>
      <c r="J942" s="9">
        <f>'internal_calcs TEs'!B942</f>
        <v>-2.0832167547164557</v>
      </c>
      <c r="K942" s="9">
        <f>'internal_calcs TEs'!C942</f>
        <v>2.7958182098642852</v>
      </c>
      <c r="L942" s="9">
        <f>'internal_calcs TEs'!D942</f>
        <v>-3.7639202403458878</v>
      </c>
      <c r="M942" s="9">
        <f>'internal_calcs TEs'!E942</f>
        <v>4.0061623636127841</v>
      </c>
      <c r="N942" s="9">
        <f t="shared" ca="1" si="42"/>
        <v>-2.0832167547164318</v>
      </c>
      <c r="O942" s="9">
        <f t="shared" ca="1" si="44"/>
        <v>-2.0832167547164318</v>
      </c>
      <c r="P942" s="3">
        <f t="shared" ca="1" si="43"/>
        <v>1</v>
      </c>
    </row>
    <row r="943" spans="1:16" x14ac:dyDescent="0.3">
      <c r="A943" s="1">
        <f>'internal_calcs FTTM'!A943</f>
        <v>941</v>
      </c>
      <c r="B943" s="3" t="str">
        <f>'internal_calcs FTTM'!T943</f>
        <v>TRUSTED</v>
      </c>
      <c r="C943" s="3">
        <f ca="1">'internal_calcs FTTM'!AB943</f>
        <v>1</v>
      </c>
      <c r="D943" s="3">
        <f ca="1">'internal_calcs FTTM'!AC943</f>
        <v>111</v>
      </c>
      <c r="E943" s="9">
        <f>'internal_calcs ToDs'!B943</f>
        <v>938.94205582932841</v>
      </c>
      <c r="F943" s="9">
        <f>'internal_calcs ToDs'!C943</f>
        <v>943.73699619597073</v>
      </c>
      <c r="G943" s="9">
        <f>'internal_calcs ToDs'!D943</f>
        <v>937.02794777510564</v>
      </c>
      <c r="H943" s="9">
        <f>'internal_calcs ToDs'!E943</f>
        <v>945.25222359162285</v>
      </c>
      <c r="I943" s="9">
        <f ca="1">'internal_calcs FTTM'!AA943</f>
        <v>938.94205582932841</v>
      </c>
      <c r="J943" s="9">
        <f>'internal_calcs TEs'!B943</f>
        <v>-2.0579441706715667</v>
      </c>
      <c r="K943" s="9">
        <f>'internal_calcs TEs'!C943</f>
        <v>2.7369961959707818</v>
      </c>
      <c r="L943" s="9">
        <f>'internal_calcs TEs'!D943</f>
        <v>-3.972052224894342</v>
      </c>
      <c r="M943" s="9">
        <f>'internal_calcs TEs'!E943</f>
        <v>4.2522235916227977</v>
      </c>
      <c r="N943" s="9">
        <f t="shared" ca="1" si="42"/>
        <v>-2.0579441706715897</v>
      </c>
      <c r="O943" s="9">
        <f t="shared" ca="1" si="44"/>
        <v>-2.0579441706715897</v>
      </c>
      <c r="P943" s="3">
        <f t="shared" ca="1" si="43"/>
        <v>1</v>
      </c>
    </row>
    <row r="944" spans="1:16" x14ac:dyDescent="0.3">
      <c r="A944" s="1">
        <f>'internal_calcs FTTM'!A944</f>
        <v>942</v>
      </c>
      <c r="B944" s="3" t="str">
        <f>'internal_calcs FTTM'!T944</f>
        <v>TRUSTED</v>
      </c>
      <c r="C944" s="3">
        <f ca="1">'internal_calcs FTTM'!AB944</f>
        <v>1</v>
      </c>
      <c r="D944" s="3">
        <f ca="1">'internal_calcs FTTM'!AC944</f>
        <v>111</v>
      </c>
      <c r="E944" s="9">
        <f>'internal_calcs ToDs'!B944</f>
        <v>939.96818612001687</v>
      </c>
      <c r="F944" s="9">
        <f>'internal_calcs ToDs'!C944</f>
        <v>944.6713190516499</v>
      </c>
      <c r="G944" s="9">
        <f>'internal_calcs ToDs'!D944</f>
        <v>937.85091623219091</v>
      </c>
      <c r="H944" s="9">
        <f>'internal_calcs ToDs'!E944</f>
        <v>946.41688359092007</v>
      </c>
      <c r="I944" s="9">
        <f ca="1">'internal_calcs FTTM'!AA944</f>
        <v>939.96818612001687</v>
      </c>
      <c r="J944" s="9">
        <f>'internal_calcs TEs'!B944</f>
        <v>-2.0318138799831802</v>
      </c>
      <c r="K944" s="9">
        <f>'internal_calcs TEs'!C944</f>
        <v>2.6713190516498648</v>
      </c>
      <c r="L944" s="9">
        <f>'internal_calcs TEs'!D944</f>
        <v>-4.1490837678091399</v>
      </c>
      <c r="M944" s="9">
        <f>'internal_calcs TEs'!E944</f>
        <v>4.4168835909201096</v>
      </c>
      <c r="N944" s="9">
        <f t="shared" ca="1" si="42"/>
        <v>-2.0318138799831331</v>
      </c>
      <c r="O944" s="9">
        <f t="shared" ca="1" si="44"/>
        <v>-2.0318138799831331</v>
      </c>
      <c r="P944" s="3">
        <f t="shared" ca="1" si="43"/>
        <v>1</v>
      </c>
    </row>
    <row r="945" spans="1:16" x14ac:dyDescent="0.3">
      <c r="A945" s="1">
        <f>'internal_calcs FTTM'!A945</f>
        <v>943</v>
      </c>
      <c r="B945" s="3" t="str">
        <f>'internal_calcs FTTM'!T945</f>
        <v>TRUSTED</v>
      </c>
      <c r="C945" s="3">
        <f ca="1">'internal_calcs FTTM'!AB945</f>
        <v>1</v>
      </c>
      <c r="D945" s="3">
        <f ca="1">'internal_calcs FTTM'!AC945</f>
        <v>111</v>
      </c>
      <c r="E945" s="9">
        <f>'internal_calcs ToDs'!B945</f>
        <v>940.99515761289717</v>
      </c>
      <c r="F945" s="9">
        <f>'internal_calcs ToDs'!C945</f>
        <v>945.59904597458512</v>
      </c>
      <c r="G945" s="9">
        <f>'internal_calcs ToDs'!D945</f>
        <v>938.70777702409475</v>
      </c>
      <c r="H945" s="9">
        <f>'internal_calcs ToDs'!E945</f>
        <v>947.49419112011287</v>
      </c>
      <c r="I945" s="9">
        <f ca="1">'internal_calcs FTTM'!AA945</f>
        <v>940.99515761289717</v>
      </c>
      <c r="J945" s="9">
        <f>'internal_calcs TEs'!B945</f>
        <v>-2.0048423871028374</v>
      </c>
      <c r="K945" s="9">
        <f>'internal_calcs TEs'!C945</f>
        <v>2.5990459745851355</v>
      </c>
      <c r="L945" s="9">
        <f>'internal_calcs TEs'!D945</f>
        <v>-4.2922229759051991</v>
      </c>
      <c r="M945" s="9">
        <f>'internal_calcs TEs'!E945</f>
        <v>4.4941911201128448</v>
      </c>
      <c r="N945" s="9">
        <f t="shared" ca="1" si="42"/>
        <v>-2.0048423871028263</v>
      </c>
      <c r="O945" s="9">
        <f t="shared" ca="1" si="44"/>
        <v>-2.0048423871028263</v>
      </c>
      <c r="P945" s="3">
        <f t="shared" ca="1" si="43"/>
        <v>1</v>
      </c>
    </row>
    <row r="946" spans="1:16" x14ac:dyDescent="0.3">
      <c r="A946" s="1">
        <f>'internal_calcs FTTM'!A946</f>
        <v>944</v>
      </c>
      <c r="B946" s="3" t="str">
        <f>'internal_calcs FTTM'!T946</f>
        <v>TRUSTED</v>
      </c>
      <c r="C946" s="3">
        <f ca="1">'internal_calcs FTTM'!AB946</f>
        <v>1</v>
      </c>
      <c r="D946" s="3">
        <f ca="1">'internal_calcs FTTM'!AC946</f>
        <v>111</v>
      </c>
      <c r="E946" s="9">
        <f>'internal_calcs ToDs'!B946</f>
        <v>942.02295327219645</v>
      </c>
      <c r="F946" s="9">
        <f>'internal_calcs ToDs'!C946</f>
        <v>946.52046219359329</v>
      </c>
      <c r="G946" s="9">
        <f>'internal_calcs ToDs'!D946</f>
        <v>939.60078754163624</v>
      </c>
      <c r="H946" s="9">
        <f>'internal_calcs ToDs'!E946</f>
        <v>948.48135208367319</v>
      </c>
      <c r="I946" s="9">
        <f ca="1">'internal_calcs FTTM'!AA946</f>
        <v>942.02295327219645</v>
      </c>
      <c r="J946" s="9">
        <f>'internal_calcs TEs'!B946</f>
        <v>-1.977046727803591</v>
      </c>
      <c r="K946" s="9">
        <f>'internal_calcs TEs'!C946</f>
        <v>2.5204621935933398</v>
      </c>
      <c r="L946" s="9">
        <f>'internal_calcs TEs'!D946</f>
        <v>-4.3992124583637091</v>
      </c>
      <c r="M946" s="9">
        <f>'internal_calcs TEs'!E946</f>
        <v>4.4813520836731424</v>
      </c>
      <c r="N946" s="9">
        <f t="shared" ca="1" si="42"/>
        <v>-1.9770467278035539</v>
      </c>
      <c r="O946" s="9">
        <f t="shared" ca="1" si="44"/>
        <v>-1.9770467278035539</v>
      </c>
      <c r="P946" s="3">
        <f t="shared" ca="1" si="43"/>
        <v>1</v>
      </c>
    </row>
    <row r="947" spans="1:16" x14ac:dyDescent="0.3">
      <c r="A947" s="1">
        <f>'internal_calcs FTTM'!A947</f>
        <v>945</v>
      </c>
      <c r="B947" s="3" t="str">
        <f>'internal_calcs FTTM'!T947</f>
        <v>TRUSTED</v>
      </c>
      <c r="C947" s="3">
        <f ca="1">'internal_calcs FTTM'!AB947</f>
        <v>1</v>
      </c>
      <c r="D947" s="3">
        <f ca="1">'internal_calcs FTTM'!AC947</f>
        <v>111</v>
      </c>
      <c r="E947" s="9">
        <f>'internal_calcs ToDs'!B947</f>
        <v>943.05155554158034</v>
      </c>
      <c r="F947" s="9">
        <f>'internal_calcs ToDs'!C947</f>
        <v>947.43587784295642</v>
      </c>
      <c r="G947" s="9">
        <f>'internal_calcs ToDs'!D947</f>
        <v>940.53163507286627</v>
      </c>
      <c r="H947" s="9">
        <f>'internal_calcs ToDs'!E947</f>
        <v>949.37883051782967</v>
      </c>
      <c r="I947" s="9">
        <f ca="1">'internal_calcs FTTM'!AA947</f>
        <v>943.05155554158034</v>
      </c>
      <c r="J947" s="9">
        <f>'internal_calcs TEs'!B947</f>
        <v>-1.9484444584196094</v>
      </c>
      <c r="K947" s="9">
        <f>'internal_calcs TEs'!C947</f>
        <v>2.4358778429563799</v>
      </c>
      <c r="L947" s="9">
        <f>'internal_calcs TEs'!D947</f>
        <v>-4.4683649271336892</v>
      </c>
      <c r="M947" s="9">
        <f>'internal_calcs TEs'!E947</f>
        <v>4.3788305178296447</v>
      </c>
      <c r="N947" s="9">
        <f t="shared" ca="1" si="42"/>
        <v>-1.9484444584196581</v>
      </c>
      <c r="O947" s="9">
        <f t="shared" ca="1" si="44"/>
        <v>-1.9484444584196581</v>
      </c>
      <c r="P947" s="3">
        <f t="shared" ca="1" si="43"/>
        <v>1</v>
      </c>
    </row>
    <row r="948" spans="1:16" x14ac:dyDescent="0.3">
      <c r="A948" s="1">
        <f>'internal_calcs FTTM'!A948</f>
        <v>946</v>
      </c>
      <c r="B948" s="3" t="str">
        <f>'internal_calcs FTTM'!T948</f>
        <v>TRUSTED</v>
      </c>
      <c r="C948" s="3">
        <f ca="1">'internal_calcs FTTM'!AB948</f>
        <v>1</v>
      </c>
      <c r="D948" s="3">
        <f ca="1">'internal_calcs FTTM'!AC948</f>
        <v>111</v>
      </c>
      <c r="E948" s="9">
        <f>'internal_calcs ToDs'!B948</f>
        <v>944.08094635524276</v>
      </c>
      <c r="F948" s="9">
        <f>'internal_calcs ToDs'!C948</f>
        <v>948.34562673846358</v>
      </c>
      <c r="G948" s="9">
        <f>'internal_calcs ToDs'!D948</f>
        <v>941.50141019352691</v>
      </c>
      <c r="H948" s="9">
        <f>'internal_calcs ToDs'!E948</f>
        <v>950.19033181908935</v>
      </c>
      <c r="I948" s="9">
        <f ca="1">'internal_calcs FTTM'!AA948</f>
        <v>944.08094635524276</v>
      </c>
      <c r="J948" s="9">
        <f>'internal_calcs TEs'!B948</f>
        <v>-1.9190536447572797</v>
      </c>
      <c r="K948" s="9">
        <f>'internal_calcs TEs'!C948</f>
        <v>2.3456267384636109</v>
      </c>
      <c r="L948" s="9">
        <f>'internal_calcs TEs'!D948</f>
        <v>-4.4985898064730767</v>
      </c>
      <c r="M948" s="9">
        <f>'internal_calcs TEs'!E948</f>
        <v>4.1903318190894074</v>
      </c>
      <c r="N948" s="9">
        <f t="shared" ca="1" si="42"/>
        <v>-1.9190536447572413</v>
      </c>
      <c r="O948" s="9">
        <f t="shared" ca="1" si="44"/>
        <v>-1.9190536447572413</v>
      </c>
      <c r="P948" s="3">
        <f t="shared" ca="1" si="43"/>
        <v>1</v>
      </c>
    </row>
    <row r="949" spans="1:16" x14ac:dyDescent="0.3">
      <c r="A949" s="1">
        <f>'internal_calcs FTTM'!A949</f>
        <v>947</v>
      </c>
      <c r="B949" s="3" t="str">
        <f>'internal_calcs FTTM'!T949</f>
        <v>TRUSTED</v>
      </c>
      <c r="C949" s="3">
        <f ca="1">'internal_calcs FTTM'!AB949</f>
        <v>1</v>
      </c>
      <c r="D949" s="3">
        <f ca="1">'internal_calcs FTTM'!AC949</f>
        <v>111</v>
      </c>
      <c r="E949" s="9">
        <f>'internal_calcs ToDs'!B949</f>
        <v>945.11110714931544</v>
      </c>
      <c r="F949" s="9">
        <f>'internal_calcs ToDs'!C949</f>
        <v>949.25006505999249</v>
      </c>
      <c r="G949" s="9">
        <f>'internal_calcs ToDs'!D949</f>
        <v>942.51058956802081</v>
      </c>
      <c r="H949" s="9">
        <f>'internal_calcs ToDs'!E949</f>
        <v>950.92266882155343</v>
      </c>
      <c r="I949" s="9">
        <f ca="1">'internal_calcs FTTM'!AA949</f>
        <v>945.11110714931544</v>
      </c>
      <c r="J949" s="9">
        <f>'internal_calcs TEs'!B949</f>
        <v>-1.8888928506845253</v>
      </c>
      <c r="K949" s="9">
        <f>'internal_calcs TEs'!C949</f>
        <v>2.2500650599925103</v>
      </c>
      <c r="L949" s="9">
        <f>'internal_calcs TEs'!D949</f>
        <v>-4.4894104319791692</v>
      </c>
      <c r="M949" s="9">
        <f>'internal_calcs TEs'!E949</f>
        <v>3.9226688215534344</v>
      </c>
      <c r="N949" s="9">
        <f t="shared" ca="1" si="42"/>
        <v>-1.8888928506845559</v>
      </c>
      <c r="O949" s="9">
        <f t="shared" ca="1" si="44"/>
        <v>-1.8888928506845559</v>
      </c>
      <c r="P949" s="3">
        <f t="shared" ca="1" si="43"/>
        <v>1</v>
      </c>
    </row>
    <row r="950" spans="1:16" x14ac:dyDescent="0.3">
      <c r="A950" s="1">
        <f>'internal_calcs FTTM'!A950</f>
        <v>948</v>
      </c>
      <c r="B950" s="3" t="str">
        <f>'internal_calcs FTTM'!T950</f>
        <v>TRUSTED</v>
      </c>
      <c r="C950" s="3">
        <f ca="1">'internal_calcs FTTM'!AB950</f>
        <v>1</v>
      </c>
      <c r="D950" s="3">
        <f ca="1">'internal_calcs FTTM'!AC950</f>
        <v>111</v>
      </c>
      <c r="E950" s="9">
        <f>'internal_calcs ToDs'!B950</f>
        <v>946.14201887359479</v>
      </c>
      <c r="F950" s="9">
        <f>'internal_calcs ToDs'!C950</f>
        <v>950.14956994583008</v>
      </c>
      <c r="G950" s="9">
        <f>'internal_calcs ToDs'!D950</f>
        <v>943.5590284321288</v>
      </c>
      <c r="H950" s="9">
        <f>'internal_calcs ToDs'!E950</f>
        <v>951.58551556334157</v>
      </c>
      <c r="I950" s="9">
        <f ca="1">'internal_calcs FTTM'!AA950</f>
        <v>946.14201887359479</v>
      </c>
      <c r="J950" s="9">
        <f>'internal_calcs TEs'!B950</f>
        <v>-1.8579811264051942</v>
      </c>
      <c r="K950" s="9">
        <f>'internal_calcs TEs'!C950</f>
        <v>2.1495699458300255</v>
      </c>
      <c r="L950" s="9">
        <f>'internal_calcs TEs'!D950</f>
        <v>-4.4409715678712107</v>
      </c>
      <c r="M950" s="9">
        <f>'internal_calcs TEs'!E950</f>
        <v>3.5855155633415885</v>
      </c>
      <c r="N950" s="9">
        <f t="shared" ca="1" si="42"/>
        <v>-1.8579811264052069</v>
      </c>
      <c r="O950" s="9">
        <f t="shared" ca="1" si="44"/>
        <v>-1.8579811264052069</v>
      </c>
      <c r="P950" s="3">
        <f t="shared" ca="1" si="43"/>
        <v>1</v>
      </c>
    </row>
    <row r="951" spans="1:16" x14ac:dyDescent="0.3">
      <c r="A951" s="1">
        <f>'internal_calcs FTTM'!A951</f>
        <v>949</v>
      </c>
      <c r="B951" s="3" t="str">
        <f>'internal_calcs FTTM'!T951</f>
        <v>TRUSTED</v>
      </c>
      <c r="C951" s="3">
        <f ca="1">'internal_calcs FTTM'!AB951</f>
        <v>1</v>
      </c>
      <c r="D951" s="3">
        <f ca="1">'internal_calcs FTTM'!AC951</f>
        <v>111</v>
      </c>
      <c r="E951" s="9">
        <f>'internal_calcs ToDs'!B951</f>
        <v>947.1736620035731</v>
      </c>
      <c r="F951" s="9">
        <f>'internal_calcs ToDs'!C951</f>
        <v>951.04453800427973</v>
      </c>
      <c r="G951" s="9">
        <f>'internal_calcs ToDs'!D951</f>
        <v>944.64596287602774</v>
      </c>
      <c r="H951" s="9">
        <f>'internal_calcs ToDs'!E951</f>
        <v>952.19105764164999</v>
      </c>
      <c r="I951" s="9">
        <f ca="1">'internal_calcs FTTM'!AA951</f>
        <v>947.1736620035731</v>
      </c>
      <c r="J951" s="9">
        <f>'internal_calcs TEs'!B951</f>
        <v>-1.8263379964269524</v>
      </c>
      <c r="K951" s="9">
        <f>'internal_calcs TEs'!C951</f>
        <v>2.0445380042797101</v>
      </c>
      <c r="L951" s="9">
        <f>'internal_calcs TEs'!D951</f>
        <v>-4.354037123972244</v>
      </c>
      <c r="M951" s="9">
        <f>'internal_calcs TEs'!E951</f>
        <v>3.1910576416500351</v>
      </c>
      <c r="N951" s="9">
        <f t="shared" ca="1" si="42"/>
        <v>-1.8263379964269006</v>
      </c>
      <c r="O951" s="9">
        <f t="shared" ca="1" si="44"/>
        <v>-1.8263379964269006</v>
      </c>
      <c r="P951" s="3">
        <f t="shared" ca="1" si="43"/>
        <v>1</v>
      </c>
    </row>
    <row r="952" spans="1:16" x14ac:dyDescent="0.3">
      <c r="A952" s="1">
        <f>'internal_calcs FTTM'!A952</f>
        <v>950</v>
      </c>
      <c r="B952" s="3" t="str">
        <f>'internal_calcs FTTM'!T952</f>
        <v>TRUSTED</v>
      </c>
      <c r="C952" s="3">
        <f ca="1">'internal_calcs FTTM'!AB952</f>
        <v>1</v>
      </c>
      <c r="D952" s="3">
        <f ca="1">'internal_calcs FTTM'!AC952</f>
        <v>111</v>
      </c>
      <c r="E952" s="9">
        <f>'internal_calcs ToDs'!B952</f>
        <v>948.20601655277108</v>
      </c>
      <c r="F952" s="9">
        <f>'internal_calcs ToDs'!C952</f>
        <v>951.9353837484307</v>
      </c>
      <c r="G952" s="9">
        <f>'internal_calcs ToDs'!D952</f>
        <v>945.77002189160544</v>
      </c>
      <c r="H952" s="9">
        <f>'internal_calcs ToDs'!E952</f>
        <v>952.75355179351902</v>
      </c>
      <c r="I952" s="9">
        <f ca="1">'internal_calcs FTTM'!AA952</f>
        <v>948.20601655277108</v>
      </c>
      <c r="J952" s="9">
        <f>'internal_calcs TEs'!B952</f>
        <v>-1.7939834472289136</v>
      </c>
      <c r="K952" s="9">
        <f>'internal_calcs TEs'!C952</f>
        <v>1.9353837484307146</v>
      </c>
      <c r="L952" s="9">
        <f>'internal_calcs TEs'!D952</f>
        <v>-4.2299781083945227</v>
      </c>
      <c r="M952" s="9">
        <f>'internal_calcs TEs'!E952</f>
        <v>2.7535517935190787</v>
      </c>
      <c r="N952" s="9">
        <f t="shared" ca="1" si="42"/>
        <v>-1.7939834472289249</v>
      </c>
      <c r="O952" s="9">
        <f t="shared" ca="1" si="44"/>
        <v>-1.7939834472289249</v>
      </c>
      <c r="P952" s="3">
        <f t="shared" ca="1" si="43"/>
        <v>1</v>
      </c>
    </row>
    <row r="953" spans="1:16" x14ac:dyDescent="0.3">
      <c r="A953" s="1">
        <f>'internal_calcs FTTM'!A953</f>
        <v>951</v>
      </c>
      <c r="B953" s="3" t="str">
        <f>'internal_calcs FTTM'!T953</f>
        <v>TRUSTED</v>
      </c>
      <c r="C953" s="3">
        <f ca="1">'internal_calcs FTTM'!AB953</f>
        <v>1</v>
      </c>
      <c r="D953" s="3">
        <f ca="1">'internal_calcs FTTM'!AC953</f>
        <v>111</v>
      </c>
      <c r="E953" s="9">
        <f>'internal_calcs ToDs'!B953</f>
        <v>949.23906208536209</v>
      </c>
      <c r="F953" s="9">
        <f>'internal_calcs ToDs'!C953</f>
        <v>952.82253796026282</v>
      </c>
      <c r="G953" s="9">
        <f>'internal_calcs ToDs'!D953</f>
        <v>946.92924899407683</v>
      </c>
      <c r="H953" s="9">
        <f>'internal_calcs ToDs'!E953</f>
        <v>953.28881062021026</v>
      </c>
      <c r="I953" s="9">
        <f ca="1">'internal_calcs FTTM'!AA953</f>
        <v>949.23906208536209</v>
      </c>
      <c r="J953" s="9">
        <f>'internal_calcs TEs'!B953</f>
        <v>-1.760937914637895</v>
      </c>
      <c r="K953" s="9">
        <f>'internal_calcs TEs'!C953</f>
        <v>1.8225379602628515</v>
      </c>
      <c r="L953" s="9">
        <f>'internal_calcs TEs'!D953</f>
        <v>-4.0707510059231922</v>
      </c>
      <c r="M953" s="9">
        <f>'internal_calcs TEs'!E953</f>
        <v>2.2888106202103105</v>
      </c>
      <c r="N953" s="9">
        <f t="shared" ca="1" si="42"/>
        <v>-1.7609379146379069</v>
      </c>
      <c r="O953" s="9">
        <f t="shared" ca="1" si="44"/>
        <v>-1.7609379146379069</v>
      </c>
      <c r="P953" s="3">
        <f t="shared" ca="1" si="43"/>
        <v>1</v>
      </c>
    </row>
    <row r="954" spans="1:16" x14ac:dyDescent="0.3">
      <c r="A954" s="1">
        <f>'internal_calcs FTTM'!A954</f>
        <v>952</v>
      </c>
      <c r="B954" s="3" t="str">
        <f>'internal_calcs FTTM'!T954</f>
        <v>TRUSTED</v>
      </c>
      <c r="C954" s="3">
        <f ca="1">'internal_calcs FTTM'!AB954</f>
        <v>1</v>
      </c>
      <c r="D954" s="3">
        <f ca="1">'internal_calcs FTTM'!AC954</f>
        <v>111</v>
      </c>
      <c r="E954" s="9">
        <f>'internal_calcs ToDs'!B954</f>
        <v>950.27277772907962</v>
      </c>
      <c r="F954" s="9">
        <f>'internal_calcs ToDs'!C954</f>
        <v>953.70644599054765</v>
      </c>
      <c r="G954" s="9">
        <f>'internal_calcs ToDs'!D954</f>
        <v>948.12113307691823</v>
      </c>
      <c r="H954" s="9">
        <f>'internal_calcs ToDs'!E954</f>
        <v>953.81363107859818</v>
      </c>
      <c r="I954" s="9">
        <f ca="1">'internal_calcs FTTM'!AA954</f>
        <v>950.27277772907962</v>
      </c>
      <c r="J954" s="9">
        <f>'internal_calcs TEs'!B954</f>
        <v>-1.7272222709204097</v>
      </c>
      <c r="K954" s="9">
        <f>'internal_calcs TEs'!C954</f>
        <v>1.7064459905476825</v>
      </c>
      <c r="L954" s="9">
        <f>'internal_calcs TEs'!D954</f>
        <v>-3.8788669230817874</v>
      </c>
      <c r="M954" s="9">
        <f>'internal_calcs TEs'!E954</f>
        <v>1.8136310785981333</v>
      </c>
      <c r="N954" s="9">
        <f t="shared" ca="1" si="42"/>
        <v>-1.7272222709203788</v>
      </c>
      <c r="O954" s="9">
        <f t="shared" ca="1" si="44"/>
        <v>-1.7272222709203788</v>
      </c>
      <c r="P954" s="3">
        <f t="shared" ca="1" si="43"/>
        <v>1</v>
      </c>
    </row>
    <row r="955" spans="1:16" x14ac:dyDescent="0.3">
      <c r="A955" s="1">
        <f>'internal_calcs FTTM'!A955</f>
        <v>953</v>
      </c>
      <c r="B955" s="3" t="str">
        <f>'internal_calcs FTTM'!T955</f>
        <v>TRUSTED</v>
      </c>
      <c r="C955" s="3">
        <f ca="1">'internal_calcs FTTM'!AB955</f>
        <v>1</v>
      </c>
      <c r="D955" s="3">
        <f ca="1">'internal_calcs FTTM'!AC955</f>
        <v>111</v>
      </c>
      <c r="E955" s="9">
        <f>'internal_calcs ToDs'!B955</f>
        <v>951.30714218840023</v>
      </c>
      <c r="F955" s="9">
        <f>'internal_calcs ToDs'!C955</f>
        <v>954.5875660012523</v>
      </c>
      <c r="G955" s="9">
        <f>'internal_calcs ToDs'!D955</f>
        <v>949.34264801351753</v>
      </c>
      <c r="H955" s="9">
        <f>'internal_calcs ToDs'!E955</f>
        <v>954.34518739538487</v>
      </c>
      <c r="I955" s="9">
        <f ca="1">'internal_calcs FTTM'!AA955</f>
        <v>951.30714218840023</v>
      </c>
      <c r="J955" s="9">
        <f>'internal_calcs TEs'!B955</f>
        <v>-1.6928578115997444</v>
      </c>
      <c r="K955" s="9">
        <f>'internal_calcs TEs'!C955</f>
        <v>1.5875660012522976</v>
      </c>
      <c r="L955" s="9">
        <f>'internal_calcs TEs'!D955</f>
        <v>-3.6573519864824977</v>
      </c>
      <c r="M955" s="9">
        <f>'internal_calcs TEs'!E955</f>
        <v>1.3451873953849121</v>
      </c>
      <c r="N955" s="9">
        <f t="shared" ca="1" si="42"/>
        <v>-1.6928578115997652</v>
      </c>
      <c r="O955" s="9">
        <f t="shared" ca="1" si="44"/>
        <v>-1.6928578115997652</v>
      </c>
      <c r="P955" s="3">
        <f t="shared" ca="1" si="43"/>
        <v>1</v>
      </c>
    </row>
    <row r="956" spans="1:16" x14ac:dyDescent="0.3">
      <c r="A956" s="1">
        <f>'internal_calcs FTTM'!A956</f>
        <v>954</v>
      </c>
      <c r="B956" s="3" t="str">
        <f>'internal_calcs FTTM'!T956</f>
        <v>TRUSTED</v>
      </c>
      <c r="C956" s="3">
        <f ca="1">'internal_calcs FTTM'!AB956</f>
        <v>1</v>
      </c>
      <c r="D956" s="3">
        <f ca="1">'internal_calcs FTTM'!AC956</f>
        <v>111</v>
      </c>
      <c r="E956" s="9">
        <f>'internal_calcs ToDs'!B956</f>
        <v>952.34213375799504</v>
      </c>
      <c r="F956" s="9">
        <f>'internal_calcs ToDs'!C956</f>
        <v>955.46636715738316</v>
      </c>
      <c r="G956" s="9">
        <f>'internal_calcs ToDs'!D956</f>
        <v>950.59030038099752</v>
      </c>
      <c r="H956" s="9">
        <f>'internal_calcs ToDs'!E956</f>
        <v>954.90041034580031</v>
      </c>
      <c r="I956" s="9">
        <f ca="1">'internal_calcs FTTM'!AA956</f>
        <v>952.34213375799504</v>
      </c>
      <c r="J956" s="9">
        <f>'internal_calcs TEs'!B956</f>
        <v>-1.6578662420049537</v>
      </c>
      <c r="K956" s="9">
        <f>'internal_calcs TEs'!C956</f>
        <v>1.4663671573831225</v>
      </c>
      <c r="L956" s="9">
        <f>'internal_calcs TEs'!D956</f>
        <v>-3.4096996190025011</v>
      </c>
      <c r="M956" s="9">
        <f>'internal_calcs TEs'!E956</f>
        <v>0.90041034580034984</v>
      </c>
      <c r="N956" s="9">
        <f t="shared" ca="1" si="42"/>
        <v>-1.6578662420049568</v>
      </c>
      <c r="O956" s="9">
        <f t="shared" ca="1" si="44"/>
        <v>-1.6578662420049568</v>
      </c>
      <c r="P956" s="3">
        <f t="shared" ca="1" si="43"/>
        <v>1</v>
      </c>
    </row>
    <row r="957" spans="1:16" x14ac:dyDescent="0.3">
      <c r="A957" s="1">
        <f>'internal_calcs FTTM'!A957</f>
        <v>955</v>
      </c>
      <c r="B957" s="3" t="str">
        <f>'internal_calcs FTTM'!T957</f>
        <v>TRUSTED</v>
      </c>
      <c r="C957" s="3">
        <f ca="1">'internal_calcs FTTM'!AB957</f>
        <v>1</v>
      </c>
      <c r="D957" s="3">
        <f ca="1">'internal_calcs FTTM'!AC957</f>
        <v>111</v>
      </c>
      <c r="E957" s="9">
        <f>'internal_calcs ToDs'!B957</f>
        <v>953.37773033643862</v>
      </c>
      <c r="F957" s="9">
        <f>'internal_calcs ToDs'!C957</f>
        <v>956.34332777540681</v>
      </c>
      <c r="G957" s="9">
        <f>'internal_calcs ToDs'!D957</f>
        <v>951.86018455358317</v>
      </c>
      <c r="H957" s="9">
        <f>'internal_calcs ToDs'!E957</f>
        <v>955.49537533127148</v>
      </c>
      <c r="I957" s="9">
        <f ca="1">'internal_calcs FTTM'!AA957</f>
        <v>953.37773033643862</v>
      </c>
      <c r="J957" s="9">
        <f>'internal_calcs TEs'!B957</f>
        <v>-1.6222696635613816</v>
      </c>
      <c r="K957" s="9">
        <f>'internal_calcs TEs'!C957</f>
        <v>1.3433277754068627</v>
      </c>
      <c r="L957" s="9">
        <f>'internal_calcs TEs'!D957</f>
        <v>-3.1398154464168657</v>
      </c>
      <c r="M957" s="9">
        <f>'internal_calcs TEs'!E957</f>
        <v>0.49537533127143973</v>
      </c>
      <c r="N957" s="9">
        <f t="shared" ca="1" si="42"/>
        <v>-1.6222696635613829</v>
      </c>
      <c r="O957" s="9">
        <f t="shared" ca="1" si="44"/>
        <v>-1.6222696635613829</v>
      </c>
      <c r="P957" s="3">
        <f t="shared" ca="1" si="43"/>
        <v>1</v>
      </c>
    </row>
    <row r="958" spans="1:16" x14ac:dyDescent="0.3">
      <c r="A958" s="1">
        <f>'internal_calcs FTTM'!A958</f>
        <v>956</v>
      </c>
      <c r="B958" s="3" t="str">
        <f>'internal_calcs FTTM'!T958</f>
        <v>TRUSTED</v>
      </c>
      <c r="C958" s="3">
        <f ca="1">'internal_calcs FTTM'!AB958</f>
        <v>1</v>
      </c>
      <c r="D958" s="3">
        <f ca="1">'internal_calcs FTTM'!AC958</f>
        <v>111</v>
      </c>
      <c r="E958" s="9">
        <f>'internal_calcs ToDs'!B958</f>
        <v>954.41390944016894</v>
      </c>
      <c r="F958" s="9">
        <f>'internal_calcs ToDs'!C958</f>
        <v>957.21893343555257</v>
      </c>
      <c r="G958" s="9">
        <f>'internal_calcs ToDs'!D958</f>
        <v>953.14804429665128</v>
      </c>
      <c r="H958" s="9">
        <f>'internal_calcs ToDs'!E958</f>
        <v>956.14472137253154</v>
      </c>
      <c r="I958" s="9">
        <f ca="1">'internal_calcs FTTM'!AA958</f>
        <v>954.41390944016894</v>
      </c>
      <c r="J958" s="9">
        <f>'internal_calcs TEs'!B958</f>
        <v>-1.5860905598310115</v>
      </c>
      <c r="K958" s="9">
        <f>'internal_calcs TEs'!C958</f>
        <v>1.2189334355526134</v>
      </c>
      <c r="L958" s="9">
        <f>'internal_calcs TEs'!D958</f>
        <v>-2.8519557033487426</v>
      </c>
      <c r="M958" s="9">
        <f>'internal_calcs TEs'!E958</f>
        <v>0.14472137253149397</v>
      </c>
      <c r="N958" s="9">
        <f t="shared" ca="1" si="42"/>
        <v>-1.5860905598310637</v>
      </c>
      <c r="O958" s="9">
        <f t="shared" ca="1" si="44"/>
        <v>-1.5860905598310637</v>
      </c>
      <c r="P958" s="3">
        <f t="shared" ca="1" si="43"/>
        <v>1</v>
      </c>
    </row>
    <row r="959" spans="1:16" x14ac:dyDescent="0.3">
      <c r="A959" s="1">
        <f>'internal_calcs FTTM'!A959</f>
        <v>957</v>
      </c>
      <c r="B959" s="3" t="str">
        <f>'internal_calcs FTTM'!T959</f>
        <v>TRUSTED</v>
      </c>
      <c r="C959" s="3">
        <f ca="1">'internal_calcs FTTM'!AB959</f>
        <v>1</v>
      </c>
      <c r="D959" s="3">
        <f ca="1">'internal_calcs FTTM'!AC959</f>
        <v>111</v>
      </c>
      <c r="E959" s="9">
        <f>'internal_calcs ToDs'!B959</f>
        <v>955.45064821768892</v>
      </c>
      <c r="F959" s="9">
        <f>'internal_calcs ToDs'!C959</f>
        <v>958.09367506544936</v>
      </c>
      <c r="G959" s="9">
        <f>'internal_calcs ToDs'!D959</f>
        <v>954.44933989009508</v>
      </c>
      <c r="H959" s="9">
        <f>'internal_calcs ToDs'!E959</f>
        <v>956.86112201726962</v>
      </c>
      <c r="I959" s="9">
        <f ca="1">'internal_calcs FTTM'!AA959</f>
        <v>955.45064821768892</v>
      </c>
      <c r="J959" s="9">
        <f>'internal_calcs TEs'!B959</f>
        <v>-1.5493517823110368</v>
      </c>
      <c r="K959" s="9">
        <f>'internal_calcs TEs'!C959</f>
        <v>1.0936750654494114</v>
      </c>
      <c r="L959" s="9">
        <f>'internal_calcs TEs'!D959</f>
        <v>-2.5506601099048747</v>
      </c>
      <c r="M959" s="9">
        <f>'internal_calcs TEs'!E959</f>
        <v>-0.1388779827303841</v>
      </c>
      <c r="N959" s="9">
        <f t="shared" ca="1" si="42"/>
        <v>-1.5493517823110778</v>
      </c>
      <c r="O959" s="9">
        <f t="shared" ca="1" si="44"/>
        <v>-1.5493517823110778</v>
      </c>
      <c r="P959" s="3">
        <f t="shared" ca="1" si="43"/>
        <v>1</v>
      </c>
    </row>
    <row r="960" spans="1:16" x14ac:dyDescent="0.3">
      <c r="A960" s="1">
        <f>'internal_calcs FTTM'!A960</f>
        <v>958</v>
      </c>
      <c r="B960" s="3" t="str">
        <f>'internal_calcs FTTM'!T960</f>
        <v>TRUSTED</v>
      </c>
      <c r="C960" s="3">
        <f ca="1">'internal_calcs FTTM'!AB960</f>
        <v>1</v>
      </c>
      <c r="D960" s="3">
        <f ca="1">'internal_calcs FTTM'!AC960</f>
        <v>111</v>
      </c>
      <c r="E960" s="9">
        <f>'internal_calcs ToDs'!B960</f>
        <v>956.4879234639991</v>
      </c>
      <c r="F960" s="9">
        <f>'internal_calcs ToDs'!C960</f>
        <v>958.96804700265875</v>
      </c>
      <c r="G960" s="9">
        <f>'internal_calcs ToDs'!D960</f>
        <v>955.75931972242029</v>
      </c>
      <c r="H960" s="9">
        <f>'internal_calcs ToDs'!E960</f>
        <v>957.65482728509596</v>
      </c>
      <c r="I960" s="9">
        <f ca="1">'internal_calcs FTTM'!AA960</f>
        <v>956.4879234639991</v>
      </c>
      <c r="J960" s="9">
        <f>'internal_calcs TEs'!B960</f>
        <v>-1.5120765360008575</v>
      </c>
      <c r="K960" s="9">
        <f>'internal_calcs TEs'!C960</f>
        <v>0.9680470026587199</v>
      </c>
      <c r="L960" s="9">
        <f>'internal_calcs TEs'!D960</f>
        <v>-2.2406802775796764</v>
      </c>
      <c r="M960" s="9">
        <f>'internal_calcs TEs'!E960</f>
        <v>-0.34517271490401313</v>
      </c>
      <c r="N960" s="9">
        <f t="shared" ca="1" si="42"/>
        <v>-1.5120765360009045</v>
      </c>
      <c r="O960" s="9">
        <f t="shared" ca="1" si="44"/>
        <v>-1.5120765360009045</v>
      </c>
      <c r="P960" s="3">
        <f t="shared" ca="1" si="43"/>
        <v>1</v>
      </c>
    </row>
    <row r="961" spans="1:16" x14ac:dyDescent="0.3">
      <c r="A961" s="1">
        <f>'internal_calcs FTTM'!A961</f>
        <v>959</v>
      </c>
      <c r="B961" s="3" t="str">
        <f>'internal_calcs FTTM'!T961</f>
        <v>TRUSTED</v>
      </c>
      <c r="C961" s="3">
        <f ca="1">'internal_calcs FTTM'!AB961</f>
        <v>1</v>
      </c>
      <c r="D961" s="3">
        <f ca="1">'internal_calcs FTTM'!AC961</f>
        <v>111</v>
      </c>
      <c r="E961" s="9">
        <f>'internal_calcs ToDs'!B961</f>
        <v>957.52571163525499</v>
      </c>
      <c r="F961" s="9">
        <f>'internal_calcs ToDs'!C961</f>
        <v>959.84254504375087</v>
      </c>
      <c r="G961" s="9">
        <f>'internal_calcs ToDs'!D961</f>
        <v>957.07309522649871</v>
      </c>
      <c r="H961" s="9">
        <f>'internal_calcs ToDs'!E961</f>
        <v>958.53329320512682</v>
      </c>
      <c r="I961" s="9">
        <f ca="1">'internal_calcs FTTM'!AA961</f>
        <v>957.52571163525499</v>
      </c>
      <c r="J961" s="9">
        <f>'internal_calcs TEs'!B961</f>
        <v>-1.4742883647449783</v>
      </c>
      <c r="K961" s="9">
        <f>'internal_calcs TEs'!C961</f>
        <v>0.84254504375082562</v>
      </c>
      <c r="L961" s="9">
        <f>'internal_calcs TEs'!D961</f>
        <v>-1.9269047735013365</v>
      </c>
      <c r="M961" s="9">
        <f>'internal_calcs TEs'!E961</f>
        <v>-0.4667067948731507</v>
      </c>
      <c r="N961" s="9">
        <f t="shared" ca="1" si="42"/>
        <v>-1.4742883647450071</v>
      </c>
      <c r="O961" s="9">
        <f t="shared" ca="1" si="44"/>
        <v>-1.4742883647450071</v>
      </c>
      <c r="P961" s="3">
        <f t="shared" ca="1" si="43"/>
        <v>1</v>
      </c>
    </row>
    <row r="962" spans="1:16" x14ac:dyDescent="0.3">
      <c r="A962" s="1">
        <f>'internal_calcs FTTM'!A962</f>
        <v>960</v>
      </c>
      <c r="B962" s="3" t="str">
        <f>'internal_calcs FTTM'!T962</f>
        <v>TRUSTED</v>
      </c>
      <c r="C962" s="3">
        <f ca="1">'internal_calcs FTTM'!AB962</f>
        <v>1</v>
      </c>
      <c r="D962" s="3">
        <f ca="1">'internal_calcs FTTM'!AC962</f>
        <v>111</v>
      </c>
      <c r="E962" s="9">
        <f>'internal_calcs ToDs'!B962</f>
        <v>958.56398886363763</v>
      </c>
      <c r="F962" s="9">
        <f>'internal_calcs ToDs'!C962</f>
        <v>960.71766448762094</v>
      </c>
      <c r="G962" s="9">
        <f>'internal_calcs ToDs'!D962</f>
        <v>958.38571797518989</v>
      </c>
      <c r="H962" s="9">
        <f>'internal_calcs ToDs'!E962</f>
        <v>959.50091233566627</v>
      </c>
      <c r="I962" s="9">
        <f ca="1">'internal_calcs FTTM'!AA962</f>
        <v>958.56398886363763</v>
      </c>
      <c r="J962" s="9">
        <f>'internal_calcs TEs'!B962</f>
        <v>-1.4360111363623802</v>
      </c>
      <c r="K962" s="9">
        <f>'internal_calcs TEs'!C962</f>
        <v>0.71766448762091939</v>
      </c>
      <c r="L962" s="9">
        <f>'internal_calcs TEs'!D962</f>
        <v>-1.6142820248101344</v>
      </c>
      <c r="M962" s="9">
        <f>'internal_calcs TEs'!E962</f>
        <v>-0.49908766433375051</v>
      </c>
      <c r="N962" s="9">
        <f t="shared" ref="N962:N1000" ca="1" si="45">I962-A962</f>
        <v>-1.4360111363623673</v>
      </c>
      <c r="O962" s="9">
        <f t="shared" ca="1" si="44"/>
        <v>-1.4360111363623673</v>
      </c>
      <c r="P962" s="3">
        <f t="shared" ca="1" si="43"/>
        <v>1</v>
      </c>
    </row>
    <row r="963" spans="1:16" x14ac:dyDescent="0.3">
      <c r="A963" s="1">
        <f>'internal_calcs FTTM'!A963</f>
        <v>961</v>
      </c>
      <c r="B963" s="3" t="str">
        <f>'internal_calcs FTTM'!T963</f>
        <v>TRUSTED</v>
      </c>
      <c r="C963" s="3">
        <f ca="1">'internal_calcs FTTM'!AB963</f>
        <v>3</v>
      </c>
      <c r="D963" s="3">
        <f ca="1">'internal_calcs FTTM'!AC963</f>
        <v>333</v>
      </c>
      <c r="E963" s="9">
        <f>'internal_calcs ToDs'!B963</f>
        <v>959.6027309724293</v>
      </c>
      <c r="F963" s="9">
        <f>'internal_calcs ToDs'!C963</f>
        <v>961.59389818077159</v>
      </c>
      <c r="G963" s="9">
        <f>'internal_calcs ToDs'!D963</f>
        <v>959.6922577209956</v>
      </c>
      <c r="H963" s="9">
        <f>'internal_calcs ToDs'!E963</f>
        <v>960.55885500570412</v>
      </c>
      <c r="I963" s="9">
        <f ca="1">'internal_calcs FTTM'!AA963</f>
        <v>959.6922577209956</v>
      </c>
      <c r="J963" s="9">
        <f>'internal_calcs TEs'!B963</f>
        <v>-1.3972690275707484</v>
      </c>
      <c r="K963" s="9">
        <f>'internal_calcs TEs'!C963</f>
        <v>0.59389818077154621</v>
      </c>
      <c r="L963" s="9">
        <f>'internal_calcs TEs'!D963</f>
        <v>-1.3077422790044213</v>
      </c>
      <c r="M963" s="9">
        <f>'internal_calcs TEs'!E963</f>
        <v>-0.4411449942958745</v>
      </c>
      <c r="N963" s="9">
        <f t="shared" ca="1" si="45"/>
        <v>-1.3077422790044011</v>
      </c>
      <c r="O963" s="9">
        <f t="shared" ca="1" si="44"/>
        <v>-1.3077422790044011</v>
      </c>
      <c r="P963" s="3">
        <f t="shared" ref="P963:P1000" ca="1" si="46">IF(C963=511,0,C963)</f>
        <v>3</v>
      </c>
    </row>
    <row r="964" spans="1:16" x14ac:dyDescent="0.3">
      <c r="A964" s="1">
        <f>'internal_calcs FTTM'!A964</f>
        <v>962</v>
      </c>
      <c r="B964" s="3" t="str">
        <f>'internal_calcs FTTM'!T964</f>
        <v>TRUSTED</v>
      </c>
      <c r="C964" s="3">
        <f ca="1">'internal_calcs FTTM'!AB964</f>
        <v>3</v>
      </c>
      <c r="D964" s="3">
        <f ca="1">'internal_calcs FTTM'!AC964</f>
        <v>333</v>
      </c>
      <c r="E964" s="9">
        <f>'internal_calcs ToDs'!B964</f>
        <v>960.6419134912835</v>
      </c>
      <c r="F964" s="9">
        <f>'internal_calcs ToDs'!C964</f>
        <v>962.47173457227234</v>
      </c>
      <c r="G964" s="9">
        <f>'internal_calcs ToDs'!D964</f>
        <v>960.98788014900674</v>
      </c>
      <c r="H964" s="9">
        <f>'internal_calcs ToDs'!E964</f>
        <v>961.70502701617704</v>
      </c>
      <c r="I964" s="9">
        <f ca="1">'internal_calcs FTTM'!AA964</f>
        <v>960.98788014900674</v>
      </c>
      <c r="J964" s="9">
        <f>'internal_calcs TEs'!B964</f>
        <v>-1.3580865087164562</v>
      </c>
      <c r="K964" s="9">
        <f>'internal_calcs TEs'!C964</f>
        <v>0.47173457227239324</v>
      </c>
      <c r="L964" s="9">
        <f>'internal_calcs TEs'!D964</f>
        <v>-1.0121198509932565</v>
      </c>
      <c r="M964" s="9">
        <f>'internal_calcs TEs'!E964</f>
        <v>-0.29497298382296</v>
      </c>
      <c r="N964" s="9">
        <f t="shared" ca="1" si="45"/>
        <v>-1.0121198509932583</v>
      </c>
      <c r="O964" s="9">
        <f t="shared" ref="O964:O1000" ca="1" si="47">IF(B964="TRUSTED",N964,"")</f>
        <v>-1.0121198509932583</v>
      </c>
      <c r="P964" s="3">
        <f t="shared" ca="1" si="46"/>
        <v>3</v>
      </c>
    </row>
    <row r="965" spans="1:16" x14ac:dyDescent="0.3">
      <c r="A965" s="1">
        <f>'internal_calcs FTTM'!A965</f>
        <v>963</v>
      </c>
      <c r="B965" s="3" t="str">
        <f>'internal_calcs FTTM'!T965</f>
        <v>TRUSTED</v>
      </c>
      <c r="C965" s="3">
        <f ca="1">'internal_calcs FTTM'!AB965</f>
        <v>3</v>
      </c>
      <c r="D965" s="3">
        <f ca="1">'internal_calcs FTTM'!AC965</f>
        <v>333</v>
      </c>
      <c r="E965" s="9">
        <f>'internal_calcs ToDs'!B965</f>
        <v>961.68151167168173</v>
      </c>
      <c r="F965" s="9">
        <f>'internal_calcs ToDs'!C965</f>
        <v>963.35165578607473</v>
      </c>
      <c r="G965" s="9">
        <f>'internal_calcs ToDs'!D965</f>
        <v>962.2679231169368</v>
      </c>
      <c r="H965" s="9">
        <f>'internal_calcs ToDs'!E965</f>
        <v>962.93414532977908</v>
      </c>
      <c r="I965" s="9">
        <f ca="1">'internal_calcs FTTM'!AA965</f>
        <v>962.2679231169368</v>
      </c>
      <c r="J965" s="9">
        <f>'internal_calcs TEs'!B965</f>
        <v>-1.3184883283182272</v>
      </c>
      <c r="K965" s="9">
        <f>'internal_calcs TEs'!C965</f>
        <v>0.35165578607474723</v>
      </c>
      <c r="L965" s="9">
        <f>'internal_calcs TEs'!D965</f>
        <v>-0.73207688306318452</v>
      </c>
      <c r="M965" s="9">
        <f>'internal_calcs TEs'!E965</f>
        <v>-6.585467022094571E-2</v>
      </c>
      <c r="N965" s="9">
        <f t="shared" ca="1" si="45"/>
        <v>-0.73207688306320051</v>
      </c>
      <c r="O965" s="9">
        <f t="shared" ca="1" si="47"/>
        <v>-0.73207688306320051</v>
      </c>
      <c r="P965" s="3">
        <f t="shared" ca="1" si="46"/>
        <v>3</v>
      </c>
    </row>
    <row r="966" spans="1:16" x14ac:dyDescent="0.3">
      <c r="A966" s="1">
        <f>'internal_calcs FTTM'!A966</f>
        <v>964</v>
      </c>
      <c r="B966" s="3" t="str">
        <f>'internal_calcs FTTM'!T966</f>
        <v>TRUSTED</v>
      </c>
      <c r="C966" s="3">
        <f ca="1">'internal_calcs FTTM'!AB966</f>
        <v>3</v>
      </c>
      <c r="D966" s="3">
        <f ca="1">'internal_calcs FTTM'!AC966</f>
        <v>333</v>
      </c>
      <c r="E966" s="9">
        <f>'internal_calcs ToDs'!B966</f>
        <v>962.72150050256448</v>
      </c>
      <c r="F966" s="9">
        <f>'internal_calcs ToDs'!C966</f>
        <v>964.23413571828939</v>
      </c>
      <c r="G966" s="9">
        <f>'internal_calcs ToDs'!D966</f>
        <v>963.52797017989246</v>
      </c>
      <c r="H966" s="9">
        <f>'internal_calcs ToDs'!E966</f>
        <v>964.23792901369484</v>
      </c>
      <c r="I966" s="9">
        <f ca="1">'internal_calcs FTTM'!AA966</f>
        <v>963.52797017989246</v>
      </c>
      <c r="J966" s="9">
        <f>'internal_calcs TEs'!B966</f>
        <v>-1.2784994974355239</v>
      </c>
      <c r="K966" s="9">
        <f>'internal_calcs TEs'!C966</f>
        <v>0.23413571828938506</v>
      </c>
      <c r="L966" s="9">
        <f>'internal_calcs TEs'!D966</f>
        <v>-0.47202982010752192</v>
      </c>
      <c r="M966" s="9">
        <f>'internal_calcs TEs'!E966</f>
        <v>0.23792901369485442</v>
      </c>
      <c r="N966" s="9">
        <f t="shared" ca="1" si="45"/>
        <v>-0.47202982010753658</v>
      </c>
      <c r="O966" s="9">
        <f t="shared" ca="1" si="47"/>
        <v>-0.47202982010753658</v>
      </c>
      <c r="P966" s="3">
        <f t="shared" ca="1" si="46"/>
        <v>3</v>
      </c>
    </row>
    <row r="967" spans="1:16" x14ac:dyDescent="0.3">
      <c r="A967" s="1">
        <f>'internal_calcs FTTM'!A967</f>
        <v>965</v>
      </c>
      <c r="B967" s="3" t="str">
        <f>'internal_calcs FTTM'!T967</f>
        <v>TRUSTED</v>
      </c>
      <c r="C967" s="3">
        <f ca="1">'internal_calcs FTTM'!AB967</f>
        <v>3</v>
      </c>
      <c r="D967" s="3">
        <f ca="1">'internal_calcs FTTM'!AC967</f>
        <v>333</v>
      </c>
      <c r="E967" s="9">
        <f>'internal_calcs ToDs'!B967</f>
        <v>963.76185472612883</v>
      </c>
      <c r="F967" s="9">
        <f>'internal_calcs ToDs'!C967</f>
        <v>965.11963816693378</v>
      </c>
      <c r="G967" s="9">
        <f>'internal_calcs ToDs'!D967</f>
        <v>964.7639202403459</v>
      </c>
      <c r="H967" s="9">
        <f>'internal_calcs ToDs'!E967</f>
        <v>965.60539853408693</v>
      </c>
      <c r="I967" s="9">
        <f ca="1">'internal_calcs FTTM'!AA967</f>
        <v>964.7639202403459</v>
      </c>
      <c r="J967" s="9">
        <f>'internal_calcs TEs'!B967</f>
        <v>-1.2381452738711207</v>
      </c>
      <c r="K967" s="9">
        <f>'internal_calcs TEs'!C967</f>
        <v>0.11963816693382401</v>
      </c>
      <c r="L967" s="9">
        <f>'internal_calcs TEs'!D967</f>
        <v>-0.23607975965413153</v>
      </c>
      <c r="M967" s="9">
        <f>'internal_calcs TEs'!E967</f>
        <v>0.60539853408693545</v>
      </c>
      <c r="N967" s="9">
        <f t="shared" ca="1" si="45"/>
        <v>-0.23607975965410333</v>
      </c>
      <c r="O967" s="9">
        <f t="shared" ca="1" si="47"/>
        <v>-0.23607975965410333</v>
      </c>
      <c r="P967" s="3">
        <f t="shared" ca="1" si="46"/>
        <v>3</v>
      </c>
    </row>
    <row r="968" spans="1:16" x14ac:dyDescent="0.3">
      <c r="A968" s="1">
        <f>'internal_calcs FTTM'!A968</f>
        <v>966</v>
      </c>
      <c r="B968" s="3" t="str">
        <f>'internal_calcs FTTM'!T968</f>
        <v>TRUSTED</v>
      </c>
      <c r="C968" s="3">
        <f ca="1">'internal_calcs FTTM'!AB968</f>
        <v>3</v>
      </c>
      <c r="D968" s="3">
        <f ca="1">'internal_calcs FTTM'!AC968</f>
        <v>333</v>
      </c>
      <c r="E968" s="9">
        <f>'internal_calcs ToDs'!B968</f>
        <v>964.80254885378258</v>
      </c>
      <c r="F968" s="9">
        <f>'internal_calcs ToDs'!C968</f>
        <v>966.00861500153428</v>
      </c>
      <c r="G968" s="9">
        <f>'internal_calcs ToDs'!D968</f>
        <v>965.97205222489436</v>
      </c>
      <c r="H968" s="9">
        <f>'internal_calcs ToDs'!E968</f>
        <v>967.02327258505557</v>
      </c>
      <c r="I968" s="9">
        <f ca="1">'internal_calcs FTTM'!AA968</f>
        <v>965.97205222489436</v>
      </c>
      <c r="J968" s="9">
        <f>'internal_calcs TEs'!B968</f>
        <v>-1.1974511462173663</v>
      </c>
      <c r="K968" s="9">
        <f>'internal_calcs TEs'!C968</f>
        <v>8.6150015343086084E-3</v>
      </c>
      <c r="L968" s="9">
        <f>'internal_calcs TEs'!D968</f>
        <v>-2.7947775105674477E-2</v>
      </c>
      <c r="M968" s="9">
        <f>'internal_calcs TEs'!E968</f>
        <v>1.0232725850555617</v>
      </c>
      <c r="N968" s="9">
        <f t="shared" ca="1" si="45"/>
        <v>-2.7947775105644723E-2</v>
      </c>
      <c r="O968" s="9">
        <f t="shared" ca="1" si="47"/>
        <v>-2.7947775105644723E-2</v>
      </c>
      <c r="P968" s="3">
        <f t="shared" ca="1" si="46"/>
        <v>3</v>
      </c>
    </row>
    <row r="969" spans="1:16" x14ac:dyDescent="0.3">
      <c r="A969" s="1">
        <f>'internal_calcs FTTM'!A969</f>
        <v>967</v>
      </c>
      <c r="B969" s="3" t="str">
        <f>'internal_calcs FTTM'!T969</f>
        <v>TRUSTED</v>
      </c>
      <c r="C969" s="3">
        <f ca="1">'internal_calcs FTTM'!AB969</f>
        <v>2</v>
      </c>
      <c r="D969" s="3">
        <f ca="1">'internal_calcs FTTM'!AC969</f>
        <v>222</v>
      </c>
      <c r="E969" s="9">
        <f>'internal_calcs ToDs'!B969</f>
        <v>965.84355718224242</v>
      </c>
      <c r="F969" s="9">
        <f>'internal_calcs ToDs'!C969</f>
        <v>966.90150437980287</v>
      </c>
      <c r="G969" s="9">
        <f>'internal_calcs ToDs'!D969</f>
        <v>967.14908376780909</v>
      </c>
      <c r="H969" s="9">
        <f>'internal_calcs ToDs'!E969</f>
        <v>968.47644810963868</v>
      </c>
      <c r="I969" s="9">
        <f ca="1">'internal_calcs FTTM'!AA969</f>
        <v>966.90150437980287</v>
      </c>
      <c r="J969" s="9">
        <f>'internal_calcs TEs'!B969</f>
        <v>-1.1564428177575914</v>
      </c>
      <c r="K969" s="9">
        <f>'internal_calcs TEs'!C969</f>
        <v>-9.8495620197179168E-2</v>
      </c>
      <c r="L969" s="9">
        <f>'internal_calcs TEs'!D969</f>
        <v>0.14908376780912524</v>
      </c>
      <c r="M969" s="9">
        <f>'internal_calcs TEs'!E969</f>
        <v>1.4764481096387168</v>
      </c>
      <c r="N969" s="9">
        <f t="shared" ca="1" si="45"/>
        <v>-9.8495620197127209E-2</v>
      </c>
      <c r="O969" s="9">
        <f t="shared" ca="1" si="47"/>
        <v>-9.8495620197127209E-2</v>
      </c>
      <c r="P969" s="3">
        <f t="shared" ca="1" si="46"/>
        <v>2</v>
      </c>
    </row>
    <row r="970" spans="1:16" x14ac:dyDescent="0.3">
      <c r="A970" s="1">
        <f>'internal_calcs FTTM'!A970</f>
        <v>968</v>
      </c>
      <c r="B970" s="3" t="str">
        <f>'internal_calcs FTTM'!T970</f>
        <v>TRUSTED</v>
      </c>
      <c r="C970" s="3">
        <f ca="1">'internal_calcs FTTM'!AB970</f>
        <v>2</v>
      </c>
      <c r="D970" s="3">
        <f ca="1">'internal_calcs FTTM'!AC970</f>
        <v>222</v>
      </c>
      <c r="E970" s="9">
        <f>'internal_calcs ToDs'!B970</f>
        <v>966.88485380976897</v>
      </c>
      <c r="F970" s="9">
        <f>'internal_calcs ToDs'!C970</f>
        <v>967.79872901842953</v>
      </c>
      <c r="G970" s="9">
        <f>'internal_calcs ToDs'!D970</f>
        <v>968.29222297590525</v>
      </c>
      <c r="H970" s="9">
        <f>'internal_calcs ToDs'!E970</f>
        <v>969.94854616364091</v>
      </c>
      <c r="I970" s="9">
        <f ca="1">'internal_calcs FTTM'!AA970</f>
        <v>967.79872901842953</v>
      </c>
      <c r="J970" s="9">
        <f>'internal_calcs TEs'!B970</f>
        <v>-1.1151461902309987</v>
      </c>
      <c r="K970" s="9">
        <f>'internal_calcs TEs'!C970</f>
        <v>-0.2012709815704663</v>
      </c>
      <c r="L970" s="9">
        <f>'internal_calcs TEs'!D970</f>
        <v>0.29222297590530122</v>
      </c>
      <c r="M970" s="9">
        <f>'internal_calcs TEs'!E970</f>
        <v>1.9485461636409469</v>
      </c>
      <c r="N970" s="9">
        <f t="shared" ca="1" si="45"/>
        <v>-0.20127098157047385</v>
      </c>
      <c r="O970" s="9">
        <f t="shared" ca="1" si="47"/>
        <v>-0.20127098157047385</v>
      </c>
      <c r="P970" s="3">
        <f t="shared" ca="1" si="46"/>
        <v>2</v>
      </c>
    </row>
    <row r="971" spans="1:16" x14ac:dyDescent="0.3">
      <c r="A971" s="1">
        <f>'internal_calcs FTTM'!A971</f>
        <v>969</v>
      </c>
      <c r="B971" s="3" t="str">
        <f>'internal_calcs FTTM'!T971</f>
        <v>TRUSTED</v>
      </c>
      <c r="C971" s="3">
        <f ca="1">'internal_calcs FTTM'!AB971</f>
        <v>2</v>
      </c>
      <c r="D971" s="3">
        <f ca="1">'internal_calcs FTTM'!AC971</f>
        <v>222</v>
      </c>
      <c r="E971" s="9">
        <f>'internal_calcs ToDs'!B971</f>
        <v>967.92641265252723</v>
      </c>
      <c r="F971" s="9">
        <f>'internal_calcs ToDs'!C971</f>
        <v>968.70069452481198</v>
      </c>
      <c r="G971" s="9">
        <f>'internal_calcs ToDs'!D971</f>
        <v>969.39921245836365</v>
      </c>
      <c r="H971" s="9">
        <f>'internal_calcs ToDs'!E971</f>
        <v>971.42250389335061</v>
      </c>
      <c r="I971" s="9">
        <f ca="1">'internal_calcs FTTM'!AA971</f>
        <v>968.70069452481198</v>
      </c>
      <c r="J971" s="9">
        <f>'internal_calcs TEs'!B971</f>
        <v>-1.073587347472756</v>
      </c>
      <c r="K971" s="9">
        <f>'internal_calcs TEs'!C971</f>
        <v>-0.29930547518800665</v>
      </c>
      <c r="L971" s="9">
        <f>'internal_calcs TEs'!D971</f>
        <v>0.39921245836370156</v>
      </c>
      <c r="M971" s="9">
        <f>'internal_calcs TEs'!E971</f>
        <v>2.4225038933505774</v>
      </c>
      <c r="N971" s="9">
        <f t="shared" ca="1" si="45"/>
        <v>-0.29930547518802086</v>
      </c>
      <c r="O971" s="9">
        <f t="shared" ca="1" si="47"/>
        <v>-0.29930547518802086</v>
      </c>
      <c r="P971" s="3">
        <f t="shared" ca="1" si="46"/>
        <v>2</v>
      </c>
    </row>
    <row r="972" spans="1:16" x14ac:dyDescent="0.3">
      <c r="A972" s="1">
        <f>'internal_calcs FTTM'!A972</f>
        <v>970</v>
      </c>
      <c r="B972" s="3" t="str">
        <f>'internal_calcs FTTM'!T972</f>
        <v>TRUSTED</v>
      </c>
      <c r="C972" s="3">
        <f ca="1">'internal_calcs FTTM'!AB972</f>
        <v>2</v>
      </c>
      <c r="D972" s="3">
        <f ca="1">'internal_calcs FTTM'!AC972</f>
        <v>222</v>
      </c>
      <c r="E972" s="9">
        <f>'internal_calcs ToDs'!B972</f>
        <v>968.96820746106152</v>
      </c>
      <c r="F972" s="9">
        <f>'internal_calcs ToDs'!C972</f>
        <v>969.6077877963088</v>
      </c>
      <c r="G972" s="9">
        <f>'internal_calcs ToDs'!D972</f>
        <v>970.46836492713373</v>
      </c>
      <c r="H972" s="9">
        <f>'internal_calcs ToDs'!E972</f>
        <v>972.8811912315316</v>
      </c>
      <c r="I972" s="9">
        <f ca="1">'internal_calcs FTTM'!AA972</f>
        <v>969.6077877963088</v>
      </c>
      <c r="J972" s="9">
        <f>'internal_calcs TEs'!B972</f>
        <v>-1.0317925389385083</v>
      </c>
      <c r="K972" s="9">
        <f>'internal_calcs TEs'!C972</f>
        <v>-0.39221220369119192</v>
      </c>
      <c r="L972" s="9">
        <f>'internal_calcs TEs'!D972</f>
        <v>0.46836492713368472</v>
      </c>
      <c r="M972" s="9">
        <f>'internal_calcs TEs'!E972</f>
        <v>2.8811912315316359</v>
      </c>
      <c r="N972" s="9">
        <f t="shared" ca="1" si="45"/>
        <v>-0.39221220369120147</v>
      </c>
      <c r="O972" s="9">
        <f t="shared" ca="1" si="47"/>
        <v>-0.39221220369120147</v>
      </c>
      <c r="P972" s="3">
        <f t="shared" ca="1" si="46"/>
        <v>2</v>
      </c>
    </row>
    <row r="973" spans="1:16" x14ac:dyDescent="0.3">
      <c r="A973" s="1">
        <f>'internal_calcs FTTM'!A973</f>
        <v>971</v>
      </c>
      <c r="B973" s="3" t="str">
        <f>'internal_calcs FTTM'!T973</f>
        <v>TRUSTED</v>
      </c>
      <c r="C973" s="3">
        <f ca="1">'internal_calcs FTTM'!AB973</f>
        <v>2</v>
      </c>
      <c r="D973" s="3">
        <f ca="1">'internal_calcs FTTM'!AC973</f>
        <v>222</v>
      </c>
      <c r="E973" s="9">
        <f>'internal_calcs ToDs'!B973</f>
        <v>970.01021183687476</v>
      </c>
      <c r="F973" s="9">
        <f>'internal_calcs ToDs'!C973</f>
        <v>970.52037549333238</v>
      </c>
      <c r="G973" s="9">
        <f>'internal_calcs ToDs'!D973</f>
        <v>971.49858980647309</v>
      </c>
      <c r="H973" s="9">
        <f>'internal_calcs ToDs'!E973</f>
        <v>974.30803002268351</v>
      </c>
      <c r="I973" s="9">
        <f ca="1">'internal_calcs FTTM'!AA973</f>
        <v>970.52037549333238</v>
      </c>
      <c r="J973" s="9">
        <f>'internal_calcs TEs'!B973</f>
        <v>-0.98978816312522477</v>
      </c>
      <c r="K973" s="9">
        <f>'internal_calcs TEs'!C973</f>
        <v>-0.47962450666766698</v>
      </c>
      <c r="L973" s="9">
        <f>'internal_calcs TEs'!D973</f>
        <v>0.49858980647307583</v>
      </c>
      <c r="M973" s="9">
        <f>'internal_calcs TEs'!E973</f>
        <v>3.3080300226835195</v>
      </c>
      <c r="N973" s="9">
        <f t="shared" ca="1" si="45"/>
        <v>-0.47962450666761924</v>
      </c>
      <c r="O973" s="9">
        <f t="shared" ca="1" si="47"/>
        <v>-0.47962450666761924</v>
      </c>
      <c r="P973" s="3">
        <f t="shared" ca="1" si="46"/>
        <v>2</v>
      </c>
    </row>
    <row r="974" spans="1:16" x14ac:dyDescent="0.3">
      <c r="A974" s="1">
        <f>'internal_calcs FTTM'!A974</f>
        <v>972</v>
      </c>
      <c r="B974" s="3" t="str">
        <f>'internal_calcs FTTM'!T974</f>
        <v>TRUSTED</v>
      </c>
      <c r="C974" s="3">
        <f ca="1">'internal_calcs FTTM'!AB974</f>
        <v>2</v>
      </c>
      <c r="D974" s="3">
        <f ca="1">'internal_calcs FTTM'!AC974</f>
        <v>222</v>
      </c>
      <c r="E974" s="9">
        <f>'internal_calcs ToDs'!B974</f>
        <v>971.05239924910302</v>
      </c>
      <c r="F974" s="9">
        <f>'internal_calcs ToDs'!C974</f>
        <v>971.43880259230741</v>
      </c>
      <c r="G974" s="9">
        <f>'internal_calcs ToDs'!D974</f>
        <v>972.48941043197919</v>
      </c>
      <c r="H974" s="9">
        <f>'internal_calcs ToDs'!E974</f>
        <v>975.68759320077686</v>
      </c>
      <c r="I974" s="9">
        <f ca="1">'internal_calcs FTTM'!AA974</f>
        <v>971.43880259230741</v>
      </c>
      <c r="J974" s="9">
        <f>'internal_calcs TEs'!B974</f>
        <v>-0.9476007508969656</v>
      </c>
      <c r="K974" s="9">
        <f>'internal_calcs TEs'!C974</f>
        <v>-0.56119740769260895</v>
      </c>
      <c r="L974" s="9">
        <f>'internal_calcs TEs'!D974</f>
        <v>0.48941043197917145</v>
      </c>
      <c r="M974" s="9">
        <f>'internal_calcs TEs'!E974</f>
        <v>3.6875932007768757</v>
      </c>
      <c r="N974" s="9">
        <f t="shared" ca="1" si="45"/>
        <v>-0.56119740769258897</v>
      </c>
      <c r="O974" s="9">
        <f t="shared" ca="1" si="47"/>
        <v>-0.56119740769258897</v>
      </c>
      <c r="P974" s="3">
        <f t="shared" ca="1" si="46"/>
        <v>2</v>
      </c>
    </row>
    <row r="975" spans="1:16" x14ac:dyDescent="0.3">
      <c r="A975" s="1">
        <f>'internal_calcs FTTM'!A975</f>
        <v>973</v>
      </c>
      <c r="B975" s="3" t="str">
        <f>'internal_calcs FTTM'!T975</f>
        <v>TRUSTED</v>
      </c>
      <c r="C975" s="3">
        <f ca="1">'internal_calcs FTTM'!AB975</f>
        <v>2</v>
      </c>
      <c r="D975" s="3">
        <f ca="1">'internal_calcs FTTM'!AC975</f>
        <v>222</v>
      </c>
      <c r="E975" s="9">
        <f>'internal_calcs ToDs'!B975</f>
        <v>972.09474305127253</v>
      </c>
      <c r="F975" s="9">
        <f>'internal_calcs ToDs'!C975</f>
        <v>972.36339102420754</v>
      </c>
      <c r="G975" s="9">
        <f>'internal_calcs ToDs'!D975</f>
        <v>973.4409715678712</v>
      </c>
      <c r="H975" s="9">
        <f>'internal_calcs ToDs'!E975</f>
        <v>977.0061623636127</v>
      </c>
      <c r="I975" s="9">
        <f ca="1">'internal_calcs FTTM'!AA975</f>
        <v>972.36339102420754</v>
      </c>
      <c r="J975" s="9">
        <f>'internal_calcs TEs'!B975</f>
        <v>-0.90525694872751372</v>
      </c>
      <c r="K975" s="9">
        <f>'internal_calcs TEs'!C975</f>
        <v>-0.63660897579249109</v>
      </c>
      <c r="L975" s="9">
        <f>'internal_calcs TEs'!D975</f>
        <v>0.44097156787121605</v>
      </c>
      <c r="M975" s="9">
        <f>'internal_calcs TEs'!E975</f>
        <v>4.0061623636127521</v>
      </c>
      <c r="N975" s="9">
        <f t="shared" ca="1" si="45"/>
        <v>-0.63660897579245557</v>
      </c>
      <c r="O975" s="9">
        <f t="shared" ca="1" si="47"/>
        <v>-0.63660897579245557</v>
      </c>
      <c r="P975" s="3">
        <f t="shared" ca="1" si="46"/>
        <v>2</v>
      </c>
    </row>
    <row r="976" spans="1:16" x14ac:dyDescent="0.3">
      <c r="A976" s="1">
        <f>'internal_calcs FTTM'!A976</f>
        <v>974</v>
      </c>
      <c r="B976" s="3" t="str">
        <f>'internal_calcs FTTM'!T976</f>
        <v>TRUSTED</v>
      </c>
      <c r="C976" s="3">
        <f ca="1">'internal_calcs FTTM'!AB976</f>
        <v>2</v>
      </c>
      <c r="D976" s="3">
        <f ca="1">'internal_calcs FTTM'!AC976</f>
        <v>222</v>
      </c>
      <c r="E976" s="9">
        <f>'internal_calcs ToDs'!B976</f>
        <v>973.13721649812999</v>
      </c>
      <c r="F976" s="9">
        <f>'internal_calcs ToDs'!C976</f>
        <v>973.29443840403951</v>
      </c>
      <c r="G976" s="9">
        <f>'internal_calcs ToDs'!D976</f>
        <v>974.35403712397226</v>
      </c>
      <c r="H976" s="9">
        <f>'internal_calcs ToDs'!E976</f>
        <v>978.25222359162274</v>
      </c>
      <c r="I976" s="9">
        <f ca="1">'internal_calcs FTTM'!AA976</f>
        <v>973.29443840403951</v>
      </c>
      <c r="J976" s="9">
        <f>'internal_calcs TEs'!B976</f>
        <v>-0.8627835018699872</v>
      </c>
      <c r="K976" s="9">
        <f>'internal_calcs TEs'!C976</f>
        <v>-0.70556159596044443</v>
      </c>
      <c r="L976" s="9">
        <f>'internal_calcs TEs'!D976</f>
        <v>0.35403712397225373</v>
      </c>
      <c r="M976" s="9">
        <f>'internal_calcs TEs'!E976</f>
        <v>4.2522235916227746</v>
      </c>
      <c r="N976" s="9">
        <f t="shared" ca="1" si="45"/>
        <v>-0.70556159596048929</v>
      </c>
      <c r="O976" s="9">
        <f t="shared" ca="1" si="47"/>
        <v>-0.70556159596048929</v>
      </c>
      <c r="P976" s="3">
        <f t="shared" ca="1" si="46"/>
        <v>2</v>
      </c>
    </row>
    <row r="977" spans="1:16" x14ac:dyDescent="0.3">
      <c r="A977" s="1">
        <f>'internal_calcs FTTM'!A977</f>
        <v>975</v>
      </c>
      <c r="B977" s="3" t="str">
        <f>'internal_calcs FTTM'!T977</f>
        <v>TRUSTED</v>
      </c>
      <c r="C977" s="3">
        <f ca="1">'internal_calcs FTTM'!AB977</f>
        <v>2</v>
      </c>
      <c r="D977" s="3">
        <f ca="1">'internal_calcs FTTM'!AC977</f>
        <v>222</v>
      </c>
      <c r="E977" s="9">
        <f>'internal_calcs ToDs'!B977</f>
        <v>974.17979276253641</v>
      </c>
      <c r="F977" s="9">
        <f>'internal_calcs ToDs'!C977</f>
        <v>974.23221685629392</v>
      </c>
      <c r="G977" s="9">
        <f>'internal_calcs ToDs'!D977</f>
        <v>975.22997810839456</v>
      </c>
      <c r="H977" s="9">
        <f>'internal_calcs ToDs'!E977</f>
        <v>979.41688359092007</v>
      </c>
      <c r="I977" s="9">
        <f ca="1">'internal_calcs FTTM'!AA977</f>
        <v>974.23221685629392</v>
      </c>
      <c r="J977" s="9">
        <f>'internal_calcs TEs'!B977</f>
        <v>-0.82020723746357982</v>
      </c>
      <c r="K977" s="9">
        <f>'internal_calcs TEs'!C977</f>
        <v>-0.76778314370612222</v>
      </c>
      <c r="L977" s="9">
        <f>'internal_calcs TEs'!D977</f>
        <v>0.2299781083945347</v>
      </c>
      <c r="M977" s="9">
        <f>'internal_calcs TEs'!E977</f>
        <v>4.4168835909200963</v>
      </c>
      <c r="N977" s="9">
        <f t="shared" ca="1" si="45"/>
        <v>-0.76778314370608314</v>
      </c>
      <c r="O977" s="9">
        <f t="shared" ca="1" si="47"/>
        <v>-0.76778314370608314</v>
      </c>
      <c r="P977" s="3">
        <f t="shared" ca="1" si="46"/>
        <v>2</v>
      </c>
    </row>
    <row r="978" spans="1:16" x14ac:dyDescent="0.3">
      <c r="A978" s="1">
        <f>'internal_calcs FTTM'!A978</f>
        <v>976</v>
      </c>
      <c r="B978" s="3" t="str">
        <f>'internal_calcs FTTM'!T978</f>
        <v>TRUSTED</v>
      </c>
      <c r="C978" s="3">
        <f ca="1">'internal_calcs FTTM'!AB978</f>
        <v>1</v>
      </c>
      <c r="D978" s="3">
        <f ca="1">'internal_calcs FTTM'!AC978</f>
        <v>111</v>
      </c>
      <c r="E978" s="9">
        <f>'internal_calcs ToDs'!B978</f>
        <v>975.22244495241046</v>
      </c>
      <c r="F978" s="9">
        <f>'internal_calcs ToDs'!C978</f>
        <v>975.17697194099298</v>
      </c>
      <c r="G978" s="9">
        <f>'internal_calcs ToDs'!D978</f>
        <v>976.07075100592317</v>
      </c>
      <c r="H978" s="9">
        <f>'internal_calcs ToDs'!E978</f>
        <v>980.49419112011287</v>
      </c>
      <c r="I978" s="9">
        <f ca="1">'internal_calcs FTTM'!AA978</f>
        <v>975.22244495241046</v>
      </c>
      <c r="J978" s="9">
        <f>'internal_calcs TEs'!B978</f>
        <v>-0.77755504758954053</v>
      </c>
      <c r="K978" s="9">
        <f>'internal_calcs TEs'!C978</f>
        <v>-0.82302805900698695</v>
      </c>
      <c r="L978" s="9">
        <f>'internal_calcs TEs'!D978</f>
        <v>7.0751005923206822E-2</v>
      </c>
      <c r="M978" s="9">
        <f>'internal_calcs TEs'!E978</f>
        <v>4.4941911201128608</v>
      </c>
      <c r="N978" s="9">
        <f t="shared" ca="1" si="45"/>
        <v>-0.7775550475895443</v>
      </c>
      <c r="O978" s="9">
        <f t="shared" ca="1" si="47"/>
        <v>-0.7775550475895443</v>
      </c>
      <c r="P978" s="3">
        <f t="shared" ca="1" si="46"/>
        <v>1</v>
      </c>
    </row>
    <row r="979" spans="1:16" x14ac:dyDescent="0.3">
      <c r="A979" s="1">
        <f>'internal_calcs FTTM'!A979</f>
        <v>977</v>
      </c>
      <c r="B979" s="3" t="str">
        <f>'internal_calcs FTTM'!T979</f>
        <v>TRUSTED</v>
      </c>
      <c r="C979" s="3">
        <f ca="1">'internal_calcs FTTM'!AB979</f>
        <v>1</v>
      </c>
      <c r="D979" s="3">
        <f ca="1">'internal_calcs FTTM'!AC979</f>
        <v>111</v>
      </c>
      <c r="E979" s="9">
        <f>'internal_calcs ToDs'!B979</f>
        <v>976.26514612771484</v>
      </c>
      <c r="F979" s="9">
        <f>'internal_calcs ToDs'!C979</f>
        <v>976.12892168457881</v>
      </c>
      <c r="G979" s="9">
        <f>'internal_calcs ToDs'!D979</f>
        <v>976.87886692308166</v>
      </c>
      <c r="H979" s="9">
        <f>'internal_calcs ToDs'!E979</f>
        <v>981.48135208367319</v>
      </c>
      <c r="I979" s="9">
        <f ca="1">'internal_calcs FTTM'!AA979</f>
        <v>976.26514612771484</v>
      </c>
      <c r="J979" s="9">
        <f>'internal_calcs TEs'!B979</f>
        <v>-0.73485387228517518</v>
      </c>
      <c r="K979" s="9">
        <f>'internal_calcs TEs'!C979</f>
        <v>-0.87107831542114766</v>
      </c>
      <c r="L979" s="9">
        <f>'internal_calcs TEs'!D979</f>
        <v>-0.12113307691838271</v>
      </c>
      <c r="M979" s="9">
        <f>'internal_calcs TEs'!E979</f>
        <v>4.4813520836731495</v>
      </c>
      <c r="N979" s="9">
        <f t="shared" ca="1" si="45"/>
        <v>-0.73485387228515719</v>
      </c>
      <c r="O979" s="9">
        <f t="shared" ca="1" si="47"/>
        <v>-0.73485387228515719</v>
      </c>
      <c r="P979" s="3">
        <f t="shared" ca="1" si="46"/>
        <v>1</v>
      </c>
    </row>
    <row r="980" spans="1:16" x14ac:dyDescent="0.3">
      <c r="A980" s="1">
        <f>'internal_calcs FTTM'!A980</f>
        <v>978</v>
      </c>
      <c r="B980" s="3" t="str">
        <f>'internal_calcs FTTM'!T980</f>
        <v>TRUSTED</v>
      </c>
      <c r="C980" s="3">
        <f ca="1">'internal_calcs FTTM'!AB980</f>
        <v>1</v>
      </c>
      <c r="D980" s="3">
        <f ca="1">'internal_calcs FTTM'!AC980</f>
        <v>111</v>
      </c>
      <c r="E980" s="9">
        <f>'internal_calcs ToDs'!B980</f>
        <v>977.30786931747184</v>
      </c>
      <c r="F980" s="9">
        <f>'internal_calcs ToDs'!C980</f>
        <v>977.08825571946124</v>
      </c>
      <c r="G980" s="9">
        <f>'internal_calcs ToDs'!D980</f>
        <v>977.65735198648247</v>
      </c>
      <c r="H980" s="9">
        <f>'internal_calcs ToDs'!E980</f>
        <v>982.37883051782967</v>
      </c>
      <c r="I980" s="9">
        <f ca="1">'internal_calcs FTTM'!AA980</f>
        <v>977.30786931747184</v>
      </c>
      <c r="J980" s="9">
        <f>'internal_calcs TEs'!B980</f>
        <v>-0.69213068252813414</v>
      </c>
      <c r="K980" s="9">
        <f>'internal_calcs TEs'!C980</f>
        <v>-0.91174428053871814</v>
      </c>
      <c r="L980" s="9">
        <f>'internal_calcs TEs'!D980</f>
        <v>-0.34264801351748186</v>
      </c>
      <c r="M980" s="9">
        <f>'internal_calcs TEs'!E980</f>
        <v>4.3788305178296607</v>
      </c>
      <c r="N980" s="9">
        <f t="shared" ca="1" si="45"/>
        <v>-0.69213068252815901</v>
      </c>
      <c r="O980" s="9">
        <f t="shared" ca="1" si="47"/>
        <v>-0.69213068252815901</v>
      </c>
      <c r="P980" s="3">
        <f t="shared" ca="1" si="46"/>
        <v>1</v>
      </c>
    </row>
    <row r="981" spans="1:16" x14ac:dyDescent="0.3">
      <c r="A981" s="1">
        <f>'internal_calcs FTTM'!A981</f>
        <v>979</v>
      </c>
      <c r="B981" s="3" t="str">
        <f>'internal_calcs FTTM'!T981</f>
        <v>TRUSTED</v>
      </c>
      <c r="C981" s="3">
        <f ca="1">'internal_calcs FTTM'!AB981</f>
        <v>1</v>
      </c>
      <c r="D981" s="3">
        <f ca="1">'internal_calcs FTTM'!AC981</f>
        <v>111</v>
      </c>
      <c r="E981" s="9">
        <f>'internal_calcs ToDs'!B981</f>
        <v>978.35058753679937</v>
      </c>
      <c r="F981" s="9">
        <f>'internal_calcs ToDs'!C981</f>
        <v>978.05513453562605</v>
      </c>
      <c r="G981" s="9">
        <f>'internal_calcs ToDs'!D981</f>
        <v>978.40969961900248</v>
      </c>
      <c r="H981" s="9">
        <f>'internal_calcs ToDs'!E981</f>
        <v>983.19033181908947</v>
      </c>
      <c r="I981" s="9">
        <f ca="1">'internal_calcs FTTM'!AA981</f>
        <v>978.35058753679937</v>
      </c>
      <c r="J981" s="9">
        <f>'internal_calcs TEs'!B981</f>
        <v>-0.64941246320057799</v>
      </c>
      <c r="K981" s="9">
        <f>'internal_calcs TEs'!C981</f>
        <v>-0.94486546437389163</v>
      </c>
      <c r="L981" s="9">
        <f>'internal_calcs TEs'!D981</f>
        <v>-0.59030038099747673</v>
      </c>
      <c r="M981" s="9">
        <f>'internal_calcs TEs'!E981</f>
        <v>4.1903318190894332</v>
      </c>
      <c r="N981" s="9">
        <f t="shared" ca="1" si="45"/>
        <v>-0.64941246320063328</v>
      </c>
      <c r="O981" s="9">
        <f t="shared" ca="1" si="47"/>
        <v>-0.64941246320063328</v>
      </c>
      <c r="P981" s="3">
        <f t="shared" ca="1" si="46"/>
        <v>1</v>
      </c>
    </row>
    <row r="982" spans="1:16" x14ac:dyDescent="0.3">
      <c r="A982" s="1">
        <f>'internal_calcs FTTM'!A982</f>
        <v>980</v>
      </c>
      <c r="B982" s="3" t="str">
        <f>'internal_calcs FTTM'!T982</f>
        <v>TRUSTED</v>
      </c>
      <c r="C982" s="3">
        <f ca="1">'internal_calcs FTTM'!AB982</f>
        <v>3</v>
      </c>
      <c r="D982" s="3">
        <f ca="1">'internal_calcs FTTM'!AC982</f>
        <v>333</v>
      </c>
      <c r="E982" s="9">
        <f>'internal_calcs ToDs'!B982</f>
        <v>979.39327380395446</v>
      </c>
      <c r="F982" s="9">
        <f>'internal_calcs ToDs'!C982</f>
        <v>979.02968884725431</v>
      </c>
      <c r="G982" s="9">
        <f>'internal_calcs ToDs'!D982</f>
        <v>979.13981544641695</v>
      </c>
      <c r="H982" s="9">
        <f>'internal_calcs ToDs'!E982</f>
        <v>983.92266882155332</v>
      </c>
      <c r="I982" s="9">
        <f ca="1">'internal_calcs FTTM'!AA982</f>
        <v>979.13981544641695</v>
      </c>
      <c r="J982" s="9">
        <f>'internal_calcs TEs'!B982</f>
        <v>-0.60672619604552736</v>
      </c>
      <c r="K982" s="9">
        <f>'internal_calcs TEs'!C982</f>
        <v>-0.97031115274570046</v>
      </c>
      <c r="L982" s="9">
        <f>'internal_calcs TEs'!D982</f>
        <v>-0.86018455358311008</v>
      </c>
      <c r="M982" s="9">
        <f>'internal_calcs TEs'!E982</f>
        <v>3.9226688215532874</v>
      </c>
      <c r="N982" s="9">
        <f t="shared" ca="1" si="45"/>
        <v>-0.86018455358305346</v>
      </c>
      <c r="O982" s="9">
        <f t="shared" ca="1" si="47"/>
        <v>-0.86018455358305346</v>
      </c>
      <c r="P982" s="3">
        <f t="shared" ca="1" si="46"/>
        <v>3</v>
      </c>
    </row>
    <row r="983" spans="1:16" x14ac:dyDescent="0.3">
      <c r="A983" s="1">
        <f>'internal_calcs FTTM'!A983</f>
        <v>981</v>
      </c>
      <c r="B983" s="3" t="str">
        <f>'internal_calcs FTTM'!T983</f>
        <v>TRUSTED</v>
      </c>
      <c r="C983" s="3">
        <f ca="1">'internal_calcs FTTM'!AB983</f>
        <v>2</v>
      </c>
      <c r="D983" s="3">
        <f ca="1">'internal_calcs FTTM'!AC983</f>
        <v>222</v>
      </c>
      <c r="E983" s="9">
        <f>'internal_calcs ToDs'!B983</f>
        <v>980.43590115737572</v>
      </c>
      <c r="F983" s="9">
        <f>'internal_calcs ToDs'!C983</f>
        <v>980.01201907685277</v>
      </c>
      <c r="G983" s="9">
        <f>'internal_calcs ToDs'!D983</f>
        <v>979.85195570334872</v>
      </c>
      <c r="H983" s="9">
        <f>'internal_calcs ToDs'!E983</f>
        <v>984.58551556334157</v>
      </c>
      <c r="I983" s="9">
        <f ca="1">'internal_calcs FTTM'!AA983</f>
        <v>980.01201907685277</v>
      </c>
      <c r="J983" s="9">
        <f>'internal_calcs TEs'!B983</f>
        <v>-0.56409884262422916</v>
      </c>
      <c r="K983" s="9">
        <f>'internal_calcs TEs'!C983</f>
        <v>-0.98798092314719521</v>
      </c>
      <c r="L983" s="9">
        <f>'internal_calcs TEs'!D983</f>
        <v>-1.1480442966512321</v>
      </c>
      <c r="M983" s="9">
        <f>'internal_calcs TEs'!E983</f>
        <v>3.5855155633416298</v>
      </c>
      <c r="N983" s="9">
        <f t="shared" ca="1" si="45"/>
        <v>-0.98798092314723363</v>
      </c>
      <c r="O983" s="9">
        <f t="shared" ca="1" si="47"/>
        <v>-0.98798092314723363</v>
      </c>
      <c r="P983" s="3">
        <f t="shared" ca="1" si="46"/>
        <v>2</v>
      </c>
    </row>
    <row r="984" spans="1:16" x14ac:dyDescent="0.3">
      <c r="A984" s="1">
        <f>'internal_calcs FTTM'!A984</f>
        <v>982</v>
      </c>
      <c r="B984" s="3" t="str">
        <f>'internal_calcs FTTM'!T984</f>
        <v>TRUSTED</v>
      </c>
      <c r="C984" s="3">
        <f ca="1">'internal_calcs FTTM'!AB984</f>
        <v>2</v>
      </c>
      <c r="D984" s="3">
        <f ca="1">'internal_calcs FTTM'!AC984</f>
        <v>222</v>
      </c>
      <c r="E984" s="9">
        <f>'internal_calcs ToDs'!B984</f>
        <v>981.4784426727133</v>
      </c>
      <c r="F984" s="9">
        <f>'internal_calcs ToDs'!C984</f>
        <v>981.00219495893293</v>
      </c>
      <c r="G984" s="9">
        <f>'internal_calcs ToDs'!D984</f>
        <v>980.55066010990492</v>
      </c>
      <c r="H984" s="9">
        <f>'internal_calcs ToDs'!E984</f>
        <v>985.1910576416501</v>
      </c>
      <c r="I984" s="9">
        <f ca="1">'internal_calcs FTTM'!AA984</f>
        <v>981.00219495893293</v>
      </c>
      <c r="J984" s="9">
        <f>'internal_calcs TEs'!B984</f>
        <v>-0.52155732728675341</v>
      </c>
      <c r="K984" s="9">
        <f>'internal_calcs TEs'!C984</f>
        <v>-0.99780504106708756</v>
      </c>
      <c r="L984" s="9">
        <f>'internal_calcs TEs'!D984</f>
        <v>-1.4493398900950991</v>
      </c>
      <c r="M984" s="9">
        <f>'internal_calcs TEs'!E984</f>
        <v>3.1910576416500827</v>
      </c>
      <c r="N984" s="9">
        <f t="shared" ca="1" si="45"/>
        <v>-0.99780504106706758</v>
      </c>
      <c r="O984" s="9">
        <f t="shared" ca="1" si="47"/>
        <v>-0.99780504106706758</v>
      </c>
      <c r="P984" s="3">
        <f t="shared" ca="1" si="46"/>
        <v>2</v>
      </c>
    </row>
    <row r="985" spans="1:16" x14ac:dyDescent="0.3">
      <c r="A985" s="1">
        <f>'internal_calcs FTTM'!A985</f>
        <v>983</v>
      </c>
      <c r="B985" s="3" t="str">
        <f>'internal_calcs FTTM'!T985</f>
        <v>TRUSTED</v>
      </c>
      <c r="C985" s="3">
        <f ca="1">'internal_calcs FTTM'!AB985</f>
        <v>2</v>
      </c>
      <c r="D985" s="3">
        <f ca="1">'internal_calcs FTTM'!AC985</f>
        <v>222</v>
      </c>
      <c r="E985" s="9">
        <f>'internal_calcs ToDs'!B985</f>
        <v>982.52087147983389</v>
      </c>
      <c r="F985" s="9">
        <f>'internal_calcs ToDs'!C985</f>
        <v>982.00025526479976</v>
      </c>
      <c r="G985" s="9">
        <f>'internal_calcs ToDs'!D985</f>
        <v>981.24068027757971</v>
      </c>
      <c r="H985" s="9">
        <f>'internal_calcs ToDs'!E985</f>
        <v>985.75355179351914</v>
      </c>
      <c r="I985" s="9">
        <f ca="1">'internal_calcs FTTM'!AA985</f>
        <v>982.00025526479976</v>
      </c>
      <c r="J985" s="9">
        <f>'internal_calcs TEs'!B985</f>
        <v>-0.47912852016609253</v>
      </c>
      <c r="K985" s="9">
        <f>'internal_calcs TEs'!C985</f>
        <v>-0.99974473520019957</v>
      </c>
      <c r="L985" s="9">
        <f>'internal_calcs TEs'!D985</f>
        <v>-1.759319722420297</v>
      </c>
      <c r="M985" s="9">
        <f>'internal_calcs TEs'!E985</f>
        <v>2.7535517935191303</v>
      </c>
      <c r="N985" s="9">
        <f t="shared" ca="1" si="45"/>
        <v>-0.99974473520023821</v>
      </c>
      <c r="O985" s="9">
        <f t="shared" ca="1" si="47"/>
        <v>-0.99974473520023821</v>
      </c>
      <c r="P985" s="3">
        <f t="shared" ca="1" si="46"/>
        <v>2</v>
      </c>
    </row>
    <row r="986" spans="1:16" x14ac:dyDescent="0.3">
      <c r="A986" s="1">
        <f>'internal_calcs FTTM'!A986</f>
        <v>984</v>
      </c>
      <c r="B986" s="3" t="str">
        <f>'internal_calcs FTTM'!T986</f>
        <v>TRUSTED</v>
      </c>
      <c r="C986" s="3">
        <f ca="1">'internal_calcs FTTM'!AB986</f>
        <v>2</v>
      </c>
      <c r="D986" s="3">
        <f ca="1">'internal_calcs FTTM'!AC986</f>
        <v>222</v>
      </c>
      <c r="E986" s="9">
        <f>'internal_calcs ToDs'!B986</f>
        <v>983.56316077979398</v>
      </c>
      <c r="F986" s="9">
        <f>'internal_calcs ToDs'!C986</f>
        <v>983.0062076495401</v>
      </c>
      <c r="G986" s="9">
        <f>'internal_calcs ToDs'!D986</f>
        <v>981.92690477350141</v>
      </c>
      <c r="H986" s="9">
        <f>'internal_calcs ToDs'!E986</f>
        <v>986.28881062021003</v>
      </c>
      <c r="I986" s="9">
        <f ca="1">'internal_calcs FTTM'!AA986</f>
        <v>983.0062076495401</v>
      </c>
      <c r="J986" s="9">
        <f>'internal_calcs TEs'!B986</f>
        <v>-0.4368392202060255</v>
      </c>
      <c r="K986" s="9">
        <f>'internal_calcs TEs'!C986</f>
        <v>-0.99379235045994929</v>
      </c>
      <c r="L986" s="9">
        <f>'internal_calcs TEs'!D986</f>
        <v>-2.0730952264986366</v>
      </c>
      <c r="M986" s="9">
        <f>'internal_calcs TEs'!E986</f>
        <v>2.2888106202100817</v>
      </c>
      <c r="N986" s="9">
        <f t="shared" ca="1" si="45"/>
        <v>-0.99379235045989844</v>
      </c>
      <c r="O986" s="9">
        <f t="shared" ca="1" si="47"/>
        <v>-0.99379235045989844</v>
      </c>
      <c r="P986" s="3">
        <f t="shared" ca="1" si="46"/>
        <v>2</v>
      </c>
    </row>
    <row r="987" spans="1:16" x14ac:dyDescent="0.3">
      <c r="A987" s="1">
        <f>'internal_calcs FTTM'!A987</f>
        <v>985</v>
      </c>
      <c r="B987" s="3" t="str">
        <f>'internal_calcs FTTM'!T987</f>
        <v>TRUSTED</v>
      </c>
      <c r="C987" s="3">
        <f ca="1">'internal_calcs FTTM'!AB987</f>
        <v>2</v>
      </c>
      <c r="D987" s="3">
        <f ca="1">'internal_calcs FTTM'!AC987</f>
        <v>222</v>
      </c>
      <c r="E987" s="9">
        <f>'internal_calcs ToDs'!B987</f>
        <v>984.60528386176509</v>
      </c>
      <c r="F987" s="9">
        <f>'internal_calcs ToDs'!C987</f>
        <v>984.02002862181052</v>
      </c>
      <c r="G987" s="9">
        <f>'internal_calcs ToDs'!D987</f>
        <v>982.61428202481011</v>
      </c>
      <c r="H987" s="9">
        <f>'internal_calcs ToDs'!E987</f>
        <v>986.81363107859818</v>
      </c>
      <c r="I987" s="9">
        <f ca="1">'internal_calcs FTTM'!AA987</f>
        <v>984.02002862181052</v>
      </c>
      <c r="J987" s="9">
        <f>'internal_calcs TEs'!B987</f>
        <v>-0.39471613823490675</v>
      </c>
      <c r="K987" s="9">
        <f>'internal_calcs TEs'!C987</f>
        <v>-0.97997137818948898</v>
      </c>
      <c r="L987" s="9">
        <f>'internal_calcs TEs'!D987</f>
        <v>-2.3857179751898387</v>
      </c>
      <c r="M987" s="9">
        <f>'internal_calcs TEs'!E987</f>
        <v>1.8136310785981871</v>
      </c>
      <c r="N987" s="9">
        <f t="shared" ca="1" si="45"/>
        <v>-0.97997137818947522</v>
      </c>
      <c r="O987" s="9">
        <f t="shared" ca="1" si="47"/>
        <v>-0.97997137818947522</v>
      </c>
      <c r="P987" s="3">
        <f t="shared" ca="1" si="46"/>
        <v>2</v>
      </c>
    </row>
    <row r="988" spans="1:16" x14ac:dyDescent="0.3">
      <c r="A988" s="1">
        <f>'internal_calcs FTTM'!A988</f>
        <v>986</v>
      </c>
      <c r="B988" s="3" t="str">
        <f>'internal_calcs FTTM'!T988</f>
        <v>TRUSTED</v>
      </c>
      <c r="C988" s="3">
        <f ca="1">'internal_calcs FTTM'!AB988</f>
        <v>2</v>
      </c>
      <c r="D988" s="3">
        <f ca="1">'internal_calcs FTTM'!AC988</f>
        <v>222</v>
      </c>
      <c r="E988" s="9">
        <f>'internal_calcs ToDs'!B988</f>
        <v>985.64721411990581</v>
      </c>
      <c r="F988" s="9">
        <f>'internal_calcs ToDs'!C988</f>
        <v>985.04166363654781</v>
      </c>
      <c r="G988" s="9">
        <f>'internal_calcs ToDs'!D988</f>
        <v>983.30774227900417</v>
      </c>
      <c r="H988" s="9">
        <f>'internal_calcs ToDs'!E988</f>
        <v>987.34518739538498</v>
      </c>
      <c r="I988" s="9">
        <f ca="1">'internal_calcs FTTM'!AA988</f>
        <v>985.04166363654781</v>
      </c>
      <c r="J988" s="9">
        <f>'internal_calcs TEs'!B988</f>
        <v>-0.35278588009415029</v>
      </c>
      <c r="K988" s="9">
        <f>'internal_calcs TEs'!C988</f>
        <v>-0.95833636345221818</v>
      </c>
      <c r="L988" s="9">
        <f>'internal_calcs TEs'!D988</f>
        <v>-2.6922577209958258</v>
      </c>
      <c r="M988" s="9">
        <f>'internal_calcs TEs'!E988</f>
        <v>1.345187395384964</v>
      </c>
      <c r="N988" s="9">
        <f t="shared" ca="1" si="45"/>
        <v>-0.9583363634521902</v>
      </c>
      <c r="O988" s="9">
        <f t="shared" ca="1" si="47"/>
        <v>-0.9583363634521902</v>
      </c>
      <c r="P988" s="3">
        <f t="shared" ca="1" si="46"/>
        <v>2</v>
      </c>
    </row>
    <row r="989" spans="1:16" x14ac:dyDescent="0.3">
      <c r="A989" s="1">
        <f>'internal_calcs FTTM'!A989</f>
        <v>987</v>
      </c>
      <c r="B989" s="3" t="str">
        <f>'internal_calcs FTTM'!T989</f>
        <v>TRUSTED</v>
      </c>
      <c r="C989" s="3">
        <f ca="1">'internal_calcs FTTM'!AB989</f>
        <v>2</v>
      </c>
      <c r="D989" s="3">
        <f ca="1">'internal_calcs FTTM'!AC989</f>
        <v>222</v>
      </c>
      <c r="E989" s="9">
        <f>'internal_calcs ToDs'!B989</f>
        <v>986.68892507016642</v>
      </c>
      <c r="F989" s="9">
        <f>'internal_calcs ToDs'!C989</f>
        <v>986.07102731023281</v>
      </c>
      <c r="G989" s="9">
        <f>'internal_calcs ToDs'!D989</f>
        <v>984.01211985099326</v>
      </c>
      <c r="H989" s="9">
        <f>'internal_calcs ToDs'!E989</f>
        <v>987.90041034580042</v>
      </c>
      <c r="I989" s="9">
        <f ca="1">'internal_calcs FTTM'!AA989</f>
        <v>986.07102731023281</v>
      </c>
      <c r="J989" s="9">
        <f>'internal_calcs TEs'!B989</f>
        <v>-0.31107492983359969</v>
      </c>
      <c r="K989" s="9">
        <f>'internal_calcs TEs'!C989</f>
        <v>-0.92897268976718905</v>
      </c>
      <c r="L989" s="9">
        <f>'internal_calcs TEs'!D989</f>
        <v>-2.9878801490067191</v>
      </c>
      <c r="M989" s="9">
        <f>'internal_calcs TEs'!E989</f>
        <v>0.90041034580039825</v>
      </c>
      <c r="N989" s="9">
        <f t="shared" ca="1" si="45"/>
        <v>-0.92897268976719261</v>
      </c>
      <c r="O989" s="9">
        <f t="shared" ca="1" si="47"/>
        <v>-0.92897268976719261</v>
      </c>
      <c r="P989" s="3">
        <f t="shared" ca="1" si="46"/>
        <v>2</v>
      </c>
    </row>
    <row r="990" spans="1:16" x14ac:dyDescent="0.3">
      <c r="A990" s="1">
        <f>'internal_calcs FTTM'!A990</f>
        <v>988</v>
      </c>
      <c r="B990" s="3" t="str">
        <f>'internal_calcs FTTM'!T990</f>
        <v>TRUSTED</v>
      </c>
      <c r="C990" s="3">
        <f ca="1">'internal_calcs FTTM'!AB990</f>
        <v>2</v>
      </c>
      <c r="D990" s="3">
        <f ca="1">'internal_calcs FTTM'!AC990</f>
        <v>222</v>
      </c>
      <c r="E990" s="9">
        <f>'internal_calcs ToDs'!B990</f>
        <v>987.73039036701675</v>
      </c>
      <c r="F990" s="9">
        <f>'internal_calcs ToDs'!C990</f>
        <v>987.1080037578605</v>
      </c>
      <c r="G990" s="9">
        <f>'internal_calcs ToDs'!D990</f>
        <v>984.7320768830632</v>
      </c>
      <c r="H990" s="9">
        <f>'internal_calcs ToDs'!E990</f>
        <v>988.49537533127148</v>
      </c>
      <c r="I990" s="9">
        <f ca="1">'internal_calcs FTTM'!AA990</f>
        <v>987.1080037578605</v>
      </c>
      <c r="J990" s="9">
        <f>'internal_calcs TEs'!B990</f>
        <v>-0.26960963298325852</v>
      </c>
      <c r="K990" s="9">
        <f>'internal_calcs TEs'!C990</f>
        <v>-0.89199624213944961</v>
      </c>
      <c r="L990" s="9">
        <f>'internal_calcs TEs'!D990</f>
        <v>-3.2679231169367924</v>
      </c>
      <c r="M990" s="9">
        <f>'internal_calcs TEs'!E990</f>
        <v>0.49537533127148281</v>
      </c>
      <c r="N990" s="9">
        <f t="shared" ca="1" si="45"/>
        <v>-0.89199624213949846</v>
      </c>
      <c r="O990" s="9">
        <f t="shared" ca="1" si="47"/>
        <v>-0.89199624213949846</v>
      </c>
      <c r="P990" s="3">
        <f t="shared" ca="1" si="46"/>
        <v>2</v>
      </c>
    </row>
    <row r="991" spans="1:16" x14ac:dyDescent="0.3">
      <c r="A991" s="1">
        <f>'internal_calcs FTTM'!A991</f>
        <v>989</v>
      </c>
      <c r="B991" s="3" t="str">
        <f>'internal_calcs FTTM'!T991</f>
        <v>TRUSTED</v>
      </c>
      <c r="C991" s="3">
        <f ca="1">'internal_calcs FTTM'!AB991</f>
        <v>2</v>
      </c>
      <c r="D991" s="3">
        <f ca="1">'internal_calcs FTTM'!AC991</f>
        <v>222</v>
      </c>
      <c r="E991" s="9">
        <f>'internal_calcs ToDs'!B991</f>
        <v>988.77158382008656</v>
      </c>
      <c r="F991" s="9">
        <f>'internal_calcs ToDs'!C991</f>
        <v>988.1524470502851</v>
      </c>
      <c r="G991" s="9">
        <f>'internal_calcs ToDs'!D991</f>
        <v>985.47202982010754</v>
      </c>
      <c r="H991" s="9">
        <f>'internal_calcs ToDs'!E991</f>
        <v>989.14472137253154</v>
      </c>
      <c r="I991" s="9">
        <f ca="1">'internal_calcs FTTM'!AA991</f>
        <v>988.1524470502851</v>
      </c>
      <c r="J991" s="9">
        <f>'internal_calcs TEs'!B991</f>
        <v>-0.22841617991345414</v>
      </c>
      <c r="K991" s="9">
        <f>'internal_calcs TEs'!C991</f>
        <v>-0.84755294971485462</v>
      </c>
      <c r="L991" s="9">
        <f>'internal_calcs TEs'!D991</f>
        <v>-3.5279701798924568</v>
      </c>
      <c r="M991" s="9">
        <f>'internal_calcs TEs'!E991</f>
        <v>0.14472137253153017</v>
      </c>
      <c r="N991" s="9">
        <f t="shared" ca="1" si="45"/>
        <v>-0.84755294971489548</v>
      </c>
      <c r="O991" s="9">
        <f t="shared" ca="1" si="47"/>
        <v>-0.84755294971489548</v>
      </c>
      <c r="P991" s="3">
        <f t="shared" ca="1" si="46"/>
        <v>2</v>
      </c>
    </row>
    <row r="992" spans="1:16" x14ac:dyDescent="0.3">
      <c r="A992" s="1">
        <f>'internal_calcs FTTM'!A992</f>
        <v>990</v>
      </c>
      <c r="B992" s="3" t="str">
        <f>'internal_calcs FTTM'!T992</f>
        <v>TRUSTED</v>
      </c>
      <c r="C992" s="3">
        <f ca="1">'internal_calcs FTTM'!AB992</f>
        <v>2</v>
      </c>
      <c r="D992" s="3">
        <f ca="1">'internal_calcs FTTM'!AC992</f>
        <v>222</v>
      </c>
      <c r="E992" s="9">
        <f>'internal_calcs ToDs'!B992</f>
        <v>989.81247941070797</v>
      </c>
      <c r="F992" s="9">
        <f>'internal_calcs ToDs'!C992</f>
        <v>989.20418179013575</v>
      </c>
      <c r="G992" s="9">
        <f>'internal_calcs ToDs'!D992</f>
        <v>986.2360797596541</v>
      </c>
      <c r="H992" s="9">
        <f>'internal_calcs ToDs'!E992</f>
        <v>989.86112201726962</v>
      </c>
      <c r="I992" s="9">
        <f ca="1">'internal_calcs FTTM'!AA992</f>
        <v>989.20418179013575</v>
      </c>
      <c r="J992" s="9">
        <f>'internal_calcs TEs'!B992</f>
        <v>-0.1875205892920615</v>
      </c>
      <c r="K992" s="9">
        <f>'internal_calcs TEs'!C992</f>
        <v>-0.79581820986429475</v>
      </c>
      <c r="L992" s="9">
        <f>'internal_calcs TEs'!D992</f>
        <v>-3.7639202403458492</v>
      </c>
      <c r="M992" s="9">
        <f>'internal_calcs TEs'!E992</f>
        <v>-0.13887798273035656</v>
      </c>
      <c r="N992" s="9">
        <f t="shared" ca="1" si="45"/>
        <v>-0.795818209864251</v>
      </c>
      <c r="O992" s="9">
        <f t="shared" ca="1" si="47"/>
        <v>-0.795818209864251</v>
      </c>
      <c r="P992" s="3">
        <f t="shared" ca="1" si="46"/>
        <v>2</v>
      </c>
    </row>
    <row r="993" spans="1:16" x14ac:dyDescent="0.3">
      <c r="A993" s="1">
        <f>'internal_calcs FTTM'!A993</f>
        <v>991</v>
      </c>
      <c r="B993" s="3" t="str">
        <f>'internal_calcs FTTM'!T993</f>
        <v>TRUSTED</v>
      </c>
      <c r="C993" s="3">
        <f ca="1">'internal_calcs FTTM'!AB993</f>
        <v>2</v>
      </c>
      <c r="D993" s="3">
        <f ca="1">'internal_calcs FTTM'!AC993</f>
        <v>222</v>
      </c>
      <c r="E993" s="9">
        <f>'internal_calcs ToDs'!B993</f>
        <v>990.85305130834934</v>
      </c>
      <c r="F993" s="9">
        <f>'internal_calcs ToDs'!C993</f>
        <v>990.26300380402915</v>
      </c>
      <c r="G993" s="9">
        <f>'internal_calcs ToDs'!D993</f>
        <v>987.02794777510564</v>
      </c>
      <c r="H993" s="9">
        <f>'internal_calcs ToDs'!E993</f>
        <v>990.65482728509596</v>
      </c>
      <c r="I993" s="9">
        <f ca="1">'internal_calcs FTTM'!AA993</f>
        <v>990.26300380402915</v>
      </c>
      <c r="J993" s="9">
        <f>'internal_calcs TEs'!B993</f>
        <v>-0.14694869165064861</v>
      </c>
      <c r="K993" s="9">
        <f>'internal_calcs TEs'!C993</f>
        <v>-0.73699619597079247</v>
      </c>
      <c r="L993" s="9">
        <f>'internal_calcs TEs'!D993</f>
        <v>-3.9720522248943091</v>
      </c>
      <c r="M993" s="9">
        <f>'internal_calcs TEs'!E993</f>
        <v>-0.34517271490399448</v>
      </c>
      <c r="N993" s="9">
        <f t="shared" ca="1" si="45"/>
        <v>-0.7369961959708462</v>
      </c>
      <c r="O993" s="9">
        <f t="shared" ca="1" si="47"/>
        <v>-0.7369961959708462</v>
      </c>
      <c r="P993" s="3">
        <f t="shared" ca="1" si="46"/>
        <v>2</v>
      </c>
    </row>
    <row r="994" spans="1:16" x14ac:dyDescent="0.3">
      <c r="A994" s="1">
        <f>'internal_calcs FTTM'!A994</f>
        <v>992</v>
      </c>
      <c r="B994" s="3" t="str">
        <f>'internal_calcs FTTM'!T994</f>
        <v>TRUSTED</v>
      </c>
      <c r="C994" s="3">
        <f ca="1">'internal_calcs FTTM'!AB994</f>
        <v>2</v>
      </c>
      <c r="D994" s="3">
        <f ca="1">'internal_calcs FTTM'!AC994</f>
        <v>222</v>
      </c>
      <c r="E994" s="9">
        <f>'internal_calcs ToDs'!B994</f>
        <v>991.8932738869305</v>
      </c>
      <c r="F994" s="9">
        <f>'internal_calcs ToDs'!C994</f>
        <v>991.3286809483501</v>
      </c>
      <c r="G994" s="9">
        <f>'internal_calcs ToDs'!D994</f>
        <v>987.85091623219091</v>
      </c>
      <c r="H994" s="9">
        <f>'internal_calcs ToDs'!E994</f>
        <v>991.53329320512682</v>
      </c>
      <c r="I994" s="9">
        <f ca="1">'internal_calcs FTTM'!AA994</f>
        <v>991.3286809483501</v>
      </c>
      <c r="J994" s="9">
        <f>'internal_calcs TEs'!B994</f>
        <v>-0.1067261130694499</v>
      </c>
      <c r="K994" s="9">
        <f>'internal_calcs TEs'!C994</f>
        <v>-0.67131905164987682</v>
      </c>
      <c r="L994" s="9">
        <f>'internal_calcs TEs'!D994</f>
        <v>-4.1490837678091115</v>
      </c>
      <c r="M994" s="9">
        <f>'internal_calcs TEs'!E994</f>
        <v>-0.46670679487314182</v>
      </c>
      <c r="N994" s="9">
        <f t="shared" ca="1" si="45"/>
        <v>-0.67131905164990258</v>
      </c>
      <c r="O994" s="9">
        <f t="shared" ca="1" si="47"/>
        <v>-0.67131905164990258</v>
      </c>
      <c r="P994" s="3">
        <f t="shared" ca="1" si="46"/>
        <v>2</v>
      </c>
    </row>
    <row r="995" spans="1:16" x14ac:dyDescent="0.3">
      <c r="A995" s="1">
        <f>'internal_calcs FTTM'!A995</f>
        <v>993</v>
      </c>
      <c r="B995" s="3" t="str">
        <f>'internal_calcs FTTM'!T995</f>
        <v>TRUSTED</v>
      </c>
      <c r="C995" s="3">
        <f ca="1">'internal_calcs FTTM'!AB995</f>
        <v>2</v>
      </c>
      <c r="D995" s="3">
        <f ca="1">'internal_calcs FTTM'!AC995</f>
        <v>222</v>
      </c>
      <c r="E995" s="9">
        <f>'internal_calcs ToDs'!B995</f>
        <v>992.93312174100902</v>
      </c>
      <c r="F995" s="9">
        <f>'internal_calcs ToDs'!C995</f>
        <v>992.40095402541488</v>
      </c>
      <c r="G995" s="9">
        <f>'internal_calcs ToDs'!D995</f>
        <v>988.70777702409475</v>
      </c>
      <c r="H995" s="9">
        <f>'internal_calcs ToDs'!E995</f>
        <v>992.50091233566627</v>
      </c>
      <c r="I995" s="9">
        <f ca="1">'internal_calcs FTTM'!AA995</f>
        <v>992.40095402541488</v>
      </c>
      <c r="J995" s="9">
        <f>'internal_calcs TEs'!B995</f>
        <v>-6.6878258991022177E-2</v>
      </c>
      <c r="K995" s="9">
        <f>'internal_calcs TEs'!C995</f>
        <v>-0.59904597458514863</v>
      </c>
      <c r="L995" s="9">
        <f>'internal_calcs TEs'!D995</f>
        <v>-4.2922229759052906</v>
      </c>
      <c r="M995" s="9">
        <f>'internal_calcs TEs'!E995</f>
        <v>-0.49908766433375185</v>
      </c>
      <c r="N995" s="9">
        <f t="shared" ca="1" si="45"/>
        <v>-0.59904597458512399</v>
      </c>
      <c r="O995" s="9">
        <f t="shared" ca="1" si="47"/>
        <v>-0.59904597458512399</v>
      </c>
      <c r="P995" s="3">
        <f t="shared" ca="1" si="46"/>
        <v>2</v>
      </c>
    </row>
    <row r="996" spans="1:16" x14ac:dyDescent="0.3">
      <c r="A996" s="1">
        <f>'internal_calcs FTTM'!A996</f>
        <v>994</v>
      </c>
      <c r="B996" s="3" t="str">
        <f>'internal_calcs FTTM'!T996</f>
        <v>TRUSTED</v>
      </c>
      <c r="C996" s="3">
        <f ca="1">'internal_calcs FTTM'!AB996</f>
        <v>2</v>
      </c>
      <c r="D996" s="3">
        <f ca="1">'internal_calcs FTTM'!AC996</f>
        <v>222</v>
      </c>
      <c r="E996" s="9">
        <f>'internal_calcs ToDs'!B996</f>
        <v>993.97256970182582</v>
      </c>
      <c r="F996" s="9">
        <f>'internal_calcs ToDs'!C996</f>
        <v>993.47953780640682</v>
      </c>
      <c r="G996" s="9">
        <f>'internal_calcs ToDs'!D996</f>
        <v>989.60078754163635</v>
      </c>
      <c r="H996" s="9">
        <f>'internal_calcs ToDs'!E996</f>
        <v>993.55885500570412</v>
      </c>
      <c r="I996" s="9">
        <f ca="1">'internal_calcs FTTM'!AA996</f>
        <v>993.47953780640682</v>
      </c>
      <c r="J996" s="9">
        <f>'internal_calcs TEs'!B996</f>
        <v>-2.7430298174167644E-2</v>
      </c>
      <c r="K996" s="9">
        <f>'internal_calcs TEs'!C996</f>
        <v>-0.52046219359320633</v>
      </c>
      <c r="L996" s="9">
        <f>'internal_calcs TEs'!D996</f>
        <v>-4.399212458363694</v>
      </c>
      <c r="M996" s="9">
        <f>'internal_calcs TEs'!E996</f>
        <v>-0.44114499429588605</v>
      </c>
      <c r="N996" s="9">
        <f t="shared" ca="1" si="45"/>
        <v>-0.52046219359317547</v>
      </c>
      <c r="O996" s="9">
        <f t="shared" ca="1" si="47"/>
        <v>-0.52046219359317547</v>
      </c>
      <c r="P996" s="3">
        <f t="shared" ca="1" si="46"/>
        <v>2</v>
      </c>
    </row>
    <row r="997" spans="1:16" x14ac:dyDescent="0.3">
      <c r="A997" s="1">
        <f>'internal_calcs FTTM'!A997</f>
        <v>995</v>
      </c>
      <c r="B997" s="3" t="str">
        <f>'internal_calcs FTTM'!T997</f>
        <v>TRUSTED</v>
      </c>
      <c r="C997" s="3">
        <f ca="1">'internal_calcs FTTM'!AB997</f>
        <v>2</v>
      </c>
      <c r="D997" s="3">
        <f ca="1">'internal_calcs FTTM'!AC997</f>
        <v>222</v>
      </c>
      <c r="E997" s="9">
        <f>'internal_calcs ToDs'!B997</f>
        <v>995.01159285320352</v>
      </c>
      <c r="F997" s="9">
        <f>'internal_calcs ToDs'!C997</f>
        <v>994.56412215704358</v>
      </c>
      <c r="G997" s="9">
        <f>'internal_calcs ToDs'!D997</f>
        <v>990.53163507286627</v>
      </c>
      <c r="H997" s="9">
        <f>'internal_calcs ToDs'!E997</f>
        <v>994.70502701617704</v>
      </c>
      <c r="I997" s="9">
        <f ca="1">'internal_calcs FTTM'!AA997</f>
        <v>994.56412215704358</v>
      </c>
      <c r="J997" s="9">
        <f>'internal_calcs TEs'!B997</f>
        <v>1.1592853203557962E-2</v>
      </c>
      <c r="K997" s="9">
        <f>'internal_calcs TEs'!C997</f>
        <v>-0.43587784295639498</v>
      </c>
      <c r="L997" s="9">
        <f>'internal_calcs TEs'!D997</f>
        <v>-4.4683649271337256</v>
      </c>
      <c r="M997" s="9">
        <f>'internal_calcs TEs'!E997</f>
        <v>-0.29497298382298132</v>
      </c>
      <c r="N997" s="9">
        <f t="shared" ca="1" si="45"/>
        <v>-0.43587784295641541</v>
      </c>
      <c r="O997" s="9">
        <f t="shared" ca="1" si="47"/>
        <v>-0.43587784295641541</v>
      </c>
      <c r="P997" s="3">
        <f t="shared" ca="1" si="46"/>
        <v>2</v>
      </c>
    </row>
    <row r="998" spans="1:16" x14ac:dyDescent="0.3">
      <c r="A998" s="1">
        <f>'internal_calcs FTTM'!A998</f>
        <v>996</v>
      </c>
      <c r="B998" s="3" t="str">
        <f>'internal_calcs FTTM'!T998</f>
        <v>TRUSTED</v>
      </c>
      <c r="C998" s="3">
        <f ca="1">'internal_calcs FTTM'!AB998</f>
        <v>2</v>
      </c>
      <c r="D998" s="3">
        <f ca="1">'internal_calcs FTTM'!AC998</f>
        <v>222</v>
      </c>
      <c r="E998" s="9">
        <f>'internal_calcs ToDs'!B998</f>
        <v>996.05016654728331</v>
      </c>
      <c r="F998" s="9">
        <f>'internal_calcs ToDs'!C998</f>
        <v>995.65437326153642</v>
      </c>
      <c r="G998" s="9">
        <f>'internal_calcs ToDs'!D998</f>
        <v>991.50141019352691</v>
      </c>
      <c r="H998" s="9">
        <f>'internal_calcs ToDs'!E998</f>
        <v>995.93414532977897</v>
      </c>
      <c r="I998" s="9">
        <f ca="1">'internal_calcs FTTM'!AA998</f>
        <v>995.65437326153642</v>
      </c>
      <c r="J998" s="9">
        <f>'internal_calcs TEs'!B998</f>
        <v>5.0166547283258534E-2</v>
      </c>
      <c r="K998" s="9">
        <f>'internal_calcs TEs'!C998</f>
        <v>-0.3456267384636269</v>
      </c>
      <c r="L998" s="9">
        <f>'internal_calcs TEs'!D998</f>
        <v>-4.4985898064730758</v>
      </c>
      <c r="M998" s="9">
        <f>'internal_calcs TEs'!E998</f>
        <v>-6.5854670220975908E-2</v>
      </c>
      <c r="N998" s="9">
        <f t="shared" ca="1" si="45"/>
        <v>-0.34562673846357939</v>
      </c>
      <c r="O998" s="9">
        <f t="shared" ca="1" si="47"/>
        <v>-0.34562673846357939</v>
      </c>
      <c r="P998" s="3">
        <f t="shared" ca="1" si="46"/>
        <v>2</v>
      </c>
    </row>
    <row r="999" spans="1:16" x14ac:dyDescent="0.3">
      <c r="A999" s="1">
        <f>'internal_calcs FTTM'!A999</f>
        <v>997</v>
      </c>
      <c r="B999" s="3" t="str">
        <f>'internal_calcs FTTM'!T999</f>
        <v>TRUSTED</v>
      </c>
      <c r="C999" s="3">
        <f ca="1">'internal_calcs FTTM'!AB999</f>
        <v>2</v>
      </c>
      <c r="D999" s="3">
        <f ca="1">'internal_calcs FTTM'!AC999</f>
        <v>222</v>
      </c>
      <c r="E999" s="9">
        <f>'internal_calcs ToDs'!B999</f>
        <v>997.08826642009319</v>
      </c>
      <c r="F999" s="9">
        <f>'internal_calcs ToDs'!C999</f>
        <v>996.74993494000751</v>
      </c>
      <c r="G999" s="9">
        <f>'internal_calcs ToDs'!D999</f>
        <v>992.51058956802081</v>
      </c>
      <c r="H999" s="9">
        <f>'internal_calcs ToDs'!E999</f>
        <v>997.23792901369484</v>
      </c>
      <c r="I999" s="9">
        <f ca="1">'internal_calcs FTTM'!AA999</f>
        <v>996.74993494000751</v>
      </c>
      <c r="J999" s="9">
        <f>'internal_calcs TEs'!B999</f>
        <v>8.8266420093162767E-2</v>
      </c>
      <c r="K999" s="9">
        <f>'internal_calcs TEs'!C999</f>
        <v>-0.25006505999252715</v>
      </c>
      <c r="L999" s="9">
        <f>'internal_calcs TEs'!D999</f>
        <v>-4.4894104319791737</v>
      </c>
      <c r="M999" s="9">
        <f>'internal_calcs TEs'!E999</f>
        <v>0.23792901369481601</v>
      </c>
      <c r="N999" s="9">
        <f t="shared" ca="1" si="45"/>
        <v>-0.25006505999249384</v>
      </c>
      <c r="O999" s="9">
        <f t="shared" ca="1" si="47"/>
        <v>-0.25006505999249384</v>
      </c>
      <c r="P999" s="3">
        <f t="shared" ca="1" si="46"/>
        <v>2</v>
      </c>
    </row>
    <row r="1000" spans="1:16" x14ac:dyDescent="0.3">
      <c r="A1000" s="1">
        <f>'internal_calcs FTTM'!A1000</f>
        <v>998</v>
      </c>
      <c r="B1000" s="3" t="str">
        <f>'internal_calcs FTTM'!T1000</f>
        <v>TRUSTED</v>
      </c>
      <c r="C1000" s="3">
        <f ca="1">'internal_calcs FTTM'!AB1000</f>
        <v>2</v>
      </c>
      <c r="D1000" s="3">
        <f ca="1">'internal_calcs FTTM'!AC1000</f>
        <v>222</v>
      </c>
      <c r="E1000" s="9">
        <f>'internal_calcs ToDs'!B1000</f>
        <v>998.12586840693689</v>
      </c>
      <c r="F1000" s="9">
        <f>'internal_calcs ToDs'!C1000</f>
        <v>997.85043005416992</v>
      </c>
      <c r="G1000" s="9">
        <f>'internal_calcs ToDs'!D1000</f>
        <v>993.5590284321288</v>
      </c>
      <c r="H1000" s="9">
        <f>'internal_calcs ToDs'!E1000</f>
        <v>998.60539853408693</v>
      </c>
      <c r="I1000" s="9">
        <f ca="1">'internal_calcs FTTM'!AA1000</f>
        <v>997.85043005416992</v>
      </c>
      <c r="J1000" s="9">
        <f>'internal_calcs TEs'!B1000</f>
        <v>0.12586840693690604</v>
      </c>
      <c r="K1000" s="9">
        <f>'internal_calcs TEs'!C1000</f>
        <v>-0.14956994583004279</v>
      </c>
      <c r="L1000" s="9">
        <f>'internal_calcs TEs'!D1000</f>
        <v>-4.4409715678712214</v>
      </c>
      <c r="M1000" s="9">
        <f>'internal_calcs TEs'!E1000</f>
        <v>0.60539853408689082</v>
      </c>
      <c r="N1000" s="9">
        <f t="shared" ca="1" si="45"/>
        <v>-0.14956994583008054</v>
      </c>
      <c r="O1000" s="9">
        <f t="shared" ca="1" si="47"/>
        <v>-0.14956994583008054</v>
      </c>
      <c r="P1000" s="3">
        <f t="shared" ca="1" si="46"/>
        <v>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7C39B-2709-4A3F-BE5F-7D2E3BB7759F}">
  <dimension ref="A1:F1000"/>
  <sheetViews>
    <sheetView workbookViewId="0">
      <pane ySplit="1" topLeftCell="A2" activePane="bottomLeft" state="frozen"/>
      <selection pane="bottomLeft" activeCell="I28" sqref="I28"/>
    </sheetView>
  </sheetViews>
  <sheetFormatPr defaultRowHeight="14.4" x14ac:dyDescent="0.3"/>
  <cols>
    <col min="1" max="1" width="14.6640625" style="1" customWidth="1"/>
    <col min="2" max="5" width="16.33203125" style="10" customWidth="1"/>
    <col min="6" max="6" width="18.6640625" style="1" customWidth="1"/>
  </cols>
  <sheetData>
    <row r="1" spans="1:6" x14ac:dyDescent="0.3">
      <c r="A1" s="5" t="str">
        <f>'FTTM input times'!A1</f>
        <v>Reference Time</v>
      </c>
      <c r="B1" s="11" t="s">
        <v>5</v>
      </c>
      <c r="C1" s="11" t="s">
        <v>7</v>
      </c>
      <c r="D1" s="11" t="s">
        <v>8</v>
      </c>
      <c r="E1" s="11" t="s">
        <v>11</v>
      </c>
      <c r="F1" s="5" t="s">
        <v>76</v>
      </c>
    </row>
    <row r="2" spans="1:6" x14ac:dyDescent="0.3">
      <c r="A2" s="1">
        <f>'FTTM input times'!A2</f>
        <v>0</v>
      </c>
      <c r="B2" s="10">
        <f>SUM('FTTM input times'!B2:C2)</f>
        <v>0.19948405131915059</v>
      </c>
      <c r="C2" s="10">
        <f>SUM('FTTM input times'!D2:E2)</f>
        <v>6.4616251569245664E-2</v>
      </c>
      <c r="D2" s="10">
        <f>SUM('FTTM input times'!F2:G2)</f>
        <v>-3.7299781083945733</v>
      </c>
      <c r="E2" s="10">
        <f>SUM('FTTM input times'!H2:I2)</f>
        <v>-0.13887798273031038</v>
      </c>
      <c r="F2" s="10">
        <f>'internal_calcs FTTM'!AA2-A2</f>
        <v>0</v>
      </c>
    </row>
    <row r="3" spans="1:6" x14ac:dyDescent="0.3">
      <c r="A3" s="1">
        <f>'FTTM input times'!A3</f>
        <v>1</v>
      </c>
      <c r="B3" s="10">
        <f>SUM('FTTM input times'!B3:C3)</f>
        <v>0.23545121163886684</v>
      </c>
      <c r="C3" s="10">
        <f>SUM('FTTM input times'!D3:E3)</f>
        <v>0.1774620397371075</v>
      </c>
      <c r="D3" s="10">
        <f>SUM('FTTM input times'!F3:G3)</f>
        <v>-4.0707510059231753</v>
      </c>
      <c r="E3" s="10">
        <f>SUM('FTTM input times'!H3:I3)</f>
        <v>-0.34517271490396384</v>
      </c>
      <c r="F3" s="10">
        <f ca="1">'internal_calcs FTTM'!AA3-A3</f>
        <v>0.17746203973710761</v>
      </c>
    </row>
    <row r="4" spans="1:6" x14ac:dyDescent="0.3">
      <c r="A4" s="1">
        <f>'FTTM input times'!A4</f>
        <v>2</v>
      </c>
      <c r="B4" s="10">
        <f>SUM('FTTM input times'!B4:C4)</f>
        <v>0.27082752092341134</v>
      </c>
      <c r="C4" s="10">
        <f>SUM('FTTM input times'!D4:E4)</f>
        <v>0.29355400945227517</v>
      </c>
      <c r="D4" s="10">
        <f>SUM('FTTM input times'!F4:G4)</f>
        <v>-3.8788669230816741</v>
      </c>
      <c r="E4" s="10">
        <f>SUM('FTTM input times'!H4:I4)</f>
        <v>-0.46670679487317379</v>
      </c>
      <c r="F4" s="10">
        <f ca="1">'internal_calcs FTTM'!AA4-A4</f>
        <v>0.27082752092341122</v>
      </c>
    </row>
    <row r="5" spans="1:6" x14ac:dyDescent="0.3">
      <c r="A5" s="1">
        <f>'FTTM input times'!A5</f>
        <v>3</v>
      </c>
      <c r="B5" s="10">
        <f>SUM('FTTM input times'!B5:C5)</f>
        <v>0.30559063473752746</v>
      </c>
      <c r="C5" s="10">
        <f>SUM('FTTM input times'!D5:E5)</f>
        <v>0.41243399874787667</v>
      </c>
      <c r="D5" s="10">
        <f>SUM('FTTM input times'!F5:G5)</f>
        <v>-3.6573519864824759</v>
      </c>
      <c r="E5" s="10">
        <f>SUM('FTTM input times'!H5:I5)</f>
        <v>-0.49908766433375407</v>
      </c>
      <c r="F5" s="10">
        <f ca="1">'internal_calcs FTTM'!AA5-A5</f>
        <v>0.30559063473752746</v>
      </c>
    </row>
    <row r="6" spans="1:6" x14ac:dyDescent="0.3">
      <c r="A6" s="1">
        <f>'FTTM input times'!A6</f>
        <v>4</v>
      </c>
      <c r="B6" s="10">
        <f>SUM('FTTM input times'!B6:C6)</f>
        <v>0.33971859595359555</v>
      </c>
      <c r="C6" s="10">
        <f>SUM('FTTM input times'!D6:E6)</f>
        <v>0.53363284261683352</v>
      </c>
      <c r="D6" s="10">
        <f>SUM('FTTM input times'!F6:G6)</f>
        <v>-3.4096996190023594</v>
      </c>
      <c r="E6" s="10">
        <f>SUM('FTTM input times'!H6:I6)</f>
        <v>-0.4411449942959047</v>
      </c>
      <c r="F6" s="10">
        <f ca="1">'internal_calcs FTTM'!AA6-A6</f>
        <v>0.33971859595359533</v>
      </c>
    </row>
    <row r="7" spans="1:6" x14ac:dyDescent="0.3">
      <c r="A7" s="1">
        <f>'FTTM input times'!A7</f>
        <v>5</v>
      </c>
      <c r="B7" s="10">
        <f>SUM('FTTM input times'!B7:C7)</f>
        <v>0.37318984861975424</v>
      </c>
      <c r="C7" s="10">
        <f>SUM('FTTM input times'!D7:E7)</f>
        <v>0.65667222459309305</v>
      </c>
      <c r="D7" s="10">
        <f>SUM('FTTM input times'!F7:G7)</f>
        <v>-3.1398154464169661</v>
      </c>
      <c r="E7" s="10">
        <f>SUM('FTTM input times'!H7:I7)</f>
        <v>-0.2949729838230164</v>
      </c>
      <c r="F7" s="10">
        <f ca="1">'internal_calcs FTTM'!AA7-A7</f>
        <v>0.37318984861975402</v>
      </c>
    </row>
    <row r="8" spans="1:6" x14ac:dyDescent="0.3">
      <c r="A8" s="1">
        <f>'FTTM input times'!A8</f>
        <v>6</v>
      </c>
      <c r="B8" s="10">
        <f>SUM('FTTM input times'!B8:C8)</f>
        <v>0.4059832515754167</v>
      </c>
      <c r="C8" s="10">
        <f>SUM('FTTM input times'!D8:E8)</f>
        <v>0.78106656444734179</v>
      </c>
      <c r="D8" s="10">
        <f>SUM('FTTM input times'!F8:G8)</f>
        <v>-2.8519557033487146</v>
      </c>
      <c r="E8" s="10">
        <f>SUM('FTTM input times'!H8:I8)</f>
        <v>-6.5854670220865774E-2</v>
      </c>
      <c r="F8" s="10">
        <f ca="1">'internal_calcs FTTM'!AA8-A8</f>
        <v>0.40598325157541648</v>
      </c>
    </row>
    <row r="9" spans="1:6" x14ac:dyDescent="0.3">
      <c r="A9" s="1">
        <f>'FTTM input times'!A9</f>
        <v>7</v>
      </c>
      <c r="B9" s="10">
        <f>SUM('FTTM input times'!B9:C9)</f>
        <v>0.43807809180433011</v>
      </c>
      <c r="C9" s="10">
        <f>SUM('FTTM input times'!D9:E9)</f>
        <v>0.90632493455077079</v>
      </c>
      <c r="D9" s="10">
        <f>SUM('FTTM input times'!F9:G9)</f>
        <v>-2.5506601099049844</v>
      </c>
      <c r="E9" s="10">
        <f>SUM('FTTM input times'!H9:I9)</f>
        <v>0.23792901369475361</v>
      </c>
      <c r="F9" s="10">
        <f ca="1">'internal_calcs FTTM'!AA9-A9</f>
        <v>0.43807809180433033</v>
      </c>
    </row>
    <row r="10" spans="1:6" x14ac:dyDescent="0.3">
      <c r="A10" s="1">
        <f>'FTTM input times'!A10</f>
        <v>8</v>
      </c>
      <c r="B10" s="10">
        <f>SUM('FTTM input times'!B10:C10)</f>
        <v>0.46945409751764955</v>
      </c>
      <c r="C10" s="10">
        <f>SUM('FTTM input times'!D10:E10)</f>
        <v>1.0319529973412351</v>
      </c>
      <c r="D10" s="10">
        <f>SUM('FTTM input times'!F10:G10)</f>
        <v>-2.2406802775796471</v>
      </c>
      <c r="E10" s="10">
        <f>SUM('FTTM input times'!H10:I10)</f>
        <v>0.60539853408681754</v>
      </c>
      <c r="F10" s="10">
        <f ca="1">'internal_calcs FTTM'!AA10-A10</f>
        <v>0.46945409751764977</v>
      </c>
    </row>
    <row r="11" spans="1:6" x14ac:dyDescent="0.3">
      <c r="A11" s="1">
        <f>'FTTM input times'!A11</f>
        <v>9</v>
      </c>
      <c r="B11" s="10">
        <f>SUM('FTTM input times'!B11:C11)</f>
        <v>0.50009145095759844</v>
      </c>
      <c r="C11" s="10">
        <f>SUM('FTTM input times'!D11:E11)</f>
        <v>1.1574549562491294</v>
      </c>
      <c r="D11" s="10">
        <f>SUM('FTTM input times'!F11:G11)</f>
        <v>-1.9269047735014491</v>
      </c>
      <c r="E11" s="10">
        <f>SUM('FTTM input times'!H11:I11)</f>
        <v>1.0232725850554307</v>
      </c>
      <c r="F11" s="10">
        <f ca="1">'internal_calcs FTTM'!AA11-A11</f>
        <v>0.50009145095759777</v>
      </c>
    </row>
    <row r="12" spans="1:6" x14ac:dyDescent="0.3">
      <c r="A12" s="1">
        <f>'FTTM input times'!A12</f>
        <v>10</v>
      </c>
      <c r="B12" s="10">
        <f>SUM('FTTM input times'!B12:C12)</f>
        <v>0.52997080091508186</v>
      </c>
      <c r="C12" s="10">
        <f>SUM('FTTM input times'!D12:E12)</f>
        <v>1.2823355123790359</v>
      </c>
      <c r="D12" s="10">
        <f>SUM('FTTM input times'!F12:G12)</f>
        <v>-1.6142820248101053</v>
      </c>
      <c r="E12" s="10">
        <f>SUM('FTTM input times'!H12:I12)</f>
        <v>1.4764481096388558</v>
      </c>
      <c r="F12" s="10">
        <f ca="1">'internal_calcs FTTM'!AA12-A12</f>
        <v>0.52997080091508231</v>
      </c>
    </row>
    <row r="13" spans="1:6" x14ac:dyDescent="0.3">
      <c r="A13" s="1">
        <f>'FTTM input times'!A13</f>
        <v>11</v>
      </c>
      <c r="B13" s="10">
        <f>SUM('FTTM input times'!B13:C13)</f>
        <v>0.55907327495225023</v>
      </c>
      <c r="C13" s="10">
        <f>SUM('FTTM input times'!D13:E13)</f>
        <v>1.4061018192284096</v>
      </c>
      <c r="D13" s="10">
        <f>SUM('FTTM input times'!F13:G13)</f>
        <v>-1.3077422790042563</v>
      </c>
      <c r="E13" s="10">
        <f>SUM('FTTM input times'!H13:I13)</f>
        <v>1.9485461636408048</v>
      </c>
      <c r="F13" s="10">
        <f ca="1">'internal_calcs FTTM'!AA13-A13</f>
        <v>0.5590732749522509</v>
      </c>
    </row>
    <row r="14" spans="1:6" x14ac:dyDescent="0.3">
      <c r="A14" s="1">
        <f>'FTTM input times'!A14</f>
        <v>12</v>
      </c>
      <c r="B14" s="10">
        <f>SUM('FTTM input times'!B14:C14)</f>
        <v>0.58738049132267389</v>
      </c>
      <c r="C14" s="10">
        <f>SUM('FTTM input times'!D14:E14)</f>
        <v>1.5282654277277825</v>
      </c>
      <c r="D14" s="10">
        <f>SUM('FTTM input times'!F14:G14)</f>
        <v>-1.0121198509932294</v>
      </c>
      <c r="E14" s="10">
        <f>SUM('FTTM input times'!H14:I14)</f>
        <v>2.4225038933507173</v>
      </c>
      <c r="F14" s="10">
        <f ca="1">'internal_calcs FTTM'!AA14-A14</f>
        <v>0.58738049132267456</v>
      </c>
    </row>
    <row r="15" spans="1:6" x14ac:dyDescent="0.3">
      <c r="A15" s="1">
        <f>'FTTM input times'!A15</f>
        <v>13</v>
      </c>
      <c r="B15" s="10">
        <f>SUM('FTTM input times'!B15:C15)</f>
        <v>0.61487457058190098</v>
      </c>
      <c r="C15" s="10">
        <f>SUM('FTTM input times'!D15:E15)</f>
        <v>1.6483442139252102</v>
      </c>
      <c r="D15" s="10">
        <f>SUM('FTTM input times'!F15:G15)</f>
        <v>-0.73207688306303687</v>
      </c>
      <c r="E15" s="10">
        <f>SUM('FTTM input times'!H15:I15)</f>
        <v>2.8811912315315027</v>
      </c>
      <c r="F15" s="10">
        <f ca="1">'internal_calcs FTTM'!AA15-A15</f>
        <v>0.61487457058190031</v>
      </c>
    </row>
    <row r="16" spans="1:6" x14ac:dyDescent="0.3">
      <c r="A16" s="1">
        <f>'FTTM input times'!A16</f>
        <v>14</v>
      </c>
      <c r="B16" s="10">
        <f>SUM('FTTM input times'!B16:C16)</f>
        <v>0.6415381468801149</v>
      </c>
      <c r="C16" s="10">
        <f>SUM('FTTM input times'!D16:E16)</f>
        <v>1.7658642817105732</v>
      </c>
      <c r="D16" s="10">
        <f>SUM('FTTM input times'!F16:G16)</f>
        <v>-0.47202982010761141</v>
      </c>
      <c r="E16" s="10">
        <f>SUM('FTTM input times'!H16:I16)</f>
        <v>3.3080300226836408</v>
      </c>
      <c r="F16" s="10">
        <f ca="1">'internal_calcs FTTM'!AA16-A16</f>
        <v>0.64153814688011579</v>
      </c>
    </row>
    <row r="17" spans="1:6" x14ac:dyDescent="0.3">
      <c r="A17" s="1">
        <f>'FTTM input times'!A17</f>
        <v>15</v>
      </c>
      <c r="B17" s="10">
        <f>SUM('FTTM input times'!B17:C17)</f>
        <v>0.667354378931035</v>
      </c>
      <c r="C17" s="10">
        <f>SUM('FTTM input times'!D17:E17)</f>
        <v>1.8803618330661354</v>
      </c>
      <c r="D17" s="10">
        <f>SUM('FTTM input times'!F17:G17)</f>
        <v>-0.23607975965411088</v>
      </c>
      <c r="E17" s="10">
        <f>SUM('FTTM input times'!H17:I17)</f>
        <v>3.6875932007767713</v>
      </c>
      <c r="F17" s="10">
        <f ca="1">'internal_calcs FTTM'!AA17-A17</f>
        <v>0.66735437893103544</v>
      </c>
    </row>
    <row r="18" spans="1:6" x14ac:dyDescent="0.3">
      <c r="A18" s="1">
        <f>'FTTM input times'!A18</f>
        <v>16</v>
      </c>
      <c r="B18" s="10">
        <f>SUM('FTTM input times'!B18:C18)</f>
        <v>0.69230696064911235</v>
      </c>
      <c r="C18" s="10">
        <f>SUM('FTTM input times'!D18:E18)</f>
        <v>1.9913849984658496</v>
      </c>
      <c r="D18" s="10">
        <f>SUM('FTTM input times'!F18:G18)</f>
        <v>-2.7947775105743755E-2</v>
      </c>
      <c r="E18" s="10">
        <f>SUM('FTTM input times'!H18:I18)</f>
        <v>4.0061623636128374</v>
      </c>
      <c r="F18" s="10">
        <f ca="1">'internal_calcs FTTM'!AA18-A18</f>
        <v>0.69230696064911257</v>
      </c>
    </row>
    <row r="19" spans="1:6" x14ac:dyDescent="0.3">
      <c r="A19" s="1">
        <f>'FTTM input times'!A19</f>
        <v>17</v>
      </c>
      <c r="B19" s="10">
        <f>SUM('FTTM input times'!B19:C19)</f>
        <v>0.71638013144902835</v>
      </c>
      <c r="C19" s="10">
        <f>SUM('FTTM input times'!D19:E19)</f>
        <v>2.0984956201971414</v>
      </c>
      <c r="D19" s="10">
        <f>SUM('FTTM input times'!F19:G19)</f>
        <v>0.14908376780914079</v>
      </c>
      <c r="E19" s="10">
        <f>SUM('FTTM input times'!H19:I19)</f>
        <v>4.2522235916227125</v>
      </c>
      <c r="F19" s="10">
        <f ca="1">'internal_calcs FTTM'!AA19-A19</f>
        <v>0.71638013144902857</v>
      </c>
    </row>
    <row r="20" spans="1:6" x14ac:dyDescent="0.3">
      <c r="A20" s="1">
        <f>'FTTM input times'!A20</f>
        <v>18</v>
      </c>
      <c r="B20" s="10">
        <f>SUM('FTTM input times'!B20:C20)</f>
        <v>0.73955868620007825</v>
      </c>
      <c r="C20" s="10">
        <f>SUM('FTTM input times'!D20:E20)</f>
        <v>2.2012709815704303</v>
      </c>
      <c r="D20" s="10">
        <f>SUM('FTTM input times'!F20:G20)</f>
        <v>0.29222297590525637</v>
      </c>
      <c r="E20" s="10">
        <f>SUM('FTTM input times'!H20:I20)</f>
        <v>4.4168835909201327</v>
      </c>
      <c r="F20" s="10">
        <f ca="1">'internal_calcs FTTM'!AA20-A20</f>
        <v>0.73955868620007692</v>
      </c>
    </row>
    <row r="21" spans="1:6" x14ac:dyDescent="0.3">
      <c r="A21" s="1">
        <f>'FTTM input times'!A21</f>
        <v>19</v>
      </c>
      <c r="B21" s="10">
        <f>SUM('FTTM input times'!B21:C21)</f>
        <v>0.76182798483028602</v>
      </c>
      <c r="C21" s="10">
        <f>SUM('FTTM input times'!D21:E21)</f>
        <v>2.2993054751879725</v>
      </c>
      <c r="D21" s="10">
        <f>SUM('FTTM input times'!F21:G21)</f>
        <v>0.39921245836371</v>
      </c>
      <c r="E21" s="10">
        <f>SUM('FTTM input times'!H21:I21)</f>
        <v>4.4941911201128519</v>
      </c>
      <c r="F21" s="10">
        <f ca="1">'internal_calcs FTTM'!AA21-A21</f>
        <v>0.76182798483028691</v>
      </c>
    </row>
    <row r="22" spans="1:6" x14ac:dyDescent="0.3">
      <c r="A22" s="1">
        <f>'FTTM input times'!A22</f>
        <v>20</v>
      </c>
      <c r="B22" s="10">
        <f>SUM('FTTM input times'!B22:C22)</f>
        <v>0.78317396157333019</v>
      </c>
      <c r="C22" s="10">
        <f>SUM('FTTM input times'!D22:E22)</f>
        <v>2.3922122036911597</v>
      </c>
      <c r="D22" s="10">
        <f>SUM('FTTM input times'!F22:G22)</f>
        <v>0.46836492713371181</v>
      </c>
      <c r="E22" s="10">
        <f>SUM('FTTM input times'!H22:I22)</f>
        <v>4.4813520836731318</v>
      </c>
      <c r="F22" s="10">
        <f ca="1">'internal_calcs FTTM'!AA22-A22</f>
        <v>0.78317396157332908</v>
      </c>
    </row>
    <row r="23" spans="1:6" x14ac:dyDescent="0.3">
      <c r="A23" s="1">
        <f>'FTTM input times'!A23</f>
        <v>21</v>
      </c>
      <c r="B23" s="10">
        <f>SUM('FTTM input times'!B23:C23)</f>
        <v>0.80358313385273772</v>
      </c>
      <c r="C23" s="10">
        <f>SUM('FTTM input times'!D23:E23)</f>
        <v>2.4796245066677898</v>
      </c>
      <c r="D23" s="10">
        <f>SUM('FTTM input times'!F23:G23)</f>
        <v>0.49858980647307716</v>
      </c>
      <c r="E23" s="10">
        <f>SUM('FTTM input times'!H23:I23)</f>
        <v>4.3788305178297051</v>
      </c>
      <c r="F23" s="10">
        <f ca="1">'internal_calcs FTTM'!AA23-A23</f>
        <v>0.80358313385273661</v>
      </c>
    </row>
    <row r="24" spans="1:6" x14ac:dyDescent="0.3">
      <c r="A24" s="1">
        <f>'FTTM input times'!A24</f>
        <v>22</v>
      </c>
      <c r="B24" s="10">
        <f>SUM('FTTM input times'!B24:C24)</f>
        <v>0.82304261079795116</v>
      </c>
      <c r="C24" s="10">
        <f>SUM('FTTM input times'!D24:E24)</f>
        <v>2.561197407692581</v>
      </c>
      <c r="D24" s="10">
        <f>SUM('FTTM input times'!F24:G24)</f>
        <v>0.4894104319791559</v>
      </c>
      <c r="E24" s="10">
        <f>SUM('FTTM input times'!H24:I24)</f>
        <v>4.1903318190893648</v>
      </c>
      <c r="F24" s="10">
        <f ca="1">'internal_calcs FTTM'!AA24-A24</f>
        <v>0.82304261079795182</v>
      </c>
    </row>
    <row r="25" spans="1:6" x14ac:dyDescent="0.3">
      <c r="A25" s="1">
        <f>'FTTM input times'!A25</f>
        <v>23</v>
      </c>
      <c r="B25" s="10">
        <f>SUM('FTTM input times'!B25:C25)</f>
        <v>0.84154010138620228</v>
      </c>
      <c r="C25" s="10">
        <f>SUM('FTTM input times'!D25:E25)</f>
        <v>2.6366089757924653</v>
      </c>
      <c r="D25" s="10">
        <f>SUM('FTTM input times'!F25:G25)</f>
        <v>0.44097156787124003</v>
      </c>
      <c r="E25" s="10">
        <f>SUM('FTTM input times'!H25:I25)</f>
        <v>3.922668821553378</v>
      </c>
      <c r="F25" s="10">
        <f ca="1">'internal_calcs FTTM'!AA25-A25</f>
        <v>0.84154010138620094</v>
      </c>
    </row>
    <row r="26" spans="1:6" x14ac:dyDescent="0.3">
      <c r="A26" s="1">
        <f>'FTTM input times'!A26</f>
        <v>24</v>
      </c>
      <c r="B26" s="10">
        <f>SUM('FTTM input times'!B26:C26)</f>
        <v>0.85906392220597105</v>
      </c>
      <c r="C26" s="10">
        <f>SUM('FTTM input times'!D26:E26)</f>
        <v>2.7055615959604209</v>
      </c>
      <c r="D26" s="10">
        <f>SUM('FTTM input times'!F26:G26)</f>
        <v>0.35403712397224352</v>
      </c>
      <c r="E26" s="10">
        <f>SUM('FTTM input times'!H26:I26)</f>
        <v>3.5855155633415201</v>
      </c>
      <c r="F26" s="10">
        <f ca="1">'internal_calcs FTTM'!AA26-A26</f>
        <v>0.85906392220596928</v>
      </c>
    </row>
    <row r="27" spans="1:6" x14ac:dyDescent="0.3">
      <c r="A27" s="1">
        <f>'FTTM input times'!A27</f>
        <v>25</v>
      </c>
      <c r="B27" s="10">
        <f>SUM('FTTM input times'!B27:C27)</f>
        <v>0.87560300483639675</v>
      </c>
      <c r="C27" s="10">
        <f>SUM('FTTM input times'!D27:E27)</f>
        <v>2.7677831437062075</v>
      </c>
      <c r="D27" s="10">
        <f>SUM('FTTM input times'!F27:G27)</f>
        <v>0.22997810839458577</v>
      </c>
      <c r="E27" s="10">
        <f>SUM('FTTM input times'!H27:I27)</f>
        <v>3.1910576416502074</v>
      </c>
      <c r="F27" s="10">
        <f ca="1">'internal_calcs FTTM'!AA27-A27</f>
        <v>0.87560300483639608</v>
      </c>
    </row>
    <row r="28" spans="1:6" x14ac:dyDescent="0.3">
      <c r="A28" s="1">
        <f>'FTTM input times'!A28</f>
        <v>26</v>
      </c>
      <c r="B28" s="10">
        <f>SUM('FTTM input times'!B28:C28)</f>
        <v>0.89114690283847575</v>
      </c>
      <c r="C28" s="10">
        <f>SUM('FTTM input times'!D28:E28)</f>
        <v>2.8230280590069681</v>
      </c>
      <c r="D28" s="10">
        <f>SUM('FTTM input times'!F28:G28)</f>
        <v>7.0751005923190391E-2</v>
      </c>
      <c r="E28" s="10">
        <f>SUM('FTTM input times'!H28:I28)</f>
        <v>2.7535517935189944</v>
      </c>
      <c r="F28" s="10">
        <f ca="1">'internal_calcs FTTM'!AA28-A28</f>
        <v>0.89114690283847509</v>
      </c>
    </row>
    <row r="29" spans="1:6" x14ac:dyDescent="0.3">
      <c r="A29" s="1">
        <f>'FTTM input times'!A29</f>
        <v>27</v>
      </c>
      <c r="B29" s="10">
        <f>SUM('FTTM input times'!B29:C29)</f>
        <v>0.90568579835303287</v>
      </c>
      <c r="C29" s="10">
        <f>SUM('FTTM input times'!D29:E29)</f>
        <v>2.8710783154211317</v>
      </c>
      <c r="D29" s="10">
        <f>SUM('FTTM input times'!F29:G29)</f>
        <v>-0.1211330769183081</v>
      </c>
      <c r="E29" s="10">
        <f>SUM('FTTM input times'!H29:I29)</f>
        <v>2.288810620210223</v>
      </c>
      <c r="F29" s="10">
        <f ca="1">'internal_calcs FTTM'!AA29-A29</f>
        <v>0.90568579835303353</v>
      </c>
    </row>
    <row r="30" spans="1:6" x14ac:dyDescent="0.3">
      <c r="A30" s="1">
        <f>'FTTM input times'!A30</f>
        <v>28</v>
      </c>
      <c r="B30" s="10">
        <f>SUM('FTTM input times'!B30:C30)</f>
        <v>0.91921050830204298</v>
      </c>
      <c r="C30" s="10">
        <f>SUM('FTTM input times'!D30:E30)</f>
        <v>2.9117442805387048</v>
      </c>
      <c r="D30" s="10">
        <f>SUM('FTTM input times'!F30:G30)</f>
        <v>-0.34264801351750407</v>
      </c>
      <c r="E30" s="10">
        <f>SUM('FTTM input times'!H30:I30)</f>
        <v>1.8136310785980454</v>
      </c>
      <c r="F30" s="10">
        <f ca="1">'internal_calcs FTTM'!AA30-A30</f>
        <v>0.91921050830204365</v>
      </c>
    </row>
    <row r="31" spans="1:6" x14ac:dyDescent="0.3">
      <c r="A31" s="1">
        <f>'FTTM input times'!A31</f>
        <v>29</v>
      </c>
      <c r="B31" s="10">
        <f>SUM('FTTM input times'!B31:C31)</f>
        <v>0.9317124901888223</v>
      </c>
      <c r="C31" s="10">
        <f>SUM('FTTM input times'!D31:E31)</f>
        <v>2.9448654643738807</v>
      </c>
      <c r="D31" s="10">
        <f>SUM('FTTM input times'!F31:G31)</f>
        <v>-0.59030038099761839</v>
      </c>
      <c r="E31" s="10">
        <f>SUM('FTTM input times'!H31:I31)</f>
        <v>1.3451873953851012</v>
      </c>
      <c r="F31" s="10">
        <f ca="1">'internal_calcs FTTM'!AA31-A31</f>
        <v>0.93171249018882207</v>
      </c>
    </row>
    <row r="32" spans="1:6" x14ac:dyDescent="0.3">
      <c r="A32" s="1">
        <f>'FTTM input times'!A32</f>
        <v>30</v>
      </c>
      <c r="B32" s="10">
        <f>SUM('FTTM input times'!B32:C32)</f>
        <v>0.9431838474936256</v>
      </c>
      <c r="C32" s="10">
        <f>SUM('FTTM input times'!D32:E32)</f>
        <v>2.9703111527457318</v>
      </c>
      <c r="D32" s="10">
        <f>SUM('FTTM input times'!F32:G32)</f>
        <v>-0.86018455358313628</v>
      </c>
      <c r="E32" s="10">
        <f>SUM('FTTM input times'!H32:I32)</f>
        <v>0.90041034580027057</v>
      </c>
      <c r="F32" s="10">
        <f ca="1">'internal_calcs FTTM'!AA32-A32</f>
        <v>0.94318384749362494</v>
      </c>
    </row>
    <row r="33" spans="1:6" x14ac:dyDescent="0.3">
      <c r="A33" s="1">
        <f>'FTTM input times'!A33</f>
        <v>31</v>
      </c>
      <c r="B33" s="10">
        <f>SUM('FTTM input times'!B33:C33)</f>
        <v>0.95361733466136167</v>
      </c>
      <c r="C33" s="10">
        <f>SUM('FTTM input times'!D33:E33)</f>
        <v>2.9879809231471901</v>
      </c>
      <c r="D33" s="10">
        <f>SUM('FTTM input times'!F33:G33)</f>
        <v>-1.1480442966513933</v>
      </c>
      <c r="E33" s="10">
        <f>SUM('FTTM input times'!H33:I33)</f>
        <v>0.49537533127136912</v>
      </c>
      <c r="F33" s="10">
        <f ca="1">'internal_calcs FTTM'!AA33-A33</f>
        <v>0.953617334661363</v>
      </c>
    </row>
    <row r="34" spans="1:6" x14ac:dyDescent="0.3">
      <c r="A34" s="1">
        <f>'FTTM input times'!A34</f>
        <v>32</v>
      </c>
      <c r="B34" s="10">
        <f>SUM('FTTM input times'!B34:C34)</f>
        <v>0.96300636167788234</v>
      </c>
      <c r="C34" s="10">
        <f>SUM('FTTM input times'!D34:E34)</f>
        <v>2.9978050410670853</v>
      </c>
      <c r="D34" s="10">
        <f>SUM('FTTM input times'!F34:G34)</f>
        <v>-1.449339890094989</v>
      </c>
      <c r="E34" s="10">
        <f>SUM('FTTM input times'!H34:I34)</f>
        <v>0.14472137253143491</v>
      </c>
      <c r="F34" s="10">
        <f ca="1">'internal_calcs FTTM'!AA34-A34</f>
        <v>0.96300636167788412</v>
      </c>
    </row>
    <row r="35" spans="1:6" x14ac:dyDescent="0.3">
      <c r="A35" s="1">
        <f>'FTTM input times'!A35</f>
        <v>33</v>
      </c>
      <c r="B35" s="10">
        <f>SUM('FTTM input times'!B35:C35)</f>
        <v>0.97134499823248577</v>
      </c>
      <c r="C35" s="10">
        <f>SUM('FTTM input times'!D35:E35)</f>
        <v>2.9997447352002</v>
      </c>
      <c r="D35" s="10">
        <f>SUM('FTTM input times'!F35:G35)</f>
        <v>-1.7593197224203263</v>
      </c>
      <c r="E35" s="10">
        <f>SUM('FTTM input times'!H35:I35)</f>
        <v>-0.1388779827302824</v>
      </c>
      <c r="F35" s="10">
        <f ca="1">'internal_calcs FTTM'!AA35-A35</f>
        <v>0.97134499823248888</v>
      </c>
    </row>
    <row r="36" spans="1:6" x14ac:dyDescent="0.3">
      <c r="A36" s="1">
        <f>'FTTM input times'!A36</f>
        <v>34</v>
      </c>
      <c r="B36" s="10">
        <f>SUM('FTTM input times'!B36:C36)</f>
        <v>0.97862797746358332</v>
      </c>
      <c r="C36" s="10">
        <f>SUM('FTTM input times'!D36:E36)</f>
        <v>2.9937923504599349</v>
      </c>
      <c r="D36" s="10">
        <f>SUM('FTTM input times'!F36:G36)</f>
        <v>-2.0730952264985238</v>
      </c>
      <c r="E36" s="10">
        <f>SUM('FTTM input times'!H36:I36)</f>
        <v>-0.34517271490404333</v>
      </c>
      <c r="F36" s="10">
        <f ca="1">'internal_calcs FTTM'!AA36-A36</f>
        <v>0.97862797746358154</v>
      </c>
    </row>
    <row r="37" spans="1:6" x14ac:dyDescent="0.3">
      <c r="A37" s="1">
        <f>'FTTM input times'!A37</f>
        <v>35</v>
      </c>
      <c r="B37" s="10">
        <f>SUM('FTTM input times'!B37:C37)</f>
        <v>0.98485069928542646</v>
      </c>
      <c r="C37" s="10">
        <f>SUM('FTTM input times'!D37:E37)</f>
        <v>2.9799713781894956</v>
      </c>
      <c r="D37" s="10">
        <f>SUM('FTTM input times'!F37:G37)</f>
        <v>-2.3857179751898681</v>
      </c>
      <c r="E37" s="10">
        <f>SUM('FTTM input times'!H37:I37)</f>
        <v>-0.46670679487316491</v>
      </c>
      <c r="F37" s="10">
        <f ca="1">'internal_calcs FTTM'!AA37-A37</f>
        <v>0.98485069928542401</v>
      </c>
    </row>
    <row r="38" spans="1:6" x14ac:dyDescent="0.3">
      <c r="A38" s="1">
        <f>'FTTM input times'!A38</f>
        <v>36</v>
      </c>
      <c r="B38" s="10">
        <f>SUM('FTTM input times'!B38:C38)</f>
        <v>0.99000923329352086</v>
      </c>
      <c r="C38" s="10">
        <f>SUM('FTTM input times'!D38:E38)</f>
        <v>2.9583363634522275</v>
      </c>
      <c r="D38" s="10">
        <f>SUM('FTTM input times'!F38:G38)</f>
        <v>-2.6922577209957175</v>
      </c>
      <c r="E38" s="10">
        <f>SUM('FTTM input times'!H38:I38)</f>
        <v>-0.49908766433374785</v>
      </c>
      <c r="F38" s="10">
        <f ca="1">'internal_calcs FTTM'!AA38-A38</f>
        <v>0.9900092332935202</v>
      </c>
    </row>
    <row r="39" spans="1:6" x14ac:dyDescent="0.3">
      <c r="A39" s="1">
        <f>'FTTM input times'!A39</f>
        <v>37</v>
      </c>
      <c r="B39" s="10">
        <f>SUM('FTTM input times'!B39:C39)</f>
        <v>0.99410032124722214</v>
      </c>
      <c r="C39" s="10">
        <f>SUM('FTTM input times'!D39:E39)</f>
        <v>2.9289726897672006</v>
      </c>
      <c r="D39" s="10">
        <f>SUM('FTTM input times'!F39:G39)</f>
        <v>-2.9878801490067461</v>
      </c>
      <c r="E39" s="10">
        <f>SUM('FTTM input times'!H39:I39)</f>
        <v>-0.44114499429591669</v>
      </c>
      <c r="F39" s="10">
        <f ca="1">'internal_calcs FTTM'!AA39-A39</f>
        <v>0.99410032124722392</v>
      </c>
    </row>
    <row r="40" spans="1:6" x14ac:dyDescent="0.3">
      <c r="A40" s="1">
        <f>'FTTM input times'!A40</f>
        <v>38</v>
      </c>
      <c r="B40" s="10">
        <f>SUM('FTTM input times'!B40:C40)</f>
        <v>0.9971213791276925</v>
      </c>
      <c r="C40" s="10">
        <f>SUM('FTTM input times'!D40:E40)</f>
        <v>2.8919962421394643</v>
      </c>
      <c r="D40" s="10">
        <f>SUM('FTTM input times'!F40:G40)</f>
        <v>-3.2679231169369398</v>
      </c>
      <c r="E40" s="10">
        <f>SUM('FTTM input times'!H40:I40)</f>
        <v>-0.29497298382292492</v>
      </c>
      <c r="F40" s="10">
        <f ca="1">'internal_calcs FTTM'!AA40-A40</f>
        <v>0.99712137912769094</v>
      </c>
    </row>
    <row r="41" spans="1:6" x14ac:dyDescent="0.3">
      <c r="A41" s="1">
        <f>'FTTM input times'!A41</f>
        <v>39</v>
      </c>
      <c r="B41" s="10">
        <f>SUM('FTTM input times'!B41:C41)</f>
        <v>0.99907049877002008</v>
      </c>
      <c r="C41" s="10">
        <f>SUM('FTTM input times'!D41:E41)</f>
        <v>2.8475529497147845</v>
      </c>
      <c r="D41" s="10">
        <f>SUM('FTTM input times'!F41:G41)</f>
        <v>-3.5279701798924799</v>
      </c>
      <c r="E41" s="10">
        <f>SUM('FTTM input times'!H41:I41)</f>
        <v>-6.5854670220895972E-2</v>
      </c>
      <c r="F41" s="10">
        <f ca="1">'internal_calcs FTTM'!AA41-A41</f>
        <v>0.99907049877001697</v>
      </c>
    </row>
    <row r="42" spans="1:6" x14ac:dyDescent="0.3">
      <c r="A42" s="1">
        <f>'FTTM input times'!A42</f>
        <v>40</v>
      </c>
      <c r="B42" s="10">
        <f>SUM('FTTM input times'!B42:C42)</f>
        <v>0.99994644906847152</v>
      </c>
      <c r="C42" s="10">
        <f>SUM('FTTM input times'!D42:E42)</f>
        <v>2.7958182098643145</v>
      </c>
      <c r="D42" s="10">
        <f>SUM('FTTM input times'!F42:G42)</f>
        <v>-3.7639202403459708</v>
      </c>
      <c r="E42" s="10">
        <f>SUM('FTTM input times'!H42:I42)</f>
        <v>0.23792901369491681</v>
      </c>
      <c r="F42" s="10">
        <f ca="1">'internal_calcs FTTM'!AA42-A42</f>
        <v>0.99994644906847441</v>
      </c>
    </row>
    <row r="43" spans="1:6" x14ac:dyDescent="0.3">
      <c r="A43" s="1">
        <f>'FTTM input times'!A43</f>
        <v>41</v>
      </c>
      <c r="B43" s="10">
        <f>SUM('FTTM input times'!B43:C43)</f>
        <v>0.99974867675405799</v>
      </c>
      <c r="C43" s="10">
        <f>SUM('FTTM input times'!D43:E43)</f>
        <v>2.7369961959708151</v>
      </c>
      <c r="D43" s="10">
        <f>SUM('FTTM input times'!F43:G43)</f>
        <v>-3.9720522248942398</v>
      </c>
      <c r="E43" s="10">
        <f>SUM('FTTM input times'!H43:I43)</f>
        <v>0.60539853408677269</v>
      </c>
      <c r="F43" s="10">
        <f ca="1">'internal_calcs FTTM'!AA43-A43</f>
        <v>0.99974867675405932</v>
      </c>
    </row>
    <row r="44" spans="1:6" x14ac:dyDescent="0.3">
      <c r="A44" s="1">
        <f>'FTTM input times'!A44</f>
        <v>42</v>
      </c>
      <c r="B44" s="10">
        <f>SUM('FTTM input times'!B44:C44)</f>
        <v>0.99847730674401203</v>
      </c>
      <c r="C44" s="10">
        <f>SUM('FTTM input times'!D44:E44)</f>
        <v>2.6713190516499017</v>
      </c>
      <c r="D44" s="10">
        <f>SUM('FTTM input times'!F44:G44)</f>
        <v>-4.1490837678091266</v>
      </c>
      <c r="E44" s="10">
        <f>SUM('FTTM input times'!H44:I44)</f>
        <v>1.0232725850556428</v>
      </c>
      <c r="F44" s="10">
        <f ca="1">'internal_calcs FTTM'!AA44-A44</f>
        <v>0.99847730674401447</v>
      </c>
    </row>
    <row r="45" spans="1:6" x14ac:dyDescent="0.3">
      <c r="A45" s="1">
        <f>'FTTM input times'!A45</f>
        <v>43</v>
      </c>
      <c r="B45" s="10">
        <f>SUM('FTTM input times'!B45:C45)</f>
        <v>0.9961331420628885</v>
      </c>
      <c r="C45" s="10">
        <f>SUM('FTTM input times'!D45:E45)</f>
        <v>2.5990459745850392</v>
      </c>
      <c r="D45" s="10">
        <f>SUM('FTTM input times'!F45:G45)</f>
        <v>-4.2922229759052453</v>
      </c>
      <c r="E45" s="10">
        <f>SUM('FTTM input times'!H45:I45)</f>
        <v>1.4764481096388029</v>
      </c>
      <c r="F45" s="10">
        <f ca="1">'internal_calcs FTTM'!AA45-A45</f>
        <v>0.99613314206288806</v>
      </c>
    </row>
    <row r="46" spans="1:6" x14ac:dyDescent="0.3">
      <c r="A46" s="1">
        <f>'FTTM input times'!A46</f>
        <v>44</v>
      </c>
      <c r="B46" s="10">
        <f>SUM('FTTM input times'!B46:C46)</f>
        <v>0.99271766333533296</v>
      </c>
      <c r="C46" s="10">
        <f>SUM('FTTM input times'!D46:E46)</f>
        <v>2.5204621935932359</v>
      </c>
      <c r="D46" s="10">
        <f>SUM('FTTM input times'!F46:G46)</f>
        <v>-4.3992124583637029</v>
      </c>
      <c r="E46" s="10">
        <f>SUM('FTTM input times'!H46:I46)</f>
        <v>1.9485461636410351</v>
      </c>
      <c r="F46" s="10">
        <f ca="1">'internal_calcs FTTM'!AA46-A46</f>
        <v>0.99271766333533407</v>
      </c>
    </row>
    <row r="47" spans="1:6" x14ac:dyDescent="0.3">
      <c r="A47" s="1">
        <f>'FTTM input times'!A47</f>
        <v>45</v>
      </c>
      <c r="B47" s="10">
        <f>SUM('FTTM input times'!B47:C47)</f>
        <v>0.98823302785091882</v>
      </c>
      <c r="C47" s="10">
        <f>SUM('FTTM input times'!D47:E47)</f>
        <v>2.4358778429564261</v>
      </c>
      <c r="D47" s="10">
        <f>SUM('FTTM input times'!F47:G47)</f>
        <v>-4.4683649271337078</v>
      </c>
      <c r="E47" s="10">
        <f>SUM('FTTM input times'!H47:I47)</f>
        <v>2.4225038933506644</v>
      </c>
      <c r="F47" s="10">
        <f ca="1">'internal_calcs FTTM'!AA47-A47</f>
        <v>0.98823302785091727</v>
      </c>
    </row>
    <row r="48" spans="1:6" x14ac:dyDescent="0.3">
      <c r="A48" s="1">
        <f>'FTTM input times'!A48</f>
        <v>46</v>
      </c>
      <c r="B48" s="10">
        <f>SUM('FTTM input times'!B48:C48)</f>
        <v>0.98268206820153869</v>
      </c>
      <c r="C48" s="10">
        <f>SUM('FTTM input times'!D48:E48)</f>
        <v>2.3456267384636602</v>
      </c>
      <c r="D48" s="10">
        <f>SUM('FTTM input times'!F48:G48)</f>
        <v>-4.4985898064730758</v>
      </c>
      <c r="E48" s="10">
        <f>SUM('FTTM input times'!H48:I48)</f>
        <v>2.8811912315317185</v>
      </c>
      <c r="F48" s="10">
        <f ca="1">'internal_calcs FTTM'!AA48-A48</f>
        <v>0.98268206820154091</v>
      </c>
    </row>
    <row r="49" spans="1:6" x14ac:dyDescent="0.3">
      <c r="A49" s="1">
        <f>'FTTM input times'!A49</f>
        <v>47</v>
      </c>
      <c r="B49" s="10">
        <f>SUM('FTTM input times'!B49:C49)</f>
        <v>0.97606829049228394</v>
      </c>
      <c r="C49" s="10">
        <f>SUM('FTTM input times'!D49:E49)</f>
        <v>2.2500650599925622</v>
      </c>
      <c r="D49" s="10">
        <f>SUM('FTTM input times'!F49:G49)</f>
        <v>-4.4894104319791577</v>
      </c>
      <c r="E49" s="10">
        <f>SUM('FTTM input times'!H49:I49)</f>
        <v>3.308030022683595</v>
      </c>
      <c r="F49" s="10">
        <f ca="1">'internal_calcs FTTM'!AA49-A49</f>
        <v>0.97606829049228594</v>
      </c>
    </row>
    <row r="50" spans="1:6" x14ac:dyDescent="0.3">
      <c r="A50" s="1">
        <f>'FTTM input times'!A50</f>
        <v>48</v>
      </c>
      <c r="B50" s="10">
        <f>SUM('FTTM input times'!B50:C50)</f>
        <v>0.96839587212692946</v>
      </c>
      <c r="C50" s="10">
        <f>SUM('FTTM input times'!D50:E50)</f>
        <v>2.1495699458298936</v>
      </c>
      <c r="D50" s="10">
        <f>SUM('FTTM input times'!F50:G50)</f>
        <v>-4.4409715678712161</v>
      </c>
      <c r="E50" s="10">
        <f>SUM('FTTM input times'!H50:I50)</f>
        <v>3.6875932007769414</v>
      </c>
      <c r="F50" s="10">
        <f ca="1">'internal_calcs FTTM'!AA50-A50</f>
        <v>0.96839587212692635</v>
      </c>
    </row>
    <row r="51" spans="1:6" x14ac:dyDescent="0.3">
      <c r="A51" s="1">
        <f>'FTTM input times'!A51</f>
        <v>49</v>
      </c>
      <c r="B51" s="10">
        <f>SUM('FTTM input times'!B51:C51)</f>
        <v>0.95966965916932634</v>
      </c>
      <c r="C51" s="10">
        <f>SUM('FTTM input times'!D51:E51)</f>
        <v>2.044538004279767</v>
      </c>
      <c r="D51" s="10">
        <f>SUM('FTTM input times'!F51:G51)</f>
        <v>-4.3540371239722528</v>
      </c>
      <c r="E51" s="10">
        <f>SUM('FTTM input times'!H51:I51)</f>
        <v>4.0061623636128054</v>
      </c>
      <c r="F51" s="10">
        <f ca="1">'internal_calcs FTTM'!AA51-A51</f>
        <v>0.95966965916932878</v>
      </c>
    </row>
    <row r="52" spans="1:6" x14ac:dyDescent="0.3">
      <c r="A52" s="1">
        <f>'FTTM input times'!A52</f>
        <v>50</v>
      </c>
      <c r="B52" s="10">
        <f>SUM('FTTM input times'!B52:C52)</f>
        <v>0.94989516328262713</v>
      </c>
      <c r="C52" s="10">
        <f>SUM('FTTM input times'!D52:E52)</f>
        <v>1.9353837484307734</v>
      </c>
      <c r="D52" s="10">
        <f>SUM('FTTM input times'!F52:G52)</f>
        <v>-4.2299781083945982</v>
      </c>
      <c r="E52" s="10">
        <f>SUM('FTTM input times'!H52:I52)</f>
        <v>4.2522235916228128</v>
      </c>
      <c r="F52" s="10">
        <f ca="1">'internal_calcs FTTM'!AA52-A52</f>
        <v>0.94989516328262624</v>
      </c>
    </row>
    <row r="53" spans="1:6" x14ac:dyDescent="0.3">
      <c r="A53" s="1">
        <f>'FTTM input times'!A53</f>
        <v>51</v>
      </c>
      <c r="B53" s="10">
        <f>SUM('FTTM input times'!B53:C53)</f>
        <v>0.9390785582479344</v>
      </c>
      <c r="C53" s="10">
        <f>SUM('FTTM input times'!D53:E53)</f>
        <v>1.8225379602629121</v>
      </c>
      <c r="D53" s="10">
        <f>SUM('FTTM input times'!F53:G53)</f>
        <v>-4.0707510059232055</v>
      </c>
      <c r="E53" s="10">
        <f>SUM('FTTM input times'!H53:I53)</f>
        <v>4.4168835909201185</v>
      </c>
      <c r="F53" s="10">
        <f ca="1">'internal_calcs FTTM'!AA53-A53</f>
        <v>0.93907855824793529</v>
      </c>
    </row>
    <row r="54" spans="1:6" x14ac:dyDescent="0.3">
      <c r="A54" s="1">
        <f>'FTTM input times'!A54</f>
        <v>52</v>
      </c>
      <c r="B54" s="10">
        <f>SUM('FTTM input times'!B54:C54)</f>
        <v>0.92722667606485265</v>
      </c>
      <c r="C54" s="10">
        <f>SUM('FTTM input times'!D54:E54)</f>
        <v>1.7064459905475324</v>
      </c>
      <c r="D54" s="10">
        <f>SUM('FTTM input times'!F54:G54)</f>
        <v>-3.8788669230817097</v>
      </c>
      <c r="E54" s="10">
        <f>SUM('FTTM input times'!H54:I54)</f>
        <v>4.494191120112867</v>
      </c>
      <c r="F54" s="10">
        <f ca="1">'internal_calcs FTTM'!AA54-A54</f>
        <v>0.92722667606485487</v>
      </c>
    </row>
    <row r="55" spans="1:6" x14ac:dyDescent="0.3">
      <c r="A55" s="1">
        <f>'FTTM input times'!A55</f>
        <v>53</v>
      </c>
      <c r="B55" s="10">
        <f>SUM('FTTM input times'!B55:C55)</f>
        <v>0.91434700263614155</v>
      </c>
      <c r="C55" s="10">
        <f>SUM('FTTM input times'!D55:E55)</f>
        <v>1.587566001252144</v>
      </c>
      <c r="D55" s="10">
        <f>SUM('FTTM input times'!F55:G55)</f>
        <v>-3.6573519864825164</v>
      </c>
      <c r="E55" s="10">
        <f>SUM('FTTM input times'!H55:I55)</f>
        <v>4.4813520836731389</v>
      </c>
      <c r="F55" s="10">
        <f ca="1">'internal_calcs FTTM'!AA55-A55</f>
        <v>0.91434700263614133</v>
      </c>
    </row>
    <row r="56" spans="1:6" x14ac:dyDescent="0.3">
      <c r="A56" s="1">
        <f>'FTTM input times'!A56</f>
        <v>54</v>
      </c>
      <c r="B56" s="10">
        <f>SUM('FTTM input times'!B56:C56)</f>
        <v>0.90044767303961937</v>
      </c>
      <c r="C56" s="10">
        <f>SUM('FTTM input times'!D56:E56)</f>
        <v>1.4663671573831873</v>
      </c>
      <c r="D56" s="10">
        <f>SUM('FTTM input times'!F56:G56)</f>
        <v>-3.4096996190024038</v>
      </c>
      <c r="E56" s="10">
        <f>SUM('FTTM input times'!H56:I56)</f>
        <v>4.3788305178297211</v>
      </c>
      <c r="F56" s="10">
        <f ca="1">'internal_calcs FTTM'!AA56-A56</f>
        <v>0.90044767303962203</v>
      </c>
    </row>
    <row r="57" spans="1:6" x14ac:dyDescent="0.3">
      <c r="A57" s="1">
        <f>'FTTM input times'!A57</f>
        <v>55</v>
      </c>
      <c r="B57" s="10">
        <f>SUM('FTTM input times'!B57:C57)</f>
        <v>0.88553746638976905</v>
      </c>
      <c r="C57" s="10">
        <f>SUM('FTTM input times'!D57:E57)</f>
        <v>1.3433277754069282</v>
      </c>
      <c r="D57" s="10">
        <f>SUM('FTTM input times'!F57:G57)</f>
        <v>-3.1398154464168879</v>
      </c>
      <c r="E57" s="10">
        <f>SUM('FTTM input times'!H57:I57)</f>
        <v>4.1903318190893906</v>
      </c>
      <c r="F57" s="10">
        <f ca="1">'internal_calcs FTTM'!AA57-A57</f>
        <v>0.8855374663897706</v>
      </c>
    </row>
    <row r="58" spans="1:6" x14ac:dyDescent="0.3">
      <c r="A58" s="1">
        <f>'FTTM input times'!A58</f>
        <v>56</v>
      </c>
      <c r="B58" s="10">
        <f>SUM('FTTM input times'!B58:C58)</f>
        <v>0.86962580029268732</v>
      </c>
      <c r="C58" s="10">
        <f>SUM('FTTM input times'!D58:E58)</f>
        <v>1.2189334355526795</v>
      </c>
      <c r="D58" s="10">
        <f>SUM('FTTM input times'!F58:G58)</f>
        <v>-2.851955703348632</v>
      </c>
      <c r="E58" s="10">
        <f>SUM('FTTM input times'!H58:I58)</f>
        <v>3.9226688215534127</v>
      </c>
      <c r="F58" s="10">
        <f ca="1">'internal_calcs FTTM'!AA58-A58</f>
        <v>0.86962580029268821</v>
      </c>
    </row>
    <row r="59" spans="1:6" x14ac:dyDescent="0.3">
      <c r="A59" s="1">
        <f>'FTTM input times'!A59</f>
        <v>57</v>
      </c>
      <c r="B59" s="10">
        <f>SUM('FTTM input times'!B59:C59)</f>
        <v>0.85272272489776113</v>
      </c>
      <c r="C59" s="10">
        <f>SUM('FTTM input times'!D59:E59)</f>
        <v>1.0936750654492506</v>
      </c>
      <c r="D59" s="10">
        <f>SUM('FTTM input times'!F59:G59)</f>
        <v>-2.5506601099048987</v>
      </c>
      <c r="E59" s="10">
        <f>SUM('FTTM input times'!H59:I59)</f>
        <v>3.5855155633415619</v>
      </c>
      <c r="F59" s="10">
        <f ca="1">'internal_calcs FTTM'!AA59-A59</f>
        <v>0.85272272489775958</v>
      </c>
    </row>
    <row r="60" spans="1:6" x14ac:dyDescent="0.3">
      <c r="A60" s="1">
        <f>'FTTM input times'!A60</f>
        <v>58</v>
      </c>
      <c r="B60" s="10">
        <f>SUM('FTTM input times'!B60:C60)</f>
        <v>0.83483891654962439</v>
      </c>
      <c r="C60" s="10">
        <f>SUM('FTTM input times'!D60:E60)</f>
        <v>0.96804700265878652</v>
      </c>
      <c r="D60" s="10">
        <f>SUM('FTTM input times'!F60:G60)</f>
        <v>-2.2406802775797008</v>
      </c>
      <c r="E60" s="10">
        <f>SUM('FTTM input times'!H60:I60)</f>
        <v>3.1910576416502554</v>
      </c>
      <c r="F60" s="10">
        <f ca="1">'internal_calcs FTTM'!AA60-A60</f>
        <v>0.8348389165496215</v>
      </c>
    </row>
    <row r="61" spans="1:6" x14ac:dyDescent="0.3">
      <c r="A61" s="1">
        <f>'FTTM input times'!A61</f>
        <v>59</v>
      </c>
      <c r="B61" s="10">
        <f>SUM('FTTM input times'!B61:C61)</f>
        <v>0.81598567104497732</v>
      </c>
      <c r="C61" s="10">
        <f>SUM('FTTM input times'!D61:E61)</f>
        <v>0.84254504375089212</v>
      </c>
      <c r="D61" s="10">
        <f>SUM('FTTM input times'!F61:G61)</f>
        <v>-1.926904773501503</v>
      </c>
      <c r="E61" s="10">
        <f>SUM('FTTM input times'!H61:I61)</f>
        <v>2.7535517935190459</v>
      </c>
      <c r="F61" s="10">
        <f ca="1">'internal_calcs FTTM'!AA61-A61</f>
        <v>0.81598567104497732</v>
      </c>
    </row>
    <row r="62" spans="1:6" x14ac:dyDescent="0.3">
      <c r="A62" s="1">
        <f>'FTTM input times'!A62</f>
        <v>60</v>
      </c>
      <c r="B62" s="10">
        <f>SUM('FTTM input times'!B62:C62)</f>
        <v>0.79617489649776974</v>
      </c>
      <c r="C62" s="10">
        <f>SUM('FTTM input times'!D62:E62)</f>
        <v>0.71766448762098534</v>
      </c>
      <c r="D62" s="10">
        <f>SUM('FTTM input times'!F62:G62)</f>
        <v>-1.6142820248101586</v>
      </c>
      <c r="E62" s="10">
        <f>SUM('FTTM input times'!H62:I62)</f>
        <v>2.2888106202102767</v>
      </c>
      <c r="F62" s="10">
        <f ca="1">'internal_calcs FTTM'!AA62-A62</f>
        <v>0.79617489649776729</v>
      </c>
    </row>
    <row r="63" spans="1:6" x14ac:dyDescent="0.3">
      <c r="A63" s="1">
        <f>'FTTM input times'!A63</f>
        <v>61</v>
      </c>
      <c r="B63" s="10">
        <f>SUM('FTTM input times'!B63:C63)</f>
        <v>0.77541910581786633</v>
      </c>
      <c r="C63" s="10">
        <f>SUM('FTTM input times'!D63:E63)</f>
        <v>0.59389818077138889</v>
      </c>
      <c r="D63" s="10">
        <f>SUM('FTTM input times'!F63:G63)</f>
        <v>-1.3077422790043083</v>
      </c>
      <c r="E63" s="10">
        <f>SUM('FTTM input times'!H63:I63)</f>
        <v>1.8136310785980991</v>
      </c>
      <c r="F63" s="10">
        <f ca="1">'internal_calcs FTTM'!AA63-A63</f>
        <v>0.59389818077139012</v>
      </c>
    </row>
    <row r="64" spans="1:6" x14ac:dyDescent="0.3">
      <c r="A64" s="1">
        <f>'FTTM input times'!A64</f>
        <v>62</v>
      </c>
      <c r="B64" s="10">
        <f>SUM('FTTM input times'!B64:C64)</f>
        <v>0.75373140880743361</v>
      </c>
      <c r="C64" s="10">
        <f>SUM('FTTM input times'!D64:E64)</f>
        <v>0.47173457227223825</v>
      </c>
      <c r="D64" s="10">
        <f>SUM('FTTM input times'!F64:G64)</f>
        <v>-1.0121198509932787</v>
      </c>
      <c r="E64" s="10">
        <f>SUM('FTTM input times'!H64:I64)</f>
        <v>1.3451873953851532</v>
      </c>
      <c r="F64" s="10">
        <f ca="1">'internal_calcs FTTM'!AA64-A64</f>
        <v>0.47173457227223992</v>
      </c>
    </row>
    <row r="65" spans="1:6" x14ac:dyDescent="0.3">
      <c r="A65" s="1">
        <f>'FTTM input times'!A65</f>
        <v>63</v>
      </c>
      <c r="B65" s="10">
        <f>SUM('FTTM input times'!B65:C65)</f>
        <v>0.73112550388079045</v>
      </c>
      <c r="C65" s="10">
        <f>SUM('FTTM input times'!D65:E65)</f>
        <v>0.35165578607481029</v>
      </c>
      <c r="D65" s="10">
        <f>SUM('FTTM input times'!F65:G65)</f>
        <v>-0.73207688306308327</v>
      </c>
      <c r="E65" s="10">
        <f>SUM('FTTM input times'!H65:I65)</f>
        <v>0.90041034580031898</v>
      </c>
      <c r="F65" s="10">
        <f ca="1">'internal_calcs FTTM'!AA65-A65</f>
        <v>0.35165578607480796</v>
      </c>
    </row>
    <row r="66" spans="1:6" x14ac:dyDescent="0.3">
      <c r="A66" s="1">
        <f>'FTTM input times'!A66</f>
        <v>64</v>
      </c>
      <c r="B66" s="10">
        <f>SUM('FTTM input times'!B66:C66)</f>
        <v>0.70761566941200971</v>
      </c>
      <c r="C66" s="10">
        <f>SUM('FTTM input times'!D66:E66)</f>
        <v>0.23413571828944657</v>
      </c>
      <c r="D66" s="10">
        <f>SUM('FTTM input times'!F66:G66)</f>
        <v>-0.47202982010754146</v>
      </c>
      <c r="E66" s="10">
        <f>SUM('FTTM input times'!H66:I66)</f>
        <v>0.4953753312714122</v>
      </c>
      <c r="F66" s="10">
        <f ca="1">'internal_calcs FTTM'!AA66-A66</f>
        <v>0.23413571828945123</v>
      </c>
    </row>
    <row r="67" spans="1:6" x14ac:dyDescent="0.3">
      <c r="A67" s="1">
        <f>'FTTM input times'!A67</f>
        <v>65</v>
      </c>
      <c r="B67" s="10">
        <f>SUM('FTTM input times'!B67:C67)</f>
        <v>0.68321675471643784</v>
      </c>
      <c r="C67" s="10">
        <f>SUM('FTTM input times'!D67:E67)</f>
        <v>0.11963816693388385</v>
      </c>
      <c r="D67" s="10">
        <f>SUM('FTTM input times'!F67:G67)</f>
        <v>-0.23607975965404826</v>
      </c>
      <c r="E67" s="10">
        <f>SUM('FTTM input times'!H67:I67)</f>
        <v>0.1447213725314711</v>
      </c>
      <c r="F67" s="10">
        <f ca="1">'internal_calcs FTTM'!AA67-A67</f>
        <v>0.11963816693388196</v>
      </c>
    </row>
    <row r="68" spans="1:6" x14ac:dyDescent="0.3">
      <c r="A68" s="1">
        <f>'FTTM input times'!A68</f>
        <v>66</v>
      </c>
      <c r="B68" s="10">
        <f>SUM('FTTM input times'!B68:C68)</f>
        <v>0.65794417067160604</v>
      </c>
      <c r="C68" s="10">
        <f>SUM('FTTM input times'!D68:E68)</f>
        <v>8.6150015341690533E-3</v>
      </c>
      <c r="D68" s="10">
        <f>SUM('FTTM input times'!F68:G68)</f>
        <v>-2.7947775105689576E-2</v>
      </c>
      <c r="E68" s="10">
        <f>SUM('FTTM input times'!H68:I68)</f>
        <v>-0.13887798273025487</v>
      </c>
      <c r="F68" s="10">
        <f ca="1">'internal_calcs FTTM'!AA68-A68</f>
        <v>8.615001534167277E-3</v>
      </c>
    </row>
    <row r="69" spans="1:6" x14ac:dyDescent="0.3">
      <c r="A69" s="1">
        <f>'FTTM input times'!A69</f>
        <v>67</v>
      </c>
      <c r="B69" s="10">
        <f>SUM('FTTM input times'!B69:C69)</f>
        <v>0.63181387998316074</v>
      </c>
      <c r="C69" s="10">
        <f>SUM('FTTM input times'!D69:E69)</f>
        <v>-9.8495620197123435E-2</v>
      </c>
      <c r="D69" s="10">
        <f>SUM('FTTM input times'!F69:G69)</f>
        <v>0.14908376780911281</v>
      </c>
      <c r="E69" s="10">
        <f>SUM('FTTM input times'!H69:I69)</f>
        <v>-0.34517271490402512</v>
      </c>
      <c r="F69" s="10">
        <f ca="1">'internal_calcs FTTM'!AA69-A69</f>
        <v>0.14908376780911681</v>
      </c>
    </row>
    <row r="70" spans="1:6" x14ac:dyDescent="0.3">
      <c r="A70" s="1">
        <f>'FTTM input times'!A70</f>
        <v>68</v>
      </c>
      <c r="B70" s="10">
        <f>SUM('FTTM input times'!B70:C70)</f>
        <v>0.60484238710281724</v>
      </c>
      <c r="C70" s="10">
        <f>SUM('FTTM input times'!D70:E70)</f>
        <v>-0.20127098157041301</v>
      </c>
      <c r="D70" s="10">
        <f>SUM('FTTM input times'!F70:G70)</f>
        <v>0.29222297590523505</v>
      </c>
      <c r="E70" s="10">
        <f>SUM('FTTM input times'!H70:I70)</f>
        <v>-0.46670679487315647</v>
      </c>
      <c r="F70" s="10">
        <f ca="1">'internal_calcs FTTM'!AA70-A70</f>
        <v>0.29222297590523283</v>
      </c>
    </row>
    <row r="71" spans="1:6" x14ac:dyDescent="0.3">
      <c r="A71" s="1">
        <f>'FTTM input times'!A71</f>
        <v>69</v>
      </c>
      <c r="B71" s="10">
        <f>SUM('FTTM input times'!B71:C71)</f>
        <v>0.57704672780357003</v>
      </c>
      <c r="C71" s="10">
        <f>SUM('FTTM input times'!D71:E71)</f>
        <v>-0.29930547518795603</v>
      </c>
      <c r="D71" s="10">
        <f>SUM('FTTM input times'!F71:G71)</f>
        <v>0.3992124583636949</v>
      </c>
      <c r="E71" s="10">
        <f>SUM('FTTM input times'!H71:I71)</f>
        <v>-0.49908766433374918</v>
      </c>
      <c r="F71" s="10">
        <f ca="1">'internal_calcs FTTM'!AA71-A71</f>
        <v>0.39921245836369224</v>
      </c>
    </row>
    <row r="72" spans="1:6" x14ac:dyDescent="0.3">
      <c r="A72" s="1">
        <f>'FTTM input times'!A72</f>
        <v>70</v>
      </c>
      <c r="B72" s="10">
        <f>SUM('FTTM input times'!B72:C72)</f>
        <v>0.5484444584196535</v>
      </c>
      <c r="C72" s="10">
        <f>SUM('FTTM input times'!D72:E72)</f>
        <v>-0.39221220369130738</v>
      </c>
      <c r="D72" s="10">
        <f>SUM('FTTM input times'!F72:G72)</f>
        <v>0.46836492713370337</v>
      </c>
      <c r="E72" s="10">
        <f>SUM('FTTM input times'!H72:I72)</f>
        <v>-0.44114499429592824</v>
      </c>
      <c r="F72" s="10">
        <f ca="1">'internal_calcs FTTM'!AA72-A72</f>
        <v>0.46836492713370603</v>
      </c>
    </row>
    <row r="73" spans="1:6" x14ac:dyDescent="0.3">
      <c r="A73" s="1">
        <f>'FTTM input times'!A73</f>
        <v>71</v>
      </c>
      <c r="B73" s="10">
        <f>SUM('FTTM input times'!B73:C73)</f>
        <v>0.51905364475732507</v>
      </c>
      <c r="C73" s="10">
        <f>SUM('FTTM input times'!D73:E73)</f>
        <v>-0.47962450666777512</v>
      </c>
      <c r="D73" s="10">
        <f>SUM('FTTM input times'!F73:G73)</f>
        <v>0.49858980647307538</v>
      </c>
      <c r="E73" s="10">
        <f>SUM('FTTM input times'!H73:I73)</f>
        <v>-0.29497298382294623</v>
      </c>
      <c r="F73" s="10">
        <f ca="1">'internal_calcs FTTM'!AA73-A73</f>
        <v>0.4985898064730776</v>
      </c>
    </row>
    <row r="74" spans="1:6" x14ac:dyDescent="0.3">
      <c r="A74" s="1">
        <f>'FTTM input times'!A74</f>
        <v>72</v>
      </c>
      <c r="B74" s="10">
        <f>SUM('FTTM input times'!B74:C74)</f>
        <v>0.48889285068450294</v>
      </c>
      <c r="C74" s="10">
        <f>SUM('FTTM input times'!D74:E74)</f>
        <v>-0.56119740769256743</v>
      </c>
      <c r="D74" s="10">
        <f>SUM('FTTM input times'!F74:G74)</f>
        <v>0.48941043197916079</v>
      </c>
      <c r="E74" s="10">
        <f>SUM('FTTM input times'!H74:I74)</f>
        <v>-6.585467022092617E-2</v>
      </c>
      <c r="F74" s="10">
        <f ca="1">'internal_calcs FTTM'!AA74-A74</f>
        <v>0.48889285068450761</v>
      </c>
    </row>
    <row r="75" spans="1:6" x14ac:dyDescent="0.3">
      <c r="A75" s="1">
        <f>'FTTM input times'!A75</f>
        <v>73</v>
      </c>
      <c r="B75" s="10">
        <f>SUM('FTTM input times'!B75:C75)</f>
        <v>0.45798112640517119</v>
      </c>
      <c r="C75" s="10">
        <f>SUM('FTTM input times'!D75:E75)</f>
        <v>-0.63660897579245268</v>
      </c>
      <c r="D75" s="10">
        <f>SUM('FTTM input times'!F75:G75)</f>
        <v>0.44097156787122138</v>
      </c>
      <c r="E75" s="10">
        <f>SUM('FTTM input times'!H75:I75)</f>
        <v>0.2379290136948784</v>
      </c>
      <c r="F75" s="10">
        <f ca="1">'internal_calcs FTTM'!AA75-A75</f>
        <v>0.44097156787121605</v>
      </c>
    </row>
    <row r="76" spans="1:6" x14ac:dyDescent="0.3">
      <c r="A76" s="1">
        <f>'FTTM input times'!A76</f>
        <v>74</v>
      </c>
      <c r="B76" s="10">
        <f>SUM('FTTM input times'!B76:C76)</f>
        <v>0.42633799642692871</v>
      </c>
      <c r="C76" s="10">
        <f>SUM('FTTM input times'!D76:E76)</f>
        <v>-0.70556159596040957</v>
      </c>
      <c r="D76" s="10">
        <f>SUM('FTTM input times'!F76:G76)</f>
        <v>0.35403712397221376</v>
      </c>
      <c r="E76" s="10">
        <f>SUM('FTTM input times'!H76:I76)</f>
        <v>0.60539853408672806</v>
      </c>
      <c r="F76" s="10">
        <f ca="1">'internal_calcs FTTM'!AA76-A76</f>
        <v>0.35403712397221909</v>
      </c>
    </row>
    <row r="77" spans="1:6" x14ac:dyDescent="0.3">
      <c r="A77" s="1">
        <f>'FTTM input times'!A77</f>
        <v>75</v>
      </c>
      <c r="B77" s="10">
        <f>SUM('FTTM input times'!B77:C77)</f>
        <v>0.39398344722896339</v>
      </c>
      <c r="C77" s="10">
        <f>SUM('FTTM input times'!D77:E77)</f>
        <v>-0.76778314370619727</v>
      </c>
      <c r="D77" s="10">
        <f>SUM('FTTM input times'!F77:G77)</f>
        <v>0.2299781083945458</v>
      </c>
      <c r="E77" s="10">
        <f>SUM('FTTM input times'!H77:I77)</f>
        <v>1.023272585055593</v>
      </c>
      <c r="F77" s="10">
        <f ca="1">'internal_calcs FTTM'!AA77-A77</f>
        <v>0.22997810839454758</v>
      </c>
    </row>
    <row r="78" spans="1:6" x14ac:dyDescent="0.3">
      <c r="A78" s="1">
        <f>'FTTM input times'!A78</f>
        <v>76</v>
      </c>
      <c r="B78" s="10">
        <f>SUM('FTTM input times'!B78:C78)</f>
        <v>0.36093791463787017</v>
      </c>
      <c r="C78" s="10">
        <f>SUM('FTTM input times'!D78:E78)</f>
        <v>-0.82302805900695941</v>
      </c>
      <c r="D78" s="10">
        <f>SUM('FTTM input times'!F78:G78)</f>
        <v>7.0751005923220589E-2</v>
      </c>
      <c r="E78" s="10">
        <f>SUM('FTTM input times'!H78:I78)</f>
        <v>1.4764481096387503</v>
      </c>
      <c r="F78" s="10">
        <f ca="1">'internal_calcs FTTM'!AA78-A78</f>
        <v>7.0751005923227694E-2</v>
      </c>
    </row>
    <row r="79" spans="1:6" x14ac:dyDescent="0.3">
      <c r="A79" s="1">
        <f>'FTTM input times'!A79</f>
        <v>77</v>
      </c>
      <c r="B79" s="10">
        <f>SUM('FTTM input times'!B79:C79)</f>
        <v>0.32722227092038447</v>
      </c>
      <c r="C79" s="10">
        <f>SUM('FTTM input times'!D79:E79)</f>
        <v>-0.87107831542112413</v>
      </c>
      <c r="D79" s="10">
        <f>SUM('FTTM input times'!F79:G79)</f>
        <v>-0.12113307691827258</v>
      </c>
      <c r="E79" s="10">
        <f>SUM('FTTM input times'!H79:I79)</f>
        <v>1.9485461636409811</v>
      </c>
      <c r="F79" s="10">
        <f ca="1">'internal_calcs FTTM'!AA79-A79</f>
        <v>-0.12113307691826947</v>
      </c>
    </row>
    <row r="80" spans="1:6" x14ac:dyDescent="0.3">
      <c r="A80" s="1">
        <f>'FTTM input times'!A80</f>
        <v>78</v>
      </c>
      <c r="B80" s="10">
        <f>SUM('FTTM input times'!B80:C80)</f>
        <v>0.29285781159971891</v>
      </c>
      <c r="C80" s="10">
        <f>SUM('FTTM input times'!D80:E80)</f>
        <v>-0.91174428053869838</v>
      </c>
      <c r="D80" s="10">
        <f>SUM('FTTM input times'!F80:G80)</f>
        <v>-0.34264801351746366</v>
      </c>
      <c r="E80" s="10">
        <f>SUM('FTTM input times'!H80:I80)</f>
        <v>2.4225038933506111</v>
      </c>
      <c r="F80" s="10">
        <f ca="1">'internal_calcs FTTM'!AA80-A80</f>
        <v>-0.34264801351746144</v>
      </c>
    </row>
    <row r="81" spans="1:6" x14ac:dyDescent="0.3">
      <c r="A81" s="1">
        <f>'FTTM input times'!A81</f>
        <v>79</v>
      </c>
      <c r="B81" s="10">
        <f>SUM('FTTM input times'!B81:C81)</f>
        <v>0.25786624200500752</v>
      </c>
      <c r="C81" s="10">
        <f>SUM('FTTM input times'!D81:E81)</f>
        <v>-0.94486546437392915</v>
      </c>
      <c r="D81" s="10">
        <f>SUM('FTTM input times'!F81:G81)</f>
        <v>-0.59030038099757398</v>
      </c>
      <c r="E81" s="10">
        <f>SUM('FTTM input times'!H81:I81)</f>
        <v>2.8811912315316679</v>
      </c>
      <c r="F81" s="10">
        <f ca="1">'internal_calcs FTTM'!AA81-A81</f>
        <v>-0.59030038099757576</v>
      </c>
    </row>
    <row r="82" spans="1:6" x14ac:dyDescent="0.3">
      <c r="A82" s="1">
        <f>'FTTM input times'!A82</f>
        <v>80</v>
      </c>
      <c r="B82" s="10">
        <f>SUM('FTTM input times'!B82:C82)</f>
        <v>0.22226966356143629</v>
      </c>
      <c r="C82" s="10">
        <f>SUM('FTTM input times'!D82:E82)</f>
        <v>-0.97031115274572799</v>
      </c>
      <c r="D82" s="10">
        <f>SUM('FTTM input times'!F82:G82)</f>
        <v>-0.86018455358308832</v>
      </c>
      <c r="E82" s="10">
        <f>SUM('FTTM input times'!H82:I82)</f>
        <v>3.3080300226835488</v>
      </c>
      <c r="F82" s="10">
        <f ca="1">'internal_calcs FTTM'!AA82-A82</f>
        <v>-0.86018455358308188</v>
      </c>
    </row>
    <row r="83" spans="1:6" x14ac:dyDescent="0.3">
      <c r="A83" s="1">
        <f>'FTTM input times'!A83</f>
        <v>81</v>
      </c>
      <c r="B83" s="10">
        <f>SUM('FTTM input times'!B83:C83)</f>
        <v>0.18609055983098444</v>
      </c>
      <c r="C83" s="10">
        <f>SUM('FTTM input times'!D83:E83)</f>
        <v>-0.98798092314718788</v>
      </c>
      <c r="D83" s="10">
        <f>SUM('FTTM input times'!F83:G83)</f>
        <v>-1.1480442966513427</v>
      </c>
      <c r="E83" s="10">
        <f>SUM('FTTM input times'!H83:I83)</f>
        <v>3.6875932007769014</v>
      </c>
      <c r="F83" s="10">
        <f ca="1">'internal_calcs FTTM'!AA83-A83</f>
        <v>-0.98798092314719099</v>
      </c>
    </row>
    <row r="84" spans="1:6" x14ac:dyDescent="0.3">
      <c r="A84" s="1">
        <f>'FTTM input times'!A84</f>
        <v>82</v>
      </c>
      <c r="B84" s="10">
        <f>SUM('FTTM input times'!B84:C84)</f>
        <v>0.14935178231100954</v>
      </c>
      <c r="C84" s="10">
        <f>SUM('FTTM input times'!D84:E84)</f>
        <v>-0.99780504106708445</v>
      </c>
      <c r="D84" s="10">
        <f>SUM('FTTM input times'!F84:G84)</f>
        <v>-1.4493398900950751</v>
      </c>
      <c r="E84" s="10">
        <f>SUM('FTTM input times'!H84:I84)</f>
        <v>4.0061623636127734</v>
      </c>
      <c r="F84" s="10">
        <f ca="1">'internal_calcs FTTM'!AA84-A84</f>
        <v>-0.99780504106708179</v>
      </c>
    </row>
    <row r="85" spans="1:6" x14ac:dyDescent="0.3">
      <c r="A85" s="1">
        <f>'FTTM input times'!A85</f>
        <v>83</v>
      </c>
      <c r="B85" s="10">
        <f>SUM('FTTM input times'!B85:C85)</f>
        <v>0.11207653600082979</v>
      </c>
      <c r="C85" s="10">
        <f>SUM('FTTM input times'!D85:E85)</f>
        <v>-0.99974473520020068</v>
      </c>
      <c r="D85" s="10">
        <f>SUM('FTTM input times'!F85:G85)</f>
        <v>-1.759319722420414</v>
      </c>
      <c r="E85" s="10">
        <f>SUM('FTTM input times'!H85:I85)</f>
        <v>4.2522235916227888</v>
      </c>
      <c r="F85" s="10">
        <f ca="1">'internal_calcs FTTM'!AA85-A85</f>
        <v>-0.99974473520019558</v>
      </c>
    </row>
    <row r="86" spans="1:6" x14ac:dyDescent="0.3">
      <c r="A86" s="1">
        <f>'FTTM input times'!A86</f>
        <v>84</v>
      </c>
      <c r="B86" s="10">
        <f>SUM('FTTM input times'!B86:C86)</f>
        <v>7.4288364745036195E-2</v>
      </c>
      <c r="C86" s="10">
        <f>SUM('FTTM input times'!D86:E86)</f>
        <v>-0.99379235045993664</v>
      </c>
      <c r="D86" s="10">
        <f>SUM('FTTM input times'!F86:G86)</f>
        <v>-2.0730952264986122</v>
      </c>
      <c r="E86" s="10">
        <f>SUM('FTTM input times'!H86:I86)</f>
        <v>4.4168835909201052</v>
      </c>
      <c r="F86" s="10">
        <f ca="1">'internal_calcs FTTM'!AA86-A86</f>
        <v>7.4288364745029867E-2</v>
      </c>
    </row>
    <row r="87" spans="1:6" x14ac:dyDescent="0.3">
      <c r="A87" s="1">
        <f>'FTTM input times'!A87</f>
        <v>85</v>
      </c>
      <c r="B87" s="10">
        <f>SUM('FTTM input times'!B87:C87)</f>
        <v>3.601113636235187E-2</v>
      </c>
      <c r="C87" s="10">
        <f>SUM('FTTM input times'!D87:E87)</f>
        <v>-0.97997137818949831</v>
      </c>
      <c r="D87" s="10">
        <f>SUM('FTTM input times'!F87:G87)</f>
        <v>-2.3857179751898148</v>
      </c>
      <c r="E87" s="10">
        <f>SUM('FTTM input times'!H87:I87)</f>
        <v>4.4941911201128635</v>
      </c>
      <c r="F87" s="10">
        <f ca="1">'internal_calcs FTTM'!AA87-A87</f>
        <v>3.6011136362347429E-2</v>
      </c>
    </row>
    <row r="88" spans="1:6" x14ac:dyDescent="0.3">
      <c r="A88" s="1">
        <f>'FTTM input times'!A88</f>
        <v>86</v>
      </c>
      <c r="B88" s="10">
        <f>SUM('FTTM input times'!B88:C88)</f>
        <v>-2.7309724292804427E-3</v>
      </c>
      <c r="C88" s="10">
        <f>SUM('FTTM input times'!D88:E88)</f>
        <v>-0.95833636345223172</v>
      </c>
      <c r="D88" s="10">
        <f>SUM('FTTM input times'!F88:G88)</f>
        <v>-2.692257720995666</v>
      </c>
      <c r="E88" s="10">
        <f>SUM('FTTM input times'!H88:I88)</f>
        <v>4.481352083673146</v>
      </c>
      <c r="F88" s="10">
        <f ca="1">'internal_calcs FTTM'!AA88-A88</f>
        <v>-2.7309724292763349E-3</v>
      </c>
    </row>
    <row r="89" spans="1:6" x14ac:dyDescent="0.3">
      <c r="A89" s="1">
        <f>'FTTM input times'!A89</f>
        <v>87</v>
      </c>
      <c r="B89" s="10">
        <f>SUM('FTTM input times'!B89:C89)</f>
        <v>-4.1913491283572801E-2</v>
      </c>
      <c r="C89" s="10">
        <f>SUM('FTTM input times'!D89:E89)</f>
        <v>-0.92897268976720659</v>
      </c>
      <c r="D89" s="10">
        <f>SUM('FTTM input times'!F89:G89)</f>
        <v>-2.9878801490066964</v>
      </c>
      <c r="E89" s="10">
        <f>SUM('FTTM input times'!H89:I89)</f>
        <v>4.37883051782965</v>
      </c>
      <c r="F89" s="10">
        <f ca="1">'internal_calcs FTTM'!AA89-A89</f>
        <v>-4.1913491283565918E-2</v>
      </c>
    </row>
    <row r="90" spans="1:6" x14ac:dyDescent="0.3">
      <c r="A90" s="1">
        <f>'FTTM input times'!A90</f>
        <v>88</v>
      </c>
      <c r="B90" s="10">
        <f>SUM('FTTM input times'!B90:C90)</f>
        <v>-8.151167168171225E-2</v>
      </c>
      <c r="C90" s="10">
        <f>SUM('FTTM input times'!D90:E90)</f>
        <v>-0.89199624213939743</v>
      </c>
      <c r="D90" s="10">
        <f>SUM('FTTM input times'!F90:G90)</f>
        <v>-3.2679231169368936</v>
      </c>
      <c r="E90" s="10">
        <f>SUM('FTTM input times'!H90:I90)</f>
        <v>4.1903318190894172</v>
      </c>
      <c r="F90" s="10">
        <f ca="1">'internal_calcs FTTM'!AA90-A90</f>
        <v>-8.1511671681710141E-2</v>
      </c>
    </row>
    <row r="91" spans="1:6" x14ac:dyDescent="0.3">
      <c r="A91" s="1">
        <f>'FTTM input times'!A91</f>
        <v>89</v>
      </c>
      <c r="B91" s="10">
        <f>SUM('FTTM input times'!B91:C91)</f>
        <v>-0.1215005025644148</v>
      </c>
      <c r="C91" s="10">
        <f>SUM('FTTM input times'!D91:E91)</f>
        <v>-0.84755294971479311</v>
      </c>
      <c r="D91" s="10">
        <f>SUM('FTTM input times'!F91:G91)</f>
        <v>-3.5279701798924372</v>
      </c>
      <c r="E91" s="10">
        <f>SUM('FTTM input times'!H91:I91)</f>
        <v>3.9226688215532652</v>
      </c>
      <c r="F91" s="10">
        <f ca="1">'internal_calcs FTTM'!AA91-A91</f>
        <v>-0.12150050256441602</v>
      </c>
    </row>
    <row r="92" spans="1:6" x14ac:dyDescent="0.3">
      <c r="A92" s="1">
        <f>'FTTM input times'!A92</f>
        <v>90</v>
      </c>
      <c r="B92" s="10">
        <f>SUM('FTTM input times'!B92:C92)</f>
        <v>-0.16185472612890928</v>
      </c>
      <c r="C92" s="10">
        <f>SUM('FTTM input times'!D92:E92)</f>
        <v>-0.79581820986432406</v>
      </c>
      <c r="D92" s="10">
        <f>SUM('FTTM input times'!F92:G92)</f>
        <v>-3.7639202403459331</v>
      </c>
      <c r="E92" s="10">
        <f>SUM('FTTM input times'!H92:I92)</f>
        <v>3.5855155633416036</v>
      </c>
      <c r="F92" s="10">
        <f ca="1">'internal_calcs FTTM'!AA92-A92</f>
        <v>-0.16185472612890806</v>
      </c>
    </row>
    <row r="93" spans="1:6" x14ac:dyDescent="0.3">
      <c r="A93" s="1">
        <f>'FTTM input times'!A93</f>
        <v>91</v>
      </c>
      <c r="B93" s="10">
        <f>SUM('FTTM input times'!B93:C93)</f>
        <v>-0.20254885378266385</v>
      </c>
      <c r="C93" s="10">
        <f>SUM('FTTM input times'!D93:E93)</f>
        <v>-0.73699619597082555</v>
      </c>
      <c r="D93" s="10">
        <f>SUM('FTTM input times'!F93:G93)</f>
        <v>-3.972052224894294</v>
      </c>
      <c r="E93" s="10">
        <f>SUM('FTTM input times'!H93:I93)</f>
        <v>3.1910576416500529</v>
      </c>
      <c r="F93" s="10">
        <f ca="1">'internal_calcs FTTM'!AA93-A93</f>
        <v>-0.20254885378265897</v>
      </c>
    </row>
    <row r="94" spans="1:6" x14ac:dyDescent="0.3">
      <c r="A94" s="1">
        <f>'FTTM input times'!A94</f>
        <v>92</v>
      </c>
      <c r="B94" s="10">
        <f>SUM('FTTM input times'!B94:C94)</f>
        <v>-0.24355718224243916</v>
      </c>
      <c r="C94" s="10">
        <f>SUM('FTTM input times'!D94:E94)</f>
        <v>-0.67131905164991323</v>
      </c>
      <c r="D94" s="10">
        <f>SUM('FTTM input times'!F94:G94)</f>
        <v>-4.1490837678091719</v>
      </c>
      <c r="E94" s="10">
        <f>SUM('FTTM input times'!H94:I94)</f>
        <v>2.7535517935190974</v>
      </c>
      <c r="F94" s="10">
        <f ca="1">'internal_calcs FTTM'!AA94-A94</f>
        <v>-0.24355718224244072</v>
      </c>
    </row>
    <row r="95" spans="1:6" x14ac:dyDescent="0.3">
      <c r="A95" s="1">
        <f>'FTTM input times'!A95</f>
        <v>93</v>
      </c>
      <c r="B95" s="10">
        <f>SUM('FTTM input times'!B95:C95)</f>
        <v>-0.28485380976893815</v>
      </c>
      <c r="C95" s="10">
        <f>SUM('FTTM input times'!D95:E95)</f>
        <v>-0.59904597458505204</v>
      </c>
      <c r="D95" s="10">
        <f>SUM('FTTM input times'!F95:G95)</f>
        <v>-4.2922229759052808</v>
      </c>
      <c r="E95" s="10">
        <f>SUM('FTTM input times'!H95:I95)</f>
        <v>2.2888106202100476</v>
      </c>
      <c r="F95" s="10">
        <f ca="1">'internal_calcs FTTM'!AA95-A95</f>
        <v>-0.28485380976893282</v>
      </c>
    </row>
    <row r="96" spans="1:6" x14ac:dyDescent="0.3">
      <c r="A96" s="1">
        <f>'FTTM input times'!A96</f>
        <v>94</v>
      </c>
      <c r="B96" s="10">
        <f>SUM('FTTM input times'!B96:C96)</f>
        <v>-0.3264126525272748</v>
      </c>
      <c r="C96" s="10">
        <f>SUM('FTTM input times'!D96:E96)</f>
        <v>-0.52046219359324963</v>
      </c>
      <c r="D96" s="10">
        <f>SUM('FTTM input times'!F96:G96)</f>
        <v>-4.3992124583636869</v>
      </c>
      <c r="E96" s="10">
        <f>SUM('FTTM input times'!H96:I96)</f>
        <v>1.8136310785981529</v>
      </c>
      <c r="F96" s="10">
        <f ca="1">'internal_calcs FTTM'!AA96-A96</f>
        <v>-0.32641265252728147</v>
      </c>
    </row>
    <row r="97" spans="1:6" x14ac:dyDescent="0.3">
      <c r="A97" s="1">
        <f>'FTTM input times'!A97</f>
        <v>95</v>
      </c>
      <c r="B97" s="10">
        <f>SUM('FTTM input times'!B97:C97)</f>
        <v>-0.36820746106152252</v>
      </c>
      <c r="C97" s="10">
        <f>SUM('FTTM input times'!D97:E97)</f>
        <v>-0.43587784295644139</v>
      </c>
      <c r="D97" s="10">
        <f>SUM('FTTM input times'!F97:G97)</f>
        <v>-4.4683649271336989</v>
      </c>
      <c r="E97" s="10">
        <f>SUM('FTTM input times'!H97:I97)</f>
        <v>1.3451873953849307</v>
      </c>
      <c r="F97" s="10">
        <f ca="1">'internal_calcs FTTM'!AA97-A97</f>
        <v>-0.36820746106151603</v>
      </c>
    </row>
    <row r="98" spans="1:6" x14ac:dyDescent="0.3">
      <c r="A98" s="1">
        <f>'FTTM input times'!A98</f>
        <v>96</v>
      </c>
      <c r="B98" s="10">
        <f>SUM('FTTM input times'!B98:C98)</f>
        <v>-0.41021183687480628</v>
      </c>
      <c r="C98" s="10">
        <f>SUM('FTTM input times'!D98:E98)</f>
        <v>-0.3456267384636762</v>
      </c>
      <c r="D98" s="10">
        <f>SUM('FTTM input times'!F98:G98)</f>
        <v>-4.498589806473074</v>
      </c>
      <c r="E98" s="10">
        <f>SUM('FTTM input times'!H98:I98)</f>
        <v>0.90041034580036738</v>
      </c>
      <c r="F98" s="10">
        <f ca="1">'internal_calcs FTTM'!AA98-A98</f>
        <v>-0.410211836874808</v>
      </c>
    </row>
    <row r="99" spans="1:6" x14ac:dyDescent="0.3">
      <c r="A99" s="1">
        <f>'FTTM input times'!A99</f>
        <v>97</v>
      </c>
      <c r="B99" s="10">
        <f>SUM('FTTM input times'!B99:C99)</f>
        <v>-0.45239924910297002</v>
      </c>
      <c r="C99" s="10">
        <f>SUM('FTTM input times'!D99:E99)</f>
        <v>-0.25006505999240169</v>
      </c>
      <c r="D99" s="10">
        <f>SUM('FTTM input times'!F99:G99)</f>
        <v>-4.489410431979163</v>
      </c>
      <c r="E99" s="10">
        <f>SUM('FTTM input times'!H99:I99)</f>
        <v>0.49537533127122835</v>
      </c>
      <c r="F99" s="10">
        <f ca="1">'internal_calcs FTTM'!AA99-A99</f>
        <v>-0.45239924910296736</v>
      </c>
    </row>
    <row r="100" spans="1:6" x14ac:dyDescent="0.3">
      <c r="A100" s="1">
        <f>'FTTM input times'!A100</f>
        <v>98</v>
      </c>
      <c r="B100" s="10">
        <f>SUM('FTTM input times'!B100:C100)</f>
        <v>-0.49474305127242174</v>
      </c>
      <c r="C100" s="10">
        <f>SUM('FTTM input times'!D100:E100)</f>
        <v>-0.14956994582991134</v>
      </c>
      <c r="D100" s="10">
        <f>SUM('FTTM input times'!F100:G100)</f>
        <v>-4.4409715678712267</v>
      </c>
      <c r="E100" s="10">
        <f>SUM('FTTM input times'!H100:I100)</f>
        <v>0.14472137253150708</v>
      </c>
      <c r="F100" s="10">
        <f ca="1">'internal_calcs FTTM'!AA100-A100</f>
        <v>-0.49474305127242246</v>
      </c>
    </row>
    <row r="101" spans="1:6" x14ac:dyDescent="0.3">
      <c r="A101" s="1">
        <f>'FTTM input times'!A101</f>
        <v>99</v>
      </c>
      <c r="B101" s="10">
        <f>SUM('FTTM input times'!B101:C101)</f>
        <v>-0.53721649813004424</v>
      </c>
      <c r="C101" s="10">
        <f>SUM('FTTM input times'!D101:E101)</f>
        <v>-4.4538004279785381E-2</v>
      </c>
      <c r="D101" s="10">
        <f>SUM('FTTM input times'!F101:G101)</f>
        <v>-4.3540371239722226</v>
      </c>
      <c r="E101" s="10">
        <f>SUM('FTTM input times'!H101:I101)</f>
        <v>-0.13887798273037433</v>
      </c>
      <c r="F101" s="10">
        <f ca="1">'internal_calcs FTTM'!AA101-A101</f>
        <v>-0.53721649813005001</v>
      </c>
    </row>
    <row r="102" spans="1:6" x14ac:dyDescent="0.3">
      <c r="A102" s="1">
        <f>'FTTM input times'!A102</f>
        <v>100</v>
      </c>
      <c r="B102" s="10">
        <f>SUM('FTTM input times'!B102:C102)</f>
        <v>-0.57979276253645162</v>
      </c>
      <c r="C102" s="10">
        <f>SUM('FTTM input times'!D102:E102)</f>
        <v>6.4616251569207583E-2</v>
      </c>
      <c r="D102" s="10">
        <f>SUM('FTTM input times'!F102:G102)</f>
        <v>-4.2299781083945582</v>
      </c>
      <c r="E102" s="10">
        <f>SUM('FTTM input times'!H102:I102)</f>
        <v>-0.34517271490400647</v>
      </c>
      <c r="F102" s="10">
        <f ca="1">'internal_calcs FTTM'!AA102-A102</f>
        <v>-0.57979276253645651</v>
      </c>
    </row>
    <row r="103" spans="1:6" x14ac:dyDescent="0.3">
      <c r="A103" s="1">
        <f>'FTTM input times'!A103</f>
        <v>101</v>
      </c>
      <c r="B103" s="10">
        <f>SUM('FTTM input times'!B103:C103)</f>
        <v>-0.62244495241049103</v>
      </c>
      <c r="C103" s="10">
        <f>SUM('FTTM input times'!D103:E103)</f>
        <v>0.1774620397370682</v>
      </c>
      <c r="D103" s="10">
        <f>SUM('FTTM input times'!F103:G103)</f>
        <v>-4.0707510059231558</v>
      </c>
      <c r="E103" s="10">
        <f>SUM('FTTM input times'!H103:I103)</f>
        <v>-0.46670679487319378</v>
      </c>
      <c r="F103" s="10">
        <f ca="1">'internal_calcs FTTM'!AA103-A103</f>
        <v>-0.6224449524104898</v>
      </c>
    </row>
    <row r="104" spans="1:6" x14ac:dyDescent="0.3">
      <c r="A104" s="1">
        <f>'FTTM input times'!A104</f>
        <v>102</v>
      </c>
      <c r="B104" s="10">
        <f>SUM('FTTM input times'!B104:C104)</f>
        <v>-0.66514612771475978</v>
      </c>
      <c r="C104" s="10">
        <f>SUM('FTTM input times'!D104:E104)</f>
        <v>0.29355400945244758</v>
      </c>
      <c r="D104" s="10">
        <f>SUM('FTTM input times'!F104:G104)</f>
        <v>-3.8788669230816515</v>
      </c>
      <c r="E104" s="10">
        <f>SUM('FTTM input times'!H104:I104)</f>
        <v>-0.49908766433375096</v>
      </c>
      <c r="F104" s="10">
        <f ca="1">'internal_calcs FTTM'!AA104-A104</f>
        <v>-0.66514612771476322</v>
      </c>
    </row>
    <row r="105" spans="1:6" x14ac:dyDescent="0.3">
      <c r="A105" s="1">
        <f>'FTTM input times'!A105</f>
        <v>103</v>
      </c>
      <c r="B105" s="10">
        <f>SUM('FTTM input times'!B105:C105)</f>
        <v>-0.70786931747189741</v>
      </c>
      <c r="C105" s="10">
        <f>SUM('FTTM input times'!D105:E105)</f>
        <v>0.41243399874783548</v>
      </c>
      <c r="D105" s="10">
        <f>SUM('FTTM input times'!F105:G105)</f>
        <v>-3.6573519864825563</v>
      </c>
      <c r="E105" s="10">
        <f>SUM('FTTM input times'!H105:I105)</f>
        <v>-0.44114499429593979</v>
      </c>
      <c r="F105" s="10">
        <f ca="1">'internal_calcs FTTM'!AA105-A105</f>
        <v>-0.70786931747190351</v>
      </c>
    </row>
    <row r="106" spans="1:6" x14ac:dyDescent="0.3">
      <c r="A106" s="1">
        <f>'FTTM input times'!A106</f>
        <v>104</v>
      </c>
      <c r="B106" s="10">
        <f>SUM('FTTM input times'!B106:C106)</f>
        <v>-0.75058753679945345</v>
      </c>
      <c r="C106" s="10">
        <f>SUM('FTTM input times'!D106:E106)</f>
        <v>0.53363284261679167</v>
      </c>
      <c r="D106" s="10">
        <f>SUM('FTTM input times'!F106:G106)</f>
        <v>-3.4096996190024482</v>
      </c>
      <c r="E106" s="10">
        <f>SUM('FTTM input times'!H106:I106)</f>
        <v>-0.29497298382296755</v>
      </c>
      <c r="F106" s="10">
        <f ca="1">'internal_calcs FTTM'!AA106-A106</f>
        <v>-0.75058753679945767</v>
      </c>
    </row>
    <row r="107" spans="1:6" x14ac:dyDescent="0.3">
      <c r="A107" s="1">
        <f>'FTTM input times'!A107</f>
        <v>105</v>
      </c>
      <c r="B107" s="10">
        <f>SUM('FTTM input times'!B107:C107)</f>
        <v>-0.7932738039545042</v>
      </c>
      <c r="C107" s="10">
        <f>SUM('FTTM input times'!D107:E107)</f>
        <v>0.65667222459305052</v>
      </c>
      <c r="D107" s="10">
        <f>SUM('FTTM input times'!F107:G107)</f>
        <v>-3.1398154464169359</v>
      </c>
      <c r="E107" s="10">
        <f>SUM('FTTM input times'!H107:I107)</f>
        <v>-6.5854670220796496E-2</v>
      </c>
      <c r="F107" s="10">
        <f ca="1">'internal_calcs FTTM'!AA107-A107</f>
        <v>-0.79327380395450575</v>
      </c>
    </row>
    <row r="108" spans="1:6" x14ac:dyDescent="0.3">
      <c r="A108" s="1">
        <f>'FTTM input times'!A108</f>
        <v>106</v>
      </c>
      <c r="B108" s="10">
        <f>SUM('FTTM input times'!B108:C108)</f>
        <v>-0.83590115737570603</v>
      </c>
      <c r="C108" s="10">
        <f>SUM('FTTM input times'!D108:E108)</f>
        <v>0.78106656444752498</v>
      </c>
      <c r="D108" s="10">
        <f>SUM('FTTM input times'!F108:G108)</f>
        <v>-2.8519557033486826</v>
      </c>
      <c r="E108" s="10">
        <f>SUM('FTTM input times'!H108:I108)</f>
        <v>0.23792901369484043</v>
      </c>
      <c r="F108" s="10">
        <f ca="1">'internal_calcs FTTM'!AA108-A108</f>
        <v>-0.83590115737570159</v>
      </c>
    </row>
    <row r="109" spans="1:6" x14ac:dyDescent="0.3">
      <c r="A109" s="1">
        <f>'FTTM input times'!A109</f>
        <v>107</v>
      </c>
      <c r="B109" s="10">
        <f>SUM('FTTM input times'!B109:C109)</f>
        <v>-0.87844267271318188</v>
      </c>
      <c r="C109" s="10">
        <f>SUM('FTTM input times'!D109:E109)</f>
        <v>0.90632493455072771</v>
      </c>
      <c r="D109" s="10">
        <f>SUM('FTTM input times'!F109:G109)</f>
        <v>-2.5506601099049511</v>
      </c>
      <c r="E109" s="10">
        <f>SUM('FTTM input times'!H109:I109)</f>
        <v>0.60539853408668343</v>
      </c>
      <c r="F109" s="10">
        <f ca="1">'internal_calcs FTTM'!AA109-A109</f>
        <v>-0.87844267271317733</v>
      </c>
    </row>
    <row r="110" spans="1:6" x14ac:dyDescent="0.3">
      <c r="A110" s="1">
        <f>'FTTM input times'!A110</f>
        <v>108</v>
      </c>
      <c r="B110" s="10">
        <f>SUM('FTTM input times'!B110:C110)</f>
        <v>-0.9208714798339388</v>
      </c>
      <c r="C110" s="10">
        <f>SUM('FTTM input times'!D110:E110)</f>
        <v>1.0319529973411918</v>
      </c>
      <c r="D110" s="10">
        <f>SUM('FTTM input times'!F110:G110)</f>
        <v>-2.2406802775796129</v>
      </c>
      <c r="E110" s="10">
        <f>SUM('FTTM input times'!H110:I110)</f>
        <v>1.0232725850555435</v>
      </c>
      <c r="F110" s="10">
        <f ca="1">'internal_calcs FTTM'!AA110-A110</f>
        <v>-0.92087147983393436</v>
      </c>
    </row>
    <row r="111" spans="1:6" x14ac:dyDescent="0.3">
      <c r="A111" s="1">
        <f>'FTTM input times'!A111</f>
        <v>109</v>
      </c>
      <c r="B111" s="10">
        <f>SUM('FTTM input times'!B111:C111)</f>
        <v>-0.96316077979400561</v>
      </c>
      <c r="C111" s="10">
        <f>SUM('FTTM input times'!D111:E111)</f>
        <v>1.1574549562490863</v>
      </c>
      <c r="D111" s="10">
        <f>SUM('FTTM input times'!F111:G111)</f>
        <v>-1.9269047735014149</v>
      </c>
      <c r="E111" s="10">
        <f>SUM('FTTM input times'!H111:I111)</f>
        <v>1.4764481096386977</v>
      </c>
      <c r="F111" s="10">
        <f ca="1">'internal_calcs FTTM'!AA111-A111</f>
        <v>-0.96316077979400916</v>
      </c>
    </row>
    <row r="112" spans="1:6" x14ac:dyDescent="0.3">
      <c r="A112" s="1">
        <f>'FTTM input times'!A112</f>
        <v>110</v>
      </c>
      <c r="B112" s="10">
        <f>SUM('FTTM input times'!B112:C112)</f>
        <v>-1.0052838617651243</v>
      </c>
      <c r="C112" s="10">
        <f>SUM('FTTM input times'!D112:E112)</f>
        <v>1.2823355123789932</v>
      </c>
      <c r="D112" s="10">
        <f>SUM('FTTM input times'!F112:G112)</f>
        <v>-1.6142820248100715</v>
      </c>
      <c r="E112" s="10">
        <f>SUM('FTTM input times'!H112:I112)</f>
        <v>1.9485461636409274</v>
      </c>
      <c r="F112" s="10">
        <f ca="1">'internal_calcs FTTM'!AA112-A112</f>
        <v>-1.0052838617651219</v>
      </c>
    </row>
    <row r="113" spans="1:6" x14ac:dyDescent="0.3">
      <c r="A113" s="1">
        <f>'FTTM input times'!A113</f>
        <v>111</v>
      </c>
      <c r="B113" s="10">
        <f>SUM('FTTM input times'!B113:C113)</f>
        <v>-1.0472141199057861</v>
      </c>
      <c r="C113" s="10">
        <f>SUM('FTTM input times'!D113:E113)</f>
        <v>1.4061018192285899</v>
      </c>
      <c r="D113" s="10">
        <f>SUM('FTTM input times'!F113:G113)</f>
        <v>-1.3077422790042235</v>
      </c>
      <c r="E113" s="10">
        <f>SUM('FTTM input times'!H113:I113)</f>
        <v>2.4225038933505578</v>
      </c>
      <c r="F113" s="10">
        <f ca="1">'internal_calcs FTTM'!AA113-A113</f>
        <v>-1.0472141199057887</v>
      </c>
    </row>
    <row r="114" spans="1:6" x14ac:dyDescent="0.3">
      <c r="A114" s="1">
        <f>'FTTM input times'!A114</f>
        <v>112</v>
      </c>
      <c r="B114" s="10">
        <f>SUM('FTTM input times'!B114:C114)</f>
        <v>-1.088925070166431</v>
      </c>
      <c r="C114" s="10">
        <f>SUM('FTTM input times'!D114:E114)</f>
        <v>1.528265427727741</v>
      </c>
      <c r="D114" s="10">
        <f>SUM('FTTM input times'!F114:G114)</f>
        <v>-1.0121198509933285</v>
      </c>
      <c r="E114" s="10">
        <f>SUM('FTTM input times'!H114:I114)</f>
        <v>2.8811912315316173</v>
      </c>
      <c r="F114" s="10">
        <f ca="1">'internal_calcs FTTM'!AA114-A114</f>
        <v>-1.0121198509933294</v>
      </c>
    </row>
    <row r="115" spans="1:6" x14ac:dyDescent="0.3">
      <c r="A115" s="1">
        <f>'FTTM input times'!A115</f>
        <v>113</v>
      </c>
      <c r="B115" s="10">
        <f>SUM('FTTM input times'!B115:C115)</f>
        <v>-1.1303903670167721</v>
      </c>
      <c r="C115" s="10">
        <f>SUM('FTTM input times'!D115:E115)</f>
        <v>1.6483442139251694</v>
      </c>
      <c r="D115" s="10">
        <f>SUM('FTTM input times'!F115:G115)</f>
        <v>-0.7320768830631299</v>
      </c>
      <c r="E115" s="10">
        <f>SUM('FTTM input times'!H115:I115)</f>
        <v>3.3080300226835031</v>
      </c>
      <c r="F115" s="10">
        <f ca="1">'internal_calcs FTTM'!AA115-A115</f>
        <v>-0.73207688306312946</v>
      </c>
    </row>
    <row r="116" spans="1:6" x14ac:dyDescent="0.3">
      <c r="A116" s="1">
        <f>'FTTM input times'!A116</f>
        <v>114</v>
      </c>
      <c r="B116" s="10">
        <f>SUM('FTTM input times'!B116:C116)</f>
        <v>-1.171583820086576</v>
      </c>
      <c r="C116" s="10">
        <f>SUM('FTTM input times'!D116:E116)</f>
        <v>1.7658642817105334</v>
      </c>
      <c r="D116" s="10">
        <f>SUM('FTTM input times'!F116:G116)</f>
        <v>-0.4720298201075841</v>
      </c>
      <c r="E116" s="10">
        <f>SUM('FTTM input times'!H116:I116)</f>
        <v>3.6875932007768615</v>
      </c>
      <c r="F116" s="10">
        <f ca="1">'internal_calcs FTTM'!AA116-A116</f>
        <v>-0.47202982010757921</v>
      </c>
    </row>
    <row r="117" spans="1:6" x14ac:dyDescent="0.3">
      <c r="A117" s="1">
        <f>'FTTM input times'!A117</f>
        <v>115</v>
      </c>
      <c r="B117" s="10">
        <f>SUM('FTTM input times'!B117:C117)</f>
        <v>-1.2124794107078762</v>
      </c>
      <c r="C117" s="10">
        <f>SUM('FTTM input times'!D117:E117)</f>
        <v>1.880361833066301</v>
      </c>
      <c r="D117" s="10">
        <f>SUM('FTTM input times'!F117:G117)</f>
        <v>-0.23607975965408645</v>
      </c>
      <c r="E117" s="10">
        <f>SUM('FTTM input times'!H117:I117)</f>
        <v>4.0061623636127406</v>
      </c>
      <c r="F117" s="10">
        <f ca="1">'internal_calcs FTTM'!AA117-A117</f>
        <v>-0.23607975965408912</v>
      </c>
    </row>
    <row r="118" spans="1:6" x14ac:dyDescent="0.3">
      <c r="A118" s="1">
        <f>'FTTM input times'!A118</f>
        <v>116</v>
      </c>
      <c r="B118" s="10">
        <f>SUM('FTTM input times'!B118:C118)</f>
        <v>-1.2530513083492898</v>
      </c>
      <c r="C118" s="10">
        <f>SUM('FTTM input times'!D118:E118)</f>
        <v>1.9913849984658123</v>
      </c>
      <c r="D118" s="10">
        <f>SUM('FTTM input times'!F118:G118)</f>
        <v>-2.7947775105722661E-2</v>
      </c>
      <c r="E118" s="10">
        <f>SUM('FTTM input times'!H118:I118)</f>
        <v>4.2522235916227658</v>
      </c>
      <c r="F118" s="10">
        <f ca="1">'internal_calcs FTTM'!AA118-A118</f>
        <v>-2.7947775105715777E-2</v>
      </c>
    </row>
    <row r="119" spans="1:6" x14ac:dyDescent="0.3">
      <c r="A119" s="1">
        <f>'FTTM input times'!A119</f>
        <v>117</v>
      </c>
      <c r="B119" s="10">
        <f>SUM('FTTM input times'!B119:C119)</f>
        <v>-1.2932738869305798</v>
      </c>
      <c r="C119" s="10">
        <f>SUM('FTTM input times'!D119:E119)</f>
        <v>2.0984956201971054</v>
      </c>
      <c r="D119" s="10">
        <f>SUM('FTTM input times'!F119:G119)</f>
        <v>0.14908376780915811</v>
      </c>
      <c r="E119" s="10">
        <f>SUM('FTTM input times'!H119:I119)</f>
        <v>4.416883590920091</v>
      </c>
      <c r="F119" s="10">
        <f ca="1">'internal_calcs FTTM'!AA119-A119</f>
        <v>0.14908376780915944</v>
      </c>
    </row>
    <row r="120" spans="1:6" x14ac:dyDescent="0.3">
      <c r="A120" s="1">
        <f>'FTTM input times'!A120</f>
        <v>118</v>
      </c>
      <c r="B120" s="10">
        <f>SUM('FTTM input times'!B120:C120)</f>
        <v>-1.3331217410090073</v>
      </c>
      <c r="C120" s="10">
        <f>SUM('FTTM input times'!D120:E120)</f>
        <v>2.2012709815703957</v>
      </c>
      <c r="D120" s="10">
        <f>SUM('FTTM input times'!F120:G120)</f>
        <v>0.29222297590527013</v>
      </c>
      <c r="E120" s="10">
        <f>SUM('FTTM input times'!H120:I120)</f>
        <v>4.4941911201128599</v>
      </c>
      <c r="F120" s="10">
        <f ca="1">'internal_calcs FTTM'!AA120-A120</f>
        <v>0.29222297590527546</v>
      </c>
    </row>
    <row r="121" spans="1:6" x14ac:dyDescent="0.3">
      <c r="A121" s="1">
        <f>'FTTM input times'!A121</f>
        <v>119</v>
      </c>
      <c r="B121" s="10">
        <f>SUM('FTTM input times'!B121:C121)</f>
        <v>-1.3725697018258614</v>
      </c>
      <c r="C121" s="10">
        <f>SUM('FTTM input times'!D121:E121)</f>
        <v>2.2993054751879396</v>
      </c>
      <c r="D121" s="10">
        <f>SUM('FTTM input times'!F121:G121)</f>
        <v>0.39921245836371932</v>
      </c>
      <c r="E121" s="10">
        <f>SUM('FTTM input times'!H121:I121)</f>
        <v>4.4813520836731522</v>
      </c>
      <c r="F121" s="10">
        <f ca="1">'internal_calcs FTTM'!AA121-A121</f>
        <v>0.39921245836372066</v>
      </c>
    </row>
    <row r="122" spans="1:6" x14ac:dyDescent="0.3">
      <c r="A122" s="1">
        <f>'FTTM input times'!A122</f>
        <v>120</v>
      </c>
      <c r="B122" s="10">
        <f>SUM('FTTM input times'!B122:C122)</f>
        <v>-1.4115928532034987</v>
      </c>
      <c r="C122" s="10">
        <f>SUM('FTTM input times'!D122:E122)</f>
        <v>2.3922122036912921</v>
      </c>
      <c r="D122" s="10">
        <f>SUM('FTTM input times'!F122:G122)</f>
        <v>0.46836492713369493</v>
      </c>
      <c r="E122" s="10">
        <f>SUM('FTTM input times'!H122:I122)</f>
        <v>4.3788305178296669</v>
      </c>
      <c r="F122" s="10">
        <f ca="1">'internal_calcs FTTM'!AA122-A122</f>
        <v>0.46836492713369182</v>
      </c>
    </row>
    <row r="123" spans="1:6" x14ac:dyDescent="0.3">
      <c r="A123" s="1">
        <f>'FTTM input times'!A123</f>
        <v>121</v>
      </c>
      <c r="B123" s="10">
        <f>SUM('FTTM input times'!B123:C123)</f>
        <v>-1.450166547283287</v>
      </c>
      <c r="C123" s="10">
        <f>SUM('FTTM input times'!D123:E123)</f>
        <v>2.4796245066677605</v>
      </c>
      <c r="D123" s="10">
        <f>SUM('FTTM input times'!F123:G123)</f>
        <v>0.4985898064730736</v>
      </c>
      <c r="E123" s="10">
        <f>SUM('FTTM input times'!H123:I123)</f>
        <v>4.190331819089443</v>
      </c>
      <c r="F123" s="10">
        <f ca="1">'internal_calcs FTTM'!AA123-A123</f>
        <v>0.4985898064730776</v>
      </c>
    </row>
    <row r="124" spans="1:6" x14ac:dyDescent="0.3">
      <c r="A124" s="1">
        <f>'FTTM input times'!A124</f>
        <v>122</v>
      </c>
      <c r="B124" s="10">
        <f>SUM('FTTM input times'!B124:C124)</f>
        <v>-1.4882664200931908</v>
      </c>
      <c r="C124" s="10">
        <f>SUM('FTTM input times'!D124:E124)</f>
        <v>2.5611974076925539</v>
      </c>
      <c r="D124" s="10">
        <f>SUM('FTTM input times'!F124:G124)</f>
        <v>0.48941043197916567</v>
      </c>
      <c r="E124" s="10">
        <f>SUM('FTTM input times'!H124:I124)</f>
        <v>3.9226688215532999</v>
      </c>
      <c r="F124" s="10">
        <f ca="1">'internal_calcs FTTM'!AA124-A124</f>
        <v>0.48941043197916656</v>
      </c>
    </row>
    <row r="125" spans="1:6" x14ac:dyDescent="0.3">
      <c r="A125" s="1">
        <f>'FTTM input times'!A125</f>
        <v>123</v>
      </c>
      <c r="B125" s="10">
        <f>SUM('FTTM input times'!B125:C125)</f>
        <v>-1.5258684069369335</v>
      </c>
      <c r="C125" s="10">
        <f>SUM('FTTM input times'!D125:E125)</f>
        <v>2.6366089757924405</v>
      </c>
      <c r="D125" s="10">
        <f>SUM('FTTM input times'!F125:G125)</f>
        <v>0.44097156787123293</v>
      </c>
      <c r="E125" s="10">
        <f>SUM('FTTM input times'!H125:I125)</f>
        <v>3.5855155633416453</v>
      </c>
      <c r="F125" s="10">
        <f ca="1">'internal_calcs FTTM'!AA125-A125</f>
        <v>0.44097156787123026</v>
      </c>
    </row>
    <row r="126" spans="1:6" x14ac:dyDescent="0.3">
      <c r="A126" s="1">
        <f>'FTTM input times'!A126</f>
        <v>124</v>
      </c>
      <c r="B126" s="10">
        <f>SUM('FTTM input times'!B126:C126)</f>
        <v>-1.5629487575936034</v>
      </c>
      <c r="C126" s="10">
        <f>SUM('FTTM input times'!D126:E126)</f>
        <v>2.7055615959605168</v>
      </c>
      <c r="D126" s="10">
        <f>SUM('FTTM input times'!F126:G126)</f>
        <v>0.35403712397223197</v>
      </c>
      <c r="E126" s="10">
        <f>SUM('FTTM input times'!H126:I126)</f>
        <v>3.1910576416501</v>
      </c>
      <c r="F126" s="10">
        <f ca="1">'internal_calcs FTTM'!AA126-A126</f>
        <v>0.3540371239722333</v>
      </c>
    </row>
    <row r="127" spans="1:6" x14ac:dyDescent="0.3">
      <c r="A127" s="1">
        <f>'FTTM input times'!A127</f>
        <v>125</v>
      </c>
      <c r="B127" s="10">
        <f>SUM('FTTM input times'!B127:C127)</f>
        <v>-1.5994840513191351</v>
      </c>
      <c r="C127" s="10">
        <f>SUM('FTTM input times'!D127:E127)</f>
        <v>2.7677831437061871</v>
      </c>
      <c r="D127" s="10">
        <f>SUM('FTTM input times'!F127:G127)</f>
        <v>0.22997810839457022</v>
      </c>
      <c r="E127" s="10">
        <f>SUM('FTTM input times'!H127:I127)</f>
        <v>2.7535517935191489</v>
      </c>
      <c r="F127" s="10">
        <f ca="1">'internal_calcs FTTM'!AA127-A127</f>
        <v>0.229978108394576</v>
      </c>
    </row>
    <row r="128" spans="1:6" x14ac:dyDescent="0.3">
      <c r="A128" s="1">
        <f>'FTTM input times'!A128</f>
        <v>126</v>
      </c>
      <c r="B128" s="10">
        <f>SUM('FTTM input times'!B128:C128)</f>
        <v>-1.6354512116388515</v>
      </c>
      <c r="C128" s="10">
        <f>SUM('FTTM input times'!D128:E128)</f>
        <v>2.8230280590069503</v>
      </c>
      <c r="D128" s="10">
        <f>SUM('FTTM input times'!F128:G128)</f>
        <v>7.0751005923170851E-2</v>
      </c>
      <c r="E128" s="10">
        <f>SUM('FTTM input times'!H128:I128)</f>
        <v>2.2888106202101013</v>
      </c>
      <c r="F128" s="10">
        <f ca="1">'internal_calcs FTTM'!AA128-A128</f>
        <v>7.0751005923170851E-2</v>
      </c>
    </row>
    <row r="129" spans="1:6" x14ac:dyDescent="0.3">
      <c r="A129" s="1">
        <f>'FTTM input times'!A129</f>
        <v>127</v>
      </c>
      <c r="B129" s="10">
        <f>SUM('FTTM input times'!B129:C129)</f>
        <v>-1.670827520923396</v>
      </c>
      <c r="C129" s="10">
        <f>SUM('FTTM input times'!D129:E129)</f>
        <v>2.8710783154211166</v>
      </c>
      <c r="D129" s="10">
        <f>SUM('FTTM input times'!F129:G129)</f>
        <v>-0.12113307691833097</v>
      </c>
      <c r="E129" s="10">
        <f>SUM('FTTM input times'!H129:I129)</f>
        <v>1.8136310785982066</v>
      </c>
      <c r="F129" s="10">
        <f ca="1">'internal_calcs FTTM'!AA129-A129</f>
        <v>-0.12113307691832631</v>
      </c>
    </row>
    <row r="130" spans="1:6" x14ac:dyDescent="0.3">
      <c r="A130" s="1">
        <f>'FTTM input times'!A130</f>
        <v>128</v>
      </c>
      <c r="B130" s="10">
        <f>SUM('FTTM input times'!B130:C130)</f>
        <v>-1.7055906347375904</v>
      </c>
      <c r="C130" s="10">
        <f>SUM('FTTM input times'!D130:E130)</f>
        <v>2.9117442805386924</v>
      </c>
      <c r="D130" s="10">
        <f>SUM('FTTM input times'!F130:G130)</f>
        <v>-0.3426480135175296</v>
      </c>
      <c r="E130" s="10">
        <f>SUM('FTTM input times'!H130:I130)</f>
        <v>1.3451873953849829</v>
      </c>
      <c r="F130" s="10">
        <f ca="1">'internal_calcs FTTM'!AA130-A130</f>
        <v>-0.34264801351753249</v>
      </c>
    </row>
    <row r="131" spans="1:6" x14ac:dyDescent="0.3">
      <c r="A131" s="1">
        <f>'FTTM input times'!A131</f>
        <v>129</v>
      </c>
      <c r="B131" s="10">
        <f>SUM('FTTM input times'!B131:C131)</f>
        <v>-1.739718595953581</v>
      </c>
      <c r="C131" s="10">
        <f>SUM('FTTM input times'!D131:E131)</f>
        <v>2.9448654643739243</v>
      </c>
      <c r="D131" s="10">
        <f>SUM('FTTM input times'!F131:G131)</f>
        <v>-0.59030038099752913</v>
      </c>
      <c r="E131" s="10">
        <f>SUM('FTTM input times'!H131:I131)</f>
        <v>0.90041034580041601</v>
      </c>
      <c r="F131" s="10">
        <f ca="1">'internal_calcs FTTM'!AA131-A131</f>
        <v>-0.59030038099751891</v>
      </c>
    </row>
    <row r="132" spans="1:6" x14ac:dyDescent="0.3">
      <c r="A132" s="1">
        <f>'FTTM input times'!A132</f>
        <v>130</v>
      </c>
      <c r="B132" s="10">
        <f>SUM('FTTM input times'!B132:C132)</f>
        <v>-1.7731898486197399</v>
      </c>
      <c r="C132" s="10">
        <f>SUM('FTTM input times'!D132:E132)</f>
        <v>2.9703111527457242</v>
      </c>
      <c r="D132" s="10">
        <f>SUM('FTTM input times'!F132:G132)</f>
        <v>-0.86018455358304013</v>
      </c>
      <c r="E132" s="10">
        <f>SUM('FTTM input times'!H132:I132)</f>
        <v>0.4953753312712712</v>
      </c>
      <c r="F132" s="10">
        <f ca="1">'internal_calcs FTTM'!AA132-A132</f>
        <v>-0.86018455358305346</v>
      </c>
    </row>
    <row r="133" spans="1:6" x14ac:dyDescent="0.3">
      <c r="A133" s="1">
        <f>'FTTM input times'!A133</f>
        <v>131</v>
      </c>
      <c r="B133" s="10">
        <f>SUM('FTTM input times'!B133:C133)</f>
        <v>-1.8059832515754026</v>
      </c>
      <c r="C133" s="10">
        <f>SUM('FTTM input times'!D133:E133)</f>
        <v>2.9879809231471857</v>
      </c>
      <c r="D133" s="10">
        <f>SUM('FTTM input times'!F133:G133)</f>
        <v>-1.148044296651292</v>
      </c>
      <c r="E133" s="10">
        <f>SUM('FTTM input times'!H133:I133)</f>
        <v>0.14472137253154305</v>
      </c>
      <c r="F133" s="10">
        <f ca="1">'internal_calcs FTTM'!AA133-A133</f>
        <v>-1.1480442966512783</v>
      </c>
    </row>
    <row r="134" spans="1:6" x14ac:dyDescent="0.3">
      <c r="A134" s="1">
        <f>'FTTM input times'!A134</f>
        <v>132</v>
      </c>
      <c r="B134" s="10">
        <f>SUM('FTTM input times'!B134:C134)</f>
        <v>-1.838078091804388</v>
      </c>
      <c r="C134" s="10">
        <f>SUM('FTTM input times'!D134:E134)</f>
        <v>2.9978050410670836</v>
      </c>
      <c r="D134" s="10">
        <f>SUM('FTTM input times'!F134:G134)</f>
        <v>-1.4493398900950225</v>
      </c>
      <c r="E134" s="10">
        <f>SUM('FTTM input times'!H134:I134)</f>
        <v>-0.13887798273034591</v>
      </c>
      <c r="F134" s="10">
        <f ca="1">'internal_calcs FTTM'!AA134-A134</f>
        <v>-1.4493398900950183</v>
      </c>
    </row>
    <row r="135" spans="1:6" x14ac:dyDescent="0.3">
      <c r="A135" s="1">
        <f>'FTTM input times'!A135</f>
        <v>133</v>
      </c>
      <c r="B135" s="10">
        <f>SUM('FTTM input times'!B135:C135)</f>
        <v>-1.8694540975176361</v>
      </c>
      <c r="C135" s="10">
        <f>SUM('FTTM input times'!D135:E135)</f>
        <v>2.9997447352001974</v>
      </c>
      <c r="D135" s="10">
        <f>SUM('FTTM input times'!F135:G135)</f>
        <v>-1.7593197224203603</v>
      </c>
      <c r="E135" s="10">
        <f>SUM('FTTM input times'!H135:I135)</f>
        <v>-0.34517271490398782</v>
      </c>
      <c r="F135" s="10">
        <f ca="1">'internal_calcs FTTM'!AA135-A135</f>
        <v>-1.759319722420372</v>
      </c>
    </row>
    <row r="136" spans="1:6" x14ac:dyDescent="0.3">
      <c r="A136" s="1">
        <f>'FTTM input times'!A136</f>
        <v>134</v>
      </c>
      <c r="B136" s="10">
        <f>SUM('FTTM input times'!B136:C136)</f>
        <v>-1.9000914509575857</v>
      </c>
      <c r="C136" s="10">
        <f>SUM('FTTM input times'!D136:E136)</f>
        <v>2.9937923504599384</v>
      </c>
      <c r="D136" s="10">
        <f>SUM('FTTM input times'!F136:G136)</f>
        <v>-2.073095226498558</v>
      </c>
      <c r="E136" s="10">
        <f>SUM('FTTM input times'!H136:I136)</f>
        <v>-0.46670679487318489</v>
      </c>
      <c r="F136" s="10">
        <f ca="1">'internal_calcs FTTM'!AA136-A136</f>
        <v>-1.900091450957575</v>
      </c>
    </row>
    <row r="137" spans="1:6" x14ac:dyDescent="0.3">
      <c r="A137" s="1">
        <f>'FTTM input times'!A137</f>
        <v>135</v>
      </c>
      <c r="B137" s="10">
        <f>SUM('FTTM input times'!B137:C137)</f>
        <v>-1.9299708009150691</v>
      </c>
      <c r="C137" s="10">
        <f>SUM('FTTM input times'!D137:E137)</f>
        <v>2.9799713781895014</v>
      </c>
      <c r="D137" s="10">
        <f>SUM('FTTM input times'!F137:G137)</f>
        <v>-2.3857179751899018</v>
      </c>
      <c r="E137" s="10">
        <f>SUM('FTTM input times'!H137:I137)</f>
        <v>-0.49908766433375229</v>
      </c>
      <c r="F137" s="10">
        <f ca="1">'internal_calcs FTTM'!AA137-A137</f>
        <v>-1.929970800915072</v>
      </c>
    </row>
    <row r="138" spans="1:6" x14ac:dyDescent="0.3">
      <c r="A138" s="1">
        <f>'FTTM input times'!A138</f>
        <v>136</v>
      </c>
      <c r="B138" s="10">
        <f>SUM('FTTM input times'!B138:C138)</f>
        <v>-1.9590732749522379</v>
      </c>
      <c r="C138" s="10">
        <f>SUM('FTTM input times'!D138:E138)</f>
        <v>2.9583363634522364</v>
      </c>
      <c r="D138" s="10">
        <f>SUM('FTTM input times'!F138:G138)</f>
        <v>-2.6922577209957508</v>
      </c>
      <c r="E138" s="10">
        <f>SUM('FTTM input times'!H138:I138)</f>
        <v>-0.44114499429589005</v>
      </c>
      <c r="F138" s="10">
        <f ca="1">'internal_calcs FTTM'!AA138-A138</f>
        <v>-1.9590732749522317</v>
      </c>
    </row>
    <row r="139" spans="1:6" x14ac:dyDescent="0.3">
      <c r="A139" s="1">
        <f>'FTTM input times'!A139</f>
        <v>137</v>
      </c>
      <c r="B139" s="10">
        <f>SUM('FTTM input times'!B139:C139)</f>
        <v>-1.9873804913227249</v>
      </c>
      <c r="C139" s="10">
        <f>SUM('FTTM input times'!D139:E139)</f>
        <v>2.9289726897672121</v>
      </c>
      <c r="D139" s="10">
        <f>SUM('FTTM input times'!F139:G139)</f>
        <v>-2.9878801490067772</v>
      </c>
      <c r="E139" s="10">
        <f>SUM('FTTM input times'!H139:I139)</f>
        <v>-0.29497298382298887</v>
      </c>
      <c r="F139" s="10">
        <f ca="1">'internal_calcs FTTM'!AA139-A139</f>
        <v>-1.9873804913227389</v>
      </c>
    </row>
    <row r="140" spans="1:6" x14ac:dyDescent="0.3">
      <c r="A140" s="1">
        <f>'FTTM input times'!A140</f>
        <v>138</v>
      </c>
      <c r="B140" s="10">
        <f>SUM('FTTM input times'!B140:C140)</f>
        <v>-2.0148745705818891</v>
      </c>
      <c r="C140" s="10">
        <f>SUM('FTTM input times'!D140:E140)</f>
        <v>2.8919962421394043</v>
      </c>
      <c r="D140" s="10">
        <f>SUM('FTTM input times'!F140:G140)</f>
        <v>-3.267923116936847</v>
      </c>
      <c r="E140" s="10">
        <f>SUM('FTTM input times'!H140:I140)</f>
        <v>-6.5854670220827138E-2</v>
      </c>
      <c r="F140" s="10">
        <f ca="1">'internal_calcs FTTM'!AA140-A140</f>
        <v>-2.0148745705818953</v>
      </c>
    </row>
    <row r="141" spans="1:6" x14ac:dyDescent="0.3">
      <c r="A141" s="1">
        <f>'FTTM input times'!A141</f>
        <v>139</v>
      </c>
      <c r="B141" s="10">
        <f>SUM('FTTM input times'!B141:C141)</f>
        <v>-2.0415381468801037</v>
      </c>
      <c r="C141" s="10">
        <f>SUM('FTTM input times'!D141:E141)</f>
        <v>2.8475529497148013</v>
      </c>
      <c r="D141" s="10">
        <f>SUM('FTTM input times'!F141:G141)</f>
        <v>-3.5279701798923946</v>
      </c>
      <c r="E141" s="10">
        <f>SUM('FTTM input times'!H141:I141)</f>
        <v>0.23792901369480224</v>
      </c>
      <c r="F141" s="10">
        <f ca="1">'internal_calcs FTTM'!AA141-A141</f>
        <v>-2.0415381468801002</v>
      </c>
    </row>
    <row r="142" spans="1:6" x14ac:dyDescent="0.3">
      <c r="A142" s="1">
        <f>'FTTM input times'!A142</f>
        <v>140</v>
      </c>
      <c r="B142" s="10">
        <f>SUM('FTTM input times'!B142:C142)</f>
        <v>-2.0673543789310243</v>
      </c>
      <c r="C142" s="10">
        <f>SUM('FTTM input times'!D142:E142)</f>
        <v>2.7958182098643336</v>
      </c>
      <c r="D142" s="10">
        <f>SUM('FTTM input times'!F142:G142)</f>
        <v>-3.7639202403458945</v>
      </c>
      <c r="E142" s="10">
        <f>SUM('FTTM input times'!H142:I142)</f>
        <v>0.60539853408687438</v>
      </c>
      <c r="F142" s="10">
        <f ca="1">'internal_calcs FTTM'!AA142-A142</f>
        <v>-2.0673543789310145</v>
      </c>
    </row>
    <row r="143" spans="1:6" x14ac:dyDescent="0.3">
      <c r="A143" s="1">
        <f>'FTTM input times'!A143</f>
        <v>141</v>
      </c>
      <c r="B143" s="10">
        <f>SUM('FTTM input times'!B143:C143)</f>
        <v>-2.0923069606491573</v>
      </c>
      <c r="C143" s="10">
        <f>SUM('FTTM input times'!D143:E143)</f>
        <v>2.7369961959708364</v>
      </c>
      <c r="D143" s="10">
        <f>SUM('FTTM input times'!F143:G143)</f>
        <v>-3.9720522248942607</v>
      </c>
      <c r="E143" s="10">
        <f>SUM('FTTM input times'!H143:I143)</f>
        <v>1.0232725850554938</v>
      </c>
      <c r="F143" s="10">
        <f ca="1">'internal_calcs FTTM'!AA143-A143</f>
        <v>-2.0923069606491538</v>
      </c>
    </row>
    <row r="144" spans="1:6" x14ac:dyDescent="0.3">
      <c r="A144" s="1">
        <f>'FTTM input times'!A144</f>
        <v>142</v>
      </c>
      <c r="B144" s="10">
        <f>SUM('FTTM input times'!B144:C144)</f>
        <v>-2.1163801314490183</v>
      </c>
      <c r="C144" s="10">
        <f>SUM('FTTM input times'!D144:E144)</f>
        <v>2.6713190516498004</v>
      </c>
      <c r="D144" s="10">
        <f>SUM('FTTM input times'!F144:G144)</f>
        <v>-4.1490837678091443</v>
      </c>
      <c r="E144" s="10">
        <f>SUM('FTTM input times'!H144:I144)</f>
        <v>1.4764481096389228</v>
      </c>
      <c r="F144" s="10">
        <f ca="1">'internal_calcs FTTM'!AA144-A144</f>
        <v>-2.1163801314490058</v>
      </c>
    </row>
    <row r="145" spans="1:6" x14ac:dyDescent="0.3">
      <c r="A145" s="1">
        <f>'FTTM input times'!A145</f>
        <v>143</v>
      </c>
      <c r="B145" s="10">
        <f>SUM('FTTM input times'!B145:C145)</f>
        <v>-2.1395586862000684</v>
      </c>
      <c r="C145" s="10">
        <f>SUM('FTTM input times'!D145:E145)</f>
        <v>2.5990459745850649</v>
      </c>
      <c r="D145" s="10">
        <f>SUM('FTTM input times'!F145:G145)</f>
        <v>-4.2922229759052595</v>
      </c>
      <c r="E145" s="10">
        <f>SUM('FTTM input times'!H145:I145)</f>
        <v>1.9485461636408734</v>
      </c>
      <c r="F145" s="10">
        <f ca="1">'internal_calcs FTTM'!AA145-A145</f>
        <v>-2.1395586862000755</v>
      </c>
    </row>
    <row r="146" spans="1:6" x14ac:dyDescent="0.3">
      <c r="A146" s="1">
        <f>'FTTM input times'!A146</f>
        <v>144</v>
      </c>
      <c r="B146" s="10">
        <f>SUM('FTTM input times'!B146:C146)</f>
        <v>-2.1618279848302766</v>
      </c>
      <c r="C146" s="10">
        <f>SUM('FTTM input times'!D146:E146)</f>
        <v>2.5204621935932634</v>
      </c>
      <c r="D146" s="10">
        <f>SUM('FTTM input times'!F146:G146)</f>
        <v>-4.3992124583637118</v>
      </c>
      <c r="E146" s="10">
        <f>SUM('FTTM input times'!H146:I146)</f>
        <v>2.4225038933507848</v>
      </c>
      <c r="F146" s="10">
        <f ca="1">'internal_calcs FTTM'!AA146-A146</f>
        <v>-2.1618279848302677</v>
      </c>
    </row>
    <row r="147" spans="1:6" x14ac:dyDescent="0.3">
      <c r="A147" s="1">
        <f>'FTTM input times'!A147</f>
        <v>145</v>
      </c>
      <c r="B147" s="10">
        <f>SUM('FTTM input times'!B147:C147)</f>
        <v>-2.183173961573321</v>
      </c>
      <c r="C147" s="10">
        <f>SUM('FTTM input times'!D147:E147)</f>
        <v>2.4358778429564563</v>
      </c>
      <c r="D147" s="10">
        <f>SUM('FTTM input times'!F147:G147)</f>
        <v>-4.4683649271337131</v>
      </c>
      <c r="E147" s="10">
        <f>SUM('FTTM input times'!H147:I147)</f>
        <v>2.8811912315315671</v>
      </c>
      <c r="F147" s="10">
        <f ca="1">'internal_calcs FTTM'!AA147-A147</f>
        <v>-2.183173961573317</v>
      </c>
    </row>
    <row r="148" spans="1:6" x14ac:dyDescent="0.3">
      <c r="A148" s="1">
        <f>'FTTM input times'!A148</f>
        <v>146</v>
      </c>
      <c r="B148" s="10">
        <f>SUM('FTTM input times'!B148:C148)</f>
        <v>-2.2035831338527743</v>
      </c>
      <c r="C148" s="10">
        <f>SUM('FTTM input times'!D148:E148)</f>
        <v>2.3456267384636922</v>
      </c>
      <c r="D148" s="10">
        <f>SUM('FTTM input times'!F148:G148)</f>
        <v>-4.4985898064730776</v>
      </c>
      <c r="E148" s="10">
        <f>SUM('FTTM input times'!H148:I148)</f>
        <v>3.3080300226836994</v>
      </c>
      <c r="F148" s="10">
        <f ca="1">'internal_calcs FTTM'!AA148-A148</f>
        <v>-2.2035831338527601</v>
      </c>
    </row>
    <row r="149" spans="1:6" x14ac:dyDescent="0.3">
      <c r="A149" s="1">
        <f>'FTTM input times'!A149</f>
        <v>147</v>
      </c>
      <c r="B149" s="10">
        <f>SUM('FTTM input times'!B149:C149)</f>
        <v>-2.2230426107979429</v>
      </c>
      <c r="C149" s="10">
        <f>SUM('FTTM input times'!D149:E149)</f>
        <v>2.2500650599924183</v>
      </c>
      <c r="D149" s="10">
        <f>SUM('FTTM input times'!F149:G149)</f>
        <v>-4.4894104319791683</v>
      </c>
      <c r="E149" s="10">
        <f>SUM('FTTM input times'!H149:I149)</f>
        <v>3.687593200776822</v>
      </c>
      <c r="F149" s="10">
        <f ca="1">'internal_calcs FTTM'!AA149-A149</f>
        <v>-2.2230426107979326</v>
      </c>
    </row>
    <row r="150" spans="1:6" x14ac:dyDescent="0.3">
      <c r="A150" s="1">
        <f>'FTTM input times'!A150</f>
        <v>148</v>
      </c>
      <c r="B150" s="10">
        <f>SUM('FTTM input times'!B150:C150)</f>
        <v>-2.2415401013861942</v>
      </c>
      <c r="C150" s="10">
        <f>SUM('FTTM input times'!D150:E150)</f>
        <v>2.1495699458299287</v>
      </c>
      <c r="D150" s="10">
        <f>SUM('FTTM input times'!F150:G150)</f>
        <v>-4.4409715678712391</v>
      </c>
      <c r="E150" s="10">
        <f>SUM('FTTM input times'!H150:I150)</f>
        <v>4.0061623636128783</v>
      </c>
      <c r="F150" s="10">
        <f ca="1">'internal_calcs FTTM'!AA150-A150</f>
        <v>-2.2415401013861924</v>
      </c>
    </row>
    <row r="151" spans="1:6" x14ac:dyDescent="0.3">
      <c r="A151" s="1">
        <f>'FTTM input times'!A151</f>
        <v>149</v>
      </c>
      <c r="B151" s="10">
        <f>SUM('FTTM input times'!B151:C151)</f>
        <v>-2.2590639222059639</v>
      </c>
      <c r="C151" s="10">
        <f>SUM('FTTM input times'!D151:E151)</f>
        <v>2.0445380042798038</v>
      </c>
      <c r="D151" s="10">
        <f>SUM('FTTM input times'!F151:G151)</f>
        <v>-4.3540371239722404</v>
      </c>
      <c r="E151" s="10">
        <f>SUM('FTTM input times'!H151:I151)</f>
        <v>4.2522235916227427</v>
      </c>
      <c r="F151" s="10">
        <f ca="1">'internal_calcs FTTM'!AA151-A151</f>
        <v>-2.2590639222059679</v>
      </c>
    </row>
    <row r="152" spans="1:6" x14ac:dyDescent="0.3">
      <c r="A152" s="1">
        <f>'FTTM input times'!A152</f>
        <v>150</v>
      </c>
      <c r="B152" s="10">
        <f>SUM('FTTM input times'!B152:C152)</f>
        <v>-2.2756030048364262</v>
      </c>
      <c r="C152" s="10">
        <f>SUM('FTTM input times'!D152:E152)</f>
        <v>1.9353837484308114</v>
      </c>
      <c r="D152" s="10">
        <f>SUM('FTTM input times'!F152:G152)</f>
        <v>-4.2299781083945822</v>
      </c>
      <c r="E152" s="10">
        <f>SUM('FTTM input times'!H152:I152)</f>
        <v>4.4168835909201505</v>
      </c>
      <c r="F152" s="10">
        <f ca="1">'internal_calcs FTTM'!AA152-A152</f>
        <v>-2.2756030048364266</v>
      </c>
    </row>
    <row r="153" spans="1:6" x14ac:dyDescent="0.3">
      <c r="A153" s="1">
        <f>'FTTM input times'!A153</f>
        <v>151</v>
      </c>
      <c r="B153" s="10">
        <f>SUM('FTTM input times'!B153:C153)</f>
        <v>-2.2911469028384692</v>
      </c>
      <c r="C153" s="10">
        <f>SUM('FTTM input times'!D153:E153)</f>
        <v>1.8225379602629515</v>
      </c>
      <c r="D153" s="10">
        <f>SUM('FTTM input times'!F153:G153)</f>
        <v>-4.0707510059231868</v>
      </c>
      <c r="E153" s="10">
        <f>SUM('FTTM input times'!H153:I153)</f>
        <v>4.4941911201128555</v>
      </c>
      <c r="F153" s="10">
        <f ca="1">'internal_calcs FTTM'!AA153-A153</f>
        <v>-2.2911469028384772</v>
      </c>
    </row>
    <row r="154" spans="1:6" x14ac:dyDescent="0.3">
      <c r="A154" s="1">
        <f>'FTTM input times'!A154</f>
        <v>152</v>
      </c>
      <c r="B154" s="10">
        <f>SUM('FTTM input times'!B154:C154)</f>
        <v>-2.3056857983530268</v>
      </c>
      <c r="C154" s="10">
        <f>SUM('FTTM input times'!D154:E154)</f>
        <v>1.7064459905475726</v>
      </c>
      <c r="D154" s="10">
        <f>SUM('FTTM input times'!F154:G154)</f>
        <v>-3.878866923081687</v>
      </c>
      <c r="E154" s="10">
        <f>SUM('FTTM input times'!H154:I154)</f>
        <v>4.4813520836731238</v>
      </c>
      <c r="F154" s="10">
        <f ca="1">'internal_calcs FTTM'!AA154-A154</f>
        <v>-2.3056857983530392</v>
      </c>
    </row>
    <row r="155" spans="1:6" x14ac:dyDescent="0.3">
      <c r="A155" s="1">
        <f>'FTTM input times'!A155</f>
        <v>153</v>
      </c>
      <c r="B155" s="10">
        <f>SUM('FTTM input times'!B155:C155)</f>
        <v>-2.3192105083020373</v>
      </c>
      <c r="C155" s="10">
        <f>SUM('FTTM input times'!D155:E155)</f>
        <v>1.5875660012521853</v>
      </c>
      <c r="D155" s="10">
        <f>SUM('FTTM input times'!F155:G155)</f>
        <v>-3.6573519864824906</v>
      </c>
      <c r="E155" s="10">
        <f>SUM('FTTM input times'!H155:I155)</f>
        <v>4.3788305178296838</v>
      </c>
      <c r="F155" s="10">
        <f ca="1">'internal_calcs FTTM'!AA155-A155</f>
        <v>-2.3192105083020351</v>
      </c>
    </row>
    <row r="156" spans="1:6" x14ac:dyDescent="0.3">
      <c r="A156" s="1">
        <f>'FTTM input times'!A156</f>
        <v>154</v>
      </c>
      <c r="B156" s="10">
        <f>SUM('FTTM input times'!B156:C156)</f>
        <v>-2.3317124901888171</v>
      </c>
      <c r="C156" s="10">
        <f>SUM('FTTM input times'!D156:E156)</f>
        <v>1.4663671573832293</v>
      </c>
      <c r="D156" s="10">
        <f>SUM('FTTM input times'!F156:G156)</f>
        <v>-3.4096996190023754</v>
      </c>
      <c r="E156" s="10">
        <f>SUM('FTTM input times'!H156:I156)</f>
        <v>4.1903318190893319</v>
      </c>
      <c r="F156" s="10">
        <f ca="1">'internal_calcs FTTM'!AA156-A156</f>
        <v>-2.3317124901888064</v>
      </c>
    </row>
    <row r="157" spans="1:6" x14ac:dyDescent="0.3">
      <c r="A157" s="1">
        <f>'FTTM input times'!A157</f>
        <v>155</v>
      </c>
      <c r="B157" s="10">
        <f>SUM('FTTM input times'!B157:C157)</f>
        <v>-2.3431838474936457</v>
      </c>
      <c r="C157" s="10">
        <f>SUM('FTTM input times'!D157:E157)</f>
        <v>1.3433277754069706</v>
      </c>
      <c r="D157" s="10">
        <f>SUM('FTTM input times'!F157:G157)</f>
        <v>-3.1398154464168573</v>
      </c>
      <c r="E157" s="10">
        <f>SUM('FTTM input times'!H157:I157)</f>
        <v>3.9226688215533341</v>
      </c>
      <c r="F157" s="10">
        <f ca="1">'internal_calcs FTTM'!AA157-A157</f>
        <v>-2.3431838474936342</v>
      </c>
    </row>
    <row r="158" spans="1:6" x14ac:dyDescent="0.3">
      <c r="A158" s="1">
        <f>'FTTM input times'!A158</f>
        <v>156</v>
      </c>
      <c r="B158" s="10">
        <f>SUM('FTTM input times'!B158:C158)</f>
        <v>-2.3536173346613571</v>
      </c>
      <c r="C158" s="10">
        <f>SUM('FTTM input times'!D158:E158)</f>
        <v>1.2189334355524966</v>
      </c>
      <c r="D158" s="10">
        <f>SUM('FTTM input times'!F158:G158)</f>
        <v>-2.8519557033487333</v>
      </c>
      <c r="E158" s="10">
        <f>SUM('FTTM input times'!H158:I158)</f>
        <v>3.5855155633416866</v>
      </c>
      <c r="F158" s="10">
        <f ca="1">'internal_calcs FTTM'!AA158-A158</f>
        <v>-2.3536173346613509</v>
      </c>
    </row>
    <row r="159" spans="1:6" x14ac:dyDescent="0.3">
      <c r="A159" s="1">
        <f>'FTTM input times'!A159</f>
        <v>157</v>
      </c>
      <c r="B159" s="10">
        <f>SUM('FTTM input times'!B159:C159)</f>
        <v>-2.3630063616778783</v>
      </c>
      <c r="C159" s="10">
        <f>SUM('FTTM input times'!D159:E159)</f>
        <v>1.0936750654492937</v>
      </c>
      <c r="D159" s="10">
        <f>SUM('FTTM input times'!F159:G159)</f>
        <v>-2.5506601099050039</v>
      </c>
      <c r="E159" s="10">
        <f>SUM('FTTM input times'!H159:I159)</f>
        <v>3.1910576416501475</v>
      </c>
      <c r="F159" s="10">
        <f ca="1">'internal_calcs FTTM'!AA159-A159</f>
        <v>-2.3630063616778898</v>
      </c>
    </row>
    <row r="160" spans="1:6" x14ac:dyDescent="0.3">
      <c r="A160" s="1">
        <f>'FTTM input times'!A160</f>
        <v>158</v>
      </c>
      <c r="B160" s="10">
        <f>SUM('FTTM input times'!B160:C160)</f>
        <v>-2.3713449982324821</v>
      </c>
      <c r="C160" s="10">
        <f>SUM('FTTM input times'!D160:E160)</f>
        <v>0.9680470026588297</v>
      </c>
      <c r="D160" s="10">
        <f>SUM('FTTM input times'!F160:G160)</f>
        <v>-2.2406802775796666</v>
      </c>
      <c r="E160" s="10">
        <f>SUM('FTTM input times'!H160:I160)</f>
        <v>2.7535517935189291</v>
      </c>
      <c r="F160" s="10">
        <f ca="1">'internal_calcs FTTM'!AA160-A160</f>
        <v>-2.3713449982324732</v>
      </c>
    </row>
    <row r="161" spans="1:6" x14ac:dyDescent="0.3">
      <c r="A161" s="1">
        <f>'FTTM input times'!A161</f>
        <v>159</v>
      </c>
      <c r="B161" s="10">
        <f>SUM('FTTM input times'!B161:C161)</f>
        <v>-2.3786279774635957</v>
      </c>
      <c r="C161" s="10">
        <f>SUM('FTTM input times'!D161:E161)</f>
        <v>0.84254504375093509</v>
      </c>
      <c r="D161" s="10">
        <f>SUM('FTTM input times'!F161:G161)</f>
        <v>-1.9269047735014688</v>
      </c>
      <c r="E161" s="10">
        <f>SUM('FTTM input times'!H161:I161)</f>
        <v>2.288810620210155</v>
      </c>
      <c r="F161" s="10">
        <f ca="1">'internal_calcs FTTM'!AA161-A161</f>
        <v>-2.3786279774635943</v>
      </c>
    </row>
    <row r="162" spans="1:6" x14ac:dyDescent="0.3">
      <c r="A162" s="1">
        <f>'FTTM input times'!A162</f>
        <v>160</v>
      </c>
      <c r="B162" s="10">
        <f>SUM('FTTM input times'!B162:C162)</f>
        <v>-2.3848506992854239</v>
      </c>
      <c r="C162" s="10">
        <f>SUM('FTTM input times'!D162:E162)</f>
        <v>0.71766448762080293</v>
      </c>
      <c r="D162" s="10">
        <f>SUM('FTTM input times'!F162:G162)</f>
        <v>-1.6142820248101246</v>
      </c>
      <c r="E162" s="10">
        <f>SUM('FTTM input times'!H162:I162)</f>
        <v>1.8136310785982603</v>
      </c>
      <c r="F162" s="10">
        <f ca="1">'internal_calcs FTTM'!AA162-A162</f>
        <v>-2.3848506992854368</v>
      </c>
    </row>
    <row r="163" spans="1:6" x14ac:dyDescent="0.3">
      <c r="A163" s="1">
        <f>'FTTM input times'!A163</f>
        <v>161</v>
      </c>
      <c r="B163" s="10">
        <f>SUM('FTTM input times'!B163:C163)</f>
        <v>-2.3900092332935188</v>
      </c>
      <c r="C163" s="10">
        <f>SUM('FTTM input times'!D163:E163)</f>
        <v>0.59389818077143108</v>
      </c>
      <c r="D163" s="10">
        <f>SUM('FTTM input times'!F163:G163)</f>
        <v>-1.3077422790042754</v>
      </c>
      <c r="E163" s="10">
        <f>SUM('FTTM input times'!H163:I163)</f>
        <v>1.3451873953850351</v>
      </c>
      <c r="F163" s="10">
        <f ca="1">'internal_calcs FTTM'!AA163-A163</f>
        <v>-1.3077422790042874</v>
      </c>
    </row>
    <row r="164" spans="1:6" x14ac:dyDescent="0.3">
      <c r="A164" s="1">
        <f>'FTTM input times'!A164</f>
        <v>162</v>
      </c>
      <c r="B164" s="10">
        <f>SUM('FTTM input times'!B164:C164)</f>
        <v>-2.3941003212472207</v>
      </c>
      <c r="C164" s="10">
        <f>SUM('FTTM input times'!D164:E164)</f>
        <v>0.47173457227227988</v>
      </c>
      <c r="D164" s="10">
        <f>SUM('FTTM input times'!F164:G164)</f>
        <v>-1.0121198509932474</v>
      </c>
      <c r="E164" s="10">
        <f>SUM('FTTM input times'!H164:I164)</f>
        <v>0.90041034580046442</v>
      </c>
      <c r="F164" s="10">
        <f ca="1">'internal_calcs FTTM'!AA164-A164</f>
        <v>-1.0121198509932583</v>
      </c>
    </row>
    <row r="165" spans="1:6" x14ac:dyDescent="0.3">
      <c r="A165" s="1">
        <f>'FTTM input times'!A165</f>
        <v>163</v>
      </c>
      <c r="B165" s="10">
        <f>SUM('FTTM input times'!B165:C165)</f>
        <v>-2.3971213791276913</v>
      </c>
      <c r="C165" s="10">
        <f>SUM('FTTM input times'!D165:E165)</f>
        <v>0.35165578607485104</v>
      </c>
      <c r="D165" s="10">
        <f>SUM('FTTM input times'!F165:G165)</f>
        <v>-0.73207688306305374</v>
      </c>
      <c r="E165" s="10">
        <f>SUM('FTTM input times'!H165:I165)</f>
        <v>0.49537533127131428</v>
      </c>
      <c r="F165" s="10">
        <f ca="1">'internal_calcs FTTM'!AA165-A165</f>
        <v>-0.7320768830630584</v>
      </c>
    </row>
    <row r="166" spans="1:6" x14ac:dyDescent="0.3">
      <c r="A166" s="1">
        <f>'FTTM input times'!A166</f>
        <v>164</v>
      </c>
      <c r="B166" s="10">
        <f>SUM('FTTM input times'!B166:C166)</f>
        <v>-2.3990704987700227</v>
      </c>
      <c r="C166" s="10">
        <f>SUM('FTTM input times'!D166:E166)</f>
        <v>0.23413571828948643</v>
      </c>
      <c r="D166" s="10">
        <f>SUM('FTTM input times'!F166:G166)</f>
        <v>-0.47202982010751415</v>
      </c>
      <c r="E166" s="10">
        <f>SUM('FTTM input times'!H166:I166)</f>
        <v>0.14472137253157946</v>
      </c>
      <c r="F166" s="10">
        <f ca="1">'internal_calcs FTTM'!AA166-A166</f>
        <v>-0.47202982010750816</v>
      </c>
    </row>
    <row r="167" spans="1:6" x14ac:dyDescent="0.3">
      <c r="A167" s="1">
        <f>'FTTM input times'!A167</f>
        <v>165</v>
      </c>
      <c r="B167" s="10">
        <f>SUM('FTTM input times'!B167:C167)</f>
        <v>-2.3999464490684712</v>
      </c>
      <c r="C167" s="10">
        <f>SUM('FTTM input times'!D167:E167)</f>
        <v>0.11963816693371843</v>
      </c>
      <c r="D167" s="10">
        <f>SUM('FTTM input times'!F167:G167)</f>
        <v>-0.23607975965412464</v>
      </c>
      <c r="E167" s="10">
        <f>SUM('FTTM input times'!H167:I167)</f>
        <v>-0.13887798273031793</v>
      </c>
      <c r="F167" s="10">
        <f ca="1">'internal_calcs FTTM'!AA167-A167</f>
        <v>-0.23607975965413175</v>
      </c>
    </row>
    <row r="168" spans="1:6" x14ac:dyDescent="0.3">
      <c r="A168" s="1">
        <f>'FTTM input times'!A168</f>
        <v>166</v>
      </c>
      <c r="B168" s="10">
        <f>SUM('FTTM input times'!B168:C168)</f>
        <v>-2.3997486767540583</v>
      </c>
      <c r="C168" s="10">
        <f>SUM('FTTM input times'!D168:E168)</f>
        <v>8.6150015342064679E-3</v>
      </c>
      <c r="D168" s="10">
        <f>SUM('FTTM input times'!F168:G168)</f>
        <v>-2.7947775105755746E-2</v>
      </c>
      <c r="E168" s="10">
        <f>SUM('FTTM input times'!H168:I168)</f>
        <v>-0.34517271490396872</v>
      </c>
      <c r="F168" s="10">
        <f ca="1">'internal_calcs FTTM'!AA168-A168</f>
        <v>-2.794777510575841E-2</v>
      </c>
    </row>
    <row r="169" spans="1:6" x14ac:dyDescent="0.3">
      <c r="A169" s="1">
        <f>'FTTM input times'!A169</f>
        <v>167</v>
      </c>
      <c r="B169" s="10">
        <f>SUM('FTTM input times'!B169:C169)</f>
        <v>-2.398477306744013</v>
      </c>
      <c r="C169" s="10">
        <f>SUM('FTTM input times'!D169:E169)</f>
        <v>-9.8495620197087463E-2</v>
      </c>
      <c r="D169" s="10">
        <f>SUM('FTTM input times'!F169:G169)</f>
        <v>0.14908376780913057</v>
      </c>
      <c r="E169" s="10">
        <f>SUM('FTTM input times'!H169:I169)</f>
        <v>-0.46670679487317601</v>
      </c>
      <c r="F169" s="10">
        <f ca="1">'internal_calcs FTTM'!AA169-A169</f>
        <v>-9.8495620197098788E-2</v>
      </c>
    </row>
    <row r="170" spans="1:6" x14ac:dyDescent="0.3">
      <c r="A170" s="1">
        <f>'FTTM input times'!A170</f>
        <v>168</v>
      </c>
      <c r="B170" s="10">
        <f>SUM('FTTM input times'!B170:C170)</f>
        <v>-2.3961331420628831</v>
      </c>
      <c r="C170" s="10">
        <f>SUM('FTTM input times'!D170:E170)</f>
        <v>-0.20127098157037859</v>
      </c>
      <c r="D170" s="10">
        <f>SUM('FTTM input times'!F170:G170)</f>
        <v>0.29222297590524882</v>
      </c>
      <c r="E170" s="10">
        <f>SUM('FTTM input times'!H170:I170)</f>
        <v>-0.49908766433375362</v>
      </c>
      <c r="F170" s="10">
        <f ca="1">'internal_calcs FTTM'!AA170-A170</f>
        <v>-0.20127098157038859</v>
      </c>
    </row>
    <row r="171" spans="1:6" x14ac:dyDescent="0.3">
      <c r="A171" s="1">
        <f>'FTTM input times'!A171</f>
        <v>169</v>
      </c>
      <c r="B171" s="10">
        <f>SUM('FTTM input times'!B171:C171)</f>
        <v>-2.3927176633353344</v>
      </c>
      <c r="C171" s="10">
        <f>SUM('FTTM input times'!D171:E171)</f>
        <v>-0.29930547518792316</v>
      </c>
      <c r="D171" s="10">
        <f>SUM('FTTM input times'!F171:G171)</f>
        <v>0.39921245836370467</v>
      </c>
      <c r="E171" s="10">
        <f>SUM('FTTM input times'!H171:I171)</f>
        <v>-0.44114499429590204</v>
      </c>
      <c r="F171" s="10">
        <f ca="1">'internal_calcs FTTM'!AA171-A171</f>
        <v>-0.2993054751879356</v>
      </c>
    </row>
    <row r="172" spans="1:6" x14ac:dyDescent="0.3">
      <c r="A172" s="1">
        <f>'FTTM input times'!A172</f>
        <v>170</v>
      </c>
      <c r="B172" s="10">
        <f>SUM('FTTM input times'!B172:C172)</f>
        <v>-2.3882330278509207</v>
      </c>
      <c r="C172" s="10">
        <f>SUM('FTTM input times'!D172:E172)</f>
        <v>-0.3922122036912763</v>
      </c>
      <c r="D172" s="10">
        <f>SUM('FTTM input times'!F172:G172)</f>
        <v>0.4683649271337087</v>
      </c>
      <c r="E172" s="10">
        <f>SUM('FTTM input times'!H172:I172)</f>
        <v>-0.29497298382301018</v>
      </c>
      <c r="F172" s="10">
        <f ca="1">'internal_calcs FTTM'!AA172-A172</f>
        <v>-0.39221220369128673</v>
      </c>
    </row>
    <row r="173" spans="1:6" x14ac:dyDescent="0.3">
      <c r="A173" s="1">
        <f>'FTTM input times'!A173</f>
        <v>171</v>
      </c>
      <c r="B173" s="10">
        <f>SUM('FTTM input times'!B173:C173)</f>
        <v>-2.3826820682015413</v>
      </c>
      <c r="C173" s="10">
        <f>SUM('FTTM input times'!D173:E173)</f>
        <v>-0.47962450666774625</v>
      </c>
      <c r="D173" s="10">
        <f>SUM('FTTM input times'!F173:G173)</f>
        <v>0.49858980647307627</v>
      </c>
      <c r="E173" s="10">
        <f>SUM('FTTM input times'!H173:I173)</f>
        <v>-6.5854670220857336E-2</v>
      </c>
      <c r="F173" s="10">
        <f ca="1">'internal_calcs FTTM'!AA173-A173</f>
        <v>-0.47962450666773293</v>
      </c>
    </row>
    <row r="174" spans="1:6" x14ac:dyDescent="0.3">
      <c r="A174" s="1">
        <f>'FTTM input times'!A174</f>
        <v>172</v>
      </c>
      <c r="B174" s="10">
        <f>SUM('FTTM input times'!B174:C174)</f>
        <v>-2.3760682904922872</v>
      </c>
      <c r="C174" s="10">
        <f>SUM('FTTM input times'!D174:E174)</f>
        <v>-0.56119740769254034</v>
      </c>
      <c r="D174" s="10">
        <f>SUM('FTTM input times'!F174:G174)</f>
        <v>0.48941043197915723</v>
      </c>
      <c r="E174" s="10">
        <f>SUM('FTTM input times'!H174:I174)</f>
        <v>0.23792901369476382</v>
      </c>
      <c r="F174" s="10">
        <f ca="1">'internal_calcs FTTM'!AA174-A174</f>
        <v>-0.56119740769253212</v>
      </c>
    </row>
    <row r="175" spans="1:6" x14ac:dyDescent="0.3">
      <c r="A175" s="1">
        <f>'FTTM input times'!A175</f>
        <v>173</v>
      </c>
      <c r="B175" s="10">
        <f>SUM('FTTM input times'!B175:C175)</f>
        <v>-2.3683958721269143</v>
      </c>
      <c r="C175" s="10">
        <f>SUM('FTTM input times'!D175:E175)</f>
        <v>-0.63660897579242803</v>
      </c>
      <c r="D175" s="10">
        <f>SUM('FTTM input times'!F175:G175)</f>
        <v>0.44097156787121383</v>
      </c>
      <c r="E175" s="10">
        <f>SUM('FTTM input times'!H175:I175)</f>
        <v>0.60539853408682975</v>
      </c>
      <c r="F175" s="10">
        <f ca="1">'internal_calcs FTTM'!AA175-A175</f>
        <v>-0.63660897579242715</v>
      </c>
    </row>
    <row r="176" spans="1:6" x14ac:dyDescent="0.3">
      <c r="A176" s="1">
        <f>'FTTM input times'!A176</f>
        <v>174</v>
      </c>
      <c r="B176" s="10">
        <f>SUM('FTTM input times'!B176:C176)</f>
        <v>-2.35966965916933</v>
      </c>
      <c r="C176" s="10">
        <f>SUM('FTTM input times'!D176:E176)</f>
        <v>-0.70556159596050594</v>
      </c>
      <c r="D176" s="10">
        <f>SUM('FTTM input times'!F176:G176)</f>
        <v>0.35403712397225018</v>
      </c>
      <c r="E176" s="10">
        <f>SUM('FTTM input times'!H176:I176)</f>
        <v>1.0232725850554443</v>
      </c>
      <c r="F176" s="10">
        <f ca="1">'internal_calcs FTTM'!AA176-A176</f>
        <v>-0.70556159596051771</v>
      </c>
    </row>
    <row r="177" spans="1:6" x14ac:dyDescent="0.3">
      <c r="A177" s="1">
        <f>'FTTM input times'!A177</f>
        <v>175</v>
      </c>
      <c r="B177" s="10">
        <f>SUM('FTTM input times'!B177:C177)</f>
        <v>-2.349895163282631</v>
      </c>
      <c r="C177" s="10">
        <f>SUM('FTTM input times'!D177:E177)</f>
        <v>-0.76778314370617706</v>
      </c>
      <c r="D177" s="10">
        <f>SUM('FTTM input times'!F177:G177)</f>
        <v>0.22997810839459465</v>
      </c>
      <c r="E177" s="10">
        <f>SUM('FTTM input times'!H177:I177)</f>
        <v>1.47644810963887</v>
      </c>
      <c r="F177" s="10">
        <f ca="1">'internal_calcs FTTM'!AA177-A177</f>
        <v>-0.7677831437061684</v>
      </c>
    </row>
    <row r="178" spans="1:6" x14ac:dyDescent="0.3">
      <c r="A178" s="1">
        <f>'FTTM input times'!A178</f>
        <v>176</v>
      </c>
      <c r="B178" s="10">
        <f>SUM('FTTM input times'!B178:C178)</f>
        <v>-2.3390785582479392</v>
      </c>
      <c r="C178" s="10">
        <f>SUM('FTTM input times'!D178:E178)</f>
        <v>-0.82302805900694165</v>
      </c>
      <c r="D178" s="10">
        <f>SUM('FTTM input times'!F178:G178)</f>
        <v>7.0751005923201049E-2</v>
      </c>
      <c r="E178" s="10">
        <f>SUM('FTTM input times'!H178:I178)</f>
        <v>1.9485461636408195</v>
      </c>
      <c r="F178" s="10">
        <f ca="1">'internal_calcs FTTM'!AA178-A178</f>
        <v>-0.82302805900692988</v>
      </c>
    </row>
    <row r="179" spans="1:6" x14ac:dyDescent="0.3">
      <c r="A179" s="1">
        <f>'FTTM input times'!A179</f>
        <v>177</v>
      </c>
      <c r="B179" s="10">
        <f>SUM('FTTM input times'!B179:C179)</f>
        <v>-2.3272266760648299</v>
      </c>
      <c r="C179" s="10">
        <f>SUM('FTTM input times'!D179:E179)</f>
        <v>-0.87107831542110881</v>
      </c>
      <c r="D179" s="10">
        <f>SUM('FTTM input times'!F179:G179)</f>
        <v>-0.12113307691829522</v>
      </c>
      <c r="E179" s="10">
        <f>SUM('FTTM input times'!H179:I179)</f>
        <v>2.4225038933507319</v>
      </c>
      <c r="F179" s="10">
        <f ca="1">'internal_calcs FTTM'!AA179-A179</f>
        <v>-0.87107831542110148</v>
      </c>
    </row>
    <row r="180" spans="1:6" x14ac:dyDescent="0.3">
      <c r="A180" s="1">
        <f>'FTTM input times'!A180</f>
        <v>178</v>
      </c>
      <c r="B180" s="10">
        <f>SUM('FTTM input times'!B180:C180)</f>
        <v>-2.314347002636147</v>
      </c>
      <c r="C180" s="10">
        <f>SUM('FTTM input times'!D180:E180)</f>
        <v>-0.91174428053875256</v>
      </c>
      <c r="D180" s="10">
        <f>SUM('FTTM input times'!F180:G180)</f>
        <v>-0.34264801351748941</v>
      </c>
      <c r="E180" s="10">
        <f>SUM('FTTM input times'!H180:I180)</f>
        <v>2.8811912315315165</v>
      </c>
      <c r="F180" s="10">
        <f ca="1">'internal_calcs FTTM'!AA180-A180</f>
        <v>-0.91174428053875545</v>
      </c>
    </row>
    <row r="181" spans="1:6" x14ac:dyDescent="0.3">
      <c r="A181" s="1">
        <f>'FTTM input times'!A181</f>
        <v>179</v>
      </c>
      <c r="B181" s="10">
        <f>SUM('FTTM input times'!B181:C181)</f>
        <v>-2.3004476730396255</v>
      </c>
      <c r="C181" s="10">
        <f>SUM('FTTM input times'!D181:E181)</f>
        <v>-0.94486546437391894</v>
      </c>
      <c r="D181" s="10">
        <f>SUM('FTTM input times'!F181:G181)</f>
        <v>-0.59030038099760218</v>
      </c>
      <c r="E181" s="10">
        <f>SUM('FTTM input times'!H181:I181)</f>
        <v>3.3080300226836532</v>
      </c>
      <c r="F181" s="10">
        <f ca="1">'internal_calcs FTTM'!AA181-A181</f>
        <v>-0.94486546437391894</v>
      </c>
    </row>
    <row r="182" spans="1:6" x14ac:dyDescent="0.3">
      <c r="A182" s="1">
        <f>'FTTM input times'!A182</f>
        <v>180</v>
      </c>
      <c r="B182" s="10">
        <f>SUM('FTTM input times'!B182:C182)</f>
        <v>-2.2855374663897754</v>
      </c>
      <c r="C182" s="10">
        <f>SUM('FTTM input times'!D182:E182)</f>
        <v>-0.97031115274572066</v>
      </c>
      <c r="D182" s="10">
        <f>SUM('FTTM input times'!F182:G182)</f>
        <v>-0.86018455358311874</v>
      </c>
      <c r="E182" s="10">
        <f>SUM('FTTM input times'!H182:I182)</f>
        <v>3.6875932007767824</v>
      </c>
      <c r="F182" s="10">
        <f ca="1">'internal_calcs FTTM'!AA182-A182</f>
        <v>-0.97031115274572244</v>
      </c>
    </row>
    <row r="183" spans="1:6" x14ac:dyDescent="0.3">
      <c r="A183" s="1">
        <f>'FTTM input times'!A183</f>
        <v>181</v>
      </c>
      <c r="B183" s="10">
        <f>SUM('FTTM input times'!B183:C183)</f>
        <v>-2.2696258002926939</v>
      </c>
      <c r="C183" s="10">
        <f>SUM('FTTM input times'!D183:E183)</f>
        <v>-0.98798092314718322</v>
      </c>
      <c r="D183" s="10">
        <f>SUM('FTTM input times'!F183:G183)</f>
        <v>-1.1480442966513751</v>
      </c>
      <c r="E183" s="10">
        <f>SUM('FTTM input times'!H183:I183)</f>
        <v>4.0061623636128463</v>
      </c>
      <c r="F183" s="10">
        <f ca="1">'internal_calcs FTTM'!AA183-A183</f>
        <v>-1.1480442966513635</v>
      </c>
    </row>
    <row r="184" spans="1:6" x14ac:dyDescent="0.3">
      <c r="A184" s="1">
        <f>'FTTM input times'!A184</f>
        <v>182</v>
      </c>
      <c r="B184" s="10">
        <f>SUM('FTTM input times'!B184:C184)</f>
        <v>-2.2527227248977288</v>
      </c>
      <c r="C184" s="10">
        <f>SUM('FTTM input times'!D184:E184)</f>
        <v>-0.99780504106708245</v>
      </c>
      <c r="D184" s="10">
        <f>SUM('FTTM input times'!F184:G184)</f>
        <v>-1.4493398900951084</v>
      </c>
      <c r="E184" s="10">
        <f>SUM('FTTM input times'!H184:I184)</f>
        <v>4.2522235916227196</v>
      </c>
      <c r="F184" s="10">
        <f ca="1">'internal_calcs FTTM'!AA184-A184</f>
        <v>-1.4493398900951036</v>
      </c>
    </row>
    <row r="185" spans="1:6" x14ac:dyDescent="0.3">
      <c r="A185" s="1">
        <f>'FTTM input times'!A185</f>
        <v>183</v>
      </c>
      <c r="B185" s="10">
        <f>SUM('FTTM input times'!B185:C185)</f>
        <v>-2.2348389165496321</v>
      </c>
      <c r="C185" s="10">
        <f>SUM('FTTM input times'!D185:E185)</f>
        <v>-0.99974473520019758</v>
      </c>
      <c r="D185" s="10">
        <f>SUM('FTTM input times'!F185:G185)</f>
        <v>-1.7593197224203068</v>
      </c>
      <c r="E185" s="10">
        <f>SUM('FTTM input times'!H185:I185)</f>
        <v>4.4168835909201363</v>
      </c>
      <c r="F185" s="10">
        <f ca="1">'internal_calcs FTTM'!AA185-A185</f>
        <v>-1.7593197224203152</v>
      </c>
    </row>
    <row r="186" spans="1:6" x14ac:dyDescent="0.3">
      <c r="A186" s="1">
        <f>'FTTM input times'!A186</f>
        <v>184</v>
      </c>
      <c r="B186" s="10">
        <f>SUM('FTTM input times'!B186:C186)</f>
        <v>-2.2159856710449852</v>
      </c>
      <c r="C186" s="10">
        <f>SUM('FTTM input times'!D186:E186)</f>
        <v>-0.99379235045994019</v>
      </c>
      <c r="D186" s="10">
        <f>SUM('FTTM input times'!F186:G186)</f>
        <v>-2.0730952264985043</v>
      </c>
      <c r="E186" s="10">
        <f>SUM('FTTM input times'!H186:I186)</f>
        <v>4.4941911201128519</v>
      </c>
      <c r="F186" s="10">
        <f ca="1">'internal_calcs FTTM'!AA186-A186</f>
        <v>-2.2159856710449901</v>
      </c>
    </row>
    <row r="187" spans="1:6" x14ac:dyDescent="0.3">
      <c r="A187" s="1">
        <f>'FTTM input times'!A187</f>
        <v>185</v>
      </c>
      <c r="B187" s="10">
        <f>SUM('FTTM input times'!B187:C187)</f>
        <v>-2.1961748964977783</v>
      </c>
      <c r="C187" s="10">
        <f>SUM('FTTM input times'!D187:E187)</f>
        <v>-0.97997137818950453</v>
      </c>
      <c r="D187" s="10">
        <f>SUM('FTTM input times'!F187:G187)</f>
        <v>-2.3857179751898485</v>
      </c>
      <c r="E187" s="10">
        <f>SUM('FTTM input times'!H187:I187)</f>
        <v>4.48135208367313</v>
      </c>
      <c r="F187" s="10">
        <f ca="1">'internal_calcs FTTM'!AA187-A187</f>
        <v>-2.1961748964977801</v>
      </c>
    </row>
    <row r="188" spans="1:6" x14ac:dyDescent="0.3">
      <c r="A188" s="1">
        <f>'FTTM input times'!A188</f>
        <v>186</v>
      </c>
      <c r="B188" s="10">
        <f>SUM('FTTM input times'!B188:C188)</f>
        <v>-2.1754191058178272</v>
      </c>
      <c r="C188" s="10">
        <f>SUM('FTTM input times'!D188:E188)</f>
        <v>-0.95833636345224038</v>
      </c>
      <c r="D188" s="10">
        <f>SUM('FTTM input times'!F188:G188)</f>
        <v>-2.6922577209956988</v>
      </c>
      <c r="E188" s="10">
        <f>SUM('FTTM input times'!H188:I188)</f>
        <v>4.3788305178296998</v>
      </c>
      <c r="F188" s="10">
        <f ca="1">'internal_calcs FTTM'!AA188-A188</f>
        <v>-2.1754191058178378</v>
      </c>
    </row>
    <row r="189" spans="1:6" x14ac:dyDescent="0.3">
      <c r="A189" s="1">
        <f>'FTTM input times'!A189</f>
        <v>187</v>
      </c>
      <c r="B189" s="10">
        <f>SUM('FTTM input times'!B189:C189)</f>
        <v>-2.1537314088074431</v>
      </c>
      <c r="C189" s="10">
        <f>SUM('FTTM input times'!D189:E189)</f>
        <v>-0.92897268976721792</v>
      </c>
      <c r="D189" s="10">
        <f>SUM('FTTM input times'!F189:G189)</f>
        <v>-2.9878801490067279</v>
      </c>
      <c r="E189" s="10">
        <f>SUM('FTTM input times'!H189:I189)</f>
        <v>4.1903318190893577</v>
      </c>
      <c r="F189" s="10">
        <f ca="1">'internal_calcs FTTM'!AA189-A189</f>
        <v>-2.1537314088074311</v>
      </c>
    </row>
    <row r="190" spans="1:6" x14ac:dyDescent="0.3">
      <c r="A190" s="1">
        <f>'FTTM input times'!A190</f>
        <v>188</v>
      </c>
      <c r="B190" s="10">
        <f>SUM('FTTM input times'!B190:C190)</f>
        <v>-2.1311255038808001</v>
      </c>
      <c r="C190" s="10">
        <f>SUM('FTTM input times'!D190:E190)</f>
        <v>-0.89199624213941142</v>
      </c>
      <c r="D190" s="10">
        <f>SUM('FTTM input times'!F190:G190)</f>
        <v>-3.2679231169369229</v>
      </c>
      <c r="E190" s="10">
        <f>SUM('FTTM input times'!H190:I190)</f>
        <v>3.9226688215533683</v>
      </c>
      <c r="F190" s="10">
        <f ca="1">'internal_calcs FTTM'!AA190-A190</f>
        <v>-2.1311255038808099</v>
      </c>
    </row>
    <row r="191" spans="1:6" x14ac:dyDescent="0.3">
      <c r="A191" s="1">
        <f>'FTTM input times'!A191</f>
        <v>189</v>
      </c>
      <c r="B191" s="10">
        <f>SUM('FTTM input times'!B191:C191)</f>
        <v>-2.1076156694120201</v>
      </c>
      <c r="C191" s="10">
        <f>SUM('FTTM input times'!D191:E191)</f>
        <v>-0.84755294971480954</v>
      </c>
      <c r="D191" s="10">
        <f>SUM('FTTM input times'!F191:G191)</f>
        <v>-3.5279701798924643</v>
      </c>
      <c r="E191" s="10">
        <f>SUM('FTTM input times'!H191:I191)</f>
        <v>3.5855155633415086</v>
      </c>
      <c r="F191" s="10">
        <f ca="1">'internal_calcs FTTM'!AA191-A191</f>
        <v>-2.1076156694120129</v>
      </c>
    </row>
    <row r="192" spans="1:6" x14ac:dyDescent="0.3">
      <c r="A192" s="1">
        <f>'FTTM input times'!A192</f>
        <v>190</v>
      </c>
      <c r="B192" s="10">
        <f>SUM('FTTM input times'!B192:C192)</f>
        <v>-2.0832167547164486</v>
      </c>
      <c r="C192" s="10">
        <f>SUM('FTTM input times'!D192:E192)</f>
        <v>-0.79581820986434293</v>
      </c>
      <c r="D192" s="10">
        <f>SUM('FTTM input times'!F192:G192)</f>
        <v>-3.7639202403459571</v>
      </c>
      <c r="E192" s="10">
        <f>SUM('FTTM input times'!H192:I192)</f>
        <v>3.191057641650195</v>
      </c>
      <c r="F192" s="10">
        <f ca="1">'internal_calcs FTTM'!AA192-A192</f>
        <v>-2.0832167547164602</v>
      </c>
    </row>
    <row r="193" spans="1:6" x14ac:dyDescent="0.3">
      <c r="A193" s="1">
        <f>'FTTM input times'!A193</f>
        <v>191</v>
      </c>
      <c r="B193" s="10">
        <f>SUM('FTTM input times'!B193:C193)</f>
        <v>-2.0579441706715591</v>
      </c>
      <c r="C193" s="10">
        <f>SUM('FTTM input times'!D193:E193)</f>
        <v>-0.73699619597084687</v>
      </c>
      <c r="D193" s="10">
        <f>SUM('FTTM input times'!F193:G193)</f>
        <v>-3.9720522248943153</v>
      </c>
      <c r="E193" s="10">
        <f>SUM('FTTM input times'!H193:I193)</f>
        <v>2.7535517935189806</v>
      </c>
      <c r="F193" s="10">
        <f ca="1">'internal_calcs FTTM'!AA193-A193</f>
        <v>-2.0579441706715613</v>
      </c>
    </row>
    <row r="194" spans="1:6" x14ac:dyDescent="0.3">
      <c r="A194" s="1">
        <f>'FTTM input times'!A194</f>
        <v>192</v>
      </c>
      <c r="B194" s="10">
        <f>SUM('FTTM input times'!B194:C194)</f>
        <v>-2.0318138799831722</v>
      </c>
      <c r="C194" s="10">
        <f>SUM('FTTM input times'!D194:E194)</f>
        <v>-0.6713190516498122</v>
      </c>
      <c r="D194" s="10">
        <f>SUM('FTTM input times'!F194:G194)</f>
        <v>-4.1490837678091168</v>
      </c>
      <c r="E194" s="10">
        <f>SUM('FTTM input times'!H194:I194)</f>
        <v>2.2888106202102083</v>
      </c>
      <c r="F194" s="10">
        <f ca="1">'internal_calcs FTTM'!AA194-A194</f>
        <v>-2.0318138799831615</v>
      </c>
    </row>
    <row r="195" spans="1:6" x14ac:dyDescent="0.3">
      <c r="A195" s="1">
        <f>'FTTM input times'!A195</f>
        <v>193</v>
      </c>
      <c r="B195" s="10">
        <f>SUM('FTTM input times'!B195:C195)</f>
        <v>-2.0048423871028289</v>
      </c>
      <c r="C195" s="10">
        <f>SUM('FTTM input times'!D195:E195)</f>
        <v>-0.5990459745850778</v>
      </c>
      <c r="D195" s="10">
        <f>SUM('FTTM input times'!F195:G195)</f>
        <v>-4.2922229759052382</v>
      </c>
      <c r="E195" s="10">
        <f>SUM('FTTM input times'!H195:I195)</f>
        <v>1.8136310785980307</v>
      </c>
      <c r="F195" s="10">
        <f ca="1">'internal_calcs FTTM'!AA195-A195</f>
        <v>-2.0048423871028263</v>
      </c>
    </row>
    <row r="196" spans="1:6" x14ac:dyDescent="0.3">
      <c r="A196" s="1">
        <f>'FTTM input times'!A196</f>
        <v>194</v>
      </c>
      <c r="B196" s="10">
        <f>SUM('FTTM input times'!B196:C196)</f>
        <v>-1.9770467278035821</v>
      </c>
      <c r="C196" s="10">
        <f>SUM('FTTM input times'!D196:E196)</f>
        <v>-0.52046219359327761</v>
      </c>
      <c r="D196" s="10">
        <f>SUM('FTTM input times'!F196:G196)</f>
        <v>-4.3992124583636967</v>
      </c>
      <c r="E196" s="10">
        <f>SUM('FTTM input times'!H196:I196)</f>
        <v>1.345187395385087</v>
      </c>
      <c r="F196" s="10">
        <f ca="1">'internal_calcs FTTM'!AA196-A196</f>
        <v>-1.9770467278035824</v>
      </c>
    </row>
    <row r="197" spans="1:6" x14ac:dyDescent="0.3">
      <c r="A197" s="1">
        <f>'FTTM input times'!A197</f>
        <v>195</v>
      </c>
      <c r="B197" s="10">
        <f>SUM('FTTM input times'!B197:C197)</f>
        <v>-1.9484444584196003</v>
      </c>
      <c r="C197" s="10">
        <f>SUM('FTTM input times'!D197:E197)</f>
        <v>-0.43587784295647136</v>
      </c>
      <c r="D197" s="10">
        <f>SUM('FTTM input times'!F197:G197)</f>
        <v>-4.4683649271337043</v>
      </c>
      <c r="E197" s="10">
        <f>SUM('FTTM input times'!H197:I197)</f>
        <v>0.90041034580025747</v>
      </c>
      <c r="F197" s="10">
        <f ca="1">'internal_calcs FTTM'!AA197-A197</f>
        <v>-1.9484444584196012</v>
      </c>
    </row>
    <row r="198" spans="1:6" x14ac:dyDescent="0.3">
      <c r="A198" s="1">
        <f>'FTTM input times'!A198</f>
        <v>196</v>
      </c>
      <c r="B198" s="10">
        <f>SUM('FTTM input times'!B198:C198)</f>
        <v>-1.9190536447573379</v>
      </c>
      <c r="C198" s="10">
        <f>SUM('FTTM input times'!D198:E198)</f>
        <v>-0.34562673846370795</v>
      </c>
      <c r="D198" s="10">
        <f>SUM('FTTM input times'!F198:G198)</f>
        <v>-4.4985898064730758</v>
      </c>
      <c r="E198" s="10">
        <f>SUM('FTTM input times'!H198:I198)</f>
        <v>0.49537533127135758</v>
      </c>
      <c r="F198" s="10">
        <f ca="1">'internal_calcs FTTM'!AA198-A198</f>
        <v>-1.9190536447573265</v>
      </c>
    </row>
    <row r="199" spans="1:6" x14ac:dyDescent="0.3">
      <c r="A199" s="1">
        <f>'FTTM input times'!A199</f>
        <v>197</v>
      </c>
      <c r="B199" s="10">
        <f>SUM('FTTM input times'!B199:C199)</f>
        <v>-1.8888928506845157</v>
      </c>
      <c r="C199" s="10">
        <f>SUM('FTTM input times'!D199:E199)</f>
        <v>-0.25006505999243522</v>
      </c>
      <c r="D199" s="10">
        <f>SUM('FTTM input times'!F199:G199)</f>
        <v>-4.4894104319791595</v>
      </c>
      <c r="E199" s="10">
        <f>SUM('FTTM input times'!H199:I199)</f>
        <v>0.14472137253142492</v>
      </c>
      <c r="F199" s="10">
        <f ca="1">'internal_calcs FTTM'!AA199-A199</f>
        <v>-1.8888928506845275</v>
      </c>
    </row>
    <row r="200" spans="1:6" x14ac:dyDescent="0.3">
      <c r="A200" s="1">
        <f>'FTTM input times'!A200</f>
        <v>198</v>
      </c>
      <c r="B200" s="10">
        <f>SUM('FTTM input times'!B200:C200)</f>
        <v>-1.8579811264051846</v>
      </c>
      <c r="C200" s="10">
        <f>SUM('FTTM input times'!D200:E200)</f>
        <v>-0.14956994582994665</v>
      </c>
      <c r="D200" s="10">
        <f>SUM('FTTM input times'!F200:G200)</f>
        <v>-4.4409715678712196</v>
      </c>
      <c r="E200" s="10">
        <f>SUM('FTTM input times'!H200:I200)</f>
        <v>-0.13887798273029039</v>
      </c>
      <c r="F200" s="10">
        <f ca="1">'internal_calcs FTTM'!AA200-A200</f>
        <v>-1.8579811264051784</v>
      </c>
    </row>
    <row r="201" spans="1:6" x14ac:dyDescent="0.3">
      <c r="A201" s="1">
        <f>'FTTM input times'!A201</f>
        <v>199</v>
      </c>
      <c r="B201" s="10">
        <f>SUM('FTTM input times'!B201:C201)</f>
        <v>-1.8263379964269424</v>
      </c>
      <c r="C201" s="10">
        <f>SUM('FTTM input times'!D201:E201)</f>
        <v>-4.4538004279822241E-2</v>
      </c>
      <c r="D201" s="10">
        <f>SUM('FTTM input times'!F201:G201)</f>
        <v>-4.3540371239722111</v>
      </c>
      <c r="E201" s="10">
        <f>SUM('FTTM input times'!H201:I201)</f>
        <v>-0.34517271490404866</v>
      </c>
      <c r="F201" s="10">
        <f ca="1">'internal_calcs FTTM'!AA201-A201</f>
        <v>-1.8263379964269291</v>
      </c>
    </row>
    <row r="202" spans="1:6" x14ac:dyDescent="0.3">
      <c r="A202" s="1">
        <f>'FTTM input times'!A202</f>
        <v>200</v>
      </c>
      <c r="B202" s="10">
        <f>SUM('FTTM input times'!B202:C202)</f>
        <v>-1.7939834472289033</v>
      </c>
      <c r="C202" s="10">
        <f>SUM('FTTM input times'!D202:E202)</f>
        <v>6.4616251569169392E-2</v>
      </c>
      <c r="D202" s="10">
        <f>SUM('FTTM input times'!F202:G202)</f>
        <v>-4.2299781083945422</v>
      </c>
      <c r="E202" s="10">
        <f>SUM('FTTM input times'!H202:I202)</f>
        <v>-0.46670679487316757</v>
      </c>
      <c r="F202" s="10">
        <f ca="1">'internal_calcs FTTM'!AA202-A202</f>
        <v>-1.7939834472288965</v>
      </c>
    </row>
    <row r="203" spans="1:6" x14ac:dyDescent="0.3">
      <c r="A203" s="1">
        <f>'FTTM input times'!A203</f>
        <v>201</v>
      </c>
      <c r="B203" s="10">
        <f>SUM('FTTM input times'!B203:C203)</f>
        <v>-1.7609379146378845</v>
      </c>
      <c r="C203" s="10">
        <f>SUM('FTTM input times'!D203:E203)</f>
        <v>0.17746203973723607</v>
      </c>
      <c r="D203" s="10">
        <f>SUM('FTTM input times'!F203:G203)</f>
        <v>-4.070751005923217</v>
      </c>
      <c r="E203" s="10">
        <f>SUM('FTTM input times'!H203:I203)</f>
        <v>-0.49908766433374741</v>
      </c>
      <c r="F203" s="10">
        <f ca="1">'internal_calcs FTTM'!AA203-A203</f>
        <v>-1.7609379146378785</v>
      </c>
    </row>
    <row r="204" spans="1:6" x14ac:dyDescent="0.3">
      <c r="A204" s="1">
        <f>'FTTM input times'!A204</f>
        <v>202</v>
      </c>
      <c r="B204" s="10">
        <f>SUM('FTTM input times'!B204:C204)</f>
        <v>-1.727222270920399</v>
      </c>
      <c r="C204" s="10">
        <f>SUM('FTTM input times'!D204:E204)</f>
        <v>0.29355400945240717</v>
      </c>
      <c r="D204" s="10">
        <f>SUM('FTTM input times'!F204:G204)</f>
        <v>-3.8788669230817225</v>
      </c>
      <c r="E204" s="10">
        <f>SUM('FTTM input times'!H204:I204)</f>
        <v>-0.44114499429591358</v>
      </c>
      <c r="F204" s="10">
        <f ca="1">'internal_calcs FTTM'!AA204-A204</f>
        <v>-1.7272222709204073</v>
      </c>
    </row>
    <row r="205" spans="1:6" x14ac:dyDescent="0.3">
      <c r="A205" s="1">
        <f>'FTTM input times'!A205</f>
        <v>203</v>
      </c>
      <c r="B205" s="10">
        <f>SUM('FTTM input times'!B205:C205)</f>
        <v>-1.6928578115997337</v>
      </c>
      <c r="C205" s="10">
        <f>SUM('FTTM input times'!D205:E205)</f>
        <v>0.41243399874779429</v>
      </c>
      <c r="D205" s="10">
        <f>SUM('FTTM input times'!F205:G205)</f>
        <v>-3.657351986482531</v>
      </c>
      <c r="E205" s="10">
        <f>SUM('FTTM input times'!H205:I205)</f>
        <v>-0.29497298382291914</v>
      </c>
      <c r="F205" s="10">
        <f ca="1">'internal_calcs FTTM'!AA205-A205</f>
        <v>-1.6928578115997368</v>
      </c>
    </row>
    <row r="206" spans="1:6" x14ac:dyDescent="0.3">
      <c r="A206" s="1">
        <f>'FTTM input times'!A206</f>
        <v>204</v>
      </c>
      <c r="B206" s="10">
        <f>SUM('FTTM input times'!B206:C206)</f>
        <v>-1.6578662420049426</v>
      </c>
      <c r="C206" s="10">
        <f>SUM('FTTM input times'!D206:E206)</f>
        <v>0.5336328426167497</v>
      </c>
      <c r="D206" s="10">
        <f>SUM('FTTM input times'!F206:G206)</f>
        <v>-3.4096996190024198</v>
      </c>
      <c r="E206" s="10">
        <f>SUM('FTTM input times'!H206:I206)</f>
        <v>-6.5854670220887535E-2</v>
      </c>
      <c r="F206" s="10">
        <f ca="1">'internal_calcs FTTM'!AA206-A206</f>
        <v>-1.6578662420049568</v>
      </c>
    </row>
    <row r="207" spans="1:6" x14ac:dyDescent="0.3">
      <c r="A207" s="1">
        <f>'FTTM input times'!A207</f>
        <v>205</v>
      </c>
      <c r="B207" s="10">
        <f>SUM('FTTM input times'!B207:C207)</f>
        <v>-1.6222696635614517</v>
      </c>
      <c r="C207" s="10">
        <f>SUM('FTTM input times'!D207:E207)</f>
        <v>0.65667222459300811</v>
      </c>
      <c r="D207" s="10">
        <f>SUM('FTTM input times'!F207:G207)</f>
        <v>-3.1398154464169052</v>
      </c>
      <c r="E207" s="10">
        <f>SUM('FTTM input times'!H207:I207)</f>
        <v>0.23792901369492725</v>
      </c>
      <c r="F207" s="10">
        <f ca="1">'internal_calcs FTTM'!AA207-A207</f>
        <v>-1.6222696635614398</v>
      </c>
    </row>
    <row r="208" spans="1:6" x14ac:dyDescent="0.3">
      <c r="A208" s="1">
        <f>'FTTM input times'!A208</f>
        <v>206</v>
      </c>
      <c r="B208" s="10">
        <f>SUM('FTTM input times'!B208:C208)</f>
        <v>-1.586090559831</v>
      </c>
      <c r="C208" s="10">
        <f>SUM('FTTM input times'!D208:E208)</f>
        <v>0.78106656444748213</v>
      </c>
      <c r="D208" s="10">
        <f>SUM('FTTM input times'!F208:G208)</f>
        <v>-2.8519557033486502</v>
      </c>
      <c r="E208" s="10">
        <f>SUM('FTTM input times'!H208:I208)</f>
        <v>0.60539853408678512</v>
      </c>
      <c r="F208" s="10">
        <f ca="1">'internal_calcs FTTM'!AA208-A208</f>
        <v>-1.5860905598310069</v>
      </c>
    </row>
    <row r="209" spans="1:6" x14ac:dyDescent="0.3">
      <c r="A209" s="1">
        <f>'FTTM input times'!A209</f>
        <v>207</v>
      </c>
      <c r="B209" s="10">
        <f>SUM('FTTM input times'!B209:C209)</f>
        <v>-1.5493517823110252</v>
      </c>
      <c r="C209" s="10">
        <f>SUM('FTTM input times'!D209:E209)</f>
        <v>0.90632493455068464</v>
      </c>
      <c r="D209" s="10">
        <f>SUM('FTTM input times'!F209:G209)</f>
        <v>-2.5506601099049178</v>
      </c>
      <c r="E209" s="10">
        <f>SUM('FTTM input times'!H209:I209)</f>
        <v>1.0232725850556563</v>
      </c>
      <c r="F209" s="10">
        <f ca="1">'internal_calcs FTTM'!AA209-A209</f>
        <v>-1.549351782311021</v>
      </c>
    </row>
    <row r="210" spans="1:6" x14ac:dyDescent="0.3">
      <c r="A210" s="1">
        <f>'FTTM input times'!A210</f>
        <v>208</v>
      </c>
      <c r="B210" s="10">
        <f>SUM('FTTM input times'!B210:C210)</f>
        <v>-1.5120765360008457</v>
      </c>
      <c r="C210" s="10">
        <f>SUM('FTTM input times'!D210:E210)</f>
        <v>1.0319529973411488</v>
      </c>
      <c r="D210" s="10">
        <f>SUM('FTTM input times'!F210:G210)</f>
        <v>-2.2406802775795787</v>
      </c>
      <c r="E210" s="10">
        <f>SUM('FTTM input times'!H210:I210)</f>
        <v>1.4764481096388173</v>
      </c>
      <c r="F210" s="10">
        <f ca="1">'internal_calcs FTTM'!AA210-A210</f>
        <v>-1.5120765360008477</v>
      </c>
    </row>
    <row r="211" spans="1:6" x14ac:dyDescent="0.3">
      <c r="A211" s="1">
        <f>'FTTM input times'!A211</f>
        <v>209</v>
      </c>
      <c r="B211" s="10">
        <f>SUM('FTTM input times'!B211:C211)</f>
        <v>-1.4742883647449663</v>
      </c>
      <c r="C211" s="10">
        <f>SUM('FTTM input times'!D211:E211)</f>
        <v>1.1574549562490435</v>
      </c>
      <c r="D211" s="10">
        <f>SUM('FTTM input times'!F211:G211)</f>
        <v>-1.9269047735013807</v>
      </c>
      <c r="E211" s="10">
        <f>SUM('FTTM input times'!H211:I211)</f>
        <v>1.9485461636410497</v>
      </c>
      <c r="F211" s="10">
        <f ca="1">'internal_calcs FTTM'!AA211-A211</f>
        <v>-1.4742883647449787</v>
      </c>
    </row>
    <row r="212" spans="1:6" x14ac:dyDescent="0.3">
      <c r="A212" s="1">
        <f>'FTTM input times'!A212</f>
        <v>210</v>
      </c>
      <c r="B212" s="10">
        <f>SUM('FTTM input times'!B212:C212)</f>
        <v>-1.4360111363623682</v>
      </c>
      <c r="C212" s="10">
        <f>SUM('FTTM input times'!D212:E212)</f>
        <v>1.2823355123791758</v>
      </c>
      <c r="D212" s="10">
        <f>SUM('FTTM input times'!F212:G212)</f>
        <v>-1.6142820248101779</v>
      </c>
      <c r="E212" s="10">
        <f>SUM('FTTM input times'!H212:I212)</f>
        <v>2.4225038933506786</v>
      </c>
      <c r="F212" s="10">
        <f ca="1">'internal_calcs FTTM'!AA212-A212</f>
        <v>-1.4360111363623673</v>
      </c>
    </row>
    <row r="213" spans="1:6" x14ac:dyDescent="0.3">
      <c r="A213" s="1">
        <f>'FTTM input times'!A213</f>
        <v>211</v>
      </c>
      <c r="B213" s="10">
        <f>SUM('FTTM input times'!B213:C213)</f>
        <v>-1.3972690275707362</v>
      </c>
      <c r="C213" s="10">
        <f>SUM('FTTM input times'!D213:E213)</f>
        <v>1.4061018192285477</v>
      </c>
      <c r="D213" s="10">
        <f>SUM('FTTM input times'!F213:G213)</f>
        <v>-1.3077422790043272</v>
      </c>
      <c r="E213" s="10">
        <f>SUM('FTTM input times'!H213:I213)</f>
        <v>2.8811912315317318</v>
      </c>
      <c r="F213" s="10">
        <f ca="1">'internal_calcs FTTM'!AA213-A213</f>
        <v>-1.3077422790043158</v>
      </c>
    </row>
    <row r="214" spans="1:6" x14ac:dyDescent="0.3">
      <c r="A214" s="1">
        <f>'FTTM input times'!A214</f>
        <v>212</v>
      </c>
      <c r="B214" s="10">
        <f>SUM('FTTM input times'!B214:C214)</f>
        <v>-1.3580865087164442</v>
      </c>
      <c r="C214" s="10">
        <f>SUM('FTTM input times'!D214:E214)</f>
        <v>1.5282654277276992</v>
      </c>
      <c r="D214" s="10">
        <f>SUM('FTTM input times'!F214:G214)</f>
        <v>-1.0121198509932969</v>
      </c>
      <c r="E214" s="10">
        <f>SUM('FTTM input times'!H214:I214)</f>
        <v>3.3080300226836075</v>
      </c>
      <c r="F214" s="10">
        <f ca="1">'internal_calcs FTTM'!AA214-A214</f>
        <v>-1.0121198509932867</v>
      </c>
    </row>
    <row r="215" spans="1:6" x14ac:dyDescent="0.3">
      <c r="A215" s="1">
        <f>'FTTM input times'!A215</f>
        <v>213</v>
      </c>
      <c r="B215" s="10">
        <f>SUM('FTTM input times'!B215:C215)</f>
        <v>-1.3184883283182147</v>
      </c>
      <c r="C215" s="10">
        <f>SUM('FTTM input times'!D215:E215)</f>
        <v>1.6483442139251285</v>
      </c>
      <c r="D215" s="10">
        <f>SUM('FTTM input times'!F215:G215)</f>
        <v>-0.73207688306310015</v>
      </c>
      <c r="E215" s="10">
        <f>SUM('FTTM input times'!H215:I215)</f>
        <v>3.6875932007767425</v>
      </c>
      <c r="F215" s="10">
        <f ca="1">'internal_calcs FTTM'!AA215-A215</f>
        <v>-0.73207688306308683</v>
      </c>
    </row>
    <row r="216" spans="1:6" x14ac:dyDescent="0.3">
      <c r="A216" s="1">
        <f>'FTTM input times'!A216</f>
        <v>214</v>
      </c>
      <c r="B216" s="10">
        <f>SUM('FTTM input times'!B216:C216)</f>
        <v>-1.2784994974356023</v>
      </c>
      <c r="C216" s="10">
        <f>SUM('FTTM input times'!D216:E216)</f>
        <v>1.7658642817104937</v>
      </c>
      <c r="D216" s="10">
        <f>SUM('FTTM input times'!F216:G216)</f>
        <v>-0.47202982010755701</v>
      </c>
      <c r="E216" s="10">
        <f>SUM('FTTM input times'!H216:I216)</f>
        <v>4.0061623636128143</v>
      </c>
      <c r="F216" s="10">
        <f ca="1">'internal_calcs FTTM'!AA216-A216</f>
        <v>-0.472029820107565</v>
      </c>
    </row>
    <row r="217" spans="1:6" x14ac:dyDescent="0.3">
      <c r="A217" s="1">
        <f>'FTTM input times'!A217</f>
        <v>215</v>
      </c>
      <c r="B217" s="10">
        <f>SUM('FTTM input times'!B217:C217)</f>
        <v>-1.2381452738711081</v>
      </c>
      <c r="C217" s="10">
        <f>SUM('FTTM input times'!D217:E217)</f>
        <v>1.8803618330662624</v>
      </c>
      <c r="D217" s="10">
        <f>SUM('FTTM input times'!F217:G217)</f>
        <v>-0.23607975965406225</v>
      </c>
      <c r="E217" s="10">
        <f>SUM('FTTM input times'!H217:I217)</f>
        <v>4.2522235916226956</v>
      </c>
      <c r="F217" s="10">
        <f ca="1">'internal_calcs FTTM'!AA217-A217</f>
        <v>-0.23607975965407491</v>
      </c>
    </row>
    <row r="218" spans="1:6" x14ac:dyDescent="0.3">
      <c r="A218" s="1">
        <f>'FTTM input times'!A218</f>
        <v>216</v>
      </c>
      <c r="B218" s="10">
        <f>SUM('FTTM input times'!B218:C218)</f>
        <v>-1.1974511462173536</v>
      </c>
      <c r="C218" s="10">
        <f>SUM('FTTM input times'!D218:E218)</f>
        <v>1.9913849984657748</v>
      </c>
      <c r="D218" s="10">
        <f>SUM('FTTM input times'!F218:G218)</f>
        <v>-2.7947775105701567E-2</v>
      </c>
      <c r="E218" s="10">
        <f>SUM('FTTM input times'!H218:I218)</f>
        <v>4.4168835909201221</v>
      </c>
      <c r="F218" s="10">
        <f ca="1">'internal_calcs FTTM'!AA218-A218</f>
        <v>-2.7947775105701567E-2</v>
      </c>
    </row>
    <row r="219" spans="1:6" x14ac:dyDescent="0.3">
      <c r="A219" s="1">
        <f>'FTTM input times'!A219</f>
        <v>217</v>
      </c>
      <c r="B219" s="10">
        <f>SUM('FTTM input times'!B219:C219)</f>
        <v>-1.1564428177575783</v>
      </c>
      <c r="C219" s="10">
        <f>SUM('FTTM input times'!D219:E219)</f>
        <v>2.0984956201970695</v>
      </c>
      <c r="D219" s="10">
        <f>SUM('FTTM input times'!F219:G219)</f>
        <v>0.14908376780917543</v>
      </c>
      <c r="E219" s="10">
        <f>SUM('FTTM input times'!H219:I219)</f>
        <v>4.4941911201128484</v>
      </c>
      <c r="F219" s="10">
        <f ca="1">'internal_calcs FTTM'!AA219-A219</f>
        <v>0.14908376780917365</v>
      </c>
    </row>
    <row r="220" spans="1:6" x14ac:dyDescent="0.3">
      <c r="A220" s="1">
        <f>'FTTM input times'!A220</f>
        <v>218</v>
      </c>
      <c r="B220" s="10">
        <f>SUM('FTTM input times'!B220:C220)</f>
        <v>-1.1151461902310795</v>
      </c>
      <c r="C220" s="10">
        <f>SUM('FTTM input times'!D220:E220)</f>
        <v>2.2012709815703611</v>
      </c>
      <c r="D220" s="10">
        <f>SUM('FTTM input times'!F220:G220)</f>
        <v>0.29222297590522706</v>
      </c>
      <c r="E220" s="10">
        <f>SUM('FTTM input times'!H220:I220)</f>
        <v>4.4813520836731371</v>
      </c>
      <c r="F220" s="10">
        <f ca="1">'internal_calcs FTTM'!AA220-A220</f>
        <v>0.29222297590521862</v>
      </c>
    </row>
    <row r="221" spans="1:6" x14ac:dyDescent="0.3">
      <c r="A221" s="1">
        <f>'FTTM input times'!A221</f>
        <v>219</v>
      </c>
      <c r="B221" s="10">
        <f>SUM('FTTM input times'!B221:C221)</f>
        <v>-1.0735873474727429</v>
      </c>
      <c r="C221" s="10">
        <f>SUM('FTTM input times'!D221:E221)</f>
        <v>2.2993054751880795</v>
      </c>
      <c r="D221" s="10">
        <f>SUM('FTTM input times'!F221:G221)</f>
        <v>0.39921245836368913</v>
      </c>
      <c r="E221" s="10">
        <f>SUM('FTTM input times'!H221:I221)</f>
        <v>4.3788305178297167</v>
      </c>
      <c r="F221" s="10">
        <f ca="1">'internal_calcs FTTM'!AA221-A221</f>
        <v>0.39921245836367802</v>
      </c>
    </row>
    <row r="222" spans="1:6" x14ac:dyDescent="0.3">
      <c r="A222" s="1">
        <f>'FTTM input times'!A222</f>
        <v>220</v>
      </c>
      <c r="B222" s="10">
        <f>SUM('FTTM input times'!B222:C222)</f>
        <v>-1.0317925389384954</v>
      </c>
      <c r="C222" s="10">
        <f>SUM('FTTM input times'!D222:E222)</f>
        <v>2.392212203691261</v>
      </c>
      <c r="D222" s="10">
        <f>SUM('FTTM input times'!F222:G222)</f>
        <v>0.46836492713370026</v>
      </c>
      <c r="E222" s="10">
        <f>SUM('FTTM input times'!H222:I222)</f>
        <v>4.1903318190893835</v>
      </c>
      <c r="F222" s="10">
        <f ca="1">'internal_calcs FTTM'!AA222-A222</f>
        <v>0.46836492713370603</v>
      </c>
    </row>
    <row r="223" spans="1:6" x14ac:dyDescent="0.3">
      <c r="A223" s="1">
        <f>'FTTM input times'!A223</f>
        <v>221</v>
      </c>
      <c r="B223" s="10">
        <f>SUM('FTTM input times'!B223:C223)</f>
        <v>-0.98978816312521167</v>
      </c>
      <c r="C223" s="10">
        <f>SUM('FTTM input times'!D223:E223)</f>
        <v>2.4796245066677316</v>
      </c>
      <c r="D223" s="10">
        <f>SUM('FTTM input times'!F223:G223)</f>
        <v>0.49858980647307449</v>
      </c>
      <c r="E223" s="10">
        <f>SUM('FTTM input times'!H223:I223)</f>
        <v>3.9226688215534029</v>
      </c>
      <c r="F223" s="10">
        <f ca="1">'internal_calcs FTTM'!AA223-A223</f>
        <v>0.49858980647306339</v>
      </c>
    </row>
    <row r="224" spans="1:6" x14ac:dyDescent="0.3">
      <c r="A224" s="1">
        <f>'FTTM input times'!A224</f>
        <v>222</v>
      </c>
      <c r="B224" s="10">
        <f>SUM('FTTM input times'!B224:C224)</f>
        <v>-0.94760075089695239</v>
      </c>
      <c r="C224" s="10">
        <f>SUM('FTTM input times'!D224:E224)</f>
        <v>2.5611974076925268</v>
      </c>
      <c r="D224" s="10">
        <f>SUM('FTTM input times'!F224:G224)</f>
        <v>0.48941043197916256</v>
      </c>
      <c r="E224" s="10">
        <f>SUM('FTTM input times'!H224:I224)</f>
        <v>3.5855155633415503</v>
      </c>
      <c r="F224" s="10">
        <f ca="1">'internal_calcs FTTM'!AA224-A224</f>
        <v>0.48941043197916656</v>
      </c>
    </row>
    <row r="225" spans="1:6" x14ac:dyDescent="0.3">
      <c r="A225" s="1">
        <f>'FTTM input times'!A225</f>
        <v>223</v>
      </c>
      <c r="B225" s="10">
        <f>SUM('FTTM input times'!B225:C225)</f>
        <v>-0.90525694872759632</v>
      </c>
      <c r="C225" s="10">
        <f>SUM('FTTM input times'!D225:E225)</f>
        <v>2.6366089757924156</v>
      </c>
      <c r="D225" s="10">
        <f>SUM('FTTM input times'!F225:G225)</f>
        <v>0.44097156787122538</v>
      </c>
      <c r="E225" s="10">
        <f>SUM('FTTM input times'!H225:I225)</f>
        <v>3.1910576416502421</v>
      </c>
      <c r="F225" s="10">
        <f ca="1">'internal_calcs FTTM'!AA225-A225</f>
        <v>0.44097156787123026</v>
      </c>
    </row>
    <row r="226" spans="1:6" x14ac:dyDescent="0.3">
      <c r="A226" s="1">
        <f>'FTTM input times'!A226</f>
        <v>224</v>
      </c>
      <c r="B226" s="10">
        <f>SUM('FTTM input times'!B226:C226)</f>
        <v>-0.86278350186997399</v>
      </c>
      <c r="C226" s="10">
        <f>SUM('FTTM input times'!D226:E226)</f>
        <v>2.7055615959604946</v>
      </c>
      <c r="D226" s="10">
        <f>SUM('FTTM input times'!F226:G226)</f>
        <v>0.35403712397222042</v>
      </c>
      <c r="E226" s="10">
        <f>SUM('FTTM input times'!H226:I226)</f>
        <v>2.7535517935190317</v>
      </c>
      <c r="F226" s="10">
        <f ca="1">'internal_calcs FTTM'!AA226-A226</f>
        <v>0.3540371239722333</v>
      </c>
    </row>
    <row r="227" spans="1:6" x14ac:dyDescent="0.3">
      <c r="A227" s="1">
        <f>'FTTM input times'!A227</f>
        <v>225</v>
      </c>
      <c r="B227" s="10">
        <f>SUM('FTTM input times'!B227:C227)</f>
        <v>-0.8202072374635665</v>
      </c>
      <c r="C227" s="10">
        <f>SUM('FTTM input times'!D227:E227)</f>
        <v>2.7677831437061671</v>
      </c>
      <c r="D227" s="10">
        <f>SUM('FTTM input times'!F227:G227)</f>
        <v>0.22997810839455468</v>
      </c>
      <c r="E227" s="10">
        <f>SUM('FTTM input times'!H227:I227)</f>
        <v>2.288810620210262</v>
      </c>
      <c r="F227" s="10">
        <f ca="1">'internal_calcs FTTM'!AA227-A227</f>
        <v>0.22997810839456179</v>
      </c>
    </row>
    <row r="228" spans="1:6" x14ac:dyDescent="0.3">
      <c r="A228" s="1">
        <f>'FTTM input times'!A228</f>
        <v>226</v>
      </c>
      <c r="B228" s="10">
        <f>SUM('FTTM input times'!B228:C228)</f>
        <v>-0.7775550475895272</v>
      </c>
      <c r="C228" s="10">
        <f>SUM('FTTM input times'!D228:E228)</f>
        <v>2.823028059006933</v>
      </c>
      <c r="D228" s="10">
        <f>SUM('FTTM input times'!F228:G228)</f>
        <v>7.0751005923151755E-2</v>
      </c>
      <c r="E228" s="10">
        <f>SUM('FTTM input times'!H228:I228)</f>
        <v>1.8136310785980845</v>
      </c>
      <c r="F228" s="10">
        <f ca="1">'internal_calcs FTTM'!AA228-A228</f>
        <v>7.0751005923142429E-2</v>
      </c>
    </row>
    <row r="229" spans="1:6" x14ac:dyDescent="0.3">
      <c r="A229" s="1">
        <f>'FTTM input times'!A229</f>
        <v>227</v>
      </c>
      <c r="B229" s="10">
        <f>SUM('FTTM input times'!B229:C229)</f>
        <v>-0.73485387228525845</v>
      </c>
      <c r="C229" s="10">
        <f>SUM('FTTM input times'!D229:E229)</f>
        <v>2.8710783154211015</v>
      </c>
      <c r="D229" s="10">
        <f>SUM('FTTM input times'!F229:G229)</f>
        <v>-0.1211330769182597</v>
      </c>
      <c r="E229" s="10">
        <f>SUM('FTTM input times'!H229:I229)</f>
        <v>1.345187395385139</v>
      </c>
      <c r="F229" s="10">
        <f ca="1">'internal_calcs FTTM'!AA229-A229</f>
        <v>-0.12113307691825526</v>
      </c>
    </row>
    <row r="230" spans="1:6" x14ac:dyDescent="0.3">
      <c r="A230" s="1">
        <f>'FTTM input times'!A230</f>
        <v>228</v>
      </c>
      <c r="B230" s="10">
        <f>SUM('FTTM input times'!B230:C230)</f>
        <v>-0.69213068252812082</v>
      </c>
      <c r="C230" s="10">
        <f>SUM('FTTM input times'!D230:E230)</f>
        <v>2.9117442805387466</v>
      </c>
      <c r="D230" s="10">
        <f>SUM('FTTM input times'!F230:G230)</f>
        <v>-0.34264801351744878</v>
      </c>
      <c r="E230" s="10">
        <f>SUM('FTTM input times'!H230:I230)</f>
        <v>0.90041034580030588</v>
      </c>
      <c r="F230" s="10">
        <f ca="1">'internal_calcs FTTM'!AA230-A230</f>
        <v>-0.34264801351744723</v>
      </c>
    </row>
    <row r="231" spans="1:6" x14ac:dyDescent="0.3">
      <c r="A231" s="1">
        <f>'FTTM input times'!A231</f>
        <v>229</v>
      </c>
      <c r="B231" s="10">
        <f>SUM('FTTM input times'!B231:C231)</f>
        <v>-0.64941246320056467</v>
      </c>
      <c r="C231" s="10">
        <f>SUM('FTTM input times'!D231:E231)</f>
        <v>2.9448654643739141</v>
      </c>
      <c r="D231" s="10">
        <f>SUM('FTTM input times'!F231:G231)</f>
        <v>-0.59030038099755777</v>
      </c>
      <c r="E231" s="10">
        <f>SUM('FTTM input times'!H231:I231)</f>
        <v>0.49537533127140065</v>
      </c>
      <c r="F231" s="10">
        <f ca="1">'internal_calcs FTTM'!AA231-A231</f>
        <v>-0.59030038099754734</v>
      </c>
    </row>
    <row r="232" spans="1:6" x14ac:dyDescent="0.3">
      <c r="A232" s="1">
        <f>'FTTM input times'!A232</f>
        <v>230</v>
      </c>
      <c r="B232" s="10">
        <f>SUM('FTTM input times'!B232:C232)</f>
        <v>-0.60672619604551403</v>
      </c>
      <c r="C232" s="10">
        <f>SUM('FTTM input times'!D232:E232)</f>
        <v>2.9703111527457171</v>
      </c>
      <c r="D232" s="10">
        <f>SUM('FTTM input times'!F232:G232)</f>
        <v>-0.86018455358307078</v>
      </c>
      <c r="E232" s="10">
        <f>SUM('FTTM input times'!H232:I232)</f>
        <v>0.14472137253146133</v>
      </c>
      <c r="F232" s="10">
        <f ca="1">'internal_calcs FTTM'!AA232-A232</f>
        <v>-0.60672619604551414</v>
      </c>
    </row>
    <row r="233" spans="1:6" x14ac:dyDescent="0.3">
      <c r="A233" s="1">
        <f>'FTTM input times'!A233</f>
        <v>231</v>
      </c>
      <c r="B233" s="10">
        <f>SUM('FTTM input times'!B233:C233)</f>
        <v>-0.56409884262421583</v>
      </c>
      <c r="C233" s="10">
        <f>SUM('FTTM input times'!D233:E233)</f>
        <v>2.9879809231471808</v>
      </c>
      <c r="D233" s="10">
        <f>SUM('FTTM input times'!F233:G233)</f>
        <v>-1.1480442966513242</v>
      </c>
      <c r="E233" s="10">
        <f>SUM('FTTM input times'!H233:I233)</f>
        <v>-0.13887798273026242</v>
      </c>
      <c r="F233" s="10">
        <f ca="1">'internal_calcs FTTM'!AA233-A233</f>
        <v>-0.56409884262421883</v>
      </c>
    </row>
    <row r="234" spans="1:6" x14ac:dyDescent="0.3">
      <c r="A234" s="1">
        <f>'FTTM input times'!A234</f>
        <v>232</v>
      </c>
      <c r="B234" s="10">
        <f>SUM('FTTM input times'!B234:C234)</f>
        <v>-0.52155732728683624</v>
      </c>
      <c r="C234" s="10">
        <f>SUM('FTTM input times'!D234:E234)</f>
        <v>2.9978050410670818</v>
      </c>
      <c r="D234" s="10">
        <f>SUM('FTTM input times'!F234:G234)</f>
        <v>-1.449339890095056</v>
      </c>
      <c r="E234" s="10">
        <f>SUM('FTTM input times'!H234:I234)</f>
        <v>-0.34517271490403001</v>
      </c>
      <c r="F234" s="10">
        <f ca="1">'internal_calcs FTTM'!AA234-A234</f>
        <v>-0.52155732728684256</v>
      </c>
    </row>
    <row r="235" spans="1:6" x14ac:dyDescent="0.3">
      <c r="A235" s="1">
        <f>'FTTM input times'!A235</f>
        <v>233</v>
      </c>
      <c r="B235" s="10">
        <f>SUM('FTTM input times'!B235:C235)</f>
        <v>-0.47912852016607932</v>
      </c>
      <c r="C235" s="10">
        <f>SUM('FTTM input times'!D235:E235)</f>
        <v>2.9997447352001982</v>
      </c>
      <c r="D235" s="10">
        <f>SUM('FTTM input times'!F235:G235)</f>
        <v>-1.7593197224203945</v>
      </c>
      <c r="E235" s="10">
        <f>SUM('FTTM input times'!H235:I235)</f>
        <v>-0.46670679487315869</v>
      </c>
      <c r="F235" s="10">
        <f ca="1">'internal_calcs FTTM'!AA235-A235</f>
        <v>-0.47912852016608554</v>
      </c>
    </row>
    <row r="236" spans="1:6" x14ac:dyDescent="0.3">
      <c r="A236" s="1">
        <f>'FTTM input times'!A236</f>
        <v>234</v>
      </c>
      <c r="B236" s="10">
        <f>SUM('FTTM input times'!B236:C236)</f>
        <v>-0.43683922020601235</v>
      </c>
      <c r="C236" s="10">
        <f>SUM('FTTM input times'!D236:E236)</f>
        <v>2.993792350459942</v>
      </c>
      <c r="D236" s="10">
        <f>SUM('FTTM input times'!F236:G236)</f>
        <v>-2.0730952264985927</v>
      </c>
      <c r="E236" s="10">
        <f>SUM('FTTM input times'!H236:I236)</f>
        <v>-0.49908766433374918</v>
      </c>
      <c r="F236" s="10">
        <f ca="1">'internal_calcs FTTM'!AA236-A236</f>
        <v>-0.43683922020602495</v>
      </c>
    </row>
    <row r="237" spans="1:6" x14ac:dyDescent="0.3">
      <c r="A237" s="1">
        <f>'FTTM input times'!A237</f>
        <v>235</v>
      </c>
      <c r="B237" s="10">
        <f>SUM('FTTM input times'!B237:C237)</f>
        <v>-0.39471613823489371</v>
      </c>
      <c r="C237" s="10">
        <f>SUM('FTTM input times'!D237:E237)</f>
        <v>2.9799713781895076</v>
      </c>
      <c r="D237" s="10">
        <f>SUM('FTTM input times'!F237:G237)</f>
        <v>-2.385717975189936</v>
      </c>
      <c r="E237" s="10">
        <f>SUM('FTTM input times'!H237:I237)</f>
        <v>-0.44114499429592513</v>
      </c>
      <c r="F237" s="10">
        <f ca="1">'internal_calcs FTTM'!AA237-A237</f>
        <v>-0.39471613823488383</v>
      </c>
    </row>
    <row r="238" spans="1:6" x14ac:dyDescent="0.3">
      <c r="A238" s="1">
        <f>'FTTM input times'!A238</f>
        <v>236</v>
      </c>
      <c r="B238" s="10">
        <f>SUM('FTTM input times'!B238:C238)</f>
        <v>-0.35278588009423179</v>
      </c>
      <c r="C238" s="10">
        <f>SUM('FTTM input times'!D238:E238)</f>
        <v>2.9583363634522448</v>
      </c>
      <c r="D238" s="10">
        <f>SUM('FTTM input times'!F238:G238)</f>
        <v>-2.6922577209956469</v>
      </c>
      <c r="E238" s="10">
        <f>SUM('FTTM input times'!H238:I238)</f>
        <v>-0.29497298382294046</v>
      </c>
      <c r="F238" s="10">
        <f ca="1">'internal_calcs FTTM'!AA238-A238</f>
        <v>-0.35278588009424539</v>
      </c>
    </row>
    <row r="239" spans="1:6" x14ac:dyDescent="0.3">
      <c r="A239" s="1">
        <f>'FTTM input times'!A239</f>
        <v>237</v>
      </c>
      <c r="B239" s="10">
        <f>SUM('FTTM input times'!B239:C239)</f>
        <v>-0.3110749298335867</v>
      </c>
      <c r="C239" s="10">
        <f>SUM('FTTM input times'!D239:E239)</f>
        <v>2.9289726897671633</v>
      </c>
      <c r="D239" s="10">
        <f>SUM('FTTM input times'!F239:G239)</f>
        <v>-2.9878801490066786</v>
      </c>
      <c r="E239" s="10">
        <f>SUM('FTTM input times'!H239:I239)</f>
        <v>-6.5854670220917733E-2</v>
      </c>
      <c r="F239" s="10">
        <f ca="1">'internal_calcs FTTM'!AA239-A239</f>
        <v>-0.31107492983358043</v>
      </c>
    </row>
    <row r="240" spans="1:6" x14ac:dyDescent="0.3">
      <c r="A240" s="1">
        <f>'FTTM input times'!A240</f>
        <v>238</v>
      </c>
      <c r="B240" s="10">
        <f>SUM('FTTM input times'!B240:C240)</f>
        <v>-0.26960963298324558</v>
      </c>
      <c r="C240" s="10">
        <f>SUM('FTTM input times'!D240:E240)</f>
        <v>2.8919962421394185</v>
      </c>
      <c r="D240" s="10">
        <f>SUM('FTTM input times'!F240:G240)</f>
        <v>-3.2679231169368768</v>
      </c>
      <c r="E240" s="10">
        <f>SUM('FTTM input times'!H240:I240)</f>
        <v>0.23792901369488906</v>
      </c>
      <c r="F240" s="10">
        <f ca="1">'internal_calcs FTTM'!AA240-A240</f>
        <v>-0.26960963298324714</v>
      </c>
    </row>
    <row r="241" spans="1:6" x14ac:dyDescent="0.3">
      <c r="A241" s="1">
        <f>'FTTM input times'!A241</f>
        <v>239</v>
      </c>
      <c r="B241" s="10">
        <f>SUM('FTTM input times'!B241:C241)</f>
        <v>-0.22841617991344143</v>
      </c>
      <c r="C241" s="10">
        <f>SUM('FTTM input times'!D241:E241)</f>
        <v>2.8475529497148178</v>
      </c>
      <c r="D241" s="10">
        <f>SUM('FTTM input times'!F241:G241)</f>
        <v>-3.5279701798924217</v>
      </c>
      <c r="E241" s="10">
        <f>SUM('FTTM input times'!H241:I241)</f>
        <v>0.60539853408674027</v>
      </c>
      <c r="F241" s="10">
        <f ca="1">'internal_calcs FTTM'!AA241-A241</f>
        <v>-0.2284161799134381</v>
      </c>
    </row>
    <row r="242" spans="1:6" x14ac:dyDescent="0.3">
      <c r="A242" s="1">
        <f>'FTTM input times'!A242</f>
        <v>240</v>
      </c>
      <c r="B242" s="10">
        <f>SUM('FTTM input times'!B242:C242)</f>
        <v>-0.18752058929204884</v>
      </c>
      <c r="C242" s="10">
        <f>SUM('FTTM input times'!D242:E242)</f>
        <v>2.7958182098643523</v>
      </c>
      <c r="D242" s="10">
        <f>SUM('FTTM input times'!F242:G242)</f>
        <v>-3.7639202403459189</v>
      </c>
      <c r="E242" s="10">
        <f>SUM('FTTM input times'!H242:I242)</f>
        <v>1.0232725850556066</v>
      </c>
      <c r="F242" s="10">
        <f ca="1">'internal_calcs FTTM'!AA242-A242</f>
        <v>-0.18752058929203486</v>
      </c>
    </row>
    <row r="243" spans="1:6" x14ac:dyDescent="0.3">
      <c r="A243" s="1">
        <f>'FTTM input times'!A243</f>
        <v>241</v>
      </c>
      <c r="B243" s="10">
        <f>SUM('FTTM input times'!B243:C243)</f>
        <v>-0.14694869165072744</v>
      </c>
      <c r="C243" s="10">
        <f>SUM('FTTM input times'!D243:E243)</f>
        <v>2.7369961959708577</v>
      </c>
      <c r="D243" s="10">
        <f>SUM('FTTM input times'!F243:G243)</f>
        <v>-3.9720522248942816</v>
      </c>
      <c r="E243" s="10">
        <f>SUM('FTTM input times'!H243:I243)</f>
        <v>1.4764481096387647</v>
      </c>
      <c r="F243" s="10">
        <f ca="1">'internal_calcs FTTM'!AA243-A243</f>
        <v>-0.14694869165072078</v>
      </c>
    </row>
    <row r="244" spans="1:6" x14ac:dyDescent="0.3">
      <c r="A244" s="1">
        <f>'FTTM input times'!A244</f>
        <v>242</v>
      </c>
      <c r="B244" s="10">
        <f>SUM('FTTM input times'!B244:C244)</f>
        <v>-0.10672611306943747</v>
      </c>
      <c r="C244" s="10">
        <f>SUM('FTTM input times'!D244:E244)</f>
        <v>2.671319051649824</v>
      </c>
      <c r="D244" s="10">
        <f>SUM('FTTM input times'!F244:G244)</f>
        <v>-4.1490837678091612</v>
      </c>
      <c r="E244" s="10">
        <f>SUM('FTTM input times'!H244:I244)</f>
        <v>1.948546163640996</v>
      </c>
      <c r="F244" s="10">
        <f ca="1">'internal_calcs FTTM'!AA244-A244</f>
        <v>-0.10672611306944191</v>
      </c>
    </row>
    <row r="245" spans="1:6" x14ac:dyDescent="0.3">
      <c r="A245" s="1">
        <f>'FTTM input times'!A245</f>
        <v>243</v>
      </c>
      <c r="B245" s="10">
        <f>SUM('FTTM input times'!B245:C245)</f>
        <v>-6.6878258991009742E-2</v>
      </c>
      <c r="C245" s="10">
        <f>SUM('FTTM input times'!D245:E245)</f>
        <v>2.5990459745850911</v>
      </c>
      <c r="D245" s="10">
        <f>SUM('FTTM input times'!F245:G245)</f>
        <v>-4.2922229759052737</v>
      </c>
      <c r="E245" s="10">
        <f>SUM('FTTM input times'!H245:I245)</f>
        <v>2.4225038933506253</v>
      </c>
      <c r="F245" s="10">
        <f ca="1">'internal_calcs FTTM'!AA245-A245</f>
        <v>-6.6878258991010853E-2</v>
      </c>
    </row>
    <row r="246" spans="1:6" x14ac:dyDescent="0.3">
      <c r="A246" s="1">
        <f>'FTTM input times'!A246</f>
        <v>244</v>
      </c>
      <c r="B246" s="10">
        <f>SUM('FTTM input times'!B246:C246)</f>
        <v>-2.7430298174155321E-2</v>
      </c>
      <c r="C246" s="10">
        <f>SUM('FTTM input times'!D246:E246)</f>
        <v>2.5204621935932918</v>
      </c>
      <c r="D246" s="10">
        <f>SUM('FTTM input times'!F246:G246)</f>
        <v>-4.3992124583637215</v>
      </c>
      <c r="E246" s="10">
        <f>SUM('FTTM input times'!H246:I246)</f>
        <v>2.8811912315316817</v>
      </c>
      <c r="F246" s="10">
        <f ca="1">'internal_calcs FTTM'!AA246-A246</f>
        <v>-2.7430298174152767E-2</v>
      </c>
    </row>
    <row r="247" spans="1:6" x14ac:dyDescent="0.3">
      <c r="A247" s="1">
        <f>'FTTM input times'!A247</f>
        <v>245</v>
      </c>
      <c r="B247" s="10">
        <f>SUM('FTTM input times'!B247:C247)</f>
        <v>1.1592853203482245E-2</v>
      </c>
      <c r="C247" s="10">
        <f>SUM('FTTM input times'!D247:E247)</f>
        <v>2.4358778429564865</v>
      </c>
      <c r="D247" s="10">
        <f>SUM('FTTM input times'!F247:G247)</f>
        <v>-4.4683649271336963</v>
      </c>
      <c r="E247" s="10">
        <f>SUM('FTTM input times'!H247:I247)</f>
        <v>3.3080300226835613</v>
      </c>
      <c r="F247" s="10">
        <f ca="1">'internal_calcs FTTM'!AA247-A247</f>
        <v>1.1592853203495679E-2</v>
      </c>
    </row>
    <row r="248" spans="1:6" x14ac:dyDescent="0.3">
      <c r="A248" s="1">
        <f>'FTTM input times'!A248</f>
        <v>246</v>
      </c>
      <c r="B248" s="10">
        <f>SUM('FTTM input times'!B248:C248)</f>
        <v>5.0166547283270524E-2</v>
      </c>
      <c r="C248" s="10">
        <f>SUM('FTTM input times'!D248:E248)</f>
        <v>2.3456267384635558</v>
      </c>
      <c r="D248" s="10">
        <f>SUM('FTTM input times'!F248:G248)</f>
        <v>-4.498589806473074</v>
      </c>
      <c r="E248" s="10">
        <f>SUM('FTTM input times'!H248:I248)</f>
        <v>3.6875932007769121</v>
      </c>
      <c r="F248" s="10">
        <f ca="1">'internal_calcs FTTM'!AA248-A248</f>
        <v>5.0166547283282625E-2</v>
      </c>
    </row>
    <row r="249" spans="1:6" x14ac:dyDescent="0.3">
      <c r="A249" s="1">
        <f>'FTTM input times'!A249</f>
        <v>247</v>
      </c>
      <c r="B249" s="10">
        <f>SUM('FTTM input times'!B249:C249)</f>
        <v>8.8266420093174536E-2</v>
      </c>
      <c r="C249" s="10">
        <f>SUM('FTTM input times'!D249:E249)</f>
        <v>2.2500650599924521</v>
      </c>
      <c r="D249" s="10">
        <f>SUM('FTTM input times'!F249:G249)</f>
        <v>-4.4894104319791648</v>
      </c>
      <c r="E249" s="10">
        <f>SUM('FTTM input times'!H249:I249)</f>
        <v>4.0061623636127814</v>
      </c>
      <c r="F249" s="10">
        <f ca="1">'internal_calcs FTTM'!AA249-A249</f>
        <v>8.8266420093162878E-2</v>
      </c>
    </row>
    <row r="250" spans="1:6" x14ac:dyDescent="0.3">
      <c r="A250" s="1">
        <f>'FTTM input times'!A250</f>
        <v>248</v>
      </c>
      <c r="B250" s="10">
        <f>SUM('FTTM input times'!B250:C250)</f>
        <v>0.12586840693691759</v>
      </c>
      <c r="C250" s="10">
        <f>SUM('FTTM input times'!D250:E250)</f>
        <v>2.1495699458299642</v>
      </c>
      <c r="D250" s="10">
        <f>SUM('FTTM input times'!F250:G250)</f>
        <v>-4.4409715678712312</v>
      </c>
      <c r="E250" s="10">
        <f>SUM('FTTM input times'!H250:I250)</f>
        <v>4.252223591622796</v>
      </c>
      <c r="F250" s="10">
        <f ca="1">'internal_calcs FTTM'!AA250-A250</f>
        <v>0.1258684069369167</v>
      </c>
    </row>
    <row r="251" spans="1:6" x14ac:dyDescent="0.3">
      <c r="A251" s="1">
        <f>'FTTM input times'!A251</f>
        <v>249</v>
      </c>
      <c r="B251" s="10">
        <f>SUM('FTTM input times'!B251:C251)</f>
        <v>0.16294875759367089</v>
      </c>
      <c r="C251" s="10">
        <f>SUM('FTTM input times'!D251:E251)</f>
        <v>2.0445380042798407</v>
      </c>
      <c r="D251" s="10">
        <f>SUM('FTTM input times'!F251:G251)</f>
        <v>-4.3540371239722298</v>
      </c>
      <c r="E251" s="10">
        <f>SUM('FTTM input times'!H251:I251)</f>
        <v>4.4168835909201087</v>
      </c>
      <c r="F251" s="10">
        <f ca="1">'internal_calcs FTTM'!AA251-A251</f>
        <v>0.1629487575936821</v>
      </c>
    </row>
    <row r="252" spans="1:6" x14ac:dyDescent="0.3">
      <c r="A252" s="1">
        <f>'FTTM input times'!A252</f>
        <v>250</v>
      </c>
      <c r="B252" s="10">
        <f>SUM('FTTM input times'!B252:C252)</f>
        <v>0.1994840513191195</v>
      </c>
      <c r="C252" s="10">
        <f>SUM('FTTM input times'!D252:E252)</f>
        <v>1.9353837484308496</v>
      </c>
      <c r="D252" s="10">
        <f>SUM('FTTM input times'!F252:G252)</f>
        <v>-4.2299781083945671</v>
      </c>
      <c r="E252" s="10">
        <f>SUM('FTTM input times'!H252:I252)</f>
        <v>4.4941911201128644</v>
      </c>
      <c r="F252" s="10">
        <f ca="1">'internal_calcs FTTM'!AA252-A252</f>
        <v>0.19948405131913205</v>
      </c>
    </row>
    <row r="253" spans="1:6" x14ac:dyDescent="0.3">
      <c r="A253" s="1">
        <f>'FTTM input times'!A253</f>
        <v>251</v>
      </c>
      <c r="B253" s="10">
        <f>SUM('FTTM input times'!B253:C253)</f>
        <v>0.2354512116388362</v>
      </c>
      <c r="C253" s="10">
        <f>SUM('FTTM input times'!D253:E253)</f>
        <v>1.8225379602627836</v>
      </c>
      <c r="D253" s="10">
        <f>SUM('FTTM input times'!F253:G253)</f>
        <v>-4.0707510059231673</v>
      </c>
      <c r="E253" s="10">
        <f>SUM('FTTM input times'!H253:I253)</f>
        <v>4.4813520836731433</v>
      </c>
      <c r="F253" s="10">
        <f ca="1">'internal_calcs FTTM'!AA253-A253</f>
        <v>0.23545121163883209</v>
      </c>
    </row>
    <row r="254" spans="1:6" x14ac:dyDescent="0.3">
      <c r="A254" s="1">
        <f>'FTTM input times'!A254</f>
        <v>252</v>
      </c>
      <c r="B254" s="10">
        <f>SUM('FTTM input times'!B254:C254)</f>
        <v>0.27082752092338114</v>
      </c>
      <c r="C254" s="10">
        <f>SUM('FTTM input times'!D254:E254)</f>
        <v>1.7064459905476128</v>
      </c>
      <c r="D254" s="10">
        <f>SUM('FTTM input times'!F254:G254)</f>
        <v>-3.8788669230816644</v>
      </c>
      <c r="E254" s="10">
        <f>SUM('FTTM input times'!H254:I254)</f>
        <v>4.3788305178296465</v>
      </c>
      <c r="F254" s="10">
        <f ca="1">'internal_calcs FTTM'!AA254-A254</f>
        <v>0.27082752092337614</v>
      </c>
    </row>
    <row r="255" spans="1:6" x14ac:dyDescent="0.3">
      <c r="A255" s="1">
        <f>'FTTM input times'!A255</f>
        <v>253</v>
      </c>
      <c r="B255" s="10">
        <f>SUM('FTTM input times'!B255:C255)</f>
        <v>0.30559063473757564</v>
      </c>
      <c r="C255" s="10">
        <f>SUM('FTTM input times'!D255:E255)</f>
        <v>1.5875660012522264</v>
      </c>
      <c r="D255" s="10">
        <f>SUM('FTTM input times'!F255:G255)</f>
        <v>-3.6573519864824648</v>
      </c>
      <c r="E255" s="10">
        <f>SUM('FTTM input times'!H255:I255)</f>
        <v>4.1903318190894101</v>
      </c>
      <c r="F255" s="10">
        <f ca="1">'internal_calcs FTTM'!AA255-A255</f>
        <v>0.30559063473756964</v>
      </c>
    </row>
    <row r="256" spans="1:6" x14ac:dyDescent="0.3">
      <c r="A256" s="1">
        <f>'FTTM input times'!A256</f>
        <v>254</v>
      </c>
      <c r="B256" s="10">
        <f>SUM('FTTM input times'!B256:C256)</f>
        <v>0.33971859595356646</v>
      </c>
      <c r="C256" s="10">
        <f>SUM('FTTM input times'!D256:E256)</f>
        <v>1.4663671573832713</v>
      </c>
      <c r="D256" s="10">
        <f>SUM('FTTM input times'!F256:G256)</f>
        <v>-3.4096996190024647</v>
      </c>
      <c r="E256" s="10">
        <f>SUM('FTTM input times'!H256:I256)</f>
        <v>3.9226688215532559</v>
      </c>
      <c r="F256" s="10">
        <f ca="1">'internal_calcs FTTM'!AA256-A256</f>
        <v>0.33971859595357046</v>
      </c>
    </row>
    <row r="257" spans="1:6" x14ac:dyDescent="0.3">
      <c r="A257" s="1">
        <f>'FTTM input times'!A257</f>
        <v>255</v>
      </c>
      <c r="B257" s="10">
        <f>SUM('FTTM input times'!B257:C257)</f>
        <v>0.37318984861972582</v>
      </c>
      <c r="C257" s="10">
        <f>SUM('FTTM input times'!D257:E257)</f>
        <v>1.3433277754067892</v>
      </c>
      <c r="D257" s="10">
        <f>SUM('FTTM input times'!F257:G257)</f>
        <v>-3.1398154464169532</v>
      </c>
      <c r="E257" s="10">
        <f>SUM('FTTM input times'!H257:I257)</f>
        <v>3.585515563341592</v>
      </c>
      <c r="F257" s="10">
        <f ca="1">'internal_calcs FTTM'!AA257-A257</f>
        <v>0.37318984861971671</v>
      </c>
    </row>
    <row r="258" spans="1:6" x14ac:dyDescent="0.3">
      <c r="A258" s="1">
        <f>'FTTM input times'!A258</f>
        <v>256</v>
      </c>
      <c r="B258" s="10">
        <f>SUM('FTTM input times'!B258:C258)</f>
        <v>0.40598325157538873</v>
      </c>
      <c r="C258" s="10">
        <f>SUM('FTTM input times'!D258:E258)</f>
        <v>1.2189334355525394</v>
      </c>
      <c r="D258" s="10">
        <f>SUM('FTTM input times'!F258:G258)</f>
        <v>-2.8519557033487013</v>
      </c>
      <c r="E258" s="10">
        <f>SUM('FTTM input times'!H258:I258)</f>
        <v>3.1910576416500396</v>
      </c>
      <c r="F258" s="10">
        <f ca="1">'internal_calcs FTTM'!AA258-A258</f>
        <v>0.40598325157537829</v>
      </c>
    </row>
    <row r="259" spans="1:6" x14ac:dyDescent="0.3">
      <c r="A259" s="1">
        <f>'FTTM input times'!A259</f>
        <v>257</v>
      </c>
      <c r="B259" s="10">
        <f>SUM('FTTM input times'!B259:C259)</f>
        <v>0.43807809180437451</v>
      </c>
      <c r="C259" s="10">
        <f>SUM('FTTM input times'!D259:E259)</f>
        <v>1.0936750654493368</v>
      </c>
      <c r="D259" s="10">
        <f>SUM('FTTM input times'!F259:G259)</f>
        <v>-2.5506601099049702</v>
      </c>
      <c r="E259" s="10">
        <f>SUM('FTTM input times'!H259:I259)</f>
        <v>2.7535517935190832</v>
      </c>
      <c r="F259" s="10">
        <f ca="1">'internal_calcs FTTM'!AA259-A259</f>
        <v>0.43807809180435697</v>
      </c>
    </row>
    <row r="260" spans="1:6" x14ac:dyDescent="0.3">
      <c r="A260" s="1">
        <f>'FTTM input times'!A260</f>
        <v>258</v>
      </c>
      <c r="B260" s="10">
        <f>SUM('FTTM input times'!B260:C260)</f>
        <v>0.46945409751769307</v>
      </c>
      <c r="C260" s="10">
        <f>SUM('FTTM input times'!D260:E260)</f>
        <v>0.96804700265887278</v>
      </c>
      <c r="D260" s="10">
        <f>SUM('FTTM input times'!F260:G260)</f>
        <v>-2.2406802775796324</v>
      </c>
      <c r="E260" s="10">
        <f>SUM('FTTM input times'!H260:I260)</f>
        <v>2.2888106202100333</v>
      </c>
      <c r="F260" s="10">
        <f ca="1">'internal_calcs FTTM'!AA260-A260</f>
        <v>0.46945409751771194</v>
      </c>
    </row>
    <row r="261" spans="1:6" x14ac:dyDescent="0.3">
      <c r="A261" s="1">
        <f>'FTTM input times'!A261</f>
        <v>259</v>
      </c>
      <c r="B261" s="10">
        <f>SUM('FTTM input times'!B261:C261)</f>
        <v>0.50009145095757268</v>
      </c>
      <c r="C261" s="10">
        <f>SUM('FTTM input times'!D261:E261)</f>
        <v>0.84254504375097805</v>
      </c>
      <c r="D261" s="10">
        <f>SUM('FTTM input times'!F261:G261)</f>
        <v>-1.9269047735014344</v>
      </c>
      <c r="E261" s="10">
        <f>SUM('FTTM input times'!H261:I261)</f>
        <v>1.8136310785981382</v>
      </c>
      <c r="F261" s="10">
        <f ca="1">'internal_calcs FTTM'!AA261-A261</f>
        <v>0.50009145095759777</v>
      </c>
    </row>
    <row r="262" spans="1:6" x14ac:dyDescent="0.3">
      <c r="A262" s="1">
        <f>'FTTM input times'!A262</f>
        <v>260</v>
      </c>
      <c r="B262" s="10">
        <f>SUM('FTTM input times'!B262:C262)</f>
        <v>0.52997080091505655</v>
      </c>
      <c r="C262" s="10">
        <f>SUM('FTTM input times'!D262:E262)</f>
        <v>0.71766448762084556</v>
      </c>
      <c r="D262" s="10">
        <f>SUM('FTTM input times'!F262:G262)</f>
        <v>-1.6142820248100909</v>
      </c>
      <c r="E262" s="10">
        <f>SUM('FTTM input times'!H262:I262)</f>
        <v>1.3451873953849167</v>
      </c>
      <c r="F262" s="10">
        <f ca="1">'internal_calcs FTTM'!AA262-A262</f>
        <v>0.52997080091506632</v>
      </c>
    </row>
    <row r="263" spans="1:6" x14ac:dyDescent="0.3">
      <c r="A263" s="1">
        <f>'FTTM input times'!A263</f>
        <v>261</v>
      </c>
      <c r="B263" s="10">
        <f>SUM('FTTM input times'!B263:C263)</f>
        <v>0.55907327495222581</v>
      </c>
      <c r="C263" s="10">
        <f>SUM('FTTM input times'!D263:E263)</f>
        <v>0.59389818077147338</v>
      </c>
      <c r="D263" s="10">
        <f>SUM('FTTM input times'!F263:G263)</f>
        <v>-1.3077422790042423</v>
      </c>
      <c r="E263" s="10">
        <f>SUM('FTTM input times'!H263:I263)</f>
        <v>0.90041034580035428</v>
      </c>
      <c r="F263" s="10">
        <f ca="1">'internal_calcs FTTM'!AA263-A263</f>
        <v>0.55907327495219761</v>
      </c>
    </row>
    <row r="264" spans="1:6" x14ac:dyDescent="0.3">
      <c r="A264" s="1">
        <f>'FTTM input times'!A264</f>
        <v>262</v>
      </c>
      <c r="B264" s="10">
        <f>SUM('FTTM input times'!B264:C264)</f>
        <v>0.58738049132271297</v>
      </c>
      <c r="C264" s="10">
        <f>SUM('FTTM input times'!D264:E264)</f>
        <v>0.47173457227232141</v>
      </c>
      <c r="D264" s="10">
        <f>SUM('FTTM input times'!F264:G264)</f>
        <v>-1.0121198509933462</v>
      </c>
      <c r="E264" s="10">
        <f>SUM('FTTM input times'!H264:I264)</f>
        <v>0.49537533127121658</v>
      </c>
      <c r="F264" s="10">
        <f ca="1">'internal_calcs FTTM'!AA264-A264</f>
        <v>0.47173457227233939</v>
      </c>
    </row>
    <row r="265" spans="1:6" x14ac:dyDescent="0.3">
      <c r="A265" s="1">
        <f>'FTTM input times'!A265</f>
        <v>263</v>
      </c>
      <c r="B265" s="10">
        <f>SUM('FTTM input times'!B265:C265)</f>
        <v>0.61487457058187767</v>
      </c>
      <c r="C265" s="10">
        <f>SUM('FTTM input times'!D265:E265)</f>
        <v>0.3516557860748919</v>
      </c>
      <c r="D265" s="10">
        <f>SUM('FTTM input times'!F265:G265)</f>
        <v>-0.73207688306302421</v>
      </c>
      <c r="E265" s="10">
        <f>SUM('FTTM input times'!H265:I265)</f>
        <v>0.14472137253149731</v>
      </c>
      <c r="F265" s="10">
        <f ca="1">'internal_calcs FTTM'!AA265-A265</f>
        <v>0.35165578607490033</v>
      </c>
    </row>
    <row r="266" spans="1:6" x14ac:dyDescent="0.3">
      <c r="A266" s="1">
        <f>'FTTM input times'!A266</f>
        <v>264</v>
      </c>
      <c r="B266" s="10">
        <f>SUM('FTTM input times'!B266:C266)</f>
        <v>0.64153814688009247</v>
      </c>
      <c r="C266" s="10">
        <f>SUM('FTTM input times'!D266:E266)</f>
        <v>0.23413571828931623</v>
      </c>
      <c r="D266" s="10">
        <f>SUM('FTTM input times'!F266:G266)</f>
        <v>-0.47202982010759964</v>
      </c>
      <c r="E266" s="10">
        <f>SUM('FTTM input times'!H266:I266)</f>
        <v>-0.13887798273038143</v>
      </c>
      <c r="F266" s="10">
        <f ca="1">'internal_calcs FTTM'!AA266-A266</f>
        <v>0.23413571828933755</v>
      </c>
    </row>
    <row r="267" spans="1:6" x14ac:dyDescent="0.3">
      <c r="A267" s="1">
        <f>'FTTM input times'!A267</f>
        <v>265</v>
      </c>
      <c r="B267" s="10">
        <f>SUM('FTTM input times'!B267:C267)</f>
        <v>0.66735437893101324</v>
      </c>
      <c r="C267" s="10">
        <f>SUM('FTTM input times'!D267:E267)</f>
        <v>0.11963816693375717</v>
      </c>
      <c r="D267" s="10">
        <f>SUM('FTTM input times'!F267:G267)</f>
        <v>-0.23607975965410022</v>
      </c>
      <c r="E267" s="10">
        <f>SUM('FTTM input times'!H267:I267)</f>
        <v>-0.34517271490401136</v>
      </c>
      <c r="F267" s="10">
        <f ca="1">'internal_calcs FTTM'!AA267-A267</f>
        <v>0.11963816693378249</v>
      </c>
    </row>
    <row r="268" spans="1:6" x14ac:dyDescent="0.3">
      <c r="A268" s="1">
        <f>'FTTM input times'!A268</f>
        <v>266</v>
      </c>
      <c r="B268" s="10">
        <f>SUM('FTTM input times'!B268:C268)</f>
        <v>0.69230696064914676</v>
      </c>
      <c r="C268" s="10">
        <f>SUM('FTTM input times'!D268:E268)</f>
        <v>8.6150015342439934E-3</v>
      </c>
      <c r="D268" s="10">
        <f>SUM('FTTM input times'!F268:G268)</f>
        <v>-2.7947775105734651E-2</v>
      </c>
      <c r="E268" s="10">
        <f>SUM('FTTM input times'!H268:I268)</f>
        <v>-0.46670679487314981</v>
      </c>
      <c r="F268" s="10">
        <f ca="1">'internal_calcs FTTM'!AA268-A268</f>
        <v>8.6150015342241204E-3</v>
      </c>
    </row>
    <row r="269" spans="1:6" x14ac:dyDescent="0.3">
      <c r="A269" s="1">
        <f>'FTTM input times'!A269</f>
        <v>267</v>
      </c>
      <c r="B269" s="10">
        <f>SUM('FTTM input times'!B269:C269)</f>
        <v>0.71638013144906143</v>
      </c>
      <c r="C269" s="10">
        <f>SUM('FTTM input times'!D269:E269)</f>
        <v>-9.849562019705127E-2</v>
      </c>
      <c r="D269" s="10">
        <f>SUM('FTTM input times'!F269:G269)</f>
        <v>0.14908376780914834</v>
      </c>
      <c r="E269" s="10">
        <f>SUM('FTTM input times'!H269:I269)</f>
        <v>-0.49908766433375051</v>
      </c>
      <c r="F269" s="10">
        <f ca="1">'internal_calcs FTTM'!AA269-A269</f>
        <v>0.14908376780914523</v>
      </c>
    </row>
    <row r="270" spans="1:6" x14ac:dyDescent="0.3">
      <c r="A270" s="1">
        <f>'FTTM input times'!A270</f>
        <v>268</v>
      </c>
      <c r="B270" s="10">
        <f>SUM('FTTM input times'!B270:C270)</f>
        <v>0.73955868620005871</v>
      </c>
      <c r="C270" s="10">
        <f>SUM('FTTM input times'!D270:E270)</f>
        <v>-0.20127098157034395</v>
      </c>
      <c r="D270" s="10">
        <f>SUM('FTTM input times'!F270:G270)</f>
        <v>0.29222297590526214</v>
      </c>
      <c r="E270" s="10">
        <f>SUM('FTTM input times'!H270:I270)</f>
        <v>-0.44114499429593668</v>
      </c>
      <c r="F270" s="10">
        <f ca="1">'internal_calcs FTTM'!AA270-A270</f>
        <v>0.29222297590524704</v>
      </c>
    </row>
    <row r="271" spans="1:6" x14ac:dyDescent="0.3">
      <c r="A271" s="1">
        <f>'FTTM input times'!A271</f>
        <v>269</v>
      </c>
      <c r="B271" s="10">
        <f>SUM('FTTM input times'!B271:C271)</f>
        <v>0.76182798483026737</v>
      </c>
      <c r="C271" s="10">
        <f>SUM('FTTM input times'!D271:E271)</f>
        <v>-0.29930547518806327</v>
      </c>
      <c r="D271" s="10">
        <f>SUM('FTTM input times'!F271:G271)</f>
        <v>0.399212458363714</v>
      </c>
      <c r="E271" s="10">
        <f>SUM('FTTM input times'!H271:I271)</f>
        <v>-0.29497298382296178</v>
      </c>
      <c r="F271" s="10">
        <f ca="1">'internal_calcs FTTM'!AA271-A271</f>
        <v>0.39921245836370645</v>
      </c>
    </row>
    <row r="272" spans="1:6" x14ac:dyDescent="0.3">
      <c r="A272" s="1">
        <f>'FTTM input times'!A272</f>
        <v>270</v>
      </c>
      <c r="B272" s="10">
        <f>SUM('FTTM input times'!B272:C272)</f>
        <v>0.78317396157331221</v>
      </c>
      <c r="C272" s="10">
        <f>SUM('FTTM input times'!D272:E272)</f>
        <v>-0.39221220369124543</v>
      </c>
      <c r="D272" s="10">
        <f>SUM('FTTM input times'!F272:G272)</f>
        <v>0.46836492713371447</v>
      </c>
      <c r="E272" s="10">
        <f>SUM('FTTM input times'!H272:I272)</f>
        <v>-6.5854670220948375E-2</v>
      </c>
      <c r="F272" s="10">
        <f ca="1">'internal_calcs FTTM'!AA272-A272</f>
        <v>0.46836492713373445</v>
      </c>
    </row>
    <row r="273" spans="1:6" x14ac:dyDescent="0.3">
      <c r="A273" s="1">
        <f>'FTTM input times'!A273</f>
        <v>271</v>
      </c>
      <c r="B273" s="10">
        <f>SUM('FTTM input times'!B273:C273)</f>
        <v>0.80358313385276547</v>
      </c>
      <c r="C273" s="10">
        <f>SUM('FTTM input times'!D273:E273)</f>
        <v>-0.47962450666771717</v>
      </c>
      <c r="D273" s="10">
        <f>SUM('FTTM input times'!F273:G273)</f>
        <v>0.49858980647307272</v>
      </c>
      <c r="E273" s="10">
        <f>SUM('FTTM input times'!H273:I273)</f>
        <v>0.23792901369485087</v>
      </c>
      <c r="F273" s="10">
        <f ca="1">'internal_calcs FTTM'!AA273-A273</f>
        <v>0.49858980647309181</v>
      </c>
    </row>
    <row r="274" spans="1:6" x14ac:dyDescent="0.3">
      <c r="A274" s="1">
        <f>'FTTM input times'!A274</f>
        <v>272</v>
      </c>
      <c r="B274" s="10">
        <f>SUM('FTTM input times'!B274:C274)</f>
        <v>0.82304261079793495</v>
      </c>
      <c r="C274" s="10">
        <f>SUM('FTTM input times'!D274:E274)</f>
        <v>-0.56119740769251347</v>
      </c>
      <c r="D274" s="10">
        <f>SUM('FTTM input times'!F274:G274)</f>
        <v>0.48941043197915413</v>
      </c>
      <c r="E274" s="10">
        <f>SUM('FTTM input times'!H274:I274)</f>
        <v>0.60539853408669542</v>
      </c>
      <c r="F274" s="10">
        <f ca="1">'internal_calcs FTTM'!AA274-A274</f>
        <v>0.48941043197913814</v>
      </c>
    </row>
    <row r="275" spans="1:6" x14ac:dyDescent="0.3">
      <c r="A275" s="1">
        <f>'FTTM input times'!A275</f>
        <v>273</v>
      </c>
      <c r="B275" s="10">
        <f>SUM('FTTM input times'!B275:C275)</f>
        <v>0.84154010138618673</v>
      </c>
      <c r="C275" s="10">
        <f>SUM('FTTM input times'!D275:E275)</f>
        <v>-0.63660897579253395</v>
      </c>
      <c r="D275" s="10">
        <f>SUM('FTTM input times'!F275:G275)</f>
        <v>0.44097156787123692</v>
      </c>
      <c r="E275" s="10">
        <f>SUM('FTTM input times'!H275:I275)</f>
        <v>1.0232725850555571</v>
      </c>
      <c r="F275" s="10">
        <f ca="1">'internal_calcs FTTM'!AA275-A275</f>
        <v>0.44097156787125869</v>
      </c>
    </row>
    <row r="276" spans="1:6" x14ac:dyDescent="0.3">
      <c r="A276" s="1">
        <f>'FTTM input times'!A276</f>
        <v>274</v>
      </c>
      <c r="B276" s="10">
        <f>SUM('FTTM input times'!B276:C276)</f>
        <v>0.85906392220595662</v>
      </c>
      <c r="C276" s="10">
        <f>SUM('FTTM input times'!D276:E276)</f>
        <v>-0.70556159596048329</v>
      </c>
      <c r="D276" s="10">
        <f>SUM('FTTM input times'!F276:G276)</f>
        <v>0.35403712397223863</v>
      </c>
      <c r="E276" s="10">
        <f>SUM('FTTM input times'!H276:I276)</f>
        <v>1.4764481096387119</v>
      </c>
      <c r="F276" s="10">
        <f ca="1">'internal_calcs FTTM'!AA276-A276</f>
        <v>0.35403712397226172</v>
      </c>
    </row>
    <row r="277" spans="1:6" x14ac:dyDescent="0.3">
      <c r="A277" s="1">
        <f>'FTTM input times'!A277</f>
        <v>275</v>
      </c>
      <c r="B277" s="10">
        <f>SUM('FTTM input times'!B277:C277)</f>
        <v>0.87560300483641917</v>
      </c>
      <c r="C277" s="10">
        <f>SUM('FTTM input times'!D277:E277)</f>
        <v>-0.76778314370615686</v>
      </c>
      <c r="D277" s="10">
        <f>SUM('FTTM input times'!F277:G277)</f>
        <v>0.22997810839457911</v>
      </c>
      <c r="E277" s="10">
        <f>SUM('FTTM input times'!H277:I277)</f>
        <v>1.948546163640942</v>
      </c>
      <c r="F277" s="10">
        <f ca="1">'internal_calcs FTTM'!AA277-A277</f>
        <v>0.22997810839456179</v>
      </c>
    </row>
    <row r="278" spans="1:6" x14ac:dyDescent="0.3">
      <c r="A278" s="1">
        <f>'FTTM input times'!A278</f>
        <v>276</v>
      </c>
      <c r="B278" s="10">
        <f>SUM('FTTM input times'!B278:C278)</f>
        <v>0.89114690283849685</v>
      </c>
      <c r="C278" s="10">
        <f>SUM('FTTM input times'!D278:E278)</f>
        <v>-0.82302805900692411</v>
      </c>
      <c r="D278" s="10">
        <f>SUM('FTTM input times'!F278:G278)</f>
        <v>7.0751005923181953E-2</v>
      </c>
      <c r="E278" s="10">
        <f>SUM('FTTM input times'!H278:I278)</f>
        <v>2.4225038933505725</v>
      </c>
      <c r="F278" s="10">
        <f ca="1">'internal_calcs FTTM'!AA278-A278</f>
        <v>7.0751005923170851E-2</v>
      </c>
    </row>
    <row r="279" spans="1:6" x14ac:dyDescent="0.3">
      <c r="A279" s="1">
        <f>'FTTM input times'!A279</f>
        <v>277</v>
      </c>
      <c r="B279" s="10">
        <f>SUM('FTTM input times'!B279:C279)</f>
        <v>0.90568579835302065</v>
      </c>
      <c r="C279" s="10">
        <f>SUM('FTTM input times'!D279:E279)</f>
        <v>-0.87107831542109349</v>
      </c>
      <c r="D279" s="10">
        <f>SUM('FTTM input times'!F279:G279)</f>
        <v>-0.12113307691831787</v>
      </c>
      <c r="E279" s="10">
        <f>SUM('FTTM input times'!H279:I279)</f>
        <v>2.881191231531631</v>
      </c>
      <c r="F279" s="10">
        <f ca="1">'internal_calcs FTTM'!AA279-A279</f>
        <v>-0.12113307691834052</v>
      </c>
    </row>
    <row r="280" spans="1:6" x14ac:dyDescent="0.3">
      <c r="A280" s="1">
        <f>'FTTM input times'!A280</f>
        <v>278</v>
      </c>
      <c r="B280" s="10">
        <f>SUM('FTTM input times'!B280:C280)</f>
        <v>0.91921050830203188</v>
      </c>
      <c r="C280" s="10">
        <f>SUM('FTTM input times'!D280:E280)</f>
        <v>-0.9117442805387399</v>
      </c>
      <c r="D280" s="10">
        <f>SUM('FTTM input times'!F280:G280)</f>
        <v>-0.34264801351751495</v>
      </c>
      <c r="E280" s="10">
        <f>SUM('FTTM input times'!H280:I280)</f>
        <v>3.3080300226835155</v>
      </c>
      <c r="F280" s="10">
        <f ca="1">'internal_calcs FTTM'!AA280-A280</f>
        <v>-0.34264801351753249</v>
      </c>
    </row>
    <row r="281" spans="1:6" x14ac:dyDescent="0.3">
      <c r="A281" s="1">
        <f>'FTTM input times'!A281</f>
        <v>279</v>
      </c>
      <c r="B281" s="10">
        <f>SUM('FTTM input times'!B281:C281)</f>
        <v>0.93171249018881186</v>
      </c>
      <c r="C281" s="10">
        <f>SUM('FTTM input times'!D281:E281)</f>
        <v>-0.94486546437390895</v>
      </c>
      <c r="D281" s="10">
        <f>SUM('FTTM input times'!F281:G281)</f>
        <v>-0.5903003809976306</v>
      </c>
      <c r="E281" s="10">
        <f>SUM('FTTM input times'!H281:I281)</f>
        <v>3.6875932007768721</v>
      </c>
      <c r="F281" s="10">
        <f ca="1">'internal_calcs FTTM'!AA281-A281</f>
        <v>-0.5903003809976326</v>
      </c>
    </row>
    <row r="282" spans="1:6" x14ac:dyDescent="0.3">
      <c r="A282" s="1">
        <f>'FTTM input times'!A282</f>
        <v>280</v>
      </c>
      <c r="B282" s="10">
        <f>SUM('FTTM input times'!B282:C282)</f>
        <v>0.94318384749364115</v>
      </c>
      <c r="C282" s="10">
        <f>SUM('FTTM input times'!D282:E282)</f>
        <v>-0.97031115274571311</v>
      </c>
      <c r="D282" s="10">
        <f>SUM('FTTM input times'!F282:G282)</f>
        <v>-0.86018455358302282</v>
      </c>
      <c r="E282" s="10">
        <f>SUM('FTTM input times'!H282:I282)</f>
        <v>4.0061623636127495</v>
      </c>
      <c r="F282" s="10">
        <f ca="1">'internal_calcs FTTM'!AA282-A282</f>
        <v>-0.86018455358299661</v>
      </c>
    </row>
    <row r="283" spans="1:6" x14ac:dyDescent="0.3">
      <c r="A283" s="1">
        <f>'FTTM input times'!A283</f>
        <v>281</v>
      </c>
      <c r="B283" s="10">
        <f>SUM('FTTM input times'!B283:C283)</f>
        <v>0.95361733466135301</v>
      </c>
      <c r="C283" s="10">
        <f>SUM('FTTM input times'!D283:E283)</f>
        <v>-0.98798092314717856</v>
      </c>
      <c r="D283" s="10">
        <f>SUM('FTTM input times'!F283:G283)</f>
        <v>-1.1480442966512736</v>
      </c>
      <c r="E283" s="10">
        <f>SUM('FTTM input times'!H283:I283)</f>
        <v>4.2522235916227729</v>
      </c>
      <c r="F283" s="10">
        <f ca="1">'internal_calcs FTTM'!AA283-A283</f>
        <v>-0.98798092314717678</v>
      </c>
    </row>
    <row r="284" spans="1:6" x14ac:dyDescent="0.3">
      <c r="A284" s="1">
        <f>'FTTM input times'!A284</f>
        <v>282</v>
      </c>
      <c r="B284" s="10">
        <f>SUM('FTTM input times'!B284:C284)</f>
        <v>0.96300636167787479</v>
      </c>
      <c r="C284" s="10">
        <f>SUM('FTTM input times'!D284:E284)</f>
        <v>-0.99780504106709111</v>
      </c>
      <c r="D284" s="10">
        <f>SUM('FTTM input times'!F284:G284)</f>
        <v>-1.4493398900950034</v>
      </c>
      <c r="E284" s="10">
        <f>SUM('FTTM input times'!H284:I284)</f>
        <v>4.4168835909200945</v>
      </c>
      <c r="F284" s="10">
        <f ca="1">'internal_calcs FTTM'!AA284-A284</f>
        <v>-0.99780504106706758</v>
      </c>
    </row>
    <row r="285" spans="1:6" x14ac:dyDescent="0.3">
      <c r="A285" s="1">
        <f>'FTTM input times'!A285</f>
        <v>283</v>
      </c>
      <c r="B285" s="10">
        <f>SUM('FTTM input times'!B285:C285)</f>
        <v>0.97134499823247911</v>
      </c>
      <c r="C285" s="10">
        <f>SUM('FTTM input times'!D285:E285)</f>
        <v>-0.99974473520019824</v>
      </c>
      <c r="D285" s="10">
        <f>SUM('FTTM input times'!F285:G285)</f>
        <v>-1.7593197224203407</v>
      </c>
      <c r="E285" s="10">
        <f>SUM('FTTM input times'!H285:I285)</f>
        <v>4.4941911201128608</v>
      </c>
      <c r="F285" s="10">
        <f ca="1">'internal_calcs FTTM'!AA285-A285</f>
        <v>-0.99974473520018137</v>
      </c>
    </row>
    <row r="286" spans="1:6" x14ac:dyDescent="0.3">
      <c r="A286" s="1">
        <f>'FTTM input times'!A286</f>
        <v>284</v>
      </c>
      <c r="B286" s="10">
        <f>SUM('FTTM input times'!B286:C286)</f>
        <v>0.97862797746359287</v>
      </c>
      <c r="C286" s="10">
        <f>SUM('FTTM input times'!D286:E286)</f>
        <v>-0.99379235045994352</v>
      </c>
      <c r="D286" s="10">
        <f>SUM('FTTM input times'!F286:G286)</f>
        <v>-2.0730952264985385</v>
      </c>
      <c r="E286" s="10">
        <f>SUM('FTTM input times'!H286:I286)</f>
        <v>4.4813520836731495</v>
      </c>
      <c r="F286" s="10">
        <f ca="1">'internal_calcs FTTM'!AA286-A286</f>
        <v>0.97862797746358865</v>
      </c>
    </row>
    <row r="287" spans="1:6" x14ac:dyDescent="0.3">
      <c r="A287" s="1">
        <f>'FTTM input times'!A287</f>
        <v>285</v>
      </c>
      <c r="B287" s="10">
        <f>SUM('FTTM input times'!B287:C287)</f>
        <v>0.98485069928543445</v>
      </c>
      <c r="C287" s="10">
        <f>SUM('FTTM input times'!D287:E287)</f>
        <v>-0.97997137818951052</v>
      </c>
      <c r="D287" s="10">
        <f>SUM('FTTM input times'!F287:G287)</f>
        <v>-2.3857179751898827</v>
      </c>
      <c r="E287" s="10">
        <f>SUM('FTTM input times'!H287:I287)</f>
        <v>4.3788305178296625</v>
      </c>
      <c r="F287" s="10">
        <f ca="1">'internal_calcs FTTM'!AA287-A287</f>
        <v>0.98485069928545954</v>
      </c>
    </row>
    <row r="288" spans="1:6" x14ac:dyDescent="0.3">
      <c r="A288" s="1">
        <f>'FTTM input times'!A288</f>
        <v>286</v>
      </c>
      <c r="B288" s="10">
        <f>SUM('FTTM input times'!B288:C288)</f>
        <v>0.99000923329351687</v>
      </c>
      <c r="C288" s="10">
        <f>SUM('FTTM input times'!D288:E288)</f>
        <v>-0.95833636345224926</v>
      </c>
      <c r="D288" s="10">
        <f>SUM('FTTM input times'!F288:G288)</f>
        <v>-2.6922577209957317</v>
      </c>
      <c r="E288" s="10">
        <f>SUM('FTTM input times'!H288:I288)</f>
        <v>4.190331819089435</v>
      </c>
      <c r="F288" s="10">
        <f ca="1">'internal_calcs FTTM'!AA288-A288</f>
        <v>0.99000923329350599</v>
      </c>
    </row>
    <row r="289" spans="1:6" x14ac:dyDescent="0.3">
      <c r="A289" s="1">
        <f>'FTTM input times'!A289</f>
        <v>287</v>
      </c>
      <c r="B289" s="10">
        <f>SUM('FTTM input times'!B289:C289)</f>
        <v>0.99410032124721903</v>
      </c>
      <c r="C289" s="10">
        <f>SUM('FTTM input times'!D289:E289)</f>
        <v>-0.92897268976716929</v>
      </c>
      <c r="D289" s="10">
        <f>SUM('FTTM input times'!F289:G289)</f>
        <v>-2.9878801490067595</v>
      </c>
      <c r="E289" s="10">
        <f>SUM('FTTM input times'!H289:I289)</f>
        <v>3.9226688215532901</v>
      </c>
      <c r="F289" s="10">
        <f ca="1">'internal_calcs FTTM'!AA289-A289</f>
        <v>0.99410032124723102</v>
      </c>
    </row>
    <row r="290" spans="1:6" x14ac:dyDescent="0.3">
      <c r="A290" s="1">
        <f>'FTTM input times'!A290</f>
        <v>288</v>
      </c>
      <c r="B290" s="10">
        <f>SUM('FTTM input times'!B290:C290)</f>
        <v>0.99712137912769028</v>
      </c>
      <c r="C290" s="10">
        <f>SUM('FTTM input times'!D290:E290)</f>
        <v>-0.89199624213942541</v>
      </c>
      <c r="D290" s="10">
        <f>SUM('FTTM input times'!F290:G290)</f>
        <v>-3.2679231169369527</v>
      </c>
      <c r="E290" s="10">
        <f>SUM('FTTM input times'!H290:I290)</f>
        <v>3.5855155633416338</v>
      </c>
      <c r="F290" s="10">
        <f ca="1">'internal_calcs FTTM'!AA290-A290</f>
        <v>0.99712137912769094</v>
      </c>
    </row>
    <row r="291" spans="1:6" x14ac:dyDescent="0.3">
      <c r="A291" s="1">
        <f>'FTTM input times'!A291</f>
        <v>289</v>
      </c>
      <c r="B291" s="10">
        <f>SUM('FTTM input times'!B291:C291)</f>
        <v>0.9990704987700223</v>
      </c>
      <c r="C291" s="10">
        <f>SUM('FTTM input times'!D291:E291)</f>
        <v>-0.84755294971482598</v>
      </c>
      <c r="D291" s="10">
        <f>SUM('FTTM input times'!F291:G291)</f>
        <v>-3.527970179892379</v>
      </c>
      <c r="E291" s="10">
        <f>SUM('FTTM input times'!H291:I291)</f>
        <v>3.1910576416500871</v>
      </c>
      <c r="F291" s="10">
        <f ca="1">'internal_calcs FTTM'!AA291-A291</f>
        <v>0.99907049877003828</v>
      </c>
    </row>
    <row r="292" spans="1:6" x14ac:dyDescent="0.3">
      <c r="A292" s="1">
        <f>'FTTM input times'!A292</f>
        <v>290</v>
      </c>
      <c r="B292" s="10">
        <f>SUM('FTTM input times'!B292:C292)</f>
        <v>0.9999464490684713</v>
      </c>
      <c r="C292" s="10">
        <f>SUM('FTTM input times'!D292:E292)</f>
        <v>-0.79581820986436203</v>
      </c>
      <c r="D292" s="10">
        <f>SUM('FTTM input times'!F292:G292)</f>
        <v>-3.7639202403458807</v>
      </c>
      <c r="E292" s="10">
        <f>SUM('FTTM input times'!H292:I292)</f>
        <v>2.7535517935191347</v>
      </c>
      <c r="F292" s="10">
        <f ca="1">'internal_calcs FTTM'!AA292-A292</f>
        <v>0.99994644906848862</v>
      </c>
    </row>
    <row r="293" spans="1:6" x14ac:dyDescent="0.3">
      <c r="A293" s="1">
        <f>'FTTM input times'!A293</f>
        <v>291</v>
      </c>
      <c r="B293" s="10">
        <f>SUM('FTTM input times'!B293:C293)</f>
        <v>0.99974867675405865</v>
      </c>
      <c r="C293" s="10">
        <f>SUM('FTTM input times'!D293:E293)</f>
        <v>-0.73699619597075561</v>
      </c>
      <c r="D293" s="10">
        <f>SUM('FTTM input times'!F293:G293)</f>
        <v>-3.9720522248942487</v>
      </c>
      <c r="E293" s="10">
        <f>SUM('FTTM input times'!H293:I293)</f>
        <v>2.2888106202100866</v>
      </c>
      <c r="F293" s="10">
        <f ca="1">'internal_calcs FTTM'!AA293-A293</f>
        <v>0.99974867675405221</v>
      </c>
    </row>
    <row r="294" spans="1:6" x14ac:dyDescent="0.3">
      <c r="A294" s="1">
        <f>'FTTM input times'!A294</f>
        <v>292</v>
      </c>
      <c r="B294" s="10">
        <f>SUM('FTTM input times'!B294:C294)</f>
        <v>0.99847730674401358</v>
      </c>
      <c r="C294" s="10">
        <f>SUM('FTTM input times'!D294:E294)</f>
        <v>-0.67131905164983574</v>
      </c>
      <c r="D294" s="10">
        <f>SUM('FTTM input times'!F294:G294)</f>
        <v>-4.1490837678091346</v>
      </c>
      <c r="E294" s="10">
        <f>SUM('FTTM input times'!H294:I294)</f>
        <v>1.8136310785981919</v>
      </c>
      <c r="F294" s="10">
        <f ca="1">'internal_calcs FTTM'!AA294-A294</f>
        <v>0.99847730674400736</v>
      </c>
    </row>
    <row r="295" spans="1:6" x14ac:dyDescent="0.3">
      <c r="A295" s="1">
        <f>'FTTM input times'!A295</f>
        <v>293</v>
      </c>
      <c r="B295" s="10">
        <f>SUM('FTTM input times'!B295:C295)</f>
        <v>0.99613314206288472</v>
      </c>
      <c r="C295" s="10">
        <f>SUM('FTTM input times'!D295:E295)</f>
        <v>-0.59904597458510378</v>
      </c>
      <c r="D295" s="10">
        <f>SUM('FTTM input times'!F295:G295)</f>
        <v>-4.2922229759052524</v>
      </c>
      <c r="E295" s="10">
        <f>SUM('FTTM input times'!H295:I295)</f>
        <v>1.3451873953849687</v>
      </c>
      <c r="F295" s="10">
        <f ca="1">'internal_calcs FTTM'!AA295-A295</f>
        <v>0.99613314206288806</v>
      </c>
    </row>
    <row r="296" spans="1:6" x14ac:dyDescent="0.3">
      <c r="A296" s="1">
        <f>'FTTM input times'!A296</f>
        <v>294</v>
      </c>
      <c r="B296" s="10">
        <f>SUM('FTTM input times'!B296:C296)</f>
        <v>0.9927176633353274</v>
      </c>
      <c r="C296" s="10">
        <f>SUM('FTTM input times'!D296:E296)</f>
        <v>-0.52046219359330581</v>
      </c>
      <c r="D296" s="10">
        <f>SUM('FTTM input times'!F296:G296)</f>
        <v>-4.3992124583637064</v>
      </c>
      <c r="E296" s="10">
        <f>SUM('FTTM input times'!H296:I296)</f>
        <v>0.90041034580040269</v>
      </c>
      <c r="F296" s="10">
        <f ca="1">'internal_calcs FTTM'!AA296-A296</f>
        <v>0.99271766333532696</v>
      </c>
    </row>
    <row r="297" spans="1:6" x14ac:dyDescent="0.3">
      <c r="A297" s="1">
        <f>'FTTM input times'!A297</f>
        <v>295</v>
      </c>
      <c r="B297" s="10">
        <f>SUM('FTTM input times'!B297:C297)</f>
        <v>0.98823302785092282</v>
      </c>
      <c r="C297" s="10">
        <f>SUM('FTTM input times'!D297:E297)</f>
        <v>-0.43587784295650134</v>
      </c>
      <c r="D297" s="10">
        <f>SUM('FTTM input times'!F297:G297)</f>
        <v>-4.4683649271337096</v>
      </c>
      <c r="E297" s="10">
        <f>SUM('FTTM input times'!H297:I297)</f>
        <v>0.49537533127125966</v>
      </c>
      <c r="F297" s="10">
        <f ca="1">'internal_calcs FTTM'!AA297-A297</f>
        <v>0.98823302785092437</v>
      </c>
    </row>
    <row r="298" spans="1:6" x14ac:dyDescent="0.3">
      <c r="A298" s="1">
        <f>'FTTM input times'!A298</f>
        <v>296</v>
      </c>
      <c r="B298" s="10">
        <f>SUM('FTTM input times'!B298:C298)</f>
        <v>0.98268206820154402</v>
      </c>
      <c r="C298" s="10">
        <f>SUM('FTTM input times'!D298:E298)</f>
        <v>-0.34562673846357161</v>
      </c>
      <c r="D298" s="10">
        <f>SUM('FTTM input times'!F298:G298)</f>
        <v>-4.4985898064730767</v>
      </c>
      <c r="E298" s="10">
        <f>SUM('FTTM input times'!H298:I298)</f>
        <v>0.1447213725315335</v>
      </c>
      <c r="F298" s="10">
        <f ca="1">'internal_calcs FTTM'!AA298-A298</f>
        <v>0.98268206820154091</v>
      </c>
    </row>
    <row r="299" spans="1:6" x14ac:dyDescent="0.3">
      <c r="A299" s="1">
        <f>'FTTM input times'!A299</f>
        <v>297</v>
      </c>
      <c r="B299" s="10">
        <f>SUM('FTTM input times'!B299:C299)</f>
        <v>0.97606829049229016</v>
      </c>
      <c r="C299" s="10">
        <f>SUM('FTTM input times'!D299:E299)</f>
        <v>-0.25006505999246897</v>
      </c>
      <c r="D299" s="10">
        <f>SUM('FTTM input times'!F299:G299)</f>
        <v>-4.4894104319791568</v>
      </c>
      <c r="E299" s="10">
        <f>SUM('FTTM input times'!H299:I299)</f>
        <v>-0.13887798273035346</v>
      </c>
      <c r="F299" s="10">
        <f ca="1">'internal_calcs FTTM'!AA299-A299</f>
        <v>0.97606829049226462</v>
      </c>
    </row>
    <row r="300" spans="1:6" x14ac:dyDescent="0.3">
      <c r="A300" s="1">
        <f>'FTTM input times'!A300</f>
        <v>298</v>
      </c>
      <c r="B300" s="10">
        <f>SUM('FTTM input times'!B300:C300)</f>
        <v>0.96839587212691791</v>
      </c>
      <c r="C300" s="10">
        <f>SUM('FTTM input times'!D300:E300)</f>
        <v>-0.14956994582998195</v>
      </c>
      <c r="D300" s="10">
        <f>SUM('FTTM input times'!F300:G300)</f>
        <v>-4.4409715678712427</v>
      </c>
      <c r="E300" s="10">
        <f>SUM('FTTM input times'!H300:I300)</f>
        <v>-0.34517271490399271</v>
      </c>
      <c r="F300" s="10">
        <f ca="1">'internal_calcs FTTM'!AA300-A300</f>
        <v>0.96839587212690503</v>
      </c>
    </row>
    <row r="301" spans="1:6" x14ac:dyDescent="0.3">
      <c r="A301" s="1">
        <f>'FTTM input times'!A301</f>
        <v>299</v>
      </c>
      <c r="B301" s="10">
        <f>SUM('FTTM input times'!B301:C301)</f>
        <v>0.95966965916933433</v>
      </c>
      <c r="C301" s="10">
        <f>SUM('FTTM input times'!D301:E301)</f>
        <v>-4.45380042798591E-2</v>
      </c>
      <c r="D301" s="10">
        <f>SUM('FTTM input times'!F301:G301)</f>
        <v>-4.3540371239722475</v>
      </c>
      <c r="E301" s="10">
        <f>SUM('FTTM input times'!H301:I301)</f>
        <v>-0.46670679487318756</v>
      </c>
      <c r="F301" s="10">
        <f ca="1">'internal_calcs FTTM'!AA301-A301</f>
        <v>0.95966965916932168</v>
      </c>
    </row>
    <row r="302" spans="1:6" x14ac:dyDescent="0.3">
      <c r="A302" s="1">
        <f>'FTTM input times'!A302</f>
        <v>300</v>
      </c>
      <c r="B302" s="10">
        <f>SUM('FTTM input times'!B302:C302)</f>
        <v>0.94989516328263601</v>
      </c>
      <c r="C302" s="10">
        <f>SUM('FTTM input times'!D302:E302)</f>
        <v>6.4616251569332261E-2</v>
      </c>
      <c r="D302" s="10">
        <f>SUM('FTTM input times'!F302:G302)</f>
        <v>-4.2299781083945911</v>
      </c>
      <c r="E302" s="10">
        <f>SUM('FTTM input times'!H302:I302)</f>
        <v>-0.49908766433375185</v>
      </c>
      <c r="F302" s="10">
        <f ca="1">'internal_calcs FTTM'!AA302-A302</f>
        <v>6.461625156930495E-2</v>
      </c>
    </row>
    <row r="303" spans="1:6" x14ac:dyDescent="0.3">
      <c r="A303" s="1">
        <f>'FTTM input times'!A303</f>
        <v>301</v>
      </c>
      <c r="B303" s="10">
        <f>SUM('FTTM input times'!B303:C303)</f>
        <v>0.93907855824794395</v>
      </c>
      <c r="C303" s="10">
        <f>SUM('FTTM input times'!D303:E303)</f>
        <v>0.17746203973719676</v>
      </c>
      <c r="D303" s="10">
        <f>SUM('FTTM input times'!F303:G303)</f>
        <v>-4.0707510059231975</v>
      </c>
      <c r="E303" s="10">
        <f>SUM('FTTM input times'!H303:I303)</f>
        <v>-0.44114499429588694</v>
      </c>
      <c r="F303" s="10">
        <f ca="1">'internal_calcs FTTM'!AA303-A303</f>
        <v>0.17746203973717911</v>
      </c>
    </row>
    <row r="304" spans="1:6" x14ac:dyDescent="0.3">
      <c r="A304" s="1">
        <f>'FTTM input times'!A304</f>
        <v>302</v>
      </c>
      <c r="B304" s="10">
        <f>SUM('FTTM input times'!B304:C304)</f>
        <v>0.92722667606483533</v>
      </c>
      <c r="C304" s="10">
        <f>SUM('FTTM input times'!D304:E304)</f>
        <v>0.29355400945236687</v>
      </c>
      <c r="D304" s="10">
        <f>SUM('FTTM input times'!F304:G304)</f>
        <v>-3.8788669230816999</v>
      </c>
      <c r="E304" s="10">
        <f>SUM('FTTM input times'!H304:I304)</f>
        <v>-0.29497298382298309</v>
      </c>
      <c r="F304" s="10">
        <f ca="1">'internal_calcs FTTM'!AA304-A304</f>
        <v>0.29355400945235033</v>
      </c>
    </row>
    <row r="305" spans="1:6" x14ac:dyDescent="0.3">
      <c r="A305" s="1">
        <f>'FTTM input times'!A305</f>
        <v>303</v>
      </c>
      <c r="B305" s="10">
        <f>SUM('FTTM input times'!B305:C305)</f>
        <v>0.91434700263612267</v>
      </c>
      <c r="C305" s="10">
        <f>SUM('FTTM input times'!D305:E305)</f>
        <v>0.41243399874775299</v>
      </c>
      <c r="D305" s="10">
        <f>SUM('FTTM input times'!F305:G305)</f>
        <v>-3.6573519864825048</v>
      </c>
      <c r="E305" s="10">
        <f>SUM('FTTM input times'!H305:I305)</f>
        <v>-6.5854670220818701E-2</v>
      </c>
      <c r="F305" s="10">
        <f ca="1">'internal_calcs FTTM'!AA305-A305</f>
        <v>0.41243399874775832</v>
      </c>
    </row>
    <row r="306" spans="1:6" x14ac:dyDescent="0.3">
      <c r="A306" s="1">
        <f>'FTTM input times'!A306</f>
        <v>304</v>
      </c>
      <c r="B306" s="10">
        <f>SUM('FTTM input times'!B306:C306)</f>
        <v>0.9004476730396318</v>
      </c>
      <c r="C306" s="10">
        <f>SUM('FTTM input times'!D306:E306)</f>
        <v>0.53363284261670785</v>
      </c>
      <c r="D306" s="10">
        <f>SUM('FTTM input times'!F306:G306)</f>
        <v>-3.4096996190023914</v>
      </c>
      <c r="E306" s="10">
        <f>SUM('FTTM input times'!H306:I306)</f>
        <v>0.23792901369481245</v>
      </c>
      <c r="F306" s="10">
        <f ca="1">'internal_calcs FTTM'!AA306-A306</f>
        <v>0.53363284261672561</v>
      </c>
    </row>
    <row r="307" spans="1:6" x14ac:dyDescent="0.3">
      <c r="A307" s="1">
        <f>'FTTM input times'!A307</f>
        <v>305</v>
      </c>
      <c r="B307" s="10">
        <f>SUM('FTTM input times'!B307:C307)</f>
        <v>0.88553746638978237</v>
      </c>
      <c r="C307" s="10">
        <f>SUM('FTTM input times'!D307:E307)</f>
        <v>0.65667222459318952</v>
      </c>
      <c r="D307" s="10">
        <f>SUM('FTTM input times'!F307:G307)</f>
        <v>-3.1398154464168746</v>
      </c>
      <c r="E307" s="10">
        <f>SUM('FTTM input times'!H307:I307)</f>
        <v>0.6053985340868866</v>
      </c>
      <c r="F307" s="10">
        <f ca="1">'internal_calcs FTTM'!AA307-A307</f>
        <v>0.65667222459319419</v>
      </c>
    </row>
    <row r="308" spans="1:6" x14ac:dyDescent="0.3">
      <c r="A308" s="1">
        <f>'FTTM input times'!A308</f>
        <v>306</v>
      </c>
      <c r="B308" s="10">
        <f>SUM('FTTM input times'!B308:C308)</f>
        <v>0.86962580029270109</v>
      </c>
      <c r="C308" s="10">
        <f>SUM('FTTM input times'!D308:E308)</f>
        <v>0.78106656444743927</v>
      </c>
      <c r="D308" s="10">
        <f>SUM('FTTM input times'!F308:G308)</f>
        <v>-2.8519557033486183</v>
      </c>
      <c r="E308" s="10">
        <f>SUM('FTTM input times'!H308:I308)</f>
        <v>1.0232725850555076</v>
      </c>
      <c r="F308" s="10">
        <f ca="1">'internal_calcs FTTM'!AA308-A308</f>
        <v>0.78106656444742839</v>
      </c>
    </row>
    <row r="309" spans="1:6" x14ac:dyDescent="0.3">
      <c r="A309" s="1">
        <f>'FTTM input times'!A309</f>
        <v>307</v>
      </c>
      <c r="B309" s="10">
        <f>SUM('FTTM input times'!B309:C309)</f>
        <v>0.85272272489773671</v>
      </c>
      <c r="C309" s="10">
        <f>SUM('FTTM input times'!D309:E309)</f>
        <v>0.90632493455064156</v>
      </c>
      <c r="D309" s="10">
        <f>SUM('FTTM input times'!F309:G309)</f>
        <v>-2.550660109905023</v>
      </c>
      <c r="E309" s="10">
        <f>SUM('FTTM input times'!H309:I309)</f>
        <v>1.4764481096389372</v>
      </c>
      <c r="F309" s="10">
        <f ca="1">'internal_calcs FTTM'!AA309-A309</f>
        <v>0.85272272489771694</v>
      </c>
    </row>
    <row r="310" spans="1:6" x14ac:dyDescent="0.3">
      <c r="A310" s="1">
        <f>'FTTM input times'!A310</f>
        <v>308</v>
      </c>
      <c r="B310" s="10">
        <f>SUM('FTTM input times'!B310:C310)</f>
        <v>0.83483891654963993</v>
      </c>
      <c r="C310" s="10">
        <f>SUM('FTTM input times'!D310:E310)</f>
        <v>1.0319529973411057</v>
      </c>
      <c r="D310" s="10">
        <f>SUM('FTTM input times'!F310:G310)</f>
        <v>-2.2406802775796861</v>
      </c>
      <c r="E310" s="10">
        <f>SUM('FTTM input times'!H310:I310)</f>
        <v>1.9485461636408881</v>
      </c>
      <c r="F310" s="10">
        <f ca="1">'internal_calcs FTTM'!AA310-A310</f>
        <v>0.83483891654964282</v>
      </c>
    </row>
    <row r="311" spans="1:6" x14ac:dyDescent="0.3">
      <c r="A311" s="1">
        <f>'FTTM input times'!A311</f>
        <v>309</v>
      </c>
      <c r="B311" s="10">
        <f>SUM('FTTM input times'!B311:C311)</f>
        <v>0.81598567104499353</v>
      </c>
      <c r="C311" s="10">
        <f>SUM('FTTM input times'!D311:E311)</f>
        <v>1.1574549562492271</v>
      </c>
      <c r="D311" s="10">
        <f>SUM('FTTM input times'!F311:G311)</f>
        <v>-1.9269047735014884</v>
      </c>
      <c r="E311" s="10">
        <f>SUM('FTTM input times'!H311:I311)</f>
        <v>2.4225038933507994</v>
      </c>
      <c r="F311" s="10">
        <f ca="1">'internal_calcs FTTM'!AA311-A311</f>
        <v>0.81598567104498443</v>
      </c>
    </row>
    <row r="312" spans="1:6" x14ac:dyDescent="0.3">
      <c r="A312" s="1">
        <f>'FTTM input times'!A312</f>
        <v>310</v>
      </c>
      <c r="B312" s="10">
        <f>SUM('FTTM input times'!B312:C312)</f>
        <v>0.79617489649778705</v>
      </c>
      <c r="C312" s="10">
        <f>SUM('FTTM input times'!D312:E312)</f>
        <v>1.2823355123791331</v>
      </c>
      <c r="D312" s="10">
        <f>SUM('FTTM input times'!F312:G312)</f>
        <v>-1.6142820248101439</v>
      </c>
      <c r="E312" s="10">
        <f>SUM('FTTM input times'!H312:I312)</f>
        <v>2.8811912315315809</v>
      </c>
      <c r="F312" s="10">
        <f ca="1">'internal_calcs FTTM'!AA312-A312</f>
        <v>0.79617489649780282</v>
      </c>
    </row>
    <row r="313" spans="1:6" x14ac:dyDescent="0.3">
      <c r="A313" s="1">
        <f>'FTTM input times'!A313</f>
        <v>311</v>
      </c>
      <c r="B313" s="10">
        <f>SUM('FTTM input times'!B313:C313)</f>
        <v>0.77541910581783657</v>
      </c>
      <c r="C313" s="10">
        <f>SUM('FTTM input times'!D313:E313)</f>
        <v>1.4061018192285055</v>
      </c>
      <c r="D313" s="10">
        <f>SUM('FTTM input times'!F313:G313)</f>
        <v>-1.3077422790042941</v>
      </c>
      <c r="E313" s="10">
        <f>SUM('FTTM input times'!H313:I313)</f>
        <v>3.3080300226837118</v>
      </c>
      <c r="F313" s="10">
        <f ca="1">'internal_calcs FTTM'!AA313-A313</f>
        <v>0.77541910581783213</v>
      </c>
    </row>
    <row r="314" spans="1:6" x14ac:dyDescent="0.3">
      <c r="A314" s="1">
        <f>'FTTM input times'!A314</f>
        <v>312</v>
      </c>
      <c r="B314" s="10">
        <f>SUM('FTTM input times'!B314:C314)</f>
        <v>0.7537314088074023</v>
      </c>
      <c r="C314" s="10">
        <f>SUM('FTTM input times'!D314:E314)</f>
        <v>1.5282654277276577</v>
      </c>
      <c r="D314" s="10">
        <f>SUM('FTTM input times'!F314:G314)</f>
        <v>-1.0121198509932654</v>
      </c>
      <c r="E314" s="10">
        <f>SUM('FTTM input times'!H314:I314)</f>
        <v>3.6875932007768326</v>
      </c>
      <c r="F314" s="10">
        <f ca="1">'internal_calcs FTTM'!AA314-A314</f>
        <v>0.7537314088074254</v>
      </c>
    </row>
    <row r="315" spans="1:6" x14ac:dyDescent="0.3">
      <c r="A315" s="1">
        <f>'FTTM input times'!A315</f>
        <v>313</v>
      </c>
      <c r="B315" s="10">
        <f>SUM('FTTM input times'!B315:C315)</f>
        <v>0.73112550388081021</v>
      </c>
      <c r="C315" s="10">
        <f>SUM('FTTM input times'!D315:E315)</f>
        <v>1.6483442139250877</v>
      </c>
      <c r="D315" s="10">
        <f>SUM('FTTM input times'!F315:G315)</f>
        <v>-0.73207688306307084</v>
      </c>
      <c r="E315" s="10">
        <f>SUM('FTTM input times'!H315:I315)</f>
        <v>4.0061623636128871</v>
      </c>
      <c r="F315" s="10">
        <f ca="1">'internal_calcs FTTM'!AA315-A315</f>
        <v>0.73112550388083264</v>
      </c>
    </row>
    <row r="316" spans="1:6" x14ac:dyDescent="0.3">
      <c r="A316" s="1">
        <f>'FTTM input times'!A316</f>
        <v>314</v>
      </c>
      <c r="B316" s="10">
        <f>SUM('FTTM input times'!B316:C316)</f>
        <v>0.70761566941203013</v>
      </c>
      <c r="C316" s="10">
        <f>SUM('FTTM input times'!D316:E316)</f>
        <v>1.7658642817106638</v>
      </c>
      <c r="D316" s="10">
        <f>SUM('FTTM input times'!F316:G316)</f>
        <v>-0.4720298201075297</v>
      </c>
      <c r="E316" s="10">
        <f>SUM('FTTM input times'!H316:I316)</f>
        <v>4.2522235916227489</v>
      </c>
      <c r="F316" s="10">
        <f ca="1">'internal_calcs FTTM'!AA316-A316</f>
        <v>0.70761566941200726</v>
      </c>
    </row>
    <row r="317" spans="1:6" x14ac:dyDescent="0.3">
      <c r="A317" s="1">
        <f>'FTTM input times'!A317</f>
        <v>315</v>
      </c>
      <c r="B317" s="10">
        <f>SUM('FTTM input times'!B317:C317)</f>
        <v>0.68321675471645893</v>
      </c>
      <c r="C317" s="10">
        <f>SUM('FTTM input times'!D317:E317)</f>
        <v>1.8803618330662235</v>
      </c>
      <c r="D317" s="10">
        <f>SUM('FTTM input times'!F317:G317)</f>
        <v>-0.23607975965403782</v>
      </c>
      <c r="E317" s="10">
        <f>SUM('FTTM input times'!H317:I317)</f>
        <v>4.416883590920154</v>
      </c>
      <c r="F317" s="10">
        <f ca="1">'internal_calcs FTTM'!AA317-A317</f>
        <v>0.68321675471645449</v>
      </c>
    </row>
    <row r="318" spans="1:6" x14ac:dyDescent="0.3">
      <c r="A318" s="1">
        <f>'FTTM input times'!A318</f>
        <v>316</v>
      </c>
      <c r="B318" s="10">
        <f>SUM('FTTM input times'!B318:C318)</f>
        <v>0.65794417067157007</v>
      </c>
      <c r="C318" s="10">
        <f>SUM('FTTM input times'!D318:E318)</f>
        <v>1.9913849984657372</v>
      </c>
      <c r="D318" s="10">
        <f>SUM('FTTM input times'!F318:G318)</f>
        <v>-2.7947775105767958E-2</v>
      </c>
      <c r="E318" s="10">
        <f>SUM('FTTM input times'!H318:I318)</f>
        <v>4.4941911201128573</v>
      </c>
      <c r="F318" s="10">
        <f ca="1">'internal_calcs FTTM'!AA318-A318</f>
        <v>0.65794417067155564</v>
      </c>
    </row>
    <row r="319" spans="1:6" x14ac:dyDescent="0.3">
      <c r="A319" s="1">
        <f>'FTTM input times'!A319</f>
        <v>317</v>
      </c>
      <c r="B319" s="10">
        <f>SUM('FTTM input times'!B319:C319)</f>
        <v>0.63181387998318339</v>
      </c>
      <c r="C319" s="10">
        <f>SUM('FTTM input times'!D319:E319)</f>
        <v>2.0984956201970331</v>
      </c>
      <c r="D319" s="10">
        <f>SUM('FTTM input times'!F319:G319)</f>
        <v>0.14908376780912036</v>
      </c>
      <c r="E319" s="10">
        <f>SUM('FTTM input times'!H319:I319)</f>
        <v>4.481352083673122</v>
      </c>
      <c r="F319" s="10">
        <f ca="1">'internal_calcs FTTM'!AA319-A319</f>
        <v>0.63181387998315586</v>
      </c>
    </row>
    <row r="320" spans="1:6" x14ac:dyDescent="0.3">
      <c r="A320" s="1">
        <f>'FTTM input times'!A320</f>
        <v>318</v>
      </c>
      <c r="B320" s="10">
        <f>SUM('FTTM input times'!B320:C320)</f>
        <v>0.60484238710284077</v>
      </c>
      <c r="C320" s="10">
        <f>SUM('FTTM input times'!D320:E320)</f>
        <v>2.2012709815705085</v>
      </c>
      <c r="D320" s="10">
        <f>SUM('FTTM input times'!F320:G320)</f>
        <v>0.29222297590524082</v>
      </c>
      <c r="E320" s="10">
        <f>SUM('FTTM input times'!H320:I320)</f>
        <v>4.3788305178296785</v>
      </c>
      <c r="F320" s="10">
        <f ca="1">'internal_calcs FTTM'!AA320-A320</f>
        <v>0.60484238710284899</v>
      </c>
    </row>
    <row r="321" spans="1:6" x14ac:dyDescent="0.3">
      <c r="A321" s="1">
        <f>'FTTM input times'!A321</f>
        <v>319</v>
      </c>
      <c r="B321" s="10">
        <f>SUM('FTTM input times'!B321:C321)</f>
        <v>0.57704672780359423</v>
      </c>
      <c r="C321" s="10">
        <f>SUM('FTTM input times'!D321:E321)</f>
        <v>2.2993054751880466</v>
      </c>
      <c r="D321" s="10">
        <f>SUM('FTTM input times'!F321:G321)</f>
        <v>0.3992124583636989</v>
      </c>
      <c r="E321" s="10">
        <f>SUM('FTTM input times'!H321:I321)</f>
        <v>4.1903318190894616</v>
      </c>
      <c r="F321" s="10">
        <f ca="1">'internal_calcs FTTM'!AA321-A321</f>
        <v>0.57704672780357669</v>
      </c>
    </row>
    <row r="322" spans="1:6" x14ac:dyDescent="0.3">
      <c r="A322" s="1">
        <f>'FTTM input times'!A322</f>
        <v>320</v>
      </c>
      <c r="B322" s="10">
        <f>SUM('FTTM input times'!B322:C322)</f>
        <v>0.54844445841961287</v>
      </c>
      <c r="C322" s="10">
        <f>SUM('FTTM input times'!D322:E322)</f>
        <v>2.3922122036912299</v>
      </c>
      <c r="D322" s="10">
        <f>SUM('FTTM input times'!F322:G322)</f>
        <v>0.46836492713370559</v>
      </c>
      <c r="E322" s="10">
        <f>SUM('FTTM input times'!H322:I322)</f>
        <v>3.9226688215533247</v>
      </c>
      <c r="F322" s="10">
        <f ca="1">'internal_calcs FTTM'!AA322-A322</f>
        <v>0.54844445841962397</v>
      </c>
    </row>
    <row r="323" spans="1:6" x14ac:dyDescent="0.3">
      <c r="A323" s="1">
        <f>'FTTM input times'!A323</f>
        <v>321</v>
      </c>
      <c r="B323" s="10">
        <f>SUM('FTTM input times'!B323:C323)</f>
        <v>0.51905364475728333</v>
      </c>
      <c r="C323" s="10">
        <f>SUM('FTTM input times'!D323:E323)</f>
        <v>2.4796245066677027</v>
      </c>
      <c r="D323" s="10">
        <f>SUM('FTTM input times'!F323:G323)</f>
        <v>0.49858980647307583</v>
      </c>
      <c r="E323" s="10">
        <f>SUM('FTTM input times'!H323:I323)</f>
        <v>3.5855155633416755</v>
      </c>
      <c r="F323" s="10">
        <f ca="1">'internal_calcs FTTM'!AA323-A323</f>
        <v>0.51905364475726401</v>
      </c>
    </row>
    <row r="324" spans="1:6" x14ac:dyDescent="0.3">
      <c r="A324" s="1">
        <f>'FTTM input times'!A324</f>
        <v>322</v>
      </c>
      <c r="B324" s="10">
        <f>SUM('FTTM input times'!B324:C324)</f>
        <v>0.48889285068452892</v>
      </c>
      <c r="C324" s="10">
        <f>SUM('FTTM input times'!D324:E324)</f>
        <v>2.5611974076925001</v>
      </c>
      <c r="D324" s="10">
        <f>SUM('FTTM input times'!F324:G324)</f>
        <v>0.48941043197915945</v>
      </c>
      <c r="E324" s="10">
        <f>SUM('FTTM input times'!H324:I324)</f>
        <v>3.1910576416501346</v>
      </c>
      <c r="F324" s="10">
        <f ca="1">'internal_calcs FTTM'!AA324-A324</f>
        <v>0.48941043197913814</v>
      </c>
    </row>
    <row r="325" spans="1:6" x14ac:dyDescent="0.3">
      <c r="A325" s="1">
        <f>'FTTM input times'!A325</f>
        <v>323</v>
      </c>
      <c r="B325" s="10">
        <f>SUM('FTTM input times'!B325:C325)</f>
        <v>0.45798112640519806</v>
      </c>
      <c r="C325" s="10">
        <f>SUM('FTTM input times'!D325:E325)</f>
        <v>2.6366089757925213</v>
      </c>
      <c r="D325" s="10">
        <f>SUM('FTTM input times'!F325:G325)</f>
        <v>0.44097156787121783</v>
      </c>
      <c r="E325" s="10">
        <f>SUM('FTTM input times'!H325:I325)</f>
        <v>2.7535517935191862</v>
      </c>
      <c r="F325" s="10">
        <f ca="1">'internal_calcs FTTM'!AA325-A325</f>
        <v>0.45798112640517274</v>
      </c>
    </row>
    <row r="326" spans="1:6" x14ac:dyDescent="0.3">
      <c r="A326" s="1">
        <f>'FTTM input times'!A326</f>
        <v>324</v>
      </c>
      <c r="B326" s="10">
        <f>SUM('FTTM input times'!B326:C326)</f>
        <v>0.42633799642695624</v>
      </c>
      <c r="C326" s="10">
        <f>SUM('FTTM input times'!D326:E326)</f>
        <v>2.705561595960472</v>
      </c>
      <c r="D326" s="10">
        <f>SUM('FTTM input times'!F326:G326)</f>
        <v>0.35403712397220888</v>
      </c>
      <c r="E326" s="10">
        <f>SUM('FTTM input times'!H326:I326)</f>
        <v>2.2888106202101404</v>
      </c>
      <c r="F326" s="10">
        <f ca="1">'internal_calcs FTTM'!AA326-A326</f>
        <v>0.42633799642698023</v>
      </c>
    </row>
    <row r="327" spans="1:6" x14ac:dyDescent="0.3">
      <c r="A327" s="1">
        <f>'FTTM input times'!A327</f>
        <v>325</v>
      </c>
      <c r="B327" s="10">
        <f>SUM('FTTM input times'!B327:C327)</f>
        <v>0.39398344722891765</v>
      </c>
      <c r="C327" s="10">
        <f>SUM('FTTM input times'!D327:E327)</f>
        <v>2.7677831437061471</v>
      </c>
      <c r="D327" s="10">
        <f>SUM('FTTM input times'!F327:G327)</f>
        <v>0.22997810839460353</v>
      </c>
      <c r="E327" s="10">
        <f>SUM('FTTM input times'!H327:I327)</f>
        <v>1.8136310785982457</v>
      </c>
      <c r="F327" s="10">
        <f ca="1">'internal_calcs FTTM'!AA327-A327</f>
        <v>0.39398344722889078</v>
      </c>
    </row>
    <row r="328" spans="1:6" x14ac:dyDescent="0.3">
      <c r="A328" s="1">
        <f>'FTTM input times'!A328</f>
        <v>326</v>
      </c>
      <c r="B328" s="10">
        <f>SUM('FTTM input times'!B328:C328)</f>
        <v>0.36093791463789904</v>
      </c>
      <c r="C328" s="10">
        <f>SUM('FTTM input times'!D328:E328)</f>
        <v>2.8230280590069152</v>
      </c>
      <c r="D328" s="10">
        <f>SUM('FTTM input times'!F328:G328)</f>
        <v>7.0751005923212151E-2</v>
      </c>
      <c r="E328" s="10">
        <f>SUM('FTTM input times'!H328:I328)</f>
        <v>1.3451873953850209</v>
      </c>
      <c r="F328" s="10">
        <f ca="1">'internal_calcs FTTM'!AA328-A328</f>
        <v>0.36093791463787284</v>
      </c>
    </row>
    <row r="329" spans="1:6" x14ac:dyDescent="0.3">
      <c r="A329" s="1">
        <f>'FTTM input times'!A329</f>
        <v>327</v>
      </c>
      <c r="B329" s="10">
        <f>SUM('FTTM input times'!B329:C329)</f>
        <v>0.32722227092041378</v>
      </c>
      <c r="C329" s="10">
        <f>SUM('FTTM input times'!D329:E329)</f>
        <v>2.8710783154211663</v>
      </c>
      <c r="D329" s="10">
        <f>SUM('FTTM input times'!F329:G329)</f>
        <v>-0.12113307691828235</v>
      </c>
      <c r="E329" s="10">
        <f>SUM('FTTM input times'!H329:I329)</f>
        <v>0.9004103458004511</v>
      </c>
      <c r="F329" s="10">
        <f ca="1">'internal_calcs FTTM'!AA329-A329</f>
        <v>0.32722227092040157</v>
      </c>
    </row>
    <row r="330" spans="1:6" x14ac:dyDescent="0.3">
      <c r="A330" s="1">
        <f>'FTTM input times'!A330</f>
        <v>328</v>
      </c>
      <c r="B330" s="10">
        <f>SUM('FTTM input times'!B330:C330)</f>
        <v>0.29285781159974866</v>
      </c>
      <c r="C330" s="10">
        <f>SUM('FTTM input times'!D330:E330)</f>
        <v>2.9117442805387337</v>
      </c>
      <c r="D330" s="10">
        <f>SUM('FTTM input times'!F330:G330)</f>
        <v>-0.34264801351747476</v>
      </c>
      <c r="E330" s="10">
        <f>SUM('FTTM input times'!H330:I330)</f>
        <v>0.49537533127130251</v>
      </c>
      <c r="F330" s="10">
        <f ca="1">'internal_calcs FTTM'!AA330-A330</f>
        <v>0.29285781159973112</v>
      </c>
    </row>
    <row r="331" spans="1:6" x14ac:dyDescent="0.3">
      <c r="A331" s="1">
        <f>'FTTM input times'!A331</f>
        <v>329</v>
      </c>
      <c r="B331" s="10">
        <f>SUM('FTTM input times'!B331:C331)</f>
        <v>0.25786624200495789</v>
      </c>
      <c r="C331" s="10">
        <f>SUM('FTTM input times'!D331:E331)</f>
        <v>2.9448654643739038</v>
      </c>
      <c r="D331" s="10">
        <f>SUM('FTTM input times'!F331:G331)</f>
        <v>-0.59030038099758619</v>
      </c>
      <c r="E331" s="10">
        <f>SUM('FTTM input times'!H331:I331)</f>
        <v>0.14472137253156947</v>
      </c>
      <c r="F331" s="10">
        <f ca="1">'internal_calcs FTTM'!AA331-A331</f>
        <v>0.25786624200497954</v>
      </c>
    </row>
    <row r="332" spans="1:6" x14ac:dyDescent="0.3">
      <c r="A332" s="1">
        <f>'FTTM input times'!A332</f>
        <v>330</v>
      </c>
      <c r="B332" s="10">
        <f>SUM('FTTM input times'!B332:C332)</f>
        <v>0.22226966356138589</v>
      </c>
      <c r="C332" s="10">
        <f>SUM('FTTM input times'!D332:E332)</f>
        <v>2.9703111527457096</v>
      </c>
      <c r="D332" s="10">
        <f>SUM('FTTM input times'!F332:G332)</f>
        <v>-0.8601845535831012</v>
      </c>
      <c r="E332" s="10">
        <f>SUM('FTTM input times'!H332:I332)</f>
        <v>-0.13887798273032592</v>
      </c>
      <c r="F332" s="10">
        <f ca="1">'internal_calcs FTTM'!AA332-A332</f>
        <v>0.22226966356140565</v>
      </c>
    </row>
    <row r="333" spans="1:6" x14ac:dyDescent="0.3">
      <c r="A333" s="1">
        <f>'FTTM input times'!A333</f>
        <v>331</v>
      </c>
      <c r="B333" s="10">
        <f>SUM('FTTM input times'!B333:C333)</f>
        <v>0.18609055983101574</v>
      </c>
      <c r="C333" s="10">
        <f>SUM('FTTM input times'!D333:E333)</f>
        <v>2.9879809231471759</v>
      </c>
      <c r="D333" s="10">
        <f>SUM('FTTM input times'!F333:G333)</f>
        <v>-1.1480442966513564</v>
      </c>
      <c r="E333" s="10">
        <f>SUM('FTTM input times'!H333:I333)</f>
        <v>-0.34517271490397405</v>
      </c>
      <c r="F333" s="10">
        <f ca="1">'internal_calcs FTTM'!AA333-A333</f>
        <v>0.18609055983102962</v>
      </c>
    </row>
    <row r="334" spans="1:6" x14ac:dyDescent="0.3">
      <c r="A334" s="1">
        <f>'FTTM input times'!A334</f>
        <v>332</v>
      </c>
      <c r="B334" s="10">
        <f>SUM('FTTM input times'!B334:C334)</f>
        <v>0.14935178231104118</v>
      </c>
      <c r="C334" s="10">
        <f>SUM('FTTM input times'!D334:E334)</f>
        <v>2.9978050410670902</v>
      </c>
      <c r="D334" s="10">
        <f>SUM('FTTM input times'!F334:G334)</f>
        <v>-1.4493398900950893</v>
      </c>
      <c r="E334" s="10">
        <f>SUM('FTTM input times'!H334:I334)</f>
        <v>-0.46670679487317868</v>
      </c>
      <c r="F334" s="10">
        <f ca="1">'internal_calcs FTTM'!AA334-A334</f>
        <v>0.14935178231104373</v>
      </c>
    </row>
    <row r="335" spans="1:6" x14ac:dyDescent="0.3">
      <c r="A335" s="1">
        <f>'FTTM input times'!A335</f>
        <v>333</v>
      </c>
      <c r="B335" s="10">
        <f>SUM('FTTM input times'!B335:C335)</f>
        <v>0.11207653600086198</v>
      </c>
      <c r="C335" s="10">
        <f>SUM('FTTM input times'!D335:E335)</f>
        <v>2.9997447352001987</v>
      </c>
      <c r="D335" s="10">
        <f>SUM('FTTM input times'!F335:G335)</f>
        <v>-1.7593197224204287</v>
      </c>
      <c r="E335" s="10">
        <f>SUM('FTTM input times'!H335:I335)</f>
        <v>-0.49908766433375362</v>
      </c>
      <c r="F335" s="10">
        <f ca="1">'internal_calcs FTTM'!AA335-A335</f>
        <v>0.11207653600087042</v>
      </c>
    </row>
    <row r="336" spans="1:6" x14ac:dyDescent="0.3">
      <c r="A336" s="1">
        <f>'FTTM input times'!A336</f>
        <v>334</v>
      </c>
      <c r="B336" s="10">
        <f>SUM('FTTM input times'!B336:C336)</f>
        <v>7.4288364744982793E-2</v>
      </c>
      <c r="C336" s="10">
        <f>SUM('FTTM input times'!D336:E336)</f>
        <v>2.9937923504599455</v>
      </c>
      <c r="D336" s="10">
        <f>SUM('FTTM input times'!F336:G336)</f>
        <v>-2.0730952264984848</v>
      </c>
      <c r="E336" s="10">
        <f>SUM('FTTM input times'!H336:I336)</f>
        <v>-0.44114499429589848</v>
      </c>
      <c r="F336" s="10">
        <f ca="1">'internal_calcs FTTM'!AA336-A336</f>
        <v>7.4288364744973023E-2</v>
      </c>
    </row>
    <row r="337" spans="1:6" x14ac:dyDescent="0.3">
      <c r="A337" s="1">
        <f>'FTTM input times'!A337</f>
        <v>335</v>
      </c>
      <c r="B337" s="10">
        <f>SUM('FTTM input times'!B337:C337)</f>
        <v>3.6011136362384844E-2</v>
      </c>
      <c r="C337" s="10">
        <f>SUM('FTTM input times'!D337:E337)</f>
        <v>2.9799713781895134</v>
      </c>
      <c r="D337" s="10">
        <f>SUM('FTTM input times'!F337:G337)</f>
        <v>-2.3857179751898294</v>
      </c>
      <c r="E337" s="10">
        <f>SUM('FTTM input times'!H337:I337)</f>
        <v>-0.29497298382300441</v>
      </c>
      <c r="F337" s="10">
        <f ca="1">'internal_calcs FTTM'!AA337-A337</f>
        <v>3.6011136362390062E-2</v>
      </c>
    </row>
    <row r="338" spans="1:6" x14ac:dyDescent="0.3">
      <c r="A338" s="1">
        <f>'FTTM input times'!A338</f>
        <v>336</v>
      </c>
      <c r="B338" s="10">
        <f>SUM('FTTM input times'!B338:C338)</f>
        <v>-2.730972429247025E-3</v>
      </c>
      <c r="C338" s="10">
        <f>SUM('FTTM input times'!D338:E338)</f>
        <v>2.9583363634522075</v>
      </c>
      <c r="D338" s="10">
        <f>SUM('FTTM input times'!F338:G338)</f>
        <v>-2.6922577209956797</v>
      </c>
      <c r="E338" s="10">
        <f>SUM('FTTM input times'!H338:I338)</f>
        <v>-6.5854670220849343E-2</v>
      </c>
      <c r="F338" s="10">
        <f ca="1">'internal_calcs FTTM'!AA338-A338</f>
        <v>-2.7309724292194915E-3</v>
      </c>
    </row>
    <row r="339" spans="1:6" x14ac:dyDescent="0.3">
      <c r="A339" s="1">
        <f>'FTTM input times'!A339</f>
        <v>337</v>
      </c>
      <c r="B339" s="10">
        <f>SUM('FTTM input times'!B339:C339)</f>
        <v>-4.1913491283538939E-2</v>
      </c>
      <c r="C339" s="10">
        <f>SUM('FTTM input times'!D339:E339)</f>
        <v>2.9289726897671748</v>
      </c>
      <c r="D339" s="10">
        <f>SUM('FTTM input times'!F339:G339)</f>
        <v>-2.9878801490067097</v>
      </c>
      <c r="E339" s="10">
        <f>SUM('FTTM input times'!H339:I339)</f>
        <v>0.23792901369477448</v>
      </c>
      <c r="F339" s="10">
        <f ca="1">'internal_calcs FTTM'!AA339-A339</f>
        <v>-4.1913491283537496E-2</v>
      </c>
    </row>
    <row r="340" spans="1:6" x14ac:dyDescent="0.3">
      <c r="A340" s="1">
        <f>'FTTM input times'!A340</f>
        <v>338</v>
      </c>
      <c r="B340" s="10">
        <f>SUM('FTTM input times'!B340:C340)</f>
        <v>-8.1511671681768094E-2</v>
      </c>
      <c r="C340" s="10">
        <f>SUM('FTTM input times'!D340:E340)</f>
        <v>2.8919962421394327</v>
      </c>
      <c r="D340" s="10">
        <f>SUM('FTTM input times'!F340:G340)</f>
        <v>-3.2679231169369061</v>
      </c>
      <c r="E340" s="10">
        <f>SUM('FTTM input times'!H340:I340)</f>
        <v>0.60539853408684197</v>
      </c>
      <c r="F340" s="10">
        <f ca="1">'internal_calcs FTTM'!AA340-A340</f>
        <v>-8.1511671681766984E-2</v>
      </c>
    </row>
    <row r="341" spans="1:6" x14ac:dyDescent="0.3">
      <c r="A341" s="1">
        <f>'FTTM input times'!A341</f>
        <v>339</v>
      </c>
      <c r="B341" s="10">
        <f>SUM('FTTM input times'!B341:C341)</f>
        <v>-0.1215005025644712</v>
      </c>
      <c r="C341" s="10">
        <f>SUM('FTTM input times'!D341:E341)</f>
        <v>2.8475529497148342</v>
      </c>
      <c r="D341" s="10">
        <f>SUM('FTTM input times'!F341:G341)</f>
        <v>-3.5279701798924488</v>
      </c>
      <c r="E341" s="10">
        <f>SUM('FTTM input times'!H341:I341)</f>
        <v>1.0232725850554578</v>
      </c>
      <c r="F341" s="10">
        <f ca="1">'internal_calcs FTTM'!AA341-A341</f>
        <v>-0.12150050256445866</v>
      </c>
    </row>
    <row r="342" spans="1:6" x14ac:dyDescent="0.3">
      <c r="A342" s="1">
        <f>'FTTM input times'!A342</f>
        <v>340</v>
      </c>
      <c r="B342" s="10">
        <f>SUM('FTTM input times'!B342:C342)</f>
        <v>-0.16185472612887453</v>
      </c>
      <c r="C342" s="10">
        <f>SUM('FTTM input times'!D342:E342)</f>
        <v>2.7958182098643714</v>
      </c>
      <c r="D342" s="10">
        <f>SUM('FTTM input times'!F342:G342)</f>
        <v>-3.7639202403459429</v>
      </c>
      <c r="E342" s="10">
        <f>SUM('FTTM input times'!H342:I342)</f>
        <v>1.4764481096388844</v>
      </c>
      <c r="F342" s="10">
        <f ca="1">'internal_calcs FTTM'!AA342-A342</f>
        <v>-0.16185472612886542</v>
      </c>
    </row>
    <row r="343" spans="1:6" x14ac:dyDescent="0.3">
      <c r="A343" s="1">
        <f>'FTTM input times'!A343</f>
        <v>341</v>
      </c>
      <c r="B343" s="10">
        <f>SUM('FTTM input times'!B343:C343)</f>
        <v>-0.20254885378262882</v>
      </c>
      <c r="C343" s="10">
        <f>SUM('FTTM input times'!D343:E343)</f>
        <v>2.7369961959707663</v>
      </c>
      <c r="D343" s="10">
        <f>SUM('FTTM input times'!F343:G343)</f>
        <v>-3.9720522248942158</v>
      </c>
      <c r="E343" s="10">
        <f>SUM('FTTM input times'!H343:I343)</f>
        <v>1.9485461636408341</v>
      </c>
      <c r="F343" s="10">
        <f ca="1">'internal_calcs FTTM'!AA343-A343</f>
        <v>-0.20254885378261633</v>
      </c>
    </row>
    <row r="344" spans="1:6" x14ac:dyDescent="0.3">
      <c r="A344" s="1">
        <f>'FTTM input times'!A344</f>
        <v>342</v>
      </c>
      <c r="B344" s="10">
        <f>SUM('FTTM input times'!B344:C344)</f>
        <v>-0.2435571822424038</v>
      </c>
      <c r="C344" s="10">
        <f>SUM('FTTM input times'!D344:E344)</f>
        <v>2.6713190516498475</v>
      </c>
      <c r="D344" s="10">
        <f>SUM('FTTM input times'!F344:G344)</f>
        <v>-4.149083767809179</v>
      </c>
      <c r="E344" s="10">
        <f>SUM('FTTM input times'!H344:I344)</f>
        <v>2.4225038933507461</v>
      </c>
      <c r="F344" s="10">
        <f ca="1">'internal_calcs FTTM'!AA344-A344</f>
        <v>-0.24355718224239808</v>
      </c>
    </row>
    <row r="345" spans="1:6" x14ac:dyDescent="0.3">
      <c r="A345" s="1">
        <f>'FTTM input times'!A345</f>
        <v>343</v>
      </c>
      <c r="B345" s="10">
        <f>SUM('FTTM input times'!B345:C345)</f>
        <v>-0.28485380976899632</v>
      </c>
      <c r="C345" s="10">
        <f>SUM('FTTM input times'!D345:E345)</f>
        <v>2.5990459745851169</v>
      </c>
      <c r="D345" s="10">
        <f>SUM('FTTM input times'!F345:G345)</f>
        <v>-4.2922229759052302</v>
      </c>
      <c r="E345" s="10">
        <f>SUM('FTTM input times'!H345:I345)</f>
        <v>2.8811912315315302</v>
      </c>
      <c r="F345" s="10">
        <f ca="1">'internal_calcs FTTM'!AA345-A345</f>
        <v>-0.28485380976900387</v>
      </c>
    </row>
    <row r="346" spans="1:6" x14ac:dyDescent="0.3">
      <c r="A346" s="1">
        <f>'FTTM input times'!A346</f>
        <v>344</v>
      </c>
      <c r="B346" s="10">
        <f>SUM('FTTM input times'!B346:C346)</f>
        <v>-0.32641265252723906</v>
      </c>
      <c r="C346" s="10">
        <f>SUM('FTTM input times'!D346:E346)</f>
        <v>2.5204621935933198</v>
      </c>
      <c r="D346" s="10">
        <f>SUM('FTTM input times'!F346:G346)</f>
        <v>-4.3992124583636913</v>
      </c>
      <c r="E346" s="10">
        <f>SUM('FTTM input times'!H346:I346)</f>
        <v>3.3080300226836661</v>
      </c>
      <c r="F346" s="10">
        <f ca="1">'internal_calcs FTTM'!AA346-A346</f>
        <v>-0.32641265252726726</v>
      </c>
    </row>
    <row r="347" spans="1:6" x14ac:dyDescent="0.3">
      <c r="A347" s="1">
        <f>'FTTM input times'!A347</f>
        <v>345</v>
      </c>
      <c r="B347" s="10">
        <f>SUM('FTTM input times'!B347:C347)</f>
        <v>-0.36820746106148661</v>
      </c>
      <c r="C347" s="10">
        <f>SUM('FTTM input times'!D347:E347)</f>
        <v>2.4358778429563581</v>
      </c>
      <c r="D347" s="10">
        <f>SUM('FTTM input times'!F347:G347)</f>
        <v>-4.4683649271337016</v>
      </c>
      <c r="E347" s="10">
        <f>SUM('FTTM input times'!H347:I347)</f>
        <v>3.6875932007767931</v>
      </c>
      <c r="F347" s="10">
        <f ca="1">'internal_calcs FTTM'!AA347-A347</f>
        <v>-0.36820746106150182</v>
      </c>
    </row>
    <row r="348" spans="1:6" x14ac:dyDescent="0.3">
      <c r="A348" s="1">
        <f>'FTTM input times'!A348</f>
        <v>346</v>
      </c>
      <c r="B348" s="10">
        <f>SUM('FTTM input times'!B348:C348)</f>
        <v>-0.41021183687477014</v>
      </c>
      <c r="C348" s="10">
        <f>SUM('FTTM input times'!D348:E348)</f>
        <v>2.3456267384635874</v>
      </c>
      <c r="D348" s="10">
        <f>SUM('FTTM input times'!F348:G348)</f>
        <v>-4.4985898064730749</v>
      </c>
      <c r="E348" s="10">
        <f>SUM('FTTM input times'!H348:I348)</f>
        <v>4.0061623636128552</v>
      </c>
      <c r="F348" s="10">
        <f ca="1">'internal_calcs FTTM'!AA348-A348</f>
        <v>-0.41021183687479379</v>
      </c>
    </row>
    <row r="349" spans="1:6" x14ac:dyDescent="0.3">
      <c r="A349" s="1">
        <f>'FTTM input times'!A349</f>
        <v>347</v>
      </c>
      <c r="B349" s="10">
        <f>SUM('FTTM input times'!B349:C349)</f>
        <v>-0.45239924910302937</v>
      </c>
      <c r="C349" s="10">
        <f>SUM('FTTM input times'!D349:E349)</f>
        <v>2.2500650599924858</v>
      </c>
      <c r="D349" s="10">
        <f>SUM('FTTM input times'!F349:G349)</f>
        <v>-4.4894104319791612</v>
      </c>
      <c r="E349" s="10">
        <f>SUM('FTTM input times'!H349:I349)</f>
        <v>4.2522235916227249</v>
      </c>
      <c r="F349" s="10">
        <f ca="1">'internal_calcs FTTM'!AA349-A349</f>
        <v>-0.45239924910305263</v>
      </c>
    </row>
    <row r="350" spans="1:6" x14ac:dyDescent="0.3">
      <c r="A350" s="1">
        <f>'FTTM input times'!A350</f>
        <v>348</v>
      </c>
      <c r="B350" s="10">
        <f>SUM('FTTM input times'!B350:C350)</f>
        <v>-0.4947430512724813</v>
      </c>
      <c r="C350" s="10">
        <f>SUM('FTTM input times'!D350:E350)</f>
        <v>2.1495699458299997</v>
      </c>
      <c r="D350" s="10">
        <f>SUM('FTTM input times'!F350:G350)</f>
        <v>-4.4409715678712232</v>
      </c>
      <c r="E350" s="10">
        <f>SUM('FTTM input times'!H350:I350)</f>
        <v>4.4168835909201398</v>
      </c>
      <c r="F350" s="10">
        <f ca="1">'internal_calcs FTTM'!AA350-A350</f>
        <v>-0.49474305127250773</v>
      </c>
    </row>
    <row r="351" spans="1:6" x14ac:dyDescent="0.3">
      <c r="A351" s="1">
        <f>'FTTM input times'!A351</f>
        <v>349</v>
      </c>
      <c r="B351" s="10">
        <f>SUM('FTTM input times'!B351:C351)</f>
        <v>-0.53721649813000771</v>
      </c>
      <c r="C351" s="10">
        <f>SUM('FTTM input times'!D351:E351)</f>
        <v>2.0445380042798771</v>
      </c>
      <c r="D351" s="10">
        <f>SUM('FTTM input times'!F351:G351)</f>
        <v>-4.3540371239722182</v>
      </c>
      <c r="E351" s="10">
        <f>SUM('FTTM input times'!H351:I351)</f>
        <v>4.4941911201128537</v>
      </c>
      <c r="F351" s="10">
        <f ca="1">'internal_calcs FTTM'!AA351-A351</f>
        <v>-0.53721649813002159</v>
      </c>
    </row>
    <row r="352" spans="1:6" x14ac:dyDescent="0.3">
      <c r="A352" s="1">
        <f>'FTTM input times'!A352</f>
        <v>350</v>
      </c>
      <c r="B352" s="10">
        <f>SUM('FTTM input times'!B352:C352)</f>
        <v>-0.5797927625364151</v>
      </c>
      <c r="C352" s="10">
        <f>SUM('FTTM input times'!D352:E352)</f>
        <v>1.9353837484306866</v>
      </c>
      <c r="D352" s="10">
        <f>SUM('FTTM input times'!F352:G352)</f>
        <v>-4.229978108394616</v>
      </c>
      <c r="E352" s="10">
        <f>SUM('FTTM input times'!H352:I352)</f>
        <v>4.4813520836731282</v>
      </c>
      <c r="F352" s="10">
        <f ca="1">'internal_calcs FTTM'!AA352-A352</f>
        <v>-0.5797927625364423</v>
      </c>
    </row>
    <row r="353" spans="1:6" x14ac:dyDescent="0.3">
      <c r="A353" s="1">
        <f>'FTTM input times'!A353</f>
        <v>351</v>
      </c>
      <c r="B353" s="10">
        <f>SUM('FTTM input times'!B353:C353)</f>
        <v>-0.6224449524104545</v>
      </c>
      <c r="C353" s="10">
        <f>SUM('FTTM input times'!D353:E353)</f>
        <v>1.8225379602628229</v>
      </c>
      <c r="D353" s="10">
        <f>SUM('FTTM input times'!F353:G353)</f>
        <v>-4.0707510059231478</v>
      </c>
      <c r="E353" s="10">
        <f>SUM('FTTM input times'!H353:I353)</f>
        <v>4.3788305178296962</v>
      </c>
      <c r="F353" s="10">
        <f ca="1">'internal_calcs FTTM'!AA353-A353</f>
        <v>-0.62244495241043296</v>
      </c>
    </row>
    <row r="354" spans="1:6" x14ac:dyDescent="0.3">
      <c r="A354" s="1">
        <f>'FTTM input times'!A354</f>
        <v>352</v>
      </c>
      <c r="B354" s="10">
        <f>SUM('FTTM input times'!B354:C354)</f>
        <v>-0.66514612771481973</v>
      </c>
      <c r="C354" s="10">
        <f>SUM('FTTM input times'!D354:E354)</f>
        <v>1.7064459905476532</v>
      </c>
      <c r="D354" s="10">
        <f>SUM('FTTM input times'!F354:G354)</f>
        <v>-3.8788669230817354</v>
      </c>
      <c r="E354" s="10">
        <f>SUM('FTTM input times'!H354:I354)</f>
        <v>4.1903318190893506</v>
      </c>
      <c r="F354" s="10">
        <f ca="1">'internal_calcs FTTM'!AA354-A354</f>
        <v>-0.66514612771482007</v>
      </c>
    </row>
    <row r="355" spans="1:6" x14ac:dyDescent="0.3">
      <c r="A355" s="1">
        <f>'FTTM input times'!A355</f>
        <v>353</v>
      </c>
      <c r="B355" s="10">
        <f>SUM('FTTM input times'!B355:C355)</f>
        <v>-0.70786931747186077</v>
      </c>
      <c r="C355" s="10">
        <f>SUM('FTTM input times'!D355:E355)</f>
        <v>1.5875660012522674</v>
      </c>
      <c r="D355" s="10">
        <f>SUM('FTTM input times'!F355:G355)</f>
        <v>-3.6573519864825457</v>
      </c>
      <c r="E355" s="10">
        <f>SUM('FTTM input times'!H355:I355)</f>
        <v>3.9226688215533594</v>
      </c>
      <c r="F355" s="10">
        <f ca="1">'internal_calcs FTTM'!AA355-A355</f>
        <v>-0.70786931747187509</v>
      </c>
    </row>
    <row r="356" spans="1:6" x14ac:dyDescent="0.3">
      <c r="A356" s="1">
        <f>'FTTM input times'!A356</f>
        <v>354</v>
      </c>
      <c r="B356" s="10">
        <f>SUM('FTTM input times'!B356:C356)</f>
        <v>-0.75058753679941681</v>
      </c>
      <c r="C356" s="10">
        <f>SUM('FTTM input times'!D356:E356)</f>
        <v>1.4663671573830921</v>
      </c>
      <c r="D356" s="10">
        <f>SUM('FTTM input times'!F356:G356)</f>
        <v>-3.4096996190024362</v>
      </c>
      <c r="E356" s="10">
        <f>SUM('FTTM input times'!H356:I356)</f>
        <v>3.585515563341497</v>
      </c>
      <c r="F356" s="10">
        <f ca="1">'internal_calcs FTTM'!AA356-A356</f>
        <v>-0.75058753679940082</v>
      </c>
    </row>
    <row r="357" spans="1:6" x14ac:dyDescent="0.3">
      <c r="A357" s="1">
        <f>'FTTM input times'!A357</f>
        <v>355</v>
      </c>
      <c r="B357" s="10">
        <f>SUM('FTTM input times'!B357:C357)</f>
        <v>-0.79327380395446756</v>
      </c>
      <c r="C357" s="10">
        <f>SUM('FTTM input times'!D357:E357)</f>
        <v>1.3433277754068316</v>
      </c>
      <c r="D357" s="10">
        <f>SUM('FTTM input times'!F357:G357)</f>
        <v>-3.1398154464169226</v>
      </c>
      <c r="E357" s="10">
        <f>SUM('FTTM input times'!H357:I357)</f>
        <v>3.1910576416501817</v>
      </c>
      <c r="F357" s="10">
        <f ca="1">'internal_calcs FTTM'!AA357-A357</f>
        <v>-0.79327380395449154</v>
      </c>
    </row>
    <row r="358" spans="1:6" x14ac:dyDescent="0.3">
      <c r="A358" s="1">
        <f>'FTTM input times'!A358</f>
        <v>356</v>
      </c>
      <c r="B358" s="10">
        <f>SUM('FTTM input times'!B358:C358)</f>
        <v>-0.83590115737576576</v>
      </c>
      <c r="C358" s="10">
        <f>SUM('FTTM input times'!D358:E358)</f>
        <v>1.2189334355525823</v>
      </c>
      <c r="D358" s="10">
        <f>SUM('FTTM input times'!F358:G358)</f>
        <v>-2.8519557033486689</v>
      </c>
      <c r="E358" s="10">
        <f>SUM('FTTM input times'!H358:I358)</f>
        <v>2.7535517935189664</v>
      </c>
      <c r="F358" s="10">
        <f ca="1">'internal_calcs FTTM'!AA358-A358</f>
        <v>-0.83590115737575843</v>
      </c>
    </row>
    <row r="359" spans="1:6" x14ac:dyDescent="0.3">
      <c r="A359" s="1">
        <f>'FTTM input times'!A359</f>
        <v>357</v>
      </c>
      <c r="B359" s="10">
        <f>SUM('FTTM input times'!B359:C359)</f>
        <v>-0.8784426727132415</v>
      </c>
      <c r="C359" s="10">
        <f>SUM('FTTM input times'!D359:E359)</f>
        <v>1.0936750654493799</v>
      </c>
      <c r="D359" s="10">
        <f>SUM('FTTM input times'!F359:G359)</f>
        <v>-2.5506601099049369</v>
      </c>
      <c r="E359" s="10">
        <f>SUM('FTTM input times'!H359:I359)</f>
        <v>2.2888106202101937</v>
      </c>
      <c r="F359" s="10">
        <f ca="1">'internal_calcs FTTM'!AA359-A359</f>
        <v>-0.87844267271321996</v>
      </c>
    </row>
    <row r="360" spans="1:6" x14ac:dyDescent="0.3">
      <c r="A360" s="1">
        <f>'FTTM input times'!A360</f>
        <v>358</v>
      </c>
      <c r="B360" s="10">
        <f>SUM('FTTM input times'!B360:C360)</f>
        <v>-0.9208714798339025</v>
      </c>
      <c r="C360" s="10">
        <f>SUM('FTTM input times'!D360:E360)</f>
        <v>0.96804700265891586</v>
      </c>
      <c r="D360" s="10">
        <f>SUM('FTTM input times'!F360:G360)</f>
        <v>-2.2406802775795982</v>
      </c>
      <c r="E360" s="10">
        <f>SUM('FTTM input times'!H360:I360)</f>
        <v>1.8136310785980161</v>
      </c>
      <c r="F360" s="10">
        <f ca="1">'internal_calcs FTTM'!AA360-A360</f>
        <v>-0.92087147983392015</v>
      </c>
    </row>
    <row r="361" spans="1:6" x14ac:dyDescent="0.3">
      <c r="A361" s="1">
        <f>'FTTM input times'!A361</f>
        <v>359</v>
      </c>
      <c r="B361" s="10">
        <f>SUM('FTTM input times'!B361:C361)</f>
        <v>-0.96316077979396941</v>
      </c>
      <c r="C361" s="10">
        <f>SUM('FTTM input times'!D361:E361)</f>
        <v>0.84254504375079442</v>
      </c>
      <c r="D361" s="10">
        <f>SUM('FTTM input times'!F361:G361)</f>
        <v>-1.9269047735015421</v>
      </c>
      <c r="E361" s="10">
        <f>SUM('FTTM input times'!H361:I361)</f>
        <v>1.3451873953850728</v>
      </c>
      <c r="F361" s="10">
        <f ca="1">'internal_calcs FTTM'!AA361-A361</f>
        <v>-0.96316077979395232</v>
      </c>
    </row>
    <row r="362" spans="1:6" x14ac:dyDescent="0.3">
      <c r="A362" s="1">
        <f>'FTTM input times'!A362</f>
        <v>360</v>
      </c>
      <c r="B362" s="10">
        <f>SUM('FTTM input times'!B362:C362)</f>
        <v>-1.0052838617650881</v>
      </c>
      <c r="C362" s="10">
        <f>SUM('FTTM input times'!D362:E362)</f>
        <v>0.7176644876208883</v>
      </c>
      <c r="D362" s="10">
        <f>SUM('FTTM input times'!F362:G362)</f>
        <v>-1.6142820248100569</v>
      </c>
      <c r="E362" s="10">
        <f>SUM('FTTM input times'!H362:I362)</f>
        <v>0.90041034580024437</v>
      </c>
      <c r="F362" s="10">
        <f ca="1">'internal_calcs FTTM'!AA362-A362</f>
        <v>-1.005283861765065</v>
      </c>
    </row>
    <row r="363" spans="1:6" x14ac:dyDescent="0.3">
      <c r="A363" s="1">
        <f>'FTTM input times'!A363</f>
        <v>361</v>
      </c>
      <c r="B363" s="10">
        <f>SUM('FTTM input times'!B363:C363)</f>
        <v>-1.0472141199058447</v>
      </c>
      <c r="C363" s="10">
        <f>SUM('FTTM input times'!D363:E363)</f>
        <v>0.59389818077151557</v>
      </c>
      <c r="D363" s="10">
        <f>SUM('FTTM input times'!F363:G363)</f>
        <v>-1.307742279004346</v>
      </c>
      <c r="E363" s="10">
        <f>SUM('FTTM input times'!H363:I363)</f>
        <v>0.49537533127134559</v>
      </c>
      <c r="F363" s="10">
        <f ca="1">'internal_calcs FTTM'!AA363-A363</f>
        <v>-1.0472141199058456</v>
      </c>
    </row>
    <row r="364" spans="1:6" x14ac:dyDescent="0.3">
      <c r="A364" s="1">
        <f>'FTTM input times'!A364</f>
        <v>362</v>
      </c>
      <c r="B364" s="10">
        <f>SUM('FTTM input times'!B364:C364)</f>
        <v>-1.0889250701663953</v>
      </c>
      <c r="C364" s="10">
        <f>SUM('FTTM input times'!D364:E364)</f>
        <v>0.47173457227236304</v>
      </c>
      <c r="D364" s="10">
        <f>SUM('FTTM input times'!F364:G364)</f>
        <v>-1.0121198509933147</v>
      </c>
      <c r="E364" s="10">
        <f>SUM('FTTM input times'!H364:I364)</f>
        <v>0.14472137253141515</v>
      </c>
      <c r="F364" s="10">
        <f ca="1">'internal_calcs FTTM'!AA364-A364</f>
        <v>-1.0121198509933151</v>
      </c>
    </row>
    <row r="365" spans="1:6" x14ac:dyDescent="0.3">
      <c r="A365" s="1">
        <f>'FTTM input times'!A365</f>
        <v>363</v>
      </c>
      <c r="B365" s="10">
        <f>SUM('FTTM input times'!B365:C365)</f>
        <v>-1.1303903670167366</v>
      </c>
      <c r="C365" s="10">
        <f>SUM('FTTM input times'!D365:E365)</f>
        <v>0.35165578607471759</v>
      </c>
      <c r="D365" s="10">
        <f>SUM('FTTM input times'!F365:G365)</f>
        <v>-0.73207688306311702</v>
      </c>
      <c r="E365" s="10">
        <f>SUM('FTTM input times'!H365:I365)</f>
        <v>-0.13887798273029794</v>
      </c>
      <c r="F365" s="10">
        <f ca="1">'internal_calcs FTTM'!AA365-A365</f>
        <v>-0.73207688306314367</v>
      </c>
    </row>
    <row r="366" spans="1:6" x14ac:dyDescent="0.3">
      <c r="A366" s="1">
        <f>'FTTM input times'!A366</f>
        <v>364</v>
      </c>
      <c r="B366" s="10">
        <f>SUM('FTTM input times'!B366:C366)</f>
        <v>-1.1715838200865409</v>
      </c>
      <c r="C366" s="10">
        <f>SUM('FTTM input times'!D366:E366)</f>
        <v>0.23413571828935609</v>
      </c>
      <c r="D366" s="10">
        <f>SUM('FTTM input times'!F366:G366)</f>
        <v>-0.47202982010757255</v>
      </c>
      <c r="E366" s="10">
        <f>SUM('FTTM input times'!H366:I366)</f>
        <v>-0.3451727149039554</v>
      </c>
      <c r="F366" s="10">
        <f ca="1">'internal_calcs FTTM'!AA366-A366</f>
        <v>-0.47202982010759342</v>
      </c>
    </row>
    <row r="367" spans="1:6" x14ac:dyDescent="0.3">
      <c r="A367" s="1">
        <f>'FTTM input times'!A367</f>
        <v>365</v>
      </c>
      <c r="B367" s="10">
        <f>SUM('FTTM input times'!B367:C367)</f>
        <v>-1.2124794107079335</v>
      </c>
      <c r="C367" s="10">
        <f>SUM('FTTM input times'!D367:E367)</f>
        <v>0.11963816693379581</v>
      </c>
      <c r="D367" s="10">
        <f>SUM('FTTM input times'!F367:G367)</f>
        <v>-0.23607975965407602</v>
      </c>
      <c r="E367" s="10">
        <f>SUM('FTTM input times'!H367:I367)</f>
        <v>-0.46670679487316979</v>
      </c>
      <c r="F367" s="10">
        <f ca="1">'internal_calcs FTTM'!AA367-A367</f>
        <v>-0.23607975965410333</v>
      </c>
    </row>
    <row r="368" spans="1:6" x14ac:dyDescent="0.3">
      <c r="A368" s="1">
        <f>'FTTM input times'!A368</f>
        <v>366</v>
      </c>
      <c r="B368" s="10">
        <f>SUM('FTTM input times'!B368:C368)</f>
        <v>-1.2530513083493466</v>
      </c>
      <c r="C368" s="10">
        <f>SUM('FTTM input times'!D368:E368)</f>
        <v>8.6150015342814079E-3</v>
      </c>
      <c r="D368" s="10">
        <f>SUM('FTTM input times'!F368:G368)</f>
        <v>-2.7947775105713557E-2</v>
      </c>
      <c r="E368" s="10">
        <f>SUM('FTTM input times'!H368:I368)</f>
        <v>-0.49908766433374696</v>
      </c>
      <c r="F368" s="10">
        <f ca="1">'internal_calcs FTTM'!AA368-A368</f>
        <v>-2.7947775105701567E-2</v>
      </c>
    </row>
    <row r="369" spans="1:6" x14ac:dyDescent="0.3">
      <c r="A369" s="1">
        <f>'FTTM input times'!A369</f>
        <v>367</v>
      </c>
      <c r="B369" s="10">
        <f>SUM('FTTM input times'!B369:C369)</f>
        <v>-1.2932738869305451</v>
      </c>
      <c r="C369" s="10">
        <f>SUM('FTTM input times'!D369:E369)</f>
        <v>-9.8495620197015299E-2</v>
      </c>
      <c r="D369" s="10">
        <f>SUM('FTTM input times'!F369:G369)</f>
        <v>0.14908376780916566</v>
      </c>
      <c r="E369" s="10">
        <f>SUM('FTTM input times'!H369:I369)</f>
        <v>-0.44114499429591003</v>
      </c>
      <c r="F369" s="10">
        <f ca="1">'internal_calcs FTTM'!AA369-A369</f>
        <v>-9.8495620197013523E-2</v>
      </c>
    </row>
    <row r="370" spans="1:6" x14ac:dyDescent="0.3">
      <c r="A370" s="1">
        <f>'FTTM input times'!A370</f>
        <v>368</v>
      </c>
      <c r="B370" s="10">
        <f>SUM('FTTM input times'!B370:C370)</f>
        <v>-1.3331217410089731</v>
      </c>
      <c r="C370" s="10">
        <f>SUM('FTTM input times'!D370:E370)</f>
        <v>-0.20127098157049139</v>
      </c>
      <c r="D370" s="10">
        <f>SUM('FTTM input times'!F370:G370)</f>
        <v>0.29222297590521951</v>
      </c>
      <c r="E370" s="10">
        <f>SUM('FTTM input times'!H370:I370)</f>
        <v>-0.29497298382302617</v>
      </c>
      <c r="F370" s="10">
        <f ca="1">'internal_calcs FTTM'!AA370-A370</f>
        <v>-0.20127098157047385</v>
      </c>
    </row>
    <row r="371" spans="1:6" x14ac:dyDescent="0.3">
      <c r="A371" s="1">
        <f>'FTTM input times'!A371</f>
        <v>369</v>
      </c>
      <c r="B371" s="10">
        <f>SUM('FTTM input times'!B371:C371)</f>
        <v>-1.3725697018258276</v>
      </c>
      <c r="C371" s="10">
        <f>SUM('FTTM input times'!D371:E371)</f>
        <v>-0.29930547518803041</v>
      </c>
      <c r="D371" s="10">
        <f>SUM('FTTM input times'!F371:G371)</f>
        <v>0.39921245836372377</v>
      </c>
      <c r="E371" s="10">
        <f>SUM('FTTM input times'!H371:I371)</f>
        <v>-6.5854670220879541E-2</v>
      </c>
      <c r="F371" s="10">
        <f ca="1">'internal_calcs FTTM'!AA371-A371</f>
        <v>-0.29930547518802086</v>
      </c>
    </row>
    <row r="372" spans="1:6" x14ac:dyDescent="0.3">
      <c r="A372" s="1">
        <f>'FTTM input times'!A372</f>
        <v>370</v>
      </c>
      <c r="B372" s="10">
        <f>SUM('FTTM input times'!B372:C372)</f>
        <v>-1.4115928532035533</v>
      </c>
      <c r="C372" s="10">
        <f>SUM('FTTM input times'!D372:E372)</f>
        <v>-0.39221220369121435</v>
      </c>
      <c r="D372" s="10">
        <f>SUM('FTTM input times'!F372:G372)</f>
        <v>0.46836492713369715</v>
      </c>
      <c r="E372" s="10">
        <f>SUM('FTTM input times'!H372:I372)</f>
        <v>0.23792901369493769</v>
      </c>
      <c r="F372" s="10">
        <f ca="1">'internal_calcs FTTM'!AA372-A372</f>
        <v>-0.39221220369120147</v>
      </c>
    </row>
    <row r="373" spans="1:6" x14ac:dyDescent="0.3">
      <c r="A373" s="1">
        <f>'FTTM input times'!A373</f>
        <v>371</v>
      </c>
      <c r="B373" s="10">
        <f>SUM('FTTM input times'!B373:C373)</f>
        <v>-1.4501665472832541</v>
      </c>
      <c r="C373" s="10">
        <f>SUM('FTTM input times'!D373:E373)</f>
        <v>-0.47962450666768808</v>
      </c>
      <c r="D373" s="10">
        <f>SUM('FTTM input times'!F373:G373)</f>
        <v>0.49858980647307405</v>
      </c>
      <c r="E373" s="10">
        <f>SUM('FTTM input times'!H373:I373)</f>
        <v>0.60539853408679711</v>
      </c>
      <c r="F373" s="10">
        <f ca="1">'internal_calcs FTTM'!AA373-A373</f>
        <v>-0.47962450666767609</v>
      </c>
    </row>
    <row r="374" spans="1:6" x14ac:dyDescent="0.3">
      <c r="A374" s="1">
        <f>'FTTM input times'!A374</f>
        <v>372</v>
      </c>
      <c r="B374" s="10">
        <f>SUM('FTTM input times'!B374:C374)</f>
        <v>-1.4882664200931583</v>
      </c>
      <c r="C374" s="10">
        <f>SUM('FTTM input times'!D374:E374)</f>
        <v>-0.56119740769262871</v>
      </c>
      <c r="D374" s="10">
        <f>SUM('FTTM input times'!F374:G374)</f>
        <v>0.48941043197916434</v>
      </c>
      <c r="E374" s="10">
        <f>SUM('FTTM input times'!H374:I374)</f>
        <v>1.0232725850554083</v>
      </c>
      <c r="F374" s="10">
        <f ca="1">'internal_calcs FTTM'!AA374-A374</f>
        <v>-0.56119740769264581</v>
      </c>
    </row>
    <row r="375" spans="1:6" x14ac:dyDescent="0.3">
      <c r="A375" s="1">
        <f>'FTTM input times'!A375</f>
        <v>373</v>
      </c>
      <c r="B375" s="10">
        <f>SUM('FTTM input times'!B375:C375)</f>
        <v>-1.5258684069369015</v>
      </c>
      <c r="C375" s="10">
        <f>SUM('FTTM input times'!D375:E375)</f>
        <v>-0.63660897579250908</v>
      </c>
      <c r="D375" s="10">
        <f>SUM('FTTM input times'!F375:G375)</f>
        <v>0.44097156787122938</v>
      </c>
      <c r="E375" s="10">
        <f>SUM('FTTM input times'!H375:I375)</f>
        <v>1.4764481096388318</v>
      </c>
      <c r="F375" s="10">
        <f ca="1">'internal_calcs FTTM'!AA375-A375</f>
        <v>-0.63660897579251241</v>
      </c>
    </row>
    <row r="376" spans="1:6" x14ac:dyDescent="0.3">
      <c r="A376" s="1">
        <f>'FTTM input times'!A376</f>
        <v>374</v>
      </c>
      <c r="B376" s="10">
        <f>SUM('FTTM input times'!B376:C376)</f>
        <v>-1.5629487575936549</v>
      </c>
      <c r="C376" s="10">
        <f>SUM('FTTM input times'!D376:E376)</f>
        <v>-0.70556159596046086</v>
      </c>
      <c r="D376" s="10">
        <f>SUM('FTTM input times'!F376:G376)</f>
        <v>0.35403712397222709</v>
      </c>
      <c r="E376" s="10">
        <f>SUM('FTTM input times'!H376:I376)</f>
        <v>1.9485461636410646</v>
      </c>
      <c r="F376" s="10">
        <f ca="1">'internal_calcs FTTM'!AA376-A376</f>
        <v>-0.70556159596048929</v>
      </c>
    </row>
    <row r="377" spans="1:6" x14ac:dyDescent="0.3">
      <c r="A377" s="1">
        <f>'FTTM input times'!A377</f>
        <v>375</v>
      </c>
      <c r="B377" s="10">
        <f>SUM('FTTM input times'!B377:C377)</f>
        <v>-1.5994840513191857</v>
      </c>
      <c r="C377" s="10">
        <f>SUM('FTTM input times'!D377:E377)</f>
        <v>-0.76778314370613687</v>
      </c>
      <c r="D377" s="10">
        <f>SUM('FTTM input times'!F377:G377)</f>
        <v>0.22997810839456356</v>
      </c>
      <c r="E377" s="10">
        <f>SUM('FTTM input times'!H377:I377)</f>
        <v>2.4225038933506933</v>
      </c>
      <c r="F377" s="10">
        <f ca="1">'internal_calcs FTTM'!AA377-A377</f>
        <v>-0.76778314370613998</v>
      </c>
    </row>
    <row r="378" spans="1:6" x14ac:dyDescent="0.3">
      <c r="A378" s="1">
        <f>'FTTM input times'!A378</f>
        <v>376</v>
      </c>
      <c r="B378" s="10">
        <f>SUM('FTTM input times'!B378:C378)</f>
        <v>-1.6354512116388209</v>
      </c>
      <c r="C378" s="10">
        <f>SUM('FTTM input times'!D378:E378)</f>
        <v>-0.82302805900690634</v>
      </c>
      <c r="D378" s="10">
        <f>SUM('FTTM input times'!F378:G378)</f>
        <v>7.0751005923162857E-2</v>
      </c>
      <c r="E378" s="10">
        <f>SUM('FTTM input times'!H378:I378)</f>
        <v>2.8811912315314796</v>
      </c>
      <c r="F378" s="10">
        <f ca="1">'internal_calcs FTTM'!AA378-A378</f>
        <v>-0.82302805900690146</v>
      </c>
    </row>
    <row r="379" spans="1:6" x14ac:dyDescent="0.3">
      <c r="A379" s="1">
        <f>'FTTM input times'!A379</f>
        <v>377</v>
      </c>
      <c r="B379" s="10">
        <f>SUM('FTTM input times'!B379:C379)</f>
        <v>-1.6708275209233658</v>
      </c>
      <c r="C379" s="10">
        <f>SUM('FTTM input times'!D379:E379)</f>
        <v>-0.87107831542115877</v>
      </c>
      <c r="D379" s="10">
        <f>SUM('FTTM input times'!F379:G379)</f>
        <v>-0.12113307691824682</v>
      </c>
      <c r="E379" s="10">
        <f>SUM('FTTM input times'!H379:I379)</f>
        <v>3.3080300226836199</v>
      </c>
      <c r="F379" s="10">
        <f ca="1">'internal_calcs FTTM'!AA379-A379</f>
        <v>-0.87107831542118674</v>
      </c>
    </row>
    <row r="380" spans="1:6" x14ac:dyDescent="0.3">
      <c r="A380" s="1">
        <f>'FTTM input times'!A380</f>
        <v>378</v>
      </c>
      <c r="B380" s="10">
        <f>SUM('FTTM input times'!B380:C380)</f>
        <v>-1.7055906347375609</v>
      </c>
      <c r="C380" s="10">
        <f>SUM('FTTM input times'!D380:E380)</f>
        <v>-0.91174428053872725</v>
      </c>
      <c r="D380" s="10">
        <f>SUM('FTTM input times'!F380:G380)</f>
        <v>-0.34264801351754071</v>
      </c>
      <c r="E380" s="10">
        <f>SUM('FTTM input times'!H380:I380)</f>
        <v>3.6875932007769627</v>
      </c>
      <c r="F380" s="10">
        <f ca="1">'internal_calcs FTTM'!AA380-A380</f>
        <v>-0.91174428053875545</v>
      </c>
    </row>
    <row r="381" spans="1:6" x14ac:dyDescent="0.3">
      <c r="A381" s="1">
        <f>'FTTM input times'!A381</f>
        <v>379</v>
      </c>
      <c r="B381" s="10">
        <f>SUM('FTTM input times'!B381:C381)</f>
        <v>-1.7397185959536283</v>
      </c>
      <c r="C381" s="10">
        <f>SUM('FTTM input times'!D381:E381)</f>
        <v>-0.94486546437389896</v>
      </c>
      <c r="D381" s="10">
        <f>SUM('FTTM input times'!F381:G381)</f>
        <v>-0.59030038099754156</v>
      </c>
      <c r="E381" s="10">
        <f>SUM('FTTM input times'!H381:I381)</f>
        <v>4.0061623636128232</v>
      </c>
      <c r="F381" s="10">
        <f ca="1">'internal_calcs FTTM'!AA381-A381</f>
        <v>-0.94486546437389052</v>
      </c>
    </row>
    <row r="382" spans="1:6" x14ac:dyDescent="0.3">
      <c r="A382" s="1">
        <f>'FTTM input times'!A382</f>
        <v>380</v>
      </c>
      <c r="B382" s="10">
        <f>SUM('FTTM input times'!B382:C382)</f>
        <v>-1.7731898486197115</v>
      </c>
      <c r="C382" s="10">
        <f>SUM('FTTM input times'!D382:E382)</f>
        <v>-0.97031115274570578</v>
      </c>
      <c r="D382" s="10">
        <f>SUM('FTTM input times'!F382:G382)</f>
        <v>-0.86018455358305346</v>
      </c>
      <c r="E382" s="10">
        <f>SUM('FTTM input times'!H382:I382)</f>
        <v>4.2522235916227018</v>
      </c>
      <c r="F382" s="10">
        <f ca="1">'internal_calcs FTTM'!AA382-A382</f>
        <v>-0.97031115274569402</v>
      </c>
    </row>
    <row r="383" spans="1:6" x14ac:dyDescent="0.3">
      <c r="A383" s="1">
        <f>'FTTM input times'!A383</f>
        <v>381</v>
      </c>
      <c r="B383" s="10">
        <f>SUM('FTTM input times'!B383:C383)</f>
        <v>-1.8059832515753746</v>
      </c>
      <c r="C383" s="10">
        <f>SUM('FTTM input times'!D383:E383)</f>
        <v>-0.98798092314719854</v>
      </c>
      <c r="D383" s="10">
        <f>SUM('FTTM input times'!F383:G383)</f>
        <v>-1.1480442966513058</v>
      </c>
      <c r="E383" s="10">
        <f>SUM('FTTM input times'!H383:I383)</f>
        <v>4.4168835909201256</v>
      </c>
      <c r="F383" s="10">
        <f ca="1">'internal_calcs FTTM'!AA383-A383</f>
        <v>-1.1480442966512783</v>
      </c>
    </row>
    <row r="384" spans="1:6" x14ac:dyDescent="0.3">
      <c r="A384" s="1">
        <f>'FTTM input times'!A384</f>
        <v>382</v>
      </c>
      <c r="B384" s="10">
        <f>SUM('FTTM input times'!B384:C384)</f>
        <v>-1.8380780918043609</v>
      </c>
      <c r="C384" s="10">
        <f>SUM('FTTM input times'!D384:E384)</f>
        <v>-0.99780504106708912</v>
      </c>
      <c r="D384" s="10">
        <f>SUM('FTTM input times'!F384:G384)</f>
        <v>-1.4493398900950369</v>
      </c>
      <c r="E384" s="10">
        <f>SUM('FTTM input times'!H384:I384)</f>
        <v>4.4941911201128502</v>
      </c>
      <c r="F384" s="10">
        <f ca="1">'internal_calcs FTTM'!AA384-A384</f>
        <v>-1.4493398900950183</v>
      </c>
    </row>
    <row r="385" spans="1:6" x14ac:dyDescent="0.3">
      <c r="A385" s="1">
        <f>'FTTM input times'!A385</f>
        <v>383</v>
      </c>
      <c r="B385" s="10">
        <f>SUM('FTTM input times'!B385:C385)</f>
        <v>-1.8694540975176797</v>
      </c>
      <c r="C385" s="10">
        <f>SUM('FTTM input times'!D385:E385)</f>
        <v>-0.99974473520019913</v>
      </c>
      <c r="D385" s="10">
        <f>SUM('FTTM input times'!F385:G385)</f>
        <v>-1.7593197224203749</v>
      </c>
      <c r="E385" s="10">
        <f>SUM('FTTM input times'!H385:I385)</f>
        <v>4.4813520836731353</v>
      </c>
      <c r="F385" s="10">
        <f ca="1">'internal_calcs FTTM'!AA385-A385</f>
        <v>-1.7593197224204005</v>
      </c>
    </row>
    <row r="386" spans="1:6" x14ac:dyDescent="0.3">
      <c r="A386" s="1">
        <f>'FTTM input times'!A386</f>
        <v>384</v>
      </c>
      <c r="B386" s="10">
        <f>SUM('FTTM input times'!B386:C386)</f>
        <v>-1.9000914509576281</v>
      </c>
      <c r="C386" s="10">
        <f>SUM('FTTM input times'!D386:E386)</f>
        <v>-0.99379235045994685</v>
      </c>
      <c r="D386" s="10">
        <f>SUM('FTTM input times'!F386:G386)</f>
        <v>-2.0730952264985727</v>
      </c>
      <c r="E386" s="10">
        <f>SUM('FTTM input times'!H386:I386)</f>
        <v>4.3788305178297122</v>
      </c>
      <c r="F386" s="10">
        <f ca="1">'internal_calcs FTTM'!AA386-A386</f>
        <v>-1.9000914509576319</v>
      </c>
    </row>
    <row r="387" spans="1:6" x14ac:dyDescent="0.3">
      <c r="A387" s="1">
        <f>'FTTM input times'!A387</f>
        <v>385</v>
      </c>
      <c r="B387" s="10">
        <f>SUM('FTTM input times'!B387:C387)</f>
        <v>-1.9299708009150438</v>
      </c>
      <c r="C387" s="10">
        <f>SUM('FTTM input times'!D387:E387)</f>
        <v>-0.97997137818951674</v>
      </c>
      <c r="D387" s="10">
        <f>SUM('FTTM input times'!F387:G387)</f>
        <v>-2.3857179751899165</v>
      </c>
      <c r="E387" s="10">
        <f>SUM('FTTM input times'!H387:I387)</f>
        <v>4.1903318190893764</v>
      </c>
      <c r="F387" s="10">
        <f ca="1">'internal_calcs FTTM'!AA387-A387</f>
        <v>-1.9299708009150436</v>
      </c>
    </row>
    <row r="388" spans="1:6" x14ac:dyDescent="0.3">
      <c r="A388" s="1">
        <f>'FTTM input times'!A388</f>
        <v>386</v>
      </c>
      <c r="B388" s="10">
        <f>SUM('FTTM input times'!B388:C388)</f>
        <v>-1.9590732749522133</v>
      </c>
      <c r="C388" s="10">
        <f>SUM('FTTM input times'!D388:E388)</f>
        <v>-0.95833636345221174</v>
      </c>
      <c r="D388" s="10">
        <f>SUM('FTTM input times'!F388:G388)</f>
        <v>-2.6922577209956282</v>
      </c>
      <c r="E388" s="10">
        <f>SUM('FTTM input times'!H388:I388)</f>
        <v>3.922668821553394</v>
      </c>
      <c r="F388" s="10">
        <f ca="1">'internal_calcs FTTM'!AA388-A388</f>
        <v>-1.9590732749522317</v>
      </c>
    </row>
    <row r="389" spans="1:6" x14ac:dyDescent="0.3">
      <c r="A389" s="1">
        <f>'FTTM input times'!A389</f>
        <v>387</v>
      </c>
      <c r="B389" s="10">
        <f>SUM('FTTM input times'!B389:C389)</f>
        <v>-1.9873804913227009</v>
      </c>
      <c r="C389" s="10">
        <f>SUM('FTTM input times'!D389:E389)</f>
        <v>-0.92897268976718061</v>
      </c>
      <c r="D389" s="10">
        <f>SUM('FTTM input times'!F389:G389)</f>
        <v>-2.987880149006791</v>
      </c>
      <c r="E389" s="10">
        <f>SUM('FTTM input times'!H389:I389)</f>
        <v>3.5855155633415392</v>
      </c>
      <c r="F389" s="10">
        <f ca="1">'internal_calcs FTTM'!AA389-A389</f>
        <v>-1.9873804913227104</v>
      </c>
    </row>
    <row r="390" spans="1:6" x14ac:dyDescent="0.3">
      <c r="A390" s="1">
        <f>'FTTM input times'!A390</f>
        <v>388</v>
      </c>
      <c r="B390" s="10">
        <f>SUM('FTTM input times'!B390:C390)</f>
        <v>-2.0148745705819273</v>
      </c>
      <c r="C390" s="10">
        <f>SUM('FTTM input times'!D390:E390)</f>
        <v>-0.8919962421394394</v>
      </c>
      <c r="D390" s="10">
        <f>SUM('FTTM input times'!F390:G390)</f>
        <v>-3.2679231169368599</v>
      </c>
      <c r="E390" s="10">
        <f>SUM('FTTM input times'!H390:I390)</f>
        <v>3.1910576416502292</v>
      </c>
      <c r="F390" s="10">
        <f ca="1">'internal_calcs FTTM'!AA390-A390</f>
        <v>-2.0148745705819238</v>
      </c>
    </row>
    <row r="391" spans="1:6" x14ac:dyDescent="0.3">
      <c r="A391" s="1">
        <f>'FTTM input times'!A391</f>
        <v>389</v>
      </c>
      <c r="B391" s="10">
        <f>SUM('FTTM input times'!B391:C391)</f>
        <v>-2.0415381468800811</v>
      </c>
      <c r="C391" s="10">
        <f>SUM('FTTM input times'!D391:E391)</f>
        <v>-0.84755294971484263</v>
      </c>
      <c r="D391" s="10">
        <f>SUM('FTTM input times'!F391:G391)</f>
        <v>-3.5279701798924061</v>
      </c>
      <c r="E391" s="10">
        <f>SUM('FTTM input times'!H391:I391)</f>
        <v>2.7535517935190179</v>
      </c>
      <c r="F391" s="10">
        <f ca="1">'internal_calcs FTTM'!AA391-A391</f>
        <v>-2.0415381468801002</v>
      </c>
    </row>
    <row r="392" spans="1:6" x14ac:dyDescent="0.3">
      <c r="A392" s="1">
        <f>'FTTM input times'!A392</f>
        <v>390</v>
      </c>
      <c r="B392" s="10">
        <f>SUM('FTTM input times'!B392:C392)</f>
        <v>-2.067354378931002</v>
      </c>
      <c r="C392" s="10">
        <f>SUM('FTTM input times'!D392:E392)</f>
        <v>-0.79581820986428076</v>
      </c>
      <c r="D392" s="10">
        <f>SUM('FTTM input times'!F392:G392)</f>
        <v>-3.7639202403459051</v>
      </c>
      <c r="E392" s="10">
        <f>SUM('FTTM input times'!H392:I392)</f>
        <v>2.2888106202102474</v>
      </c>
      <c r="F392" s="10">
        <f ca="1">'internal_calcs FTTM'!AA392-A392</f>
        <v>-2.0673543789309861</v>
      </c>
    </row>
    <row r="393" spans="1:6" x14ac:dyDescent="0.3">
      <c r="A393" s="1">
        <f>'FTTM input times'!A393</f>
        <v>391</v>
      </c>
      <c r="B393" s="10">
        <f>SUM('FTTM input times'!B393:C393)</f>
        <v>-2.092306960649136</v>
      </c>
      <c r="C393" s="10">
        <f>SUM('FTTM input times'!D393:E393)</f>
        <v>-0.73699619597077692</v>
      </c>
      <c r="D393" s="10">
        <f>SUM('FTTM input times'!F393:G393)</f>
        <v>-3.97205222489427</v>
      </c>
      <c r="E393" s="10">
        <f>SUM('FTTM input times'!H393:I393)</f>
        <v>1.8136310785980698</v>
      </c>
      <c r="F393" s="10">
        <f ca="1">'internal_calcs FTTM'!AA393-A393</f>
        <v>-2.0923069606491254</v>
      </c>
    </row>
    <row r="394" spans="1:6" x14ac:dyDescent="0.3">
      <c r="A394" s="1">
        <f>'FTTM input times'!A394</f>
        <v>392</v>
      </c>
      <c r="B394" s="10">
        <f>SUM('FTTM input times'!B394:C394)</f>
        <v>-2.1163801314490511</v>
      </c>
      <c r="C394" s="10">
        <f>SUM('FTTM input times'!D394:E394)</f>
        <v>-0.6713190516498595</v>
      </c>
      <c r="D394" s="10">
        <f>SUM('FTTM input times'!F394:G394)</f>
        <v>-4.1490837678091523</v>
      </c>
      <c r="E394" s="10">
        <f>SUM('FTTM input times'!H394:I394)</f>
        <v>1.3451873953851248</v>
      </c>
      <c r="F394" s="10">
        <f ca="1">'internal_calcs FTTM'!AA394-A394</f>
        <v>-2.1163801314490343</v>
      </c>
    </row>
    <row r="395" spans="1:6" x14ac:dyDescent="0.3">
      <c r="A395" s="1">
        <f>'FTTM input times'!A395</f>
        <v>393</v>
      </c>
      <c r="B395" s="10">
        <f>SUM('FTTM input times'!B395:C395)</f>
        <v>-2.1395586862001004</v>
      </c>
      <c r="C395" s="10">
        <f>SUM('FTTM input times'!D395:E395)</f>
        <v>-0.59904597458512976</v>
      </c>
      <c r="D395" s="10">
        <f>SUM('FTTM input times'!F395:G395)</f>
        <v>-4.2922229759052648</v>
      </c>
      <c r="E395" s="10">
        <f>SUM('FTTM input times'!H395:I395)</f>
        <v>0.90041034580029278</v>
      </c>
      <c r="F395" s="10">
        <f ca="1">'internal_calcs FTTM'!AA395-A395</f>
        <v>-2.1395586862000755</v>
      </c>
    </row>
    <row r="396" spans="1:6" x14ac:dyDescent="0.3">
      <c r="A396" s="1">
        <f>'FTTM input times'!A396</f>
        <v>394</v>
      </c>
      <c r="B396" s="10">
        <f>SUM('FTTM input times'!B396:C396)</f>
        <v>-2.161827984830258</v>
      </c>
      <c r="C396" s="10">
        <f>SUM('FTTM input times'!D396:E396)</f>
        <v>-0.52046219359333379</v>
      </c>
      <c r="D396" s="10">
        <f>SUM('FTTM input times'!F396:G396)</f>
        <v>-4.3992124583637162</v>
      </c>
      <c r="E396" s="10">
        <f>SUM('FTTM input times'!H396:I396)</f>
        <v>0.49537533127138866</v>
      </c>
      <c r="F396" s="10">
        <f ca="1">'internal_calcs FTTM'!AA396-A396</f>
        <v>-2.1618279848302677</v>
      </c>
    </row>
    <row r="397" spans="1:6" x14ac:dyDescent="0.3">
      <c r="A397" s="1">
        <f>'FTTM input times'!A397</f>
        <v>395</v>
      </c>
      <c r="B397" s="10">
        <f>SUM('FTTM input times'!B397:C397)</f>
        <v>-2.1831739615733028</v>
      </c>
      <c r="C397" s="10">
        <f>SUM('FTTM input times'!D397:E397)</f>
        <v>-0.435877842956373</v>
      </c>
      <c r="D397" s="10">
        <f>SUM('FTTM input times'!F397:G397)</f>
        <v>-4.4683649271336936</v>
      </c>
      <c r="E397" s="10">
        <f>SUM('FTTM input times'!H397:I397)</f>
        <v>0.14472137253145134</v>
      </c>
      <c r="F397" s="10">
        <f ca="1">'internal_calcs FTTM'!AA397-A397</f>
        <v>-2.1831739615732886</v>
      </c>
    </row>
    <row r="398" spans="1:6" x14ac:dyDescent="0.3">
      <c r="A398" s="1">
        <f>'FTTM input times'!A398</f>
        <v>396</v>
      </c>
      <c r="B398" s="10">
        <f>SUM('FTTM input times'!B398:C398)</f>
        <v>-2.2035831338527569</v>
      </c>
      <c r="C398" s="10">
        <f>SUM('FTTM input times'!D398:E398)</f>
        <v>-0.34562673846360359</v>
      </c>
      <c r="D398" s="10">
        <f>SUM('FTTM input times'!F398:G398)</f>
        <v>-4.4985898064730776</v>
      </c>
      <c r="E398" s="10">
        <f>SUM('FTTM input times'!H398:I398)</f>
        <v>-0.13887798273026997</v>
      </c>
      <c r="F398" s="10">
        <f ca="1">'internal_calcs FTTM'!AA398-A398</f>
        <v>-2.2035831338527601</v>
      </c>
    </row>
    <row r="399" spans="1:6" x14ac:dyDescent="0.3">
      <c r="A399" s="1">
        <f>'FTTM input times'!A399</f>
        <v>397</v>
      </c>
      <c r="B399" s="10">
        <f>SUM('FTTM input times'!B399:C399)</f>
        <v>-2.2230426107979695</v>
      </c>
      <c r="C399" s="10">
        <f>SUM('FTTM input times'!D399:E399)</f>
        <v>-0.2500650599925025</v>
      </c>
      <c r="D399" s="10">
        <f>SUM('FTTM input times'!F399:G399)</f>
        <v>-4.4894104319791666</v>
      </c>
      <c r="E399" s="10">
        <f>SUM('FTTM input times'!H399:I399)</f>
        <v>-0.34517271490403534</v>
      </c>
      <c r="F399" s="10">
        <f ca="1">'internal_calcs FTTM'!AA399-A399</f>
        <v>-2.2230426107979611</v>
      </c>
    </row>
    <row r="400" spans="1:6" x14ac:dyDescent="0.3">
      <c r="A400" s="1">
        <f>'FTTM input times'!A400</f>
        <v>398</v>
      </c>
      <c r="B400" s="10">
        <f>SUM('FTTM input times'!B400:C400)</f>
        <v>-2.2415401013861791</v>
      </c>
      <c r="C400" s="10">
        <f>SUM('FTTM input times'!D400:E400)</f>
        <v>-0.14956994583001726</v>
      </c>
      <c r="D400" s="10">
        <f>SUM('FTTM input times'!F400:G400)</f>
        <v>-4.4409715678712356</v>
      </c>
      <c r="E400" s="10">
        <f>SUM('FTTM input times'!H400:I400)</f>
        <v>-0.46670679487316091</v>
      </c>
      <c r="F400" s="10">
        <f ca="1">'internal_calcs FTTM'!AA400-A400</f>
        <v>-2.2415401013861924</v>
      </c>
    </row>
    <row r="401" spans="1:6" x14ac:dyDescent="0.3">
      <c r="A401" s="1">
        <f>'FTTM input times'!A401</f>
        <v>399</v>
      </c>
      <c r="B401" s="10">
        <f>SUM('FTTM input times'!B401:C401)</f>
        <v>-2.2590639222059492</v>
      </c>
      <c r="C401" s="10">
        <f>SUM('FTTM input times'!D401:E401)</f>
        <v>-4.4538004279701893E-2</v>
      </c>
      <c r="D401" s="10">
        <f>SUM('FTTM input times'!F401:G401)</f>
        <v>-4.354037123972236</v>
      </c>
      <c r="E401" s="10">
        <f>SUM('FTTM input times'!H401:I401)</f>
        <v>-0.49908766433374874</v>
      </c>
      <c r="F401" s="10">
        <f ca="1">'internal_calcs FTTM'!AA401-A401</f>
        <v>-2.2590639222059394</v>
      </c>
    </row>
    <row r="402" spans="1:6" x14ac:dyDescent="0.3">
      <c r="A402" s="1">
        <f>'FTTM input times'!A402</f>
        <v>400</v>
      </c>
      <c r="B402" s="10">
        <f>SUM('FTTM input times'!B402:C402)</f>
        <v>-2.2756030048364124</v>
      </c>
      <c r="C402" s="10">
        <f>SUM('FTTM input times'!D402:E402)</f>
        <v>6.4616251569294181E-2</v>
      </c>
      <c r="D402" s="10">
        <f>SUM('FTTM input times'!F402:G402)</f>
        <v>-4.229978108394576</v>
      </c>
      <c r="E402" s="10">
        <f>SUM('FTTM input times'!H402:I402)</f>
        <v>-0.44114499429592158</v>
      </c>
      <c r="F402" s="10">
        <f ca="1">'internal_calcs FTTM'!AA402-A402</f>
        <v>-2.2756030048363982</v>
      </c>
    </row>
    <row r="403" spans="1:6" x14ac:dyDescent="0.3">
      <c r="A403" s="1">
        <f>'FTTM input times'!A403</f>
        <v>401</v>
      </c>
      <c r="B403" s="10">
        <f>SUM('FTTM input times'!B403:C403)</f>
        <v>-2.2911469028384905</v>
      </c>
      <c r="C403" s="10">
        <f>SUM('FTTM input times'!D403:E403)</f>
        <v>0.17746203973715746</v>
      </c>
      <c r="D403" s="10">
        <f>SUM('FTTM input times'!F403:G403)</f>
        <v>-4.070751005923178</v>
      </c>
      <c r="E403" s="10">
        <f>SUM('FTTM input times'!H403:I403)</f>
        <v>-0.29497298382293469</v>
      </c>
      <c r="F403" s="10">
        <f ca="1">'internal_calcs FTTM'!AA403-A403</f>
        <v>-2.2911469028384772</v>
      </c>
    </row>
    <row r="404" spans="1:6" x14ac:dyDescent="0.3">
      <c r="A404" s="1">
        <f>'FTTM input times'!A404</f>
        <v>402</v>
      </c>
      <c r="B404" s="10">
        <f>SUM('FTTM input times'!B404:C404)</f>
        <v>-2.3056857983530463</v>
      </c>
      <c r="C404" s="10">
        <f>SUM('FTTM input times'!D404:E404)</f>
        <v>0.29355400945232646</v>
      </c>
      <c r="D404" s="10">
        <f>SUM('FTTM input times'!F404:G404)</f>
        <v>-3.8788669230816772</v>
      </c>
      <c r="E404" s="10">
        <f>SUM('FTTM input times'!H404:I404)</f>
        <v>-6.5854670220909739E-2</v>
      </c>
      <c r="F404" s="10">
        <f ca="1">'internal_calcs FTTM'!AA404-A404</f>
        <v>-2.3056857983530676</v>
      </c>
    </row>
    <row r="405" spans="1:6" x14ac:dyDescent="0.3">
      <c r="A405" s="1">
        <f>'FTTM input times'!A405</f>
        <v>403</v>
      </c>
      <c r="B405" s="10">
        <f>SUM('FTTM input times'!B405:C405)</f>
        <v>-2.3192105083020262</v>
      </c>
      <c r="C405" s="10">
        <f>SUM('FTTM input times'!D405:E405)</f>
        <v>0.41243399874771181</v>
      </c>
      <c r="D405" s="10">
        <f>SUM('FTTM input times'!F405:G405)</f>
        <v>-3.6573519864824795</v>
      </c>
      <c r="E405" s="10">
        <f>SUM('FTTM input times'!H405:I405)</f>
        <v>0.23792901369489972</v>
      </c>
      <c r="F405" s="10">
        <f ca="1">'internal_calcs FTTM'!AA405-A405</f>
        <v>-2.3192105083020351</v>
      </c>
    </row>
    <row r="406" spans="1:6" x14ac:dyDescent="0.3">
      <c r="A406" s="1">
        <f>'FTTM input times'!A406</f>
        <v>404</v>
      </c>
      <c r="B406" s="10">
        <f>SUM('FTTM input times'!B406:C406)</f>
        <v>-2.3317124901888064</v>
      </c>
      <c r="C406" s="10">
        <f>SUM('FTTM input times'!D406:E406)</f>
        <v>0.53363284261688704</v>
      </c>
      <c r="D406" s="10">
        <f>SUM('FTTM input times'!F406:G406)</f>
        <v>-3.4096996190024806</v>
      </c>
      <c r="E406" s="10">
        <f>SUM('FTTM input times'!H406:I406)</f>
        <v>0.60539853408675248</v>
      </c>
      <c r="F406" s="10">
        <f ca="1">'internal_calcs FTTM'!AA406-A406</f>
        <v>-2.3317124901888064</v>
      </c>
    </row>
    <row r="407" spans="1:6" x14ac:dyDescent="0.3">
      <c r="A407" s="1">
        <f>'FTTM input times'!A407</f>
        <v>405</v>
      </c>
      <c r="B407" s="10">
        <f>SUM('FTTM input times'!B407:C407)</f>
        <v>-2.343183847493636</v>
      </c>
      <c r="C407" s="10">
        <f>SUM('FTTM input times'!D407:E407)</f>
        <v>0.65667222459314711</v>
      </c>
      <c r="D407" s="10">
        <f>SUM('FTTM input times'!F407:G407)</f>
        <v>-3.1398154464169705</v>
      </c>
      <c r="E407" s="10">
        <f>SUM('FTTM input times'!H407:I407)</f>
        <v>1.0232725850556201</v>
      </c>
      <c r="F407" s="10">
        <f ca="1">'internal_calcs FTTM'!AA407-A407</f>
        <v>-2.3431838474936626</v>
      </c>
    </row>
    <row r="408" spans="1:6" x14ac:dyDescent="0.3">
      <c r="A408" s="1">
        <f>'FTTM input times'!A408</f>
        <v>406</v>
      </c>
      <c r="B408" s="10">
        <f>SUM('FTTM input times'!B408:C408)</f>
        <v>-2.3536173346613714</v>
      </c>
      <c r="C408" s="10">
        <f>SUM('FTTM input times'!D408:E408)</f>
        <v>0.78106656444739642</v>
      </c>
      <c r="D408" s="10">
        <f>SUM('FTTM input times'!F408:G408)</f>
        <v>-2.8519557033487195</v>
      </c>
      <c r="E408" s="10">
        <f>SUM('FTTM input times'!H408:I408)</f>
        <v>1.4764481096387789</v>
      </c>
      <c r="F408" s="10">
        <f ca="1">'internal_calcs FTTM'!AA408-A408</f>
        <v>-2.3536173346613509</v>
      </c>
    </row>
    <row r="409" spans="1:6" x14ac:dyDescent="0.3">
      <c r="A409" s="1">
        <f>'FTTM input times'!A409</f>
        <v>407</v>
      </c>
      <c r="B409" s="10">
        <f>SUM('FTTM input times'!B409:C409)</f>
        <v>-2.3630063616778711</v>
      </c>
      <c r="C409" s="10">
        <f>SUM('FTTM input times'!D409:E409)</f>
        <v>0.90632493455059848</v>
      </c>
      <c r="D409" s="10">
        <f>SUM('FTTM input times'!F409:G409)</f>
        <v>-2.5506601099049893</v>
      </c>
      <c r="E409" s="10">
        <f>SUM('FTTM input times'!H409:I409)</f>
        <v>1.9485461636410106</v>
      </c>
      <c r="F409" s="10">
        <f ca="1">'internal_calcs FTTM'!AA409-A409</f>
        <v>-2.3630063616778898</v>
      </c>
    </row>
    <row r="410" spans="1:6" x14ac:dyDescent="0.3">
      <c r="A410" s="1">
        <f>'FTTM input times'!A410</f>
        <v>408</v>
      </c>
      <c r="B410" s="10">
        <f>SUM('FTTM input times'!B410:C410)</f>
        <v>-2.3713449982324759</v>
      </c>
      <c r="C410" s="10">
        <f>SUM('FTTM input times'!D410:E410)</f>
        <v>1.03195299734129</v>
      </c>
      <c r="D410" s="10">
        <f>SUM('FTTM input times'!F410:G410)</f>
        <v>-2.2406802775796519</v>
      </c>
      <c r="E410" s="10">
        <f>SUM('FTTM input times'!H410:I410)</f>
        <v>2.42250389335064</v>
      </c>
      <c r="F410" s="10">
        <f ca="1">'internal_calcs FTTM'!AA410-A410</f>
        <v>-2.2406802775796564</v>
      </c>
    </row>
    <row r="411" spans="1:6" x14ac:dyDescent="0.3">
      <c r="A411" s="1">
        <f>'FTTM input times'!A411</f>
        <v>409</v>
      </c>
      <c r="B411" s="10">
        <f>SUM('FTTM input times'!B411:C411)</f>
        <v>-2.3786279774635899</v>
      </c>
      <c r="C411" s="10">
        <f>SUM('FTTM input times'!D411:E411)</f>
        <v>1.157454956249184</v>
      </c>
      <c r="D411" s="10">
        <f>SUM('FTTM input times'!F411:G411)</f>
        <v>-1.9269047735014539</v>
      </c>
      <c r="E411" s="10">
        <f>SUM('FTTM input times'!H411:I411)</f>
        <v>2.8811912315316954</v>
      </c>
      <c r="F411" s="10">
        <f ca="1">'internal_calcs FTTM'!AA411-A411</f>
        <v>-1.9269047735014624</v>
      </c>
    </row>
    <row r="412" spans="1:6" x14ac:dyDescent="0.3">
      <c r="A412" s="1">
        <f>'FTTM input times'!A412</f>
        <v>410</v>
      </c>
      <c r="B412" s="10">
        <f>SUM('FTTM input times'!B412:C412)</f>
        <v>-2.3848506992854319</v>
      </c>
      <c r="C412" s="10">
        <f>SUM('FTTM input times'!D412:E412)</f>
        <v>1.2823355123790903</v>
      </c>
      <c r="D412" s="10">
        <f>SUM('FTTM input times'!F412:G412)</f>
        <v>-1.6142820248101102</v>
      </c>
      <c r="E412" s="10">
        <f>SUM('FTTM input times'!H412:I412)</f>
        <v>3.3080300226835737</v>
      </c>
      <c r="F412" s="10">
        <f ca="1">'internal_calcs FTTM'!AA412-A412</f>
        <v>-1.6142820248101089</v>
      </c>
    </row>
    <row r="413" spans="1:6" x14ac:dyDescent="0.3">
      <c r="A413" s="1">
        <f>'FTTM input times'!A413</f>
        <v>411</v>
      </c>
      <c r="B413" s="10">
        <f>SUM('FTTM input times'!B413:C413)</f>
        <v>-2.390009233293525</v>
      </c>
      <c r="C413" s="10">
        <f>SUM('FTTM input times'!D413:E413)</f>
        <v>1.4061018192284633</v>
      </c>
      <c r="D413" s="10">
        <f>SUM('FTTM input times'!F413:G413)</f>
        <v>-1.3077422790042612</v>
      </c>
      <c r="E413" s="10">
        <f>SUM('FTTM input times'!H413:I413)</f>
        <v>3.6875932007769232</v>
      </c>
      <c r="F413" s="10">
        <f ca="1">'internal_calcs FTTM'!AA413-A413</f>
        <v>-1.3077422790042874</v>
      </c>
    </row>
    <row r="414" spans="1:6" x14ac:dyDescent="0.3">
      <c r="A414" s="1">
        <f>'FTTM input times'!A414</f>
        <v>412</v>
      </c>
      <c r="B414" s="10">
        <f>SUM('FTTM input times'!B414:C414)</f>
        <v>-2.3941003212472172</v>
      </c>
      <c r="C414" s="10">
        <f>SUM('FTTM input times'!D414:E414)</f>
        <v>1.5282654277276162</v>
      </c>
      <c r="D414" s="10">
        <f>SUM('FTTM input times'!F414:G414)</f>
        <v>-1.0121198509932339</v>
      </c>
      <c r="E414" s="10">
        <f>SUM('FTTM input times'!H414:I414)</f>
        <v>4.0061623636127903</v>
      </c>
      <c r="F414" s="10">
        <f ca="1">'internal_calcs FTTM'!AA414-A414</f>
        <v>-1.0121198509932583</v>
      </c>
    </row>
    <row r="415" spans="1:6" x14ac:dyDescent="0.3">
      <c r="A415" s="1">
        <f>'FTTM input times'!A415</f>
        <v>413</v>
      </c>
      <c r="B415" s="10">
        <f>SUM('FTTM input times'!B415:C415)</f>
        <v>-2.3971213791276891</v>
      </c>
      <c r="C415" s="10">
        <f>SUM('FTTM input times'!D415:E415)</f>
        <v>1.6483442139252622</v>
      </c>
      <c r="D415" s="10">
        <f>SUM('FTTM input times'!F415:G415)</f>
        <v>-0.73207688306316343</v>
      </c>
      <c r="E415" s="10">
        <f>SUM('FTTM input times'!H415:I415)</f>
        <v>4.2522235916228022</v>
      </c>
      <c r="F415" s="10">
        <f ca="1">'internal_calcs FTTM'!AA415-A415</f>
        <v>-0.73207688306314367</v>
      </c>
    </row>
    <row r="416" spans="1:6" x14ac:dyDescent="0.3">
      <c r="A416" s="1">
        <f>'FTTM input times'!A416</f>
        <v>414</v>
      </c>
      <c r="B416" s="10">
        <f>SUM('FTTM input times'!B416:C416)</f>
        <v>-2.3990704987700218</v>
      </c>
      <c r="C416" s="10">
        <f>SUM('FTTM input times'!D416:E416)</f>
        <v>1.765864281710624</v>
      </c>
      <c r="D416" s="10">
        <f>SUM('FTTM input times'!F416:G416)</f>
        <v>-0.47202982010761518</v>
      </c>
      <c r="E416" s="10">
        <f>SUM('FTTM input times'!H416:I416)</f>
        <v>4.4168835909201123</v>
      </c>
      <c r="F416" s="10">
        <f ca="1">'internal_calcs FTTM'!AA416-A416</f>
        <v>-0.47202982010759342</v>
      </c>
    </row>
    <row r="417" spans="1:6" x14ac:dyDescent="0.3">
      <c r="A417" s="1">
        <f>'FTTM input times'!A417</f>
        <v>415</v>
      </c>
      <c r="B417" s="10">
        <f>SUM('FTTM input times'!B417:C417)</f>
        <v>-2.3999464490684721</v>
      </c>
      <c r="C417" s="10">
        <f>SUM('FTTM input times'!D417:E417)</f>
        <v>1.8803618330661847</v>
      </c>
      <c r="D417" s="10">
        <f>SUM('FTTM input times'!F417:G417)</f>
        <v>-0.23607975965411399</v>
      </c>
      <c r="E417" s="10">
        <f>SUM('FTTM input times'!H417:I417)</f>
        <v>4.4941911201128653</v>
      </c>
      <c r="F417" s="10">
        <f ca="1">'internal_calcs FTTM'!AA417-A417</f>
        <v>-0.23607975965410333</v>
      </c>
    </row>
    <row r="418" spans="1:6" x14ac:dyDescent="0.3">
      <c r="A418" s="1">
        <f>'FTTM input times'!A418</f>
        <v>416</v>
      </c>
      <c r="B418" s="10">
        <f>SUM('FTTM input times'!B418:C418)</f>
        <v>-2.3997486767540588</v>
      </c>
      <c r="C418" s="10">
        <f>SUM('FTTM input times'!D418:E418)</f>
        <v>1.9913849984656999</v>
      </c>
      <c r="D418" s="10">
        <f>SUM('FTTM input times'!F418:G418)</f>
        <v>-2.7947775105746864E-2</v>
      </c>
      <c r="E418" s="10">
        <f>SUM('FTTM input times'!H418:I418)</f>
        <v>4.4813520836731415</v>
      </c>
      <c r="F418" s="10">
        <f ca="1">'internal_calcs FTTM'!AA418-A418</f>
        <v>-2.794777510575841E-2</v>
      </c>
    </row>
    <row r="419" spans="1:6" x14ac:dyDescent="0.3">
      <c r="A419" s="1">
        <f>'FTTM input times'!A419</f>
        <v>417</v>
      </c>
      <c r="B419" s="10">
        <f>SUM('FTTM input times'!B419:C419)</f>
        <v>-2.3984773067440148</v>
      </c>
      <c r="C419" s="10">
        <f>SUM('FTTM input times'!D419:E419)</f>
        <v>2.0984956201971876</v>
      </c>
      <c r="D419" s="10">
        <f>SUM('FTTM input times'!F419:G419)</f>
        <v>0.14908376780913812</v>
      </c>
      <c r="E419" s="10">
        <f>SUM('FTTM input times'!H419:I419)</f>
        <v>4.3788305178297282</v>
      </c>
      <c r="F419" s="10">
        <f ca="1">'internal_calcs FTTM'!AA419-A419</f>
        <v>0.14908376780914523</v>
      </c>
    </row>
    <row r="420" spans="1:6" x14ac:dyDescent="0.3">
      <c r="A420" s="1">
        <f>'FTTM input times'!A420</f>
        <v>418</v>
      </c>
      <c r="B420" s="10">
        <f>SUM('FTTM input times'!B420:C420)</f>
        <v>-2.3961331420628857</v>
      </c>
      <c r="C420" s="10">
        <f>SUM('FTTM input times'!D420:E420)</f>
        <v>2.2012709815704739</v>
      </c>
      <c r="D420" s="10">
        <f>SUM('FTTM input times'!F420:G420)</f>
        <v>0.29222297590525459</v>
      </c>
      <c r="E420" s="10">
        <f>SUM('FTTM input times'!H420:I420)</f>
        <v>4.190331819089403</v>
      </c>
      <c r="F420" s="10">
        <f ca="1">'internal_calcs FTTM'!AA420-A420</f>
        <v>0.29222297590524704</v>
      </c>
    </row>
    <row r="421" spans="1:6" x14ac:dyDescent="0.3">
      <c r="A421" s="1">
        <f>'FTTM input times'!A421</f>
        <v>419</v>
      </c>
      <c r="B421" s="10">
        <f>SUM('FTTM input times'!B421:C421)</f>
        <v>-2.3927176633353291</v>
      </c>
      <c r="C421" s="10">
        <f>SUM('FTTM input times'!D421:E421)</f>
        <v>2.2993054751880138</v>
      </c>
      <c r="D421" s="10">
        <f>SUM('FTTM input times'!F421:G421)</f>
        <v>0.39921245836370867</v>
      </c>
      <c r="E421" s="10">
        <f>SUM('FTTM input times'!H421:I421)</f>
        <v>3.9226688215532466</v>
      </c>
      <c r="F421" s="10">
        <f ca="1">'internal_calcs FTTM'!AA421-A421</f>
        <v>0.39921245836370645</v>
      </c>
    </row>
    <row r="422" spans="1:6" x14ac:dyDescent="0.3">
      <c r="A422" s="1">
        <f>'FTTM input times'!A422</f>
        <v>420</v>
      </c>
      <c r="B422" s="10">
        <f>SUM('FTTM input times'!B422:C422)</f>
        <v>-2.3882330278509141</v>
      </c>
      <c r="C422" s="10">
        <f>SUM('FTTM input times'!D422:E422)</f>
        <v>2.3922122036911988</v>
      </c>
      <c r="D422" s="10">
        <f>SUM('FTTM input times'!F422:G422)</f>
        <v>0.46836492713371136</v>
      </c>
      <c r="E422" s="10">
        <f>SUM('FTTM input times'!H422:I422)</f>
        <v>3.5855155633415805</v>
      </c>
      <c r="F422" s="10">
        <f ca="1">'internal_calcs FTTM'!AA422-A422</f>
        <v>0.46836492713373445</v>
      </c>
    </row>
    <row r="423" spans="1:6" x14ac:dyDescent="0.3">
      <c r="A423" s="1">
        <f>'FTTM input times'!A423</f>
        <v>421</v>
      </c>
      <c r="B423" s="10">
        <f>SUM('FTTM input times'!B423:C423)</f>
        <v>-2.3826820682015466</v>
      </c>
      <c r="C423" s="10">
        <f>SUM('FTTM input times'!D423:E423)</f>
        <v>2.4796245066676734</v>
      </c>
      <c r="D423" s="10">
        <f>SUM('FTTM input times'!F423:G423)</f>
        <v>0.49858980647307671</v>
      </c>
      <c r="E423" s="10">
        <f>SUM('FTTM input times'!H423:I423)</f>
        <v>3.1910576416502767</v>
      </c>
      <c r="F423" s="10">
        <f ca="1">'internal_calcs FTTM'!AA423-A423</f>
        <v>0.49858980647309181</v>
      </c>
    </row>
    <row r="424" spans="1:6" x14ac:dyDescent="0.3">
      <c r="A424" s="1">
        <f>'FTTM input times'!A424</f>
        <v>422</v>
      </c>
      <c r="B424" s="10">
        <f>SUM('FTTM input times'!B424:C424)</f>
        <v>-2.3760682904922934</v>
      </c>
      <c r="C424" s="10">
        <f>SUM('FTTM input times'!D424:E424)</f>
        <v>2.5611974076926152</v>
      </c>
      <c r="D424" s="10">
        <f>SUM('FTTM input times'!F424:G424)</f>
        <v>0.48941043197916922</v>
      </c>
      <c r="E424" s="10">
        <f>SUM('FTTM input times'!H424:I424)</f>
        <v>2.7535517935190694</v>
      </c>
      <c r="F424" s="10">
        <f ca="1">'internal_calcs FTTM'!AA424-A424</f>
        <v>0.48941043197919498</v>
      </c>
    </row>
    <row r="425" spans="1:6" x14ac:dyDescent="0.3">
      <c r="A425" s="1">
        <f>'FTTM input times'!A425</f>
        <v>423</v>
      </c>
      <c r="B425" s="10">
        <f>SUM('FTTM input times'!B425:C425)</f>
        <v>-2.3683958721269214</v>
      </c>
      <c r="C425" s="10">
        <f>SUM('FTTM input times'!D425:E425)</f>
        <v>2.6366089757924964</v>
      </c>
      <c r="D425" s="10">
        <f>SUM('FTTM input times'!F425:G425)</f>
        <v>0.44097156787124137</v>
      </c>
      <c r="E425" s="10">
        <f>SUM('FTTM input times'!H425:I425)</f>
        <v>2.2888106202100187</v>
      </c>
      <c r="F425" s="10">
        <f ca="1">'internal_calcs FTTM'!AA425-A425</f>
        <v>0.44097156787125869</v>
      </c>
    </row>
    <row r="426" spans="1:6" x14ac:dyDescent="0.3">
      <c r="A426" s="1">
        <f>'FTTM input times'!A426</f>
        <v>424</v>
      </c>
      <c r="B426" s="10">
        <f>SUM('FTTM input times'!B426:C426)</f>
        <v>-2.3596696591693171</v>
      </c>
      <c r="C426" s="10">
        <f>SUM('FTTM input times'!D426:E426)</f>
        <v>2.7055615959604493</v>
      </c>
      <c r="D426" s="10">
        <f>SUM('FTTM input times'!F426:G426)</f>
        <v>0.35403712397224529</v>
      </c>
      <c r="E426" s="10">
        <f>SUM('FTTM input times'!H426:I426)</f>
        <v>1.8136310785981236</v>
      </c>
      <c r="F426" s="10">
        <f ca="1">'internal_calcs FTTM'!AA426-A426</f>
        <v>0.35403712397226172</v>
      </c>
    </row>
    <row r="427" spans="1:6" x14ac:dyDescent="0.3">
      <c r="A427" s="1">
        <f>'FTTM input times'!A427</f>
        <v>425</v>
      </c>
      <c r="B427" s="10">
        <f>SUM('FTTM input times'!B427:C427)</f>
        <v>-2.3498951632826399</v>
      </c>
      <c r="C427" s="10">
        <f>SUM('FTTM input times'!D427:E427)</f>
        <v>2.7677831437061267</v>
      </c>
      <c r="D427" s="10">
        <f>SUM('FTTM input times'!F427:G427)</f>
        <v>0.22997810839458799</v>
      </c>
      <c r="E427" s="10">
        <f>SUM('FTTM input times'!H427:I427)</f>
        <v>1.345187395385177</v>
      </c>
      <c r="F427" s="10">
        <f ca="1">'internal_calcs FTTM'!AA427-A427</f>
        <v>0.22997810839456179</v>
      </c>
    </row>
    <row r="428" spans="1:6" x14ac:dyDescent="0.3">
      <c r="A428" s="1">
        <f>'FTTM input times'!A428</f>
        <v>426</v>
      </c>
      <c r="B428" s="10">
        <f>SUM('FTTM input times'!B428:C428)</f>
        <v>-2.339078558247949</v>
      </c>
      <c r="C428" s="10">
        <f>SUM('FTTM input times'!D428:E428)</f>
        <v>2.8230280590069912</v>
      </c>
      <c r="D428" s="10">
        <f>SUM('FTTM input times'!F428:G428)</f>
        <v>7.0751005923193055E-2</v>
      </c>
      <c r="E428" s="10">
        <f>SUM('FTTM input times'!H428:I428)</f>
        <v>0.90041034580034118</v>
      </c>
      <c r="F428" s="10">
        <f ca="1">'internal_calcs FTTM'!AA428-A428</f>
        <v>7.0751005923170851E-2</v>
      </c>
    </row>
    <row r="429" spans="1:6" x14ac:dyDescent="0.3">
      <c r="A429" s="1">
        <f>'FTTM input times'!A429</f>
        <v>427</v>
      </c>
      <c r="B429" s="10">
        <f>SUM('FTTM input times'!B429:C429)</f>
        <v>-2.3272266760648406</v>
      </c>
      <c r="C429" s="10">
        <f>SUM('FTTM input times'!D429:E429)</f>
        <v>2.8710783154211512</v>
      </c>
      <c r="D429" s="10">
        <f>SUM('FTTM input times'!F429:G429)</f>
        <v>-0.12113307691830499</v>
      </c>
      <c r="E429" s="10">
        <f>SUM('FTTM input times'!H429:I429)</f>
        <v>0.49537533127120481</v>
      </c>
      <c r="F429" s="10">
        <f ca="1">'internal_calcs FTTM'!AA429-A429</f>
        <v>-0.12113307691828368</v>
      </c>
    </row>
    <row r="430" spans="1:6" x14ac:dyDescent="0.3">
      <c r="A430" s="1">
        <f>'FTTM input times'!A430</f>
        <v>428</v>
      </c>
      <c r="B430" s="10">
        <f>SUM('FTTM input times'!B430:C430)</f>
        <v>-2.3143470026361284</v>
      </c>
      <c r="C430" s="10">
        <f>SUM('FTTM input times'!D430:E430)</f>
        <v>2.9117442805387208</v>
      </c>
      <c r="D430" s="10">
        <f>SUM('FTTM input times'!F430:G430)</f>
        <v>-0.34264801351750052</v>
      </c>
      <c r="E430" s="10">
        <f>SUM('FTTM input times'!H430:I430)</f>
        <v>0.14472137253148731</v>
      </c>
      <c r="F430" s="10">
        <f ca="1">'internal_calcs FTTM'!AA430-A430</f>
        <v>-0.34264801351747565</v>
      </c>
    </row>
    <row r="431" spans="1:6" x14ac:dyDescent="0.3">
      <c r="A431" s="1">
        <f>'FTTM input times'!A431</f>
        <v>429</v>
      </c>
      <c r="B431" s="10">
        <f>SUM('FTTM input times'!B431:C431)</f>
        <v>-2.3004476730396055</v>
      </c>
      <c r="C431" s="10">
        <f>SUM('FTTM input times'!D431:E431)</f>
        <v>2.9448654643738941</v>
      </c>
      <c r="D431" s="10">
        <f>SUM('FTTM input times'!F431:G431)</f>
        <v>-0.59030038099761439</v>
      </c>
      <c r="E431" s="10">
        <f>SUM('FTTM input times'!H431:I431)</f>
        <v>-0.13887798273024199</v>
      </c>
      <c r="F431" s="10">
        <f ca="1">'internal_calcs FTTM'!AA431-A431</f>
        <v>-0.5903003809976326</v>
      </c>
    </row>
    <row r="432" spans="1:6" x14ac:dyDescent="0.3">
      <c r="A432" s="1">
        <f>'FTTM input times'!A432</f>
        <v>430</v>
      </c>
      <c r="B432" s="10">
        <f>SUM('FTTM input times'!B432:C432)</f>
        <v>-2.2855374663897887</v>
      </c>
      <c r="C432" s="10">
        <f>SUM('FTTM input times'!D432:E432)</f>
        <v>2.970311152745702</v>
      </c>
      <c r="D432" s="10">
        <f>SUM('FTTM input times'!F432:G432)</f>
        <v>-0.86018455358313184</v>
      </c>
      <c r="E432" s="10">
        <f>SUM('FTTM input times'!H432:I432)</f>
        <v>-0.34517271490401669</v>
      </c>
      <c r="F432" s="10">
        <f ca="1">'internal_calcs FTTM'!AA432-A432</f>
        <v>-0.8601845535831103</v>
      </c>
    </row>
    <row r="433" spans="1:6" x14ac:dyDescent="0.3">
      <c r="A433" s="1">
        <f>'FTTM input times'!A433</f>
        <v>431</v>
      </c>
      <c r="B433" s="10">
        <f>SUM('FTTM input times'!B433:C433)</f>
        <v>-2.2696258002927081</v>
      </c>
      <c r="C433" s="10">
        <f>SUM('FTTM input times'!D433:E433)</f>
        <v>2.9879809231471963</v>
      </c>
      <c r="D433" s="10">
        <f>SUM('FTTM input times'!F433:G433)</f>
        <v>-1.1480442966512552</v>
      </c>
      <c r="E433" s="10">
        <f>SUM('FTTM input times'!H433:I433)</f>
        <v>-0.46670679487319866</v>
      </c>
      <c r="F433" s="10">
        <f ca="1">'internal_calcs FTTM'!AA433-A433</f>
        <v>-1.1480442966512783</v>
      </c>
    </row>
    <row r="434" spans="1:6" x14ac:dyDescent="0.3">
      <c r="A434" s="1">
        <f>'FTTM input times'!A434</f>
        <v>432</v>
      </c>
      <c r="B434" s="10">
        <f>SUM('FTTM input times'!B434:C434)</f>
        <v>-2.2527227248977439</v>
      </c>
      <c r="C434" s="10">
        <f>SUM('FTTM input times'!D434:E434)</f>
        <v>2.997805041067088</v>
      </c>
      <c r="D434" s="10">
        <f>SUM('FTTM input times'!F434:G434)</f>
        <v>-1.4493398900949843</v>
      </c>
      <c r="E434" s="10">
        <f>SUM('FTTM input times'!H434:I434)</f>
        <v>-0.49908766433375007</v>
      </c>
      <c r="F434" s="10">
        <f ca="1">'internal_calcs FTTM'!AA434-A434</f>
        <v>-1.4493398900949614</v>
      </c>
    </row>
    <row r="435" spans="1:6" x14ac:dyDescent="0.3">
      <c r="A435" s="1">
        <f>'FTTM input times'!A435</f>
        <v>433</v>
      </c>
      <c r="B435" s="10">
        <f>SUM('FTTM input times'!B435:C435)</f>
        <v>-2.2348389165496063</v>
      </c>
      <c r="C435" s="10">
        <f>SUM('FTTM input times'!D435:E435)</f>
        <v>2.9997447352001991</v>
      </c>
      <c r="D435" s="10">
        <f>SUM('FTTM input times'!F435:G435)</f>
        <v>-1.7593197224203214</v>
      </c>
      <c r="E435" s="10">
        <f>SUM('FTTM input times'!H435:I435)</f>
        <v>-0.44114499429593357</v>
      </c>
      <c r="F435" s="10">
        <f ca="1">'internal_calcs FTTM'!AA435-A435</f>
        <v>-1.7593197224203436</v>
      </c>
    </row>
    <row r="436" spans="1:6" x14ac:dyDescent="0.3">
      <c r="A436" s="1">
        <f>'FTTM input times'!A436</f>
        <v>434</v>
      </c>
      <c r="B436" s="10">
        <f>SUM('FTTM input times'!B436:C436)</f>
        <v>-2.2159856710450017</v>
      </c>
      <c r="C436" s="10">
        <f>SUM('FTTM input times'!D436:E436)</f>
        <v>2.9937923504599486</v>
      </c>
      <c r="D436" s="10">
        <f>SUM('FTTM input times'!F436:G436)</f>
        <v>-2.073095226498519</v>
      </c>
      <c r="E436" s="10">
        <f>SUM('FTTM input times'!H436:I436)</f>
        <v>-0.294972983822956</v>
      </c>
      <c r="F436" s="10">
        <f ca="1">'internal_calcs FTTM'!AA436-A436</f>
        <v>-2.0730952264985376</v>
      </c>
    </row>
    <row r="437" spans="1:6" x14ac:dyDescent="0.3">
      <c r="A437" s="1">
        <f>'FTTM input times'!A437</f>
        <v>435</v>
      </c>
      <c r="B437" s="10">
        <f>SUM('FTTM input times'!B437:C437)</f>
        <v>-2.1961748964977956</v>
      </c>
      <c r="C437" s="10">
        <f>SUM('FTTM input times'!D437:E437)</f>
        <v>2.9799713781894877</v>
      </c>
      <c r="D437" s="10">
        <f>SUM('FTTM input times'!F437:G437)</f>
        <v>-2.3857179751898632</v>
      </c>
      <c r="E437" s="10">
        <f>SUM('FTTM input times'!H437:I437)</f>
        <v>-6.5854670220939937E-2</v>
      </c>
      <c r="F437" s="10">
        <f ca="1">'internal_calcs FTTM'!AA437-A437</f>
        <v>-2.1961748964977801</v>
      </c>
    </row>
    <row r="438" spans="1:6" x14ac:dyDescent="0.3">
      <c r="A438" s="1">
        <f>'FTTM input times'!A438</f>
        <v>436</v>
      </c>
      <c r="B438" s="10">
        <f>SUM('FTTM input times'!B438:C438)</f>
        <v>-2.1754191058178454</v>
      </c>
      <c r="C438" s="10">
        <f>SUM('FTTM input times'!D438:E438)</f>
        <v>2.958336363452216</v>
      </c>
      <c r="D438" s="10">
        <f>SUM('FTTM input times'!F438:G438)</f>
        <v>-2.6922577209957126</v>
      </c>
      <c r="E438" s="10">
        <f>SUM('FTTM input times'!H438:I438)</f>
        <v>0.2379290136948613</v>
      </c>
      <c r="F438" s="10">
        <f ca="1">'internal_calcs FTTM'!AA438-A438</f>
        <v>-2.1754191058178662</v>
      </c>
    </row>
    <row r="439" spans="1:6" x14ac:dyDescent="0.3">
      <c r="A439" s="1">
        <f>'FTTM input times'!A439</f>
        <v>437</v>
      </c>
      <c r="B439" s="10">
        <f>SUM('FTTM input times'!B439:C439)</f>
        <v>-2.153731408807412</v>
      </c>
      <c r="C439" s="10">
        <f>SUM('FTTM input times'!D439:E439)</f>
        <v>2.9289726897671864</v>
      </c>
      <c r="D439" s="10">
        <f>SUM('FTTM input times'!F439:G439)</f>
        <v>-2.9878801490067413</v>
      </c>
      <c r="E439" s="10">
        <f>SUM('FTTM input times'!H439:I439)</f>
        <v>0.60539853408670763</v>
      </c>
      <c r="F439" s="10">
        <f ca="1">'internal_calcs FTTM'!AA439-A439</f>
        <v>-2.1537314088074027</v>
      </c>
    </row>
    <row r="440" spans="1:6" x14ac:dyDescent="0.3">
      <c r="A440" s="1">
        <f>'FTTM input times'!A440</f>
        <v>438</v>
      </c>
      <c r="B440" s="10">
        <f>SUM('FTTM input times'!B440:C440)</f>
        <v>-2.1311255038807677</v>
      </c>
      <c r="C440" s="10">
        <f>SUM('FTTM input times'!D440:E440)</f>
        <v>2.8919962421394465</v>
      </c>
      <c r="D440" s="10">
        <f>SUM('FTTM input times'!F440:G440)</f>
        <v>-3.2679231169369354</v>
      </c>
      <c r="E440" s="10">
        <f>SUM('FTTM input times'!H440:I440)</f>
        <v>1.0232725850555706</v>
      </c>
      <c r="F440" s="10">
        <f ca="1">'internal_calcs FTTM'!AA440-A440</f>
        <v>-2.1311255038807531</v>
      </c>
    </row>
    <row r="441" spans="1:6" x14ac:dyDescent="0.3">
      <c r="A441" s="1">
        <f>'FTTM input times'!A441</f>
        <v>439</v>
      </c>
      <c r="B441" s="10">
        <f>SUM('FTTM input times'!B441:C441)</f>
        <v>-2.1076156694120405</v>
      </c>
      <c r="C441" s="10">
        <f>SUM('FTTM input times'!D441:E441)</f>
        <v>2.8475529497148511</v>
      </c>
      <c r="D441" s="10">
        <f>SUM('FTTM input times'!F441:G441)</f>
        <v>-3.5279701798924759</v>
      </c>
      <c r="E441" s="10">
        <f>SUM('FTTM input times'!H441:I441)</f>
        <v>1.4764481096387263</v>
      </c>
      <c r="F441" s="10">
        <f ca="1">'internal_calcs FTTM'!AA441-A441</f>
        <v>-2.1076156694120414</v>
      </c>
    </row>
    <row r="442" spans="1:6" x14ac:dyDescent="0.3">
      <c r="A442" s="1">
        <f>'FTTM input times'!A442</f>
        <v>440</v>
      </c>
      <c r="B442" s="10">
        <f>SUM('FTTM input times'!B442:C442)</f>
        <v>-2.0832167547164699</v>
      </c>
      <c r="C442" s="10">
        <f>SUM('FTTM input times'!D442:E442)</f>
        <v>2.7958182098642901</v>
      </c>
      <c r="D442" s="10">
        <f>SUM('FTTM input times'!F442:G442)</f>
        <v>-3.7639202403458665</v>
      </c>
      <c r="E442" s="10">
        <f>SUM('FTTM input times'!H442:I442)</f>
        <v>1.9485461636409567</v>
      </c>
      <c r="F442" s="10">
        <f ca="1">'internal_calcs FTTM'!AA442-A442</f>
        <v>-2.0832167547164886</v>
      </c>
    </row>
    <row r="443" spans="1:6" x14ac:dyDescent="0.3">
      <c r="A443" s="1">
        <f>'FTTM input times'!A443</f>
        <v>441</v>
      </c>
      <c r="B443" s="10">
        <f>SUM('FTTM input times'!B443:C443)</f>
        <v>-2.0579441706715809</v>
      </c>
      <c r="C443" s="10">
        <f>SUM('FTTM input times'!D443:E443)</f>
        <v>2.7369961959707876</v>
      </c>
      <c r="D443" s="10">
        <f>SUM('FTTM input times'!F443:G443)</f>
        <v>-3.9720522248942363</v>
      </c>
      <c r="E443" s="10">
        <f>SUM('FTTM input times'!H443:I443)</f>
        <v>2.4225038933505871</v>
      </c>
      <c r="F443" s="10">
        <f ca="1">'internal_calcs FTTM'!AA443-A443</f>
        <v>-2.0579441706715897</v>
      </c>
    </row>
    <row r="444" spans="1:6" x14ac:dyDescent="0.3">
      <c r="A444" s="1">
        <f>'FTTM input times'!A444</f>
        <v>442</v>
      </c>
      <c r="B444" s="10">
        <f>SUM('FTTM input times'!B444:C444)</f>
        <v>-2.0318138799831345</v>
      </c>
      <c r="C444" s="10">
        <f>SUM('FTTM input times'!D444:E444)</f>
        <v>2.6713190516498715</v>
      </c>
      <c r="D444" s="10">
        <f>SUM('FTTM input times'!F444:G444)</f>
        <v>-4.1490837678091239</v>
      </c>
      <c r="E444" s="10">
        <f>SUM('FTTM input times'!H444:I444)</f>
        <v>2.8811912315316448</v>
      </c>
      <c r="F444" s="10">
        <f ca="1">'internal_calcs FTTM'!AA444-A444</f>
        <v>-2.0318138799831331</v>
      </c>
    </row>
    <row r="445" spans="1:6" x14ac:dyDescent="0.3">
      <c r="A445" s="1">
        <f>'FTTM input times'!A445</f>
        <v>443</v>
      </c>
      <c r="B445" s="10">
        <f>SUM('FTTM input times'!B445:C445)</f>
        <v>-2.0048423871028525</v>
      </c>
      <c r="C445" s="10">
        <f>SUM('FTTM input times'!D445:E445)</f>
        <v>2.5990459745851426</v>
      </c>
      <c r="D445" s="10">
        <f>SUM('FTTM input times'!F445:G445)</f>
        <v>-4.2922229759052435</v>
      </c>
      <c r="E445" s="10">
        <f>SUM('FTTM input times'!H445:I445)</f>
        <v>3.3080300226835284</v>
      </c>
      <c r="F445" s="10">
        <f ca="1">'internal_calcs FTTM'!AA445-A445</f>
        <v>-2.0048423871028263</v>
      </c>
    </row>
    <row r="446" spans="1:6" x14ac:dyDescent="0.3">
      <c r="A446" s="1">
        <f>'FTTM input times'!A446</f>
        <v>444</v>
      </c>
      <c r="B446" s="10">
        <f>SUM('FTTM input times'!B446:C446)</f>
        <v>-1.9770467278036061</v>
      </c>
      <c r="C446" s="10">
        <f>SUM('FTTM input times'!D446:E446)</f>
        <v>2.5204621935932003</v>
      </c>
      <c r="D446" s="10">
        <f>SUM('FTTM input times'!F446:G446)</f>
        <v>-4.3992124583637011</v>
      </c>
      <c r="E446" s="10">
        <f>SUM('FTTM input times'!H446:I446)</f>
        <v>3.6875932007768832</v>
      </c>
      <c r="F446" s="10">
        <f ca="1">'internal_calcs FTTM'!AA446-A446</f>
        <v>-1.9770467278036108</v>
      </c>
    </row>
    <row r="447" spans="1:6" x14ac:dyDescent="0.3">
      <c r="A447" s="1">
        <f>'FTTM input times'!A447</f>
        <v>445</v>
      </c>
      <c r="B447" s="10">
        <f>SUM('FTTM input times'!B447:C447)</f>
        <v>-1.9484444584196252</v>
      </c>
      <c r="C447" s="10">
        <f>SUM('FTTM input times'!D447:E447)</f>
        <v>2.4358778429563879</v>
      </c>
      <c r="D447" s="10">
        <f>SUM('FTTM input times'!F447:G447)</f>
        <v>-4.4683649271337069</v>
      </c>
      <c r="E447" s="10">
        <f>SUM('FTTM input times'!H447:I447)</f>
        <v>4.0061623636127583</v>
      </c>
      <c r="F447" s="10">
        <f ca="1">'internal_calcs FTTM'!AA447-A447</f>
        <v>-1.9484444584196012</v>
      </c>
    </row>
    <row r="448" spans="1:6" x14ac:dyDescent="0.3">
      <c r="A448" s="1">
        <f>'FTTM input times'!A448</f>
        <v>446</v>
      </c>
      <c r="B448" s="10">
        <f>SUM('FTTM input times'!B448:C448)</f>
        <v>-1.9190536447572959</v>
      </c>
      <c r="C448" s="10">
        <f>SUM('FTTM input times'!D448:E448)</f>
        <v>2.3456267384636194</v>
      </c>
      <c r="D448" s="10">
        <f>SUM('FTTM input times'!F448:G448)</f>
        <v>-4.4985898064730758</v>
      </c>
      <c r="E448" s="10">
        <f>SUM('FTTM input times'!H448:I448)</f>
        <v>4.2522235916227782</v>
      </c>
      <c r="F448" s="10">
        <f ca="1">'internal_calcs FTTM'!AA448-A448</f>
        <v>-1.9190536447572981</v>
      </c>
    </row>
    <row r="449" spans="1:6" x14ac:dyDescent="0.3">
      <c r="A449" s="1">
        <f>'FTTM input times'!A449</f>
        <v>447</v>
      </c>
      <c r="B449" s="10">
        <f>SUM('FTTM input times'!B449:C449)</f>
        <v>-1.8888928506844729</v>
      </c>
      <c r="C449" s="10">
        <f>SUM('FTTM input times'!D449:E449)</f>
        <v>2.2500650599925196</v>
      </c>
      <c r="D449" s="10">
        <f>SUM('FTTM input times'!F449:G449)</f>
        <v>-4.4894104319791719</v>
      </c>
      <c r="E449" s="10">
        <f>SUM('FTTM input times'!H449:I449)</f>
        <v>4.416883590920099</v>
      </c>
      <c r="F449" s="10">
        <f ca="1">'internal_calcs FTTM'!AA449-A449</f>
        <v>-1.8888928506844991</v>
      </c>
    </row>
    <row r="450" spans="1:6" x14ac:dyDescent="0.3">
      <c r="A450" s="1">
        <f>'FTTM input times'!A450</f>
        <v>448</v>
      </c>
      <c r="B450" s="10">
        <f>SUM('FTTM input times'!B450:C450)</f>
        <v>-1.8579811264052115</v>
      </c>
      <c r="C450" s="10">
        <f>SUM('FTTM input times'!D450:E450)</f>
        <v>2.1495699458300348</v>
      </c>
      <c r="D450" s="10">
        <f>SUM('FTTM input times'!F450:G450)</f>
        <v>-4.4409715678712161</v>
      </c>
      <c r="E450" s="10">
        <f>SUM('FTTM input times'!H450:I450)</f>
        <v>4.4941911201128617</v>
      </c>
      <c r="F450" s="10">
        <f ca="1">'internal_calcs FTTM'!AA450-A450</f>
        <v>-1.8579811264052069</v>
      </c>
    </row>
    <row r="451" spans="1:6" x14ac:dyDescent="0.3">
      <c r="A451" s="1">
        <f>'FTTM input times'!A451</f>
        <v>449</v>
      </c>
      <c r="B451" s="10">
        <f>SUM('FTTM input times'!B451:C451)</f>
        <v>-1.8263379964269699</v>
      </c>
      <c r="C451" s="10">
        <f>SUM('FTTM input times'!D451:E451)</f>
        <v>2.0445380042797203</v>
      </c>
      <c r="D451" s="10">
        <f>SUM('FTTM input times'!F451:G451)</f>
        <v>-4.3540371239722546</v>
      </c>
      <c r="E451" s="10">
        <f>SUM('FTTM input times'!H451:I451)</f>
        <v>4.4813520836731486</v>
      </c>
      <c r="F451" s="10">
        <f ca="1">'internal_calcs FTTM'!AA451-A451</f>
        <v>-1.8263379964269575</v>
      </c>
    </row>
    <row r="452" spans="1:6" x14ac:dyDescent="0.3">
      <c r="A452" s="1">
        <f>'FTTM input times'!A452</f>
        <v>450</v>
      </c>
      <c r="B452" s="10">
        <f>SUM('FTTM input times'!B452:C452)</f>
        <v>-1.7939834472289315</v>
      </c>
      <c r="C452" s="10">
        <f>SUM('FTTM input times'!D452:E452)</f>
        <v>1.9353837484307248</v>
      </c>
      <c r="D452" s="10">
        <f>SUM('FTTM input times'!F452:G452)</f>
        <v>-4.229978108394536</v>
      </c>
      <c r="E452" s="10">
        <f>SUM('FTTM input times'!H452:I452)</f>
        <v>4.378830517829658</v>
      </c>
      <c r="F452" s="10">
        <f ca="1">'internal_calcs FTTM'!AA452-A452</f>
        <v>-1.7939834472289249</v>
      </c>
    </row>
    <row r="453" spans="1:6" x14ac:dyDescent="0.3">
      <c r="A453" s="1">
        <f>'FTTM input times'!A453</f>
        <v>451</v>
      </c>
      <c r="B453" s="10">
        <f>SUM('FTTM input times'!B453:C453)</f>
        <v>-1.7609379146378377</v>
      </c>
      <c r="C453" s="10">
        <f>SUM('FTTM input times'!D453:E453)</f>
        <v>1.8225379602628622</v>
      </c>
      <c r="D453" s="10">
        <f>SUM('FTTM input times'!F453:G453)</f>
        <v>-4.0707510059232082</v>
      </c>
      <c r="E453" s="10">
        <f>SUM('FTTM input times'!H453:I453)</f>
        <v>4.1903318190894288</v>
      </c>
      <c r="F453" s="10">
        <f ca="1">'internal_calcs FTTM'!AA453-A453</f>
        <v>-1.7609379146378501</v>
      </c>
    </row>
    <row r="454" spans="1:6" x14ac:dyDescent="0.3">
      <c r="A454" s="1">
        <f>'FTTM input times'!A454</f>
        <v>452</v>
      </c>
      <c r="B454" s="10">
        <f>SUM('FTTM input times'!B454:C454)</f>
        <v>-1.7272222709204283</v>
      </c>
      <c r="C454" s="10">
        <f>SUM('FTTM input times'!D454:E454)</f>
        <v>1.7064459905476936</v>
      </c>
      <c r="D454" s="10">
        <f>SUM('FTTM input times'!F454:G454)</f>
        <v>-3.8788669230816191</v>
      </c>
      <c r="E454" s="10">
        <f>SUM('FTTM input times'!H454:I454)</f>
        <v>3.9226688215532808</v>
      </c>
      <c r="F454" s="10">
        <f ca="1">'internal_calcs FTTM'!AA454-A454</f>
        <v>-1.7272222709204357</v>
      </c>
    </row>
    <row r="455" spans="1:6" x14ac:dyDescent="0.3">
      <c r="A455" s="1">
        <f>'FTTM input times'!A455</f>
        <v>453</v>
      </c>
      <c r="B455" s="10">
        <f>SUM('FTTM input times'!B455:C455)</f>
        <v>-1.6928578115997635</v>
      </c>
      <c r="C455" s="10">
        <f>SUM('FTTM input times'!D455:E455)</f>
        <v>1.5875660012520916</v>
      </c>
      <c r="D455" s="10">
        <f>SUM('FTTM input times'!F455:G455)</f>
        <v>-3.6573519864825199</v>
      </c>
      <c r="E455" s="10">
        <f>SUM('FTTM input times'!H455:I455)</f>
        <v>3.5855155633416222</v>
      </c>
      <c r="F455" s="10">
        <f ca="1">'internal_calcs FTTM'!AA455-A455</f>
        <v>-1.6928578115997652</v>
      </c>
    </row>
    <row r="456" spans="1:6" x14ac:dyDescent="0.3">
      <c r="A456" s="1">
        <f>'FTTM input times'!A456</f>
        <v>454</v>
      </c>
      <c r="B456" s="10">
        <f>SUM('FTTM input times'!B456:C456)</f>
        <v>-1.6578662420049732</v>
      </c>
      <c r="C456" s="10">
        <f>SUM('FTTM input times'!D456:E456)</f>
        <v>1.4663671573831341</v>
      </c>
      <c r="D456" s="10">
        <f>SUM('FTTM input times'!F456:G456)</f>
        <v>-3.4096996190025251</v>
      </c>
      <c r="E456" s="10">
        <f>SUM('FTTM input times'!H456:I456)</f>
        <v>3.1910576416500742</v>
      </c>
      <c r="F456" s="10">
        <f ca="1">'internal_calcs FTTM'!AA456-A456</f>
        <v>-1.6578662420049568</v>
      </c>
    </row>
    <row r="457" spans="1:6" x14ac:dyDescent="0.3">
      <c r="A457" s="1">
        <f>'FTTM input times'!A457</f>
        <v>455</v>
      </c>
      <c r="B457" s="10">
        <f>SUM('FTTM input times'!B457:C457)</f>
        <v>-1.6222696635614013</v>
      </c>
      <c r="C457" s="10">
        <f>SUM('FTTM input times'!D457:E457)</f>
        <v>1.3433277754068742</v>
      </c>
      <c r="D457" s="10">
        <f>SUM('FTTM input times'!F457:G457)</f>
        <v>-3.1398154464168924</v>
      </c>
      <c r="E457" s="10">
        <f>SUM('FTTM input times'!H457:I457)</f>
        <v>2.7535517935191205</v>
      </c>
      <c r="F457" s="10">
        <f ca="1">'internal_calcs FTTM'!AA457-A457</f>
        <v>-1.6222696635613829</v>
      </c>
    </row>
    <row r="458" spans="1:6" x14ac:dyDescent="0.3">
      <c r="A458" s="1">
        <f>'FTTM input times'!A458</f>
        <v>456</v>
      </c>
      <c r="B458" s="10">
        <f>SUM('FTTM input times'!B458:C458)</f>
        <v>-1.5860905598309489</v>
      </c>
      <c r="C458" s="10">
        <f>SUM('FTTM input times'!D458:E458)</f>
        <v>1.2189334355526251</v>
      </c>
      <c r="D458" s="10">
        <f>SUM('FTTM input times'!F458:G458)</f>
        <v>-2.8519557033487701</v>
      </c>
      <c r="E458" s="10">
        <f>SUM('FTTM input times'!H458:I458)</f>
        <v>2.288810620210072</v>
      </c>
      <c r="F458" s="10">
        <f ca="1">'internal_calcs FTTM'!AA458-A458</f>
        <v>-1.58609055983095</v>
      </c>
    </row>
    <row r="459" spans="1:6" x14ac:dyDescent="0.3">
      <c r="A459" s="1">
        <f>'FTTM input times'!A459</f>
        <v>457</v>
      </c>
      <c r="B459" s="10">
        <f>SUM('FTTM input times'!B459:C459)</f>
        <v>-1.549351782311057</v>
      </c>
      <c r="C459" s="10">
        <f>SUM('FTTM input times'!D459:E459)</f>
        <v>1.0936750654494229</v>
      </c>
      <c r="D459" s="10">
        <f>SUM('FTTM input times'!F459:G459)</f>
        <v>-2.5506601099049035</v>
      </c>
      <c r="E459" s="10">
        <f>SUM('FTTM input times'!H459:I459)</f>
        <v>1.8136310785981773</v>
      </c>
      <c r="F459" s="10">
        <f ca="1">'internal_calcs FTTM'!AA459-A459</f>
        <v>-1.5493517823110778</v>
      </c>
    </row>
    <row r="460" spans="1:6" x14ac:dyDescent="0.3">
      <c r="A460" s="1">
        <f>'FTTM input times'!A460</f>
        <v>458</v>
      </c>
      <c r="B460" s="10">
        <f>SUM('FTTM input times'!B460:C460)</f>
        <v>-1.5120765360008779</v>
      </c>
      <c r="C460" s="10">
        <f>SUM('FTTM input times'!D460:E460)</f>
        <v>0.96804700265873167</v>
      </c>
      <c r="D460" s="10">
        <f>SUM('FTTM input times'!F460:G460)</f>
        <v>-2.2406802775797057</v>
      </c>
      <c r="E460" s="10">
        <f>SUM('FTTM input times'!H460:I460)</f>
        <v>1.3451873953849547</v>
      </c>
      <c r="F460" s="10">
        <f ca="1">'internal_calcs FTTM'!AA460-A460</f>
        <v>-1.5120765360009045</v>
      </c>
    </row>
    <row r="461" spans="1:6" x14ac:dyDescent="0.3">
      <c r="A461" s="1">
        <f>'FTTM input times'!A461</f>
        <v>459</v>
      </c>
      <c r="B461" s="10">
        <f>SUM('FTTM input times'!B461:C461)</f>
        <v>-1.4742883647449991</v>
      </c>
      <c r="C461" s="10">
        <f>SUM('FTTM input times'!D461:E461)</f>
        <v>0.84254504375083739</v>
      </c>
      <c r="D461" s="10">
        <f>SUM('FTTM input times'!F461:G461)</f>
        <v>-1.9269047735013658</v>
      </c>
      <c r="E461" s="10">
        <f>SUM('FTTM input times'!H461:I461)</f>
        <v>0.90041034580038959</v>
      </c>
      <c r="F461" s="10">
        <f ca="1">'internal_calcs FTTM'!AA461-A461</f>
        <v>-1.4742883647450071</v>
      </c>
    </row>
    <row r="462" spans="1:6" x14ac:dyDescent="0.3">
      <c r="A462" s="1">
        <f>'FTTM input times'!A462</f>
        <v>460</v>
      </c>
      <c r="B462" s="10">
        <f>SUM('FTTM input times'!B462:C462)</f>
        <v>-1.4360111363623143</v>
      </c>
      <c r="C462" s="10">
        <f>SUM('FTTM input times'!D462:E462)</f>
        <v>0.71766448762093105</v>
      </c>
      <c r="D462" s="10">
        <f>SUM('FTTM input times'!F462:G462)</f>
        <v>-1.6142820248101635</v>
      </c>
      <c r="E462" s="10">
        <f>SUM('FTTM input times'!H462:I462)</f>
        <v>0.49537533127124789</v>
      </c>
      <c r="F462" s="10">
        <f ca="1">'internal_calcs FTTM'!AA462-A462</f>
        <v>-1.4360111363623105</v>
      </c>
    </row>
    <row r="463" spans="1:6" x14ac:dyDescent="0.3">
      <c r="A463" s="1">
        <f>'FTTM input times'!A463</f>
        <v>461</v>
      </c>
      <c r="B463" s="10">
        <f>SUM('FTTM input times'!B463:C463)</f>
        <v>-1.3972690275707698</v>
      </c>
      <c r="C463" s="10">
        <f>SUM('FTTM input times'!D463:E463)</f>
        <v>0.59389818077155776</v>
      </c>
      <c r="D463" s="10">
        <f>SUM('FTTM input times'!F463:G463)</f>
        <v>-1.3077422790041764</v>
      </c>
      <c r="E463" s="10">
        <f>SUM('FTTM input times'!H463:I463)</f>
        <v>0.14472137253152351</v>
      </c>
      <c r="F463" s="10">
        <f ca="1">'internal_calcs FTTM'!AA463-A463</f>
        <v>-1.3077422790041737</v>
      </c>
    </row>
    <row r="464" spans="1:6" x14ac:dyDescent="0.3">
      <c r="A464" s="1">
        <f>'FTTM input times'!A464</f>
        <v>462</v>
      </c>
      <c r="B464" s="10">
        <f>SUM('FTTM input times'!B464:C464)</f>
        <v>-1.358086508716478</v>
      </c>
      <c r="C464" s="10">
        <f>SUM('FTTM input times'!D464:E464)</f>
        <v>0.47173457227218529</v>
      </c>
      <c r="D464" s="10">
        <f>SUM('FTTM input times'!F464:G464)</f>
        <v>-1.0121198509932832</v>
      </c>
      <c r="E464" s="10">
        <f>SUM('FTTM input times'!H464:I464)</f>
        <v>-0.13887798273036145</v>
      </c>
      <c r="F464" s="10">
        <f ca="1">'internal_calcs FTTM'!AA464-A464</f>
        <v>-1.0121198509932583</v>
      </c>
    </row>
    <row r="465" spans="1:6" x14ac:dyDescent="0.3">
      <c r="A465" s="1">
        <f>'FTTM input times'!A465</f>
        <v>463</v>
      </c>
      <c r="B465" s="10">
        <f>SUM('FTTM input times'!B465:C465)</f>
        <v>-1.3184883283182489</v>
      </c>
      <c r="C465" s="10">
        <f>SUM('FTTM input times'!D465:E465)</f>
        <v>0.35165578607475834</v>
      </c>
      <c r="D465" s="10">
        <f>SUM('FTTM input times'!F465:G465)</f>
        <v>-0.73207688306321006</v>
      </c>
      <c r="E465" s="10">
        <f>SUM('FTTM input times'!H465:I465)</f>
        <v>-0.34517271490399759</v>
      </c>
      <c r="F465" s="10">
        <f ca="1">'internal_calcs FTTM'!AA465-A465</f>
        <v>-0.73207688306320051</v>
      </c>
    </row>
    <row r="466" spans="1:6" x14ac:dyDescent="0.3">
      <c r="A466" s="1">
        <f>'FTTM input times'!A466</f>
        <v>464</v>
      </c>
      <c r="B466" s="10">
        <f>SUM('FTTM input times'!B466:C466)</f>
        <v>-1.2784994974355459</v>
      </c>
      <c r="C466" s="10">
        <f>SUM('FTTM input times'!D466:E466)</f>
        <v>0.23413571828939594</v>
      </c>
      <c r="D466" s="10">
        <f>SUM('FTTM input times'!F466:G466)</f>
        <v>-0.47202982010754524</v>
      </c>
      <c r="E466" s="10">
        <f>SUM('FTTM input times'!H466:I466)</f>
        <v>-0.46670679487318978</v>
      </c>
      <c r="F466" s="10">
        <f ca="1">'internal_calcs FTTM'!AA466-A466</f>
        <v>-0.47202982010753658</v>
      </c>
    </row>
    <row r="467" spans="1:6" x14ac:dyDescent="0.3">
      <c r="A467" s="1">
        <f>'FTTM input times'!A467</f>
        <v>465</v>
      </c>
      <c r="B467" s="10">
        <f>SUM('FTTM input times'!B467:C467)</f>
        <v>-1.238145273871051</v>
      </c>
      <c r="C467" s="10">
        <f>SUM('FTTM input times'!D467:E467)</f>
        <v>0.11963816693383456</v>
      </c>
      <c r="D467" s="10">
        <f>SUM('FTTM input times'!F467:G467)</f>
        <v>-0.2360797596541524</v>
      </c>
      <c r="E467" s="10">
        <f>SUM('FTTM input times'!H467:I467)</f>
        <v>-0.4990876643337514</v>
      </c>
      <c r="F467" s="10">
        <f ca="1">'internal_calcs FTTM'!AA467-A467</f>
        <v>-0.23607975965416017</v>
      </c>
    </row>
    <row r="468" spans="1:6" x14ac:dyDescent="0.3">
      <c r="A468" s="1">
        <f>'FTTM input times'!A468</f>
        <v>466</v>
      </c>
      <c r="B468" s="10">
        <f>SUM('FTTM input times'!B468:C468)</f>
        <v>-1.1974511462173887</v>
      </c>
      <c r="C468" s="10">
        <f>SUM('FTTM input times'!D468:E468)</f>
        <v>8.6150015343188224E-3</v>
      </c>
      <c r="D468" s="10">
        <f>SUM('FTTM input times'!F468:G468)</f>
        <v>-2.7947775105692463E-2</v>
      </c>
      <c r="E468" s="10">
        <f>SUM('FTTM input times'!H468:I468)</f>
        <v>-0.44114499429588383</v>
      </c>
      <c r="F468" s="10">
        <f ca="1">'internal_calcs FTTM'!AA468-A468</f>
        <v>-2.7947775105701567E-2</v>
      </c>
    </row>
    <row r="469" spans="1:6" x14ac:dyDescent="0.3">
      <c r="A469" s="1">
        <f>'FTTM input times'!A469</f>
        <v>467</v>
      </c>
      <c r="B469" s="10">
        <f>SUM('FTTM input times'!B469:C469)</f>
        <v>-1.1564428177576138</v>
      </c>
      <c r="C469" s="10">
        <f>SUM('FTTM input times'!D469:E469)</f>
        <v>-9.8495620197169398E-2</v>
      </c>
      <c r="D469" s="10">
        <f>SUM('FTTM input times'!F469:G469)</f>
        <v>0.14908376780911059</v>
      </c>
      <c r="E469" s="10">
        <f>SUM('FTTM input times'!H469:I469)</f>
        <v>-0.29497298382297732</v>
      </c>
      <c r="F469" s="10">
        <f ca="1">'internal_calcs FTTM'!AA469-A469</f>
        <v>-9.8495620197184053E-2</v>
      </c>
    </row>
    <row r="470" spans="1:6" x14ac:dyDescent="0.3">
      <c r="A470" s="1">
        <f>'FTTM input times'!A470</f>
        <v>468</v>
      </c>
      <c r="B470" s="10">
        <f>SUM('FTTM input times'!B470:C470)</f>
        <v>-1.1151461902310214</v>
      </c>
      <c r="C470" s="10">
        <f>SUM('FTTM input times'!D470:E470)</f>
        <v>-0.20127098157045697</v>
      </c>
      <c r="D470" s="10">
        <f>SUM('FTTM input times'!F470:G470)</f>
        <v>0.29222297590528967</v>
      </c>
      <c r="E470" s="10">
        <f>SUM('FTTM input times'!H470:I470)</f>
        <v>-6.5854670220810707E-2</v>
      </c>
      <c r="F470" s="10">
        <f ca="1">'internal_calcs FTTM'!AA470-A470</f>
        <v>-0.20127098157047385</v>
      </c>
    </row>
    <row r="471" spans="1:6" x14ac:dyDescent="0.3">
      <c r="A471" s="1">
        <f>'FTTM input times'!A471</f>
        <v>469</v>
      </c>
      <c r="B471" s="10">
        <f>SUM('FTTM input times'!B471:C471)</f>
        <v>-1.0735873474726845</v>
      </c>
      <c r="C471" s="10">
        <f>SUM('FTTM input times'!D471:E471)</f>
        <v>-0.29930547518799777</v>
      </c>
      <c r="D471" s="10">
        <f>SUM('FTTM input times'!F471:G471)</f>
        <v>0.39921245836369357</v>
      </c>
      <c r="E471" s="10">
        <f>SUM('FTTM input times'!H471:I471)</f>
        <v>0.23792901369482289</v>
      </c>
      <c r="F471" s="10">
        <f ca="1">'internal_calcs FTTM'!AA471-A471</f>
        <v>-0.29930547518802086</v>
      </c>
    </row>
    <row r="472" spans="1:6" x14ac:dyDescent="0.3">
      <c r="A472" s="1">
        <f>'FTTM input times'!A472</f>
        <v>470</v>
      </c>
      <c r="B472" s="10">
        <f>SUM('FTTM input times'!B472:C472)</f>
        <v>-1.0317925389385314</v>
      </c>
      <c r="C472" s="10">
        <f>SUM('FTTM input times'!D472:E472)</f>
        <v>-0.39221220369118348</v>
      </c>
      <c r="D472" s="10">
        <f>SUM('FTTM input times'!F472:G472)</f>
        <v>0.46836492713372513</v>
      </c>
      <c r="E472" s="10">
        <f>SUM('FTTM input times'!H472:I472)</f>
        <v>0.605398534086663</v>
      </c>
      <c r="F472" s="10">
        <f ca="1">'internal_calcs FTTM'!AA472-A472</f>
        <v>-0.39221220369120147</v>
      </c>
    </row>
    <row r="473" spans="1:6" x14ac:dyDescent="0.3">
      <c r="A473" s="1">
        <f>'FTTM input times'!A473</f>
        <v>471</v>
      </c>
      <c r="B473" s="10">
        <f>SUM('FTTM input times'!B473:C473)</f>
        <v>-0.98978816312524787</v>
      </c>
      <c r="C473" s="10">
        <f>SUM('FTTM input times'!D473:E473)</f>
        <v>-0.4796245066678122</v>
      </c>
      <c r="D473" s="10">
        <f>SUM('FTTM input times'!F473:G473)</f>
        <v>0.49858980647307538</v>
      </c>
      <c r="E473" s="10">
        <f>SUM('FTTM input times'!H473:I473)</f>
        <v>1.0232725850555209</v>
      </c>
      <c r="F473" s="10">
        <f ca="1">'internal_calcs FTTM'!AA473-A473</f>
        <v>-0.47962450666778977</v>
      </c>
    </row>
    <row r="474" spans="1:6" x14ac:dyDescent="0.3">
      <c r="A474" s="1">
        <f>'FTTM input times'!A474</f>
        <v>472</v>
      </c>
      <c r="B474" s="10">
        <f>SUM('FTTM input times'!B474:C474)</f>
        <v>-0.9476007508969887</v>
      </c>
      <c r="C474" s="10">
        <f>SUM('FTTM input times'!D474:E474)</f>
        <v>-0.56119740769260162</v>
      </c>
      <c r="D474" s="10">
        <f>SUM('FTTM input times'!F474:G474)</f>
        <v>0.48941043197917411</v>
      </c>
      <c r="E474" s="10">
        <f>SUM('FTTM input times'!H474:I474)</f>
        <v>1.4764481096389517</v>
      </c>
      <c r="F474" s="10">
        <f ca="1">'internal_calcs FTTM'!AA474-A474</f>
        <v>-0.56119740769258897</v>
      </c>
    </row>
    <row r="475" spans="1:6" x14ac:dyDescent="0.3">
      <c r="A475" s="1">
        <f>'FTTM input times'!A475</f>
        <v>473</v>
      </c>
      <c r="B475" s="10">
        <f>SUM('FTTM input times'!B475:C475)</f>
        <v>-0.90525694872753681</v>
      </c>
      <c r="C475" s="10">
        <f>SUM('FTTM input times'!D475:E475)</f>
        <v>-0.63660897579248421</v>
      </c>
      <c r="D475" s="10">
        <f>SUM('FTTM input times'!F475:G475)</f>
        <v>0.44097156787122227</v>
      </c>
      <c r="E475" s="10">
        <f>SUM('FTTM input times'!H475:I475)</f>
        <v>1.9485461636409027</v>
      </c>
      <c r="F475" s="10">
        <f ca="1">'internal_calcs FTTM'!AA475-A475</f>
        <v>-0.63660897579251241</v>
      </c>
    </row>
    <row r="476" spans="1:6" x14ac:dyDescent="0.3">
      <c r="A476" s="1">
        <f>'FTTM input times'!A476</f>
        <v>474</v>
      </c>
      <c r="B476" s="10">
        <f>SUM('FTTM input times'!B476:C476)</f>
        <v>-0.86278350186991426</v>
      </c>
      <c r="C476" s="10">
        <f>SUM('FTTM input times'!D476:E476)</f>
        <v>-0.70556159596043821</v>
      </c>
      <c r="D476" s="10">
        <f>SUM('FTTM input times'!F476:G476)</f>
        <v>0.3540371239722635</v>
      </c>
      <c r="E476" s="10">
        <f>SUM('FTTM input times'!H476:I476)</f>
        <v>2.4225038933505338</v>
      </c>
      <c r="F476" s="10">
        <f ca="1">'internal_calcs FTTM'!AA476-A476</f>
        <v>-0.70556159596043244</v>
      </c>
    </row>
    <row r="477" spans="1:6" x14ac:dyDescent="0.3">
      <c r="A477" s="1">
        <f>'FTTM input times'!A477</f>
        <v>475</v>
      </c>
      <c r="B477" s="10">
        <f>SUM('FTTM input times'!B477:C477)</f>
        <v>-0.82020723746360313</v>
      </c>
      <c r="C477" s="10">
        <f>SUM('FTTM input times'!D477:E477)</f>
        <v>-0.76778314370611667</v>
      </c>
      <c r="D477" s="10">
        <f>SUM('FTTM input times'!F477:G477)</f>
        <v>0.22997810839454802</v>
      </c>
      <c r="E477" s="10">
        <f>SUM('FTTM input times'!H477:I477)</f>
        <v>2.8811912315315946</v>
      </c>
      <c r="F477" s="10">
        <f ca="1">'internal_calcs FTTM'!AA477-A477</f>
        <v>-0.76778314370613998</v>
      </c>
    </row>
    <row r="478" spans="1:6" x14ac:dyDescent="0.3">
      <c r="A478" s="1">
        <f>'FTTM input times'!A478</f>
        <v>476</v>
      </c>
      <c r="B478" s="10">
        <f>SUM('FTTM input times'!B478:C478)</f>
        <v>-0.77755504758956373</v>
      </c>
      <c r="C478" s="10">
        <f>SUM('FTTM input times'!D478:E478)</f>
        <v>-0.82302805900698206</v>
      </c>
      <c r="D478" s="10">
        <f>SUM('FTTM input times'!F478:G478)</f>
        <v>7.0751005923223254E-2</v>
      </c>
      <c r="E478" s="10">
        <f>SUM('FTTM input times'!H478:I478)</f>
        <v>3.3080300226837243</v>
      </c>
      <c r="F478" s="10">
        <f ca="1">'internal_calcs FTTM'!AA478-A478</f>
        <v>-0.7775550475895443</v>
      </c>
    </row>
    <row r="479" spans="1:6" x14ac:dyDescent="0.3">
      <c r="A479" s="1">
        <f>'FTTM input times'!A479</f>
        <v>477</v>
      </c>
      <c r="B479" s="10">
        <f>SUM('FTTM input times'!B479:C479)</f>
        <v>-0.7348538722851985</v>
      </c>
      <c r="C479" s="10">
        <f>SUM('FTTM input times'!D479:E479)</f>
        <v>-0.87107831542114345</v>
      </c>
      <c r="D479" s="10">
        <f>SUM('FTTM input times'!F479:G479)</f>
        <v>-0.12113307691836317</v>
      </c>
      <c r="E479" s="10">
        <f>SUM('FTTM input times'!H479:I479)</f>
        <v>3.6875932007768437</v>
      </c>
      <c r="F479" s="10">
        <f ca="1">'internal_calcs FTTM'!AA479-A479</f>
        <v>-0.73485387228521404</v>
      </c>
    </row>
    <row r="480" spans="1:6" x14ac:dyDescent="0.3">
      <c r="A480" s="1">
        <f>'FTTM input times'!A480</f>
        <v>478</v>
      </c>
      <c r="B480" s="10">
        <f>SUM('FTTM input times'!B480:C480)</f>
        <v>-0.69213068252806087</v>
      </c>
      <c r="C480" s="10">
        <f>SUM('FTTM input times'!D480:E480)</f>
        <v>-0.91174428053871459</v>
      </c>
      <c r="D480" s="10">
        <f>SUM('FTTM input times'!F480:G480)</f>
        <v>-0.34264801351745988</v>
      </c>
      <c r="E480" s="10">
        <f>SUM('FTTM input times'!H480:I480)</f>
        <v>4.0061623636127255</v>
      </c>
      <c r="F480" s="10">
        <f ca="1">'internal_calcs FTTM'!AA480-A480</f>
        <v>-0.69213068252804533</v>
      </c>
    </row>
    <row r="481" spans="1:6" x14ac:dyDescent="0.3">
      <c r="A481" s="1">
        <f>'FTTM input times'!A481</f>
        <v>479</v>
      </c>
      <c r="B481" s="10">
        <f>SUM('FTTM input times'!B481:C481)</f>
        <v>-0.64941246320060131</v>
      </c>
      <c r="C481" s="10">
        <f>SUM('FTTM input times'!D481:E481)</f>
        <v>-0.94486546437388874</v>
      </c>
      <c r="D481" s="10">
        <f>SUM('FTTM input times'!F481:G481)</f>
        <v>-0.59030038099768722</v>
      </c>
      <c r="E481" s="10">
        <f>SUM('FTTM input times'!H481:I481)</f>
        <v>4.2522235916227551</v>
      </c>
      <c r="F481" s="10">
        <f ca="1">'internal_calcs FTTM'!AA481-A481</f>
        <v>-0.64941246320057644</v>
      </c>
    </row>
    <row r="482" spans="1:6" x14ac:dyDescent="0.3">
      <c r="A482" s="1">
        <f>'FTTM input times'!A482</f>
        <v>480</v>
      </c>
      <c r="B482" s="10">
        <f>SUM('FTTM input times'!B482:C482)</f>
        <v>-0.60672619604555067</v>
      </c>
      <c r="C482" s="10">
        <f>SUM('FTTM input times'!D482:E482)</f>
        <v>-0.97031115274569846</v>
      </c>
      <c r="D482" s="10">
        <f>SUM('FTTM input times'!F482:G482)</f>
        <v>-0.86018455358308388</v>
      </c>
      <c r="E482" s="10">
        <f>SUM('FTTM input times'!H482:I482)</f>
        <v>4.4168835909200848</v>
      </c>
      <c r="F482" s="10">
        <f ca="1">'internal_calcs FTTM'!AA482-A482</f>
        <v>-0.8601845535831103</v>
      </c>
    </row>
    <row r="483" spans="1:6" x14ac:dyDescent="0.3">
      <c r="A483" s="1">
        <f>'FTTM input times'!A483</f>
        <v>481</v>
      </c>
      <c r="B483" s="10">
        <f>SUM('FTTM input times'!B483:C483)</f>
        <v>-0.56409884262425236</v>
      </c>
      <c r="C483" s="10">
        <f>SUM('FTTM input times'!D483:E483)</f>
        <v>-0.98798092314719388</v>
      </c>
      <c r="D483" s="10">
        <f>SUM('FTTM input times'!F483:G483)</f>
        <v>-1.1480442966512046</v>
      </c>
      <c r="E483" s="10">
        <f>SUM('FTTM input times'!H483:I483)</f>
        <v>4.4941911201128582</v>
      </c>
      <c r="F483" s="10">
        <f ca="1">'internal_calcs FTTM'!AA483-A483</f>
        <v>-0.98798092314717678</v>
      </c>
    </row>
    <row r="484" spans="1:6" x14ac:dyDescent="0.3">
      <c r="A484" s="1">
        <f>'FTTM input times'!A484</f>
        <v>482</v>
      </c>
      <c r="B484" s="10">
        <f>SUM('FTTM input times'!B484:C484)</f>
        <v>-0.52155732728677662</v>
      </c>
      <c r="C484" s="10">
        <f>SUM('FTTM input times'!D484:E484)</f>
        <v>-0.99780504106708712</v>
      </c>
      <c r="D484" s="10">
        <f>SUM('FTTM input times'!F484:G484)</f>
        <v>-1.4493398900950702</v>
      </c>
      <c r="E484" s="10">
        <f>SUM('FTTM input times'!H484:I484)</f>
        <v>4.4813520836731549</v>
      </c>
      <c r="F484" s="10">
        <f ca="1">'internal_calcs FTTM'!AA484-A484</f>
        <v>-0.99780504106706758</v>
      </c>
    </row>
    <row r="485" spans="1:6" x14ac:dyDescent="0.3">
      <c r="A485" s="1">
        <f>'FTTM input times'!A485</f>
        <v>483</v>
      </c>
      <c r="B485" s="10">
        <f>SUM('FTTM input times'!B485:C485)</f>
        <v>-0.47912852016601981</v>
      </c>
      <c r="C485" s="10">
        <f>SUM('FTTM input times'!D485:E485)</f>
        <v>-0.9997447352001998</v>
      </c>
      <c r="D485" s="10">
        <f>SUM('FTTM input times'!F485:G485)</f>
        <v>-1.7593197224202677</v>
      </c>
      <c r="E485" s="10">
        <f>SUM('FTTM input times'!H485:I485)</f>
        <v>4.3788305178296749</v>
      </c>
      <c r="F485" s="10">
        <f ca="1">'internal_calcs FTTM'!AA485-A485</f>
        <v>-0.99974473520018137</v>
      </c>
    </row>
    <row r="486" spans="1:6" x14ac:dyDescent="0.3">
      <c r="A486" s="1">
        <f>'FTTM input times'!A486</f>
        <v>484</v>
      </c>
      <c r="B486" s="10">
        <f>SUM('FTTM input times'!B486:C486)</f>
        <v>-0.43683922020604854</v>
      </c>
      <c r="C486" s="10">
        <f>SUM('FTTM input times'!D486:E486)</f>
        <v>-0.9937923504599504</v>
      </c>
      <c r="D486" s="10">
        <f>SUM('FTTM input times'!F486:G486)</f>
        <v>-2.0730952264986073</v>
      </c>
      <c r="E486" s="10">
        <f>SUM('FTTM input times'!H486:I486)</f>
        <v>4.1903318190893177</v>
      </c>
      <c r="F486" s="10">
        <f ca="1">'internal_calcs FTTM'!AA486-A486</f>
        <v>-0.43683922020602495</v>
      </c>
    </row>
    <row r="487" spans="1:6" x14ac:dyDescent="0.3">
      <c r="A487" s="1">
        <f>'FTTM input times'!A487</f>
        <v>485</v>
      </c>
      <c r="B487" s="10">
        <f>SUM('FTTM input times'!B487:C487)</f>
        <v>-0.39471613823492974</v>
      </c>
      <c r="C487" s="10">
        <f>SUM('FTTM input times'!D487:E487)</f>
        <v>-0.97997137818949076</v>
      </c>
      <c r="D487" s="10">
        <f>SUM('FTTM input times'!F487:G487)</f>
        <v>-2.3857179751898099</v>
      </c>
      <c r="E487" s="10">
        <f>SUM('FTTM input times'!H487:I487)</f>
        <v>3.922668821553315</v>
      </c>
      <c r="F487" s="10">
        <f ca="1">'internal_calcs FTTM'!AA487-A487</f>
        <v>-0.39471613823491225</v>
      </c>
    </row>
    <row r="488" spans="1:6" x14ac:dyDescent="0.3">
      <c r="A488" s="1">
        <f>'FTTM input times'!A488</f>
        <v>486</v>
      </c>
      <c r="B488" s="10">
        <f>SUM('FTTM input times'!B488:C488)</f>
        <v>-0.35278588009417311</v>
      </c>
      <c r="C488" s="10">
        <f>SUM('FTTM input times'!D488:E488)</f>
        <v>-0.95833636345222062</v>
      </c>
      <c r="D488" s="10">
        <f>SUM('FTTM input times'!F488:G488)</f>
        <v>-2.6922577209957979</v>
      </c>
      <c r="E488" s="10">
        <f>SUM('FTTM input times'!H488:I488)</f>
        <v>3.585515563341664</v>
      </c>
      <c r="F488" s="10">
        <f ca="1">'internal_calcs FTTM'!AA488-A488</f>
        <v>-0.35278588009418854</v>
      </c>
    </row>
    <row r="489" spans="1:6" x14ac:dyDescent="0.3">
      <c r="A489" s="1">
        <f>'FTTM input times'!A489</f>
        <v>487</v>
      </c>
      <c r="B489" s="10">
        <f>SUM('FTTM input times'!B489:C489)</f>
        <v>-0.3110749298335283</v>
      </c>
      <c r="C489" s="10">
        <f>SUM('FTTM input times'!D489:E489)</f>
        <v>-0.92897268976719216</v>
      </c>
      <c r="D489" s="10">
        <f>SUM('FTTM input times'!F489:G489)</f>
        <v>-2.987880149006692</v>
      </c>
      <c r="E489" s="10">
        <f>SUM('FTTM input times'!H489:I489)</f>
        <v>3.1910576416501213</v>
      </c>
      <c r="F489" s="10">
        <f ca="1">'internal_calcs FTTM'!AA489-A489</f>
        <v>-0.31107492983352358</v>
      </c>
    </row>
    <row r="490" spans="1:6" x14ac:dyDescent="0.3">
      <c r="A490" s="1">
        <f>'FTTM input times'!A490</f>
        <v>488</v>
      </c>
      <c r="B490" s="10">
        <f>SUM('FTTM input times'!B490:C490)</f>
        <v>-0.26960963298328106</v>
      </c>
      <c r="C490" s="10">
        <f>SUM('FTTM input times'!D490:E490)</f>
        <v>-0.89199624213945339</v>
      </c>
      <c r="D490" s="10">
        <f>SUM('FTTM input times'!F490:G490)</f>
        <v>-3.2679231169370118</v>
      </c>
      <c r="E490" s="10">
        <f>SUM('FTTM input times'!H490:I490)</f>
        <v>2.753551793519172</v>
      </c>
      <c r="F490" s="10">
        <f ca="1">'internal_calcs FTTM'!AA490-A490</f>
        <v>-0.26960963298330398</v>
      </c>
    </row>
    <row r="491" spans="1:6" x14ac:dyDescent="0.3">
      <c r="A491" s="1">
        <f>'FTTM input times'!A491</f>
        <v>489</v>
      </c>
      <c r="B491" s="10">
        <f>SUM('FTTM input times'!B491:C491)</f>
        <v>-0.22841617991347662</v>
      </c>
      <c r="C491" s="10">
        <f>SUM('FTTM input times'!D491:E491)</f>
        <v>-0.84755294971485906</v>
      </c>
      <c r="D491" s="10">
        <f>SUM('FTTM input times'!F491:G491)</f>
        <v>-3.5279701798924332</v>
      </c>
      <c r="E491" s="10">
        <f>SUM('FTTM input times'!H491:I491)</f>
        <v>2.2888106202101257</v>
      </c>
      <c r="F491" s="10">
        <f ca="1">'internal_calcs FTTM'!AA491-A491</f>
        <v>-0.22841617991349494</v>
      </c>
    </row>
    <row r="492" spans="1:6" x14ac:dyDescent="0.3">
      <c r="A492" s="1">
        <f>'FTTM input times'!A492</f>
        <v>490</v>
      </c>
      <c r="B492" s="10">
        <f>SUM('FTTM input times'!B492:C492)</f>
        <v>-0.18752058929208382</v>
      </c>
      <c r="C492" s="10">
        <f>SUM('FTTM input times'!D492:E492)</f>
        <v>-0.79581820986429985</v>
      </c>
      <c r="D492" s="10">
        <f>SUM('FTTM input times'!F492:G492)</f>
        <v>-3.7639202403458283</v>
      </c>
      <c r="E492" s="10">
        <f>SUM('FTTM input times'!H492:I492)</f>
        <v>1.813631078598231</v>
      </c>
      <c r="F492" s="10">
        <f ca="1">'internal_calcs FTTM'!AA492-A492</f>
        <v>-0.1875205892920917</v>
      </c>
    </row>
    <row r="493" spans="1:6" x14ac:dyDescent="0.3">
      <c r="A493" s="1">
        <f>'FTTM input times'!A493</f>
        <v>491</v>
      </c>
      <c r="B493" s="10">
        <f>SUM('FTTM input times'!B493:C493)</f>
        <v>-0.1469486916506707</v>
      </c>
      <c r="C493" s="10">
        <f>SUM('FTTM input times'!D493:E493)</f>
        <v>-0.73699619597079846</v>
      </c>
      <c r="D493" s="10">
        <f>SUM('FTTM input times'!F493:G493)</f>
        <v>-3.9720522248942909</v>
      </c>
      <c r="E493" s="10">
        <f>SUM('FTTM input times'!H493:I493)</f>
        <v>1.3451873953850066</v>
      </c>
      <c r="F493" s="10">
        <f ca="1">'internal_calcs FTTM'!AA493-A493</f>
        <v>-0.14694869165066393</v>
      </c>
    </row>
    <row r="494" spans="1:6" x14ac:dyDescent="0.3">
      <c r="A494" s="1">
        <f>'FTTM input times'!A494</f>
        <v>492</v>
      </c>
      <c r="B494" s="10">
        <f>SUM('FTTM input times'!B494:C494)</f>
        <v>-0.10672611306938118</v>
      </c>
      <c r="C494" s="10">
        <f>SUM('FTTM input times'!D494:E494)</f>
        <v>-0.67131905164988326</v>
      </c>
      <c r="D494" s="10">
        <f>SUM('FTTM input times'!F494:G494)</f>
        <v>-4.1490837678090973</v>
      </c>
      <c r="E494" s="10">
        <f>SUM('FTTM input times'!H494:I494)</f>
        <v>0.90041034580043777</v>
      </c>
      <c r="F494" s="10">
        <f ca="1">'internal_calcs FTTM'!AA494-A494</f>
        <v>-0.10672611306938506</v>
      </c>
    </row>
    <row r="495" spans="1:6" x14ac:dyDescent="0.3">
      <c r="A495" s="1">
        <f>'FTTM input times'!A495</f>
        <v>493</v>
      </c>
      <c r="B495" s="10">
        <f>SUM('FTTM input times'!B495:C495)</f>
        <v>-6.6878258991043715E-2</v>
      </c>
      <c r="C495" s="10">
        <f>SUM('FTTM input times'!D495:E495)</f>
        <v>-0.59904597458515552</v>
      </c>
      <c r="D495" s="10">
        <f>SUM('FTTM input times'!F495:G495)</f>
        <v>-4.292222975905279</v>
      </c>
      <c r="E495" s="10">
        <f>SUM('FTTM input times'!H495:I495)</f>
        <v>0.49537533127129096</v>
      </c>
      <c r="F495" s="10">
        <f ca="1">'internal_calcs FTTM'!AA495-A495</f>
        <v>-6.6878258991039274E-2</v>
      </c>
    </row>
    <row r="496" spans="1:6" x14ac:dyDescent="0.3">
      <c r="A496" s="1">
        <f>'FTTM input times'!A496</f>
        <v>494</v>
      </c>
      <c r="B496" s="10">
        <f>SUM('FTTM input times'!B496:C496)</f>
        <v>-2.7430298174189072E-2</v>
      </c>
      <c r="C496" s="10">
        <f>SUM('FTTM input times'!D496:E496)</f>
        <v>-0.52046219359321411</v>
      </c>
      <c r="D496" s="10">
        <f>SUM('FTTM input times'!F496:G496)</f>
        <v>-4.399212458363686</v>
      </c>
      <c r="E496" s="10">
        <f>SUM('FTTM input times'!H496:I496)</f>
        <v>0.14472137253155992</v>
      </c>
      <c r="F496" s="10">
        <f ca="1">'internal_calcs FTTM'!AA496-A496</f>
        <v>-2.7430298174181189E-2</v>
      </c>
    </row>
    <row r="497" spans="1:6" x14ac:dyDescent="0.3">
      <c r="A497" s="1">
        <f>'FTTM input times'!A497</f>
        <v>495</v>
      </c>
      <c r="B497" s="10">
        <f>SUM('FTTM input times'!B497:C497)</f>
        <v>1.1592853203536646E-2</v>
      </c>
      <c r="C497" s="10">
        <f>SUM('FTTM input times'!D497:E497)</f>
        <v>-0.43587784295640319</v>
      </c>
      <c r="D497" s="10">
        <f>SUM('FTTM input times'!F497:G497)</f>
        <v>-4.4683649271337211</v>
      </c>
      <c r="E497" s="10">
        <f>SUM('FTTM input times'!H497:I497)</f>
        <v>-0.13887798273033347</v>
      </c>
      <c r="F497" s="10">
        <f ca="1">'internal_calcs FTTM'!AA497-A497</f>
        <v>1.1592853203524101E-2</v>
      </c>
    </row>
    <row r="498" spans="1:6" x14ac:dyDescent="0.3">
      <c r="A498" s="1">
        <f>'FTTM input times'!A498</f>
        <v>496</v>
      </c>
      <c r="B498" s="10">
        <f>SUM('FTTM input times'!B498:C498)</f>
        <v>5.0166547283324259E-2</v>
      </c>
      <c r="C498" s="10">
        <f>SUM('FTTM input times'!D498:E498)</f>
        <v>-0.34562673846363556</v>
      </c>
      <c r="D498" s="10">
        <f>SUM('FTTM input times'!F498:G498)</f>
        <v>-4.498589806473074</v>
      </c>
      <c r="E498" s="10">
        <f>SUM('FTTM input times'!H498:I498)</f>
        <v>-0.34517271490397938</v>
      </c>
      <c r="F498" s="10">
        <f ca="1">'internal_calcs FTTM'!AA498-A498</f>
        <v>5.0166547283311047E-2</v>
      </c>
    </row>
    <row r="499" spans="1:6" x14ac:dyDescent="0.3">
      <c r="A499" s="1">
        <f>'FTTM input times'!A499</f>
        <v>497</v>
      </c>
      <c r="B499" s="10">
        <f>SUM('FTTM input times'!B499:C499)</f>
        <v>8.8266420093142006E-2</v>
      </c>
      <c r="C499" s="10">
        <f>SUM('FTTM input times'!D499:E499)</f>
        <v>-0.25006505999253625</v>
      </c>
      <c r="D499" s="10">
        <f>SUM('FTTM input times'!F499:G499)</f>
        <v>-4.4894104319791506</v>
      </c>
      <c r="E499" s="10">
        <f>SUM('FTTM input times'!H499:I499)</f>
        <v>-0.4667067948731809</v>
      </c>
      <c r="F499" s="10">
        <f ca="1">'internal_calcs FTTM'!AA499-A499</f>
        <v>8.8266420093134457E-2</v>
      </c>
    </row>
    <row r="500" spans="1:6" x14ac:dyDescent="0.3">
      <c r="A500" s="1">
        <f>'FTTM input times'!A500</f>
        <v>498</v>
      </c>
      <c r="B500" s="10">
        <f>SUM('FTTM input times'!B500:C500)</f>
        <v>0.1258684069368855</v>
      </c>
      <c r="C500" s="10">
        <f>SUM('FTTM input times'!D500:E500)</f>
        <v>-0.14956994583005234</v>
      </c>
      <c r="D500" s="10">
        <f>SUM('FTTM input times'!F500:G500)</f>
        <v>-4.4409715678712285</v>
      </c>
      <c r="E500" s="10">
        <f>SUM('FTTM input times'!H500:I500)</f>
        <v>-0.49908766433375273</v>
      </c>
      <c r="F500" s="10">
        <f ca="1">'internal_calcs FTTM'!AA500-A500</f>
        <v>0.12586840693688828</v>
      </c>
    </row>
    <row r="501" spans="1:6" x14ac:dyDescent="0.3">
      <c r="A501" s="1">
        <f>'FTTM input times'!A501</f>
        <v>499</v>
      </c>
      <c r="B501" s="10">
        <f>SUM('FTTM input times'!B501:C501)</f>
        <v>0.16294875759363925</v>
      </c>
      <c r="C501" s="10">
        <f>SUM('FTTM input times'!D501:E501)</f>
        <v>-4.4538004279738752E-2</v>
      </c>
      <c r="D501" s="10">
        <f>SUM('FTTM input times'!F501:G501)</f>
        <v>-4.3540371239722724</v>
      </c>
      <c r="E501" s="10">
        <f>SUM('FTTM input times'!H501:I501)</f>
        <v>-0.44114499429589538</v>
      </c>
      <c r="F501" s="10">
        <f ca="1">'internal_calcs FTTM'!AA501-A501</f>
        <v>-4.4538004279729648E-2</v>
      </c>
    </row>
    <row r="502" spans="1:6" x14ac:dyDescent="0.3">
      <c r="A502" s="1">
        <f>'FTTM input times'!A502</f>
        <v>500</v>
      </c>
      <c r="B502" s="10">
        <f>SUM('FTTM input times'!B502:C502)</f>
        <v>0.19948405131917046</v>
      </c>
      <c r="C502" s="10">
        <f>SUM('FTTM input times'!D502:E502)</f>
        <v>6.46162515692561E-2</v>
      </c>
      <c r="D502" s="10">
        <f>SUM('FTTM input times'!F502:G502)</f>
        <v>-4.22997810839456</v>
      </c>
      <c r="E502" s="10">
        <f>SUM('FTTM input times'!H502:I502)</f>
        <v>-0.29497298382299864</v>
      </c>
      <c r="F502" s="10">
        <f ca="1">'internal_calcs FTTM'!AA502-A502</f>
        <v>6.4616251569248107E-2</v>
      </c>
    </row>
    <row r="503" spans="1:6" x14ac:dyDescent="0.3">
      <c r="A503" s="1">
        <f>'FTTM input times'!A503</f>
        <v>501</v>
      </c>
      <c r="B503" s="10">
        <f>SUM('FTTM input times'!B503:C503)</f>
        <v>0.23545121163888627</v>
      </c>
      <c r="C503" s="10">
        <f>SUM('FTTM input times'!D503:E503)</f>
        <v>0.17746203973711816</v>
      </c>
      <c r="D503" s="10">
        <f>SUM('FTTM input times'!F503:G503)</f>
        <v>-4.0707510059232384</v>
      </c>
      <c r="E503" s="10">
        <f>SUM('FTTM input times'!H503:I503)</f>
        <v>-6.5854670220840905E-2</v>
      </c>
      <c r="F503" s="10">
        <f ca="1">'internal_calcs FTTM'!AA503-A503</f>
        <v>0.17746203973712227</v>
      </c>
    </row>
    <row r="504" spans="1:6" x14ac:dyDescent="0.3">
      <c r="A504" s="1">
        <f>'FTTM input times'!A504</f>
        <v>502</v>
      </c>
      <c r="B504" s="10">
        <f>SUM('FTTM input times'!B504:C504)</f>
        <v>0.27082752092335116</v>
      </c>
      <c r="C504" s="10">
        <f>SUM('FTTM input times'!D504:E504)</f>
        <v>0.29355400945228616</v>
      </c>
      <c r="D504" s="10">
        <f>SUM('FTTM input times'!F504:G504)</f>
        <v>-3.8788669230816546</v>
      </c>
      <c r="E504" s="10">
        <f>SUM('FTTM input times'!H504:I504)</f>
        <v>0.2379290136947847</v>
      </c>
      <c r="F504" s="10">
        <f ca="1">'internal_calcs FTTM'!AA504-A504</f>
        <v>0.27082752092337614</v>
      </c>
    </row>
    <row r="505" spans="1:6" x14ac:dyDescent="0.3">
      <c r="A505" s="1">
        <f>'FTTM input times'!A505</f>
        <v>503</v>
      </c>
      <c r="B505" s="10">
        <f>SUM('FTTM input times'!B505:C505)</f>
        <v>0.30559063473754633</v>
      </c>
      <c r="C505" s="10">
        <f>SUM('FTTM input times'!D505:E505)</f>
        <v>0.41243399874788789</v>
      </c>
      <c r="D505" s="10">
        <f>SUM('FTTM input times'!F505:G505)</f>
        <v>-3.6573519864825603</v>
      </c>
      <c r="E505" s="10">
        <f>SUM('FTTM input times'!H505:I505)</f>
        <v>0.60539853408685418</v>
      </c>
      <c r="F505" s="10">
        <f ca="1">'internal_calcs FTTM'!AA505-A505</f>
        <v>0.30559063473754122</v>
      </c>
    </row>
    <row r="506" spans="1:6" x14ac:dyDescent="0.3">
      <c r="A506" s="1">
        <f>'FTTM input times'!A506</f>
        <v>504</v>
      </c>
      <c r="B506" s="10">
        <f>SUM('FTTM input times'!B506:C506)</f>
        <v>0.33971859595361398</v>
      </c>
      <c r="C506" s="10">
        <f>SUM('FTTM input times'!D506:E506)</f>
        <v>0.53363284261684507</v>
      </c>
      <c r="D506" s="10">
        <f>SUM('FTTM input times'!F506:G506)</f>
        <v>-3.409699619002335</v>
      </c>
      <c r="E506" s="10">
        <f>SUM('FTTM input times'!H506:I506)</f>
        <v>1.0232725850554714</v>
      </c>
      <c r="F506" s="10">
        <f ca="1">'internal_calcs FTTM'!AA506-A506</f>
        <v>0.3397185959536273</v>
      </c>
    </row>
    <row r="507" spans="1:6" x14ac:dyDescent="0.3">
      <c r="A507" s="1">
        <f>'FTTM input times'!A507</f>
        <v>505</v>
      </c>
      <c r="B507" s="10">
        <f>SUM('FTTM input times'!B507:C507)</f>
        <v>0.37318984861977222</v>
      </c>
      <c r="C507" s="10">
        <f>SUM('FTTM input times'!D507:E507)</f>
        <v>0.65667222459310459</v>
      </c>
      <c r="D507" s="10">
        <f>SUM('FTTM input times'!F507:G507)</f>
        <v>-3.1398154464169403</v>
      </c>
      <c r="E507" s="10">
        <f>SUM('FTTM input times'!H507:I507)</f>
        <v>1.4764481096388988</v>
      </c>
      <c r="F507" s="10">
        <f ca="1">'internal_calcs FTTM'!AA507-A507</f>
        <v>0.37318984861974513</v>
      </c>
    </row>
    <row r="508" spans="1:6" x14ac:dyDescent="0.3">
      <c r="A508" s="1">
        <f>'FTTM input times'!A508</f>
        <v>506</v>
      </c>
      <c r="B508" s="10">
        <f>SUM('FTTM input times'!B508:C508)</f>
        <v>0.40598325157536097</v>
      </c>
      <c r="C508" s="10">
        <f>SUM('FTTM input times'!D508:E508)</f>
        <v>0.78106656444735345</v>
      </c>
      <c r="D508" s="10">
        <f>SUM('FTTM input times'!F508:G508)</f>
        <v>-2.8519557033485539</v>
      </c>
      <c r="E508" s="10">
        <f>SUM('FTTM input times'!H508:I508)</f>
        <v>1.948546163640849</v>
      </c>
      <c r="F508" s="10">
        <f ca="1">'internal_calcs FTTM'!AA508-A508</f>
        <v>0.40598325157537829</v>
      </c>
    </row>
    <row r="509" spans="1:6" x14ac:dyDescent="0.3">
      <c r="A509" s="1">
        <f>'FTTM input times'!A509</f>
        <v>507</v>
      </c>
      <c r="B509" s="10">
        <f>SUM('FTTM input times'!B509:C509)</f>
        <v>0.43807809180434742</v>
      </c>
      <c r="C509" s="10">
        <f>SUM('FTTM input times'!D509:E509)</f>
        <v>0.90632493455055541</v>
      </c>
      <c r="D509" s="10">
        <f>SUM('FTTM input times'!F509:G509)</f>
        <v>-2.550660109904956</v>
      </c>
      <c r="E509" s="10">
        <f>SUM('FTTM input times'!H509:I509)</f>
        <v>2.4225038933507608</v>
      </c>
      <c r="F509" s="10">
        <f ca="1">'internal_calcs FTTM'!AA509-A509</f>
        <v>0.43807809180435697</v>
      </c>
    </row>
    <row r="510" spans="1:6" x14ac:dyDescent="0.3">
      <c r="A510" s="1">
        <f>'FTTM input times'!A510</f>
        <v>508</v>
      </c>
      <c r="B510" s="10">
        <f>SUM('FTTM input times'!B510:C510)</f>
        <v>0.46945409751766642</v>
      </c>
      <c r="C510" s="10">
        <f>SUM('FTTM input times'!D510:E510)</f>
        <v>1.0319529973412469</v>
      </c>
      <c r="D510" s="10">
        <f>SUM('FTTM input times'!F510:G510)</f>
        <v>-2.2406802775797594</v>
      </c>
      <c r="E510" s="10">
        <f>SUM('FTTM input times'!H510:I510)</f>
        <v>2.881191231531544</v>
      </c>
      <c r="F510" s="10">
        <f ca="1">'internal_calcs FTTM'!AA510-A510</f>
        <v>0.4694540975176551</v>
      </c>
    </row>
    <row r="511" spans="1:6" x14ac:dyDescent="0.3">
      <c r="A511" s="1">
        <f>'FTTM input times'!A511</f>
        <v>509</v>
      </c>
      <c r="B511" s="10">
        <f>SUM('FTTM input times'!B511:C511)</f>
        <v>0.50009145095761509</v>
      </c>
      <c r="C511" s="10">
        <f>SUM('FTTM input times'!D511:E511)</f>
        <v>1.1574549562491412</v>
      </c>
      <c r="D511" s="10">
        <f>SUM('FTTM input times'!F511:G511)</f>
        <v>-1.9269047735014198</v>
      </c>
      <c r="E511" s="10">
        <f>SUM('FTTM input times'!H511:I511)</f>
        <v>3.3080300226836785</v>
      </c>
      <c r="F511" s="10">
        <f ca="1">'internal_calcs FTTM'!AA511-A511</f>
        <v>0.50009145095759777</v>
      </c>
    </row>
    <row r="512" spans="1:6" x14ac:dyDescent="0.3">
      <c r="A512" s="1">
        <f>'FTTM input times'!A512</f>
        <v>510</v>
      </c>
      <c r="B512" s="10">
        <f>SUM('FTTM input times'!B512:C512)</f>
        <v>0.52997080091509807</v>
      </c>
      <c r="C512" s="10">
        <f>SUM('FTTM input times'!D512:E512)</f>
        <v>1.2823355123790476</v>
      </c>
      <c r="D512" s="10">
        <f>SUM('FTTM input times'!F512:G512)</f>
        <v>-1.6142820248102168</v>
      </c>
      <c r="E512" s="10">
        <f>SUM('FTTM input times'!H512:I512)</f>
        <v>3.6875932007768037</v>
      </c>
      <c r="F512" s="10">
        <f ca="1">'internal_calcs FTTM'!AA512-A512</f>
        <v>0.52997080091512316</v>
      </c>
    </row>
    <row r="513" spans="1:6" x14ac:dyDescent="0.3">
      <c r="A513" s="1">
        <f>'FTTM input times'!A513</f>
        <v>511</v>
      </c>
      <c r="B513" s="10">
        <f>SUM('FTTM input times'!B513:C513)</f>
        <v>0.55907327495220116</v>
      </c>
      <c r="C513" s="10">
        <f>SUM('FTTM input times'!D513:E513)</f>
        <v>1.4061018192284211</v>
      </c>
      <c r="D513" s="10">
        <f>SUM('FTTM input times'!F513:G513)</f>
        <v>-1.3077422790042281</v>
      </c>
      <c r="E513" s="10">
        <f>SUM('FTTM input times'!H513:I513)</f>
        <v>4.0061623636128632</v>
      </c>
      <c r="F513" s="10">
        <f ca="1">'internal_calcs FTTM'!AA513-A513</f>
        <v>0.55907327495219761</v>
      </c>
    </row>
    <row r="514" spans="1:6" x14ac:dyDescent="0.3">
      <c r="A514" s="1">
        <f>'FTTM input times'!A514</f>
        <v>512</v>
      </c>
      <c r="B514" s="10">
        <f>SUM('FTTM input times'!B514:C514)</f>
        <v>0.58738049132268899</v>
      </c>
      <c r="C514" s="10">
        <f>SUM('FTTM input times'!D514:E514)</f>
        <v>1.5282654277277938</v>
      </c>
      <c r="D514" s="10">
        <f>SUM('FTTM input times'!F514:G514)</f>
        <v>-1.0121198509933329</v>
      </c>
      <c r="E514" s="10">
        <f>SUM('FTTM input times'!H514:I514)</f>
        <v>4.252223591622732</v>
      </c>
      <c r="F514" s="10">
        <f ca="1">'internal_calcs FTTM'!AA514-A514</f>
        <v>0.58738049132273318</v>
      </c>
    </row>
    <row r="515" spans="1:6" x14ac:dyDescent="0.3">
      <c r="A515" s="1">
        <f>'FTTM input times'!A515</f>
        <v>513</v>
      </c>
      <c r="B515" s="10">
        <f>SUM('FTTM input times'!B515:C515)</f>
        <v>0.61487457058191564</v>
      </c>
      <c r="C515" s="10">
        <f>SUM('FTTM input times'!D515:E515)</f>
        <v>1.6483442139252213</v>
      </c>
      <c r="D515" s="10">
        <f>SUM('FTTM input times'!F515:G515)</f>
        <v>-0.73207688306301155</v>
      </c>
      <c r="E515" s="10">
        <f>SUM('FTTM input times'!H515:I515)</f>
        <v>4.4168835909201434</v>
      </c>
      <c r="F515" s="10">
        <f ca="1">'internal_calcs FTTM'!AA515-A515</f>
        <v>0.6148745705819465</v>
      </c>
    </row>
    <row r="516" spans="1:6" x14ac:dyDescent="0.3">
      <c r="A516" s="1">
        <f>'FTTM input times'!A516</f>
        <v>514</v>
      </c>
      <c r="B516" s="10">
        <f>SUM('FTTM input times'!B516:C516)</f>
        <v>0.64153814688012933</v>
      </c>
      <c r="C516" s="10">
        <f>SUM('FTTM input times'!D516:E516)</f>
        <v>1.7658642817105843</v>
      </c>
      <c r="D516" s="10">
        <f>SUM('FTTM input times'!F516:G516)</f>
        <v>-0.47202982010758809</v>
      </c>
      <c r="E516" s="10">
        <f>SUM('FTTM input times'!H516:I516)</f>
        <v>4.4941911201128546</v>
      </c>
      <c r="F516" s="10">
        <f ca="1">'internal_calcs FTTM'!AA516-A516</f>
        <v>0.64153814688017974</v>
      </c>
    </row>
    <row r="517" spans="1:6" x14ac:dyDescent="0.3">
      <c r="A517" s="1">
        <f>'FTTM input times'!A517</f>
        <v>515</v>
      </c>
      <c r="B517" s="10">
        <f>SUM('FTTM input times'!B517:C517)</f>
        <v>0.66735437893099125</v>
      </c>
      <c r="C517" s="10">
        <f>SUM('FTTM input times'!D517:E517)</f>
        <v>1.880361833066146</v>
      </c>
      <c r="D517" s="10">
        <f>SUM('FTTM input times'!F517:G517)</f>
        <v>-0.23607975965419081</v>
      </c>
      <c r="E517" s="10">
        <f>SUM('FTTM input times'!H517:I517)</f>
        <v>4.4813520836731264</v>
      </c>
      <c r="F517" s="10">
        <f ca="1">'internal_calcs FTTM'!AA517-A517</f>
        <v>0.6673543789310088</v>
      </c>
    </row>
    <row r="518" spans="1:6" x14ac:dyDescent="0.3">
      <c r="A518" s="1">
        <f>'FTTM input times'!A518</f>
        <v>516</v>
      </c>
      <c r="B518" s="10">
        <f>SUM('FTTM input times'!B518:C518)</f>
        <v>0.69230696064912567</v>
      </c>
      <c r="C518" s="10">
        <f>SUM('FTTM input times'!D518:E518)</f>
        <v>1.9913849984656624</v>
      </c>
      <c r="D518" s="10">
        <f>SUM('FTTM input times'!F518:G518)</f>
        <v>-2.794777510572577E-2</v>
      </c>
      <c r="E518" s="10">
        <f>SUM('FTTM input times'!H518:I518)</f>
        <v>4.3788305178296909</v>
      </c>
      <c r="F518" s="10">
        <f ca="1">'internal_calcs FTTM'!AA518-A518</f>
        <v>0.6923069606491481</v>
      </c>
    </row>
    <row r="519" spans="1:6" x14ac:dyDescent="0.3">
      <c r="A519" s="1">
        <f>'FTTM input times'!A519</f>
        <v>517</v>
      </c>
      <c r="B519" s="10">
        <f>SUM('FTTM input times'!B519:C519)</f>
        <v>0.71638013144904122</v>
      </c>
      <c r="C519" s="10">
        <f>SUM('FTTM input times'!D519:E519)</f>
        <v>2.0984956201971512</v>
      </c>
      <c r="D519" s="10">
        <f>SUM('FTTM input times'!F519:G519)</f>
        <v>0.14908376780922827</v>
      </c>
      <c r="E519" s="10">
        <f>SUM('FTTM input times'!H519:I519)</f>
        <v>4.1903318190893435</v>
      </c>
      <c r="F519" s="10">
        <f ca="1">'internal_calcs FTTM'!AA519-A519</f>
        <v>0.71638013144900015</v>
      </c>
    </row>
    <row r="520" spans="1:6" x14ac:dyDescent="0.3">
      <c r="A520" s="1">
        <f>'FTTM input times'!A520</f>
        <v>518</v>
      </c>
      <c r="B520" s="10">
        <f>SUM('FTTM input times'!B520:C520)</f>
        <v>0.73955868620009069</v>
      </c>
      <c r="C520" s="10">
        <f>SUM('FTTM input times'!D520:E520)</f>
        <v>2.2012709815704397</v>
      </c>
      <c r="D520" s="10">
        <f>SUM('FTTM input times'!F520:G520)</f>
        <v>0.29222297590526836</v>
      </c>
      <c r="E520" s="10">
        <f>SUM('FTTM input times'!H520:I520)</f>
        <v>3.9226688215533501</v>
      </c>
      <c r="F520" s="10">
        <f ca="1">'internal_calcs FTTM'!AA520-A520</f>
        <v>0.73955868620009824</v>
      </c>
    </row>
    <row r="521" spans="1:6" x14ac:dyDescent="0.3">
      <c r="A521" s="1">
        <f>'FTTM input times'!A521</f>
        <v>519</v>
      </c>
      <c r="B521" s="10">
        <f>SUM('FTTM input times'!B521:C521)</f>
        <v>0.76182798483029779</v>
      </c>
      <c r="C521" s="10">
        <f>SUM('FTTM input times'!D521:E521)</f>
        <v>2.2993054751879813</v>
      </c>
      <c r="D521" s="10">
        <f>SUM('FTTM input times'!F521:G521)</f>
        <v>0.39921245836367802</v>
      </c>
      <c r="E521" s="10">
        <f>SUM('FTTM input times'!H521:I521)</f>
        <v>3.5855155633414859</v>
      </c>
      <c r="F521" s="10">
        <f ca="1">'internal_calcs FTTM'!AA521-A521</f>
        <v>0.7618279848303473</v>
      </c>
    </row>
    <row r="522" spans="1:6" x14ac:dyDescent="0.3">
      <c r="A522" s="1">
        <f>'FTTM input times'!A522</f>
        <v>520</v>
      </c>
      <c r="B522" s="10">
        <f>SUM('FTTM input times'!B522:C522)</f>
        <v>0.78317396157329422</v>
      </c>
      <c r="C522" s="10">
        <f>SUM('FTTM input times'!D522:E522)</f>
        <v>2.3922122036911677</v>
      </c>
      <c r="D522" s="10">
        <f>SUM('FTTM input times'!F522:G522)</f>
        <v>0.46836492713371669</v>
      </c>
      <c r="E522" s="10">
        <f>SUM('FTTM input times'!H522:I522)</f>
        <v>3.1910576416501688</v>
      </c>
      <c r="F522" s="10">
        <f ca="1">'internal_calcs FTTM'!AA522-A522</f>
        <v>0.78317396157331132</v>
      </c>
    </row>
    <row r="523" spans="1:6" x14ac:dyDescent="0.3">
      <c r="A523" s="1">
        <f>'FTTM input times'!A523</f>
        <v>521</v>
      </c>
      <c r="B523" s="10">
        <f>SUM('FTTM input times'!B523:C523)</f>
        <v>0.80358313385274838</v>
      </c>
      <c r="C523" s="10">
        <f>SUM('FTTM input times'!D523:E523)</f>
        <v>2.4796245066677978</v>
      </c>
      <c r="D523" s="10">
        <f>SUM('FTTM input times'!F523:G523)</f>
        <v>0.49858980647307316</v>
      </c>
      <c r="E523" s="10">
        <f>SUM('FTTM input times'!H523:I523)</f>
        <v>2.7535517935189526</v>
      </c>
      <c r="F523" s="10">
        <f ca="1">'internal_calcs FTTM'!AA523-A523</f>
        <v>0.80358313385272595</v>
      </c>
    </row>
    <row r="524" spans="1:6" x14ac:dyDescent="0.3">
      <c r="A524" s="1">
        <f>'FTTM input times'!A524</f>
        <v>522</v>
      </c>
      <c r="B524" s="10">
        <f>SUM('FTTM input times'!B524:C524)</f>
        <v>0.82304261079796137</v>
      </c>
      <c r="C524" s="10">
        <f>SUM('FTTM input times'!D524:E524)</f>
        <v>2.5611974076925881</v>
      </c>
      <c r="D524" s="10">
        <f>SUM('FTTM input times'!F524:G524)</f>
        <v>0.48941043197915279</v>
      </c>
      <c r="E524" s="10">
        <f>SUM('FTTM input times'!H524:I524)</f>
        <v>2.288810620210179</v>
      </c>
      <c r="F524" s="10">
        <f ca="1">'internal_calcs FTTM'!AA524-A524</f>
        <v>0.8230426107979838</v>
      </c>
    </row>
    <row r="525" spans="1:6" x14ac:dyDescent="0.3">
      <c r="A525" s="1">
        <f>'FTTM input times'!A525</f>
        <v>523</v>
      </c>
      <c r="B525" s="10">
        <f>SUM('FTTM input times'!B525:C525)</f>
        <v>0.84154010138621205</v>
      </c>
      <c r="C525" s="10">
        <f>SUM('FTTM input times'!D525:E525)</f>
        <v>2.636608975792472</v>
      </c>
      <c r="D525" s="10">
        <f>SUM('FTTM input times'!F525:G525)</f>
        <v>0.44097156787123382</v>
      </c>
      <c r="E525" s="10">
        <f>SUM('FTTM input times'!H525:I525)</f>
        <v>1.8136310785982848</v>
      </c>
      <c r="F525" s="10">
        <f ca="1">'internal_calcs FTTM'!AA525-A525</f>
        <v>0.84154010138615831</v>
      </c>
    </row>
    <row r="526" spans="1:6" x14ac:dyDescent="0.3">
      <c r="A526" s="1">
        <f>'FTTM input times'!A526</f>
        <v>524</v>
      </c>
      <c r="B526" s="10">
        <f>SUM('FTTM input times'!B526:C526)</f>
        <v>0.85906392220594197</v>
      </c>
      <c r="C526" s="10">
        <f>SUM('FTTM input times'!D526:E526)</f>
        <v>2.7055615959604271</v>
      </c>
      <c r="D526" s="10">
        <f>SUM('FTTM input times'!F526:G526)</f>
        <v>0.35403712397228171</v>
      </c>
      <c r="E526" s="10">
        <f>SUM('FTTM input times'!H526:I526)</f>
        <v>1.3451873953850586</v>
      </c>
      <c r="F526" s="10">
        <f ca="1">'internal_calcs FTTM'!AA526-A526</f>
        <v>0.85906392220590533</v>
      </c>
    </row>
    <row r="527" spans="1:6" x14ac:dyDescent="0.3">
      <c r="A527" s="1">
        <f>'FTTM input times'!A527</f>
        <v>525</v>
      </c>
      <c r="B527" s="10">
        <f>SUM('FTTM input times'!B527:C527)</f>
        <v>0.87560300483640541</v>
      </c>
      <c r="C527" s="10">
        <f>SUM('FTTM input times'!D527:E527)</f>
        <v>2.7677831437062128</v>
      </c>
      <c r="D527" s="10">
        <f>SUM('FTTM input times'!F527:G527)</f>
        <v>0.22997810839457244</v>
      </c>
      <c r="E527" s="10">
        <f>SUM('FTTM input times'!H527:I527)</f>
        <v>0.90041034580023105</v>
      </c>
      <c r="F527" s="10">
        <f ca="1">'internal_calcs FTTM'!AA527-A527</f>
        <v>0.87560300483642095</v>
      </c>
    </row>
    <row r="528" spans="1:6" x14ac:dyDescent="0.3">
      <c r="A528" s="1">
        <f>'FTTM input times'!A528</f>
        <v>526</v>
      </c>
      <c r="B528" s="10">
        <f>SUM('FTTM input times'!B528:C528)</f>
        <v>0.89114690283848397</v>
      </c>
      <c r="C528" s="10">
        <f>SUM('FTTM input times'!D528:E528)</f>
        <v>2.8230280590069734</v>
      </c>
      <c r="D528" s="10">
        <f>SUM('FTTM input times'!F528:G528)</f>
        <v>7.0751005923094024E-2</v>
      </c>
      <c r="E528" s="10">
        <f>SUM('FTTM input times'!H528:I528)</f>
        <v>0.49537533127133404</v>
      </c>
      <c r="F528" s="10">
        <f ca="1">'internal_calcs FTTM'!AA528-A528</f>
        <v>0.89114690283849995</v>
      </c>
    </row>
    <row r="529" spans="1:6" x14ac:dyDescent="0.3">
      <c r="A529" s="1">
        <f>'FTTM input times'!A529</f>
        <v>527</v>
      </c>
      <c r="B529" s="10">
        <f>SUM('FTTM input times'!B529:C529)</f>
        <v>0.90568579835304064</v>
      </c>
      <c r="C529" s="10">
        <f>SUM('FTTM input times'!D529:E529)</f>
        <v>2.8710783154211361</v>
      </c>
      <c r="D529" s="10">
        <f>SUM('FTTM input times'!F529:G529)</f>
        <v>-0.12113307691832764</v>
      </c>
      <c r="E529" s="10">
        <f>SUM('FTTM input times'!H529:I529)</f>
        <v>0.14472137253159589</v>
      </c>
      <c r="F529" s="10">
        <f ca="1">'internal_calcs FTTM'!AA529-A529</f>
        <v>0.90568579835303353</v>
      </c>
    </row>
    <row r="530" spans="1:6" x14ac:dyDescent="0.3">
      <c r="A530" s="1">
        <f>'FTTM input times'!A530</f>
        <v>528</v>
      </c>
      <c r="B530" s="10">
        <f>SUM('FTTM input times'!B530:C530)</f>
        <v>0.91921050830205009</v>
      </c>
      <c r="C530" s="10">
        <f>SUM('FTTM input times'!D530:E530)</f>
        <v>2.9117442805387084</v>
      </c>
      <c r="D530" s="10">
        <f>SUM('FTTM input times'!F530:G530)</f>
        <v>-0.34264801351741969</v>
      </c>
      <c r="E530" s="10">
        <f>SUM('FTTM input times'!H530:I530)</f>
        <v>-0.13887798273030549</v>
      </c>
      <c r="F530" s="10">
        <f ca="1">'internal_calcs FTTM'!AA530-A530</f>
        <v>0.91921050830205786</v>
      </c>
    </row>
    <row r="531" spans="1:6" x14ac:dyDescent="0.3">
      <c r="A531" s="1">
        <f>'FTTM input times'!A531</f>
        <v>529</v>
      </c>
      <c r="B531" s="10">
        <f>SUM('FTTM input times'!B531:C531)</f>
        <v>0.93171249018880165</v>
      </c>
      <c r="C531" s="10">
        <f>SUM('FTTM input times'!D531:E531)</f>
        <v>2.9448654643738839</v>
      </c>
      <c r="D531" s="10">
        <f>SUM('FTTM input times'!F531:G531)</f>
        <v>-0.59030038099764282</v>
      </c>
      <c r="E531" s="10">
        <f>SUM('FTTM input times'!H531:I531)</f>
        <v>-0.34517271490405887</v>
      </c>
      <c r="F531" s="10">
        <f ca="1">'internal_calcs FTTM'!AA531-A531</f>
        <v>0.93171249018882918</v>
      </c>
    </row>
    <row r="532" spans="1:6" x14ac:dyDescent="0.3">
      <c r="A532" s="1">
        <f>'FTTM input times'!A532</f>
        <v>530</v>
      </c>
      <c r="B532" s="10">
        <f>SUM('FTTM input times'!B532:C532)</f>
        <v>0.9431838474936316</v>
      </c>
      <c r="C532" s="10">
        <f>SUM('FTTM input times'!D532:E532)</f>
        <v>2.970311152745734</v>
      </c>
      <c r="D532" s="10">
        <f>SUM('FTTM input times'!F532:G532)</f>
        <v>-0.86018455358303592</v>
      </c>
      <c r="E532" s="10">
        <f>SUM('FTTM input times'!H532:I532)</f>
        <v>-0.46670679487317202</v>
      </c>
      <c r="F532" s="10">
        <f ca="1">'internal_calcs FTTM'!AA532-A532</f>
        <v>0.94318384749362849</v>
      </c>
    </row>
    <row r="533" spans="1:6" x14ac:dyDescent="0.3">
      <c r="A533" s="1">
        <f>'FTTM input times'!A533</f>
        <v>531</v>
      </c>
      <c r="B533" s="10">
        <f>SUM('FTTM input times'!B533:C533)</f>
        <v>0.95361733466136678</v>
      </c>
      <c r="C533" s="10">
        <f>SUM('FTTM input times'!D533:E533)</f>
        <v>2.9879809231471919</v>
      </c>
      <c r="D533" s="10">
        <f>SUM('FTTM input times'!F533:G533)</f>
        <v>-1.148044296651421</v>
      </c>
      <c r="E533" s="10">
        <f>SUM('FTTM input times'!H533:I533)</f>
        <v>-0.49908766433375451</v>
      </c>
      <c r="F533" s="10">
        <f ca="1">'internal_calcs FTTM'!AA533-A533</f>
        <v>0.95361733466131682</v>
      </c>
    </row>
    <row r="534" spans="1:6" x14ac:dyDescent="0.3">
      <c r="A534" s="1">
        <f>'FTTM input times'!A534</f>
        <v>532</v>
      </c>
      <c r="B534" s="10">
        <f>SUM('FTTM input times'!B534:C534)</f>
        <v>0.96300636167788722</v>
      </c>
      <c r="C534" s="10">
        <f>SUM('FTTM input times'!D534:E534)</f>
        <v>2.9978050410670862</v>
      </c>
      <c r="D534" s="10">
        <f>SUM('FTTM input times'!F534:G534)</f>
        <v>-1.4493398900950178</v>
      </c>
      <c r="E534" s="10">
        <f>SUM('FTTM input times'!H534:I534)</f>
        <v>-0.44114499429590692</v>
      </c>
      <c r="F534" s="10">
        <f ca="1">'internal_calcs FTTM'!AA534-A534</f>
        <v>0.96300636167791254</v>
      </c>
    </row>
    <row r="535" spans="1:6" x14ac:dyDescent="0.3">
      <c r="A535" s="1">
        <f>'FTTM input times'!A535</f>
        <v>533</v>
      </c>
      <c r="B535" s="10">
        <f>SUM('FTTM input times'!B535:C535)</f>
        <v>0.97134499823247245</v>
      </c>
      <c r="C535" s="10">
        <f>SUM('FTTM input times'!D535:E535)</f>
        <v>2.9997447352002</v>
      </c>
      <c r="D535" s="10">
        <f>SUM('FTTM input times'!F535:G535)</f>
        <v>-1.7593197224202139</v>
      </c>
      <c r="E535" s="10">
        <f>SUM('FTTM input times'!H535:I535)</f>
        <v>-0.29497298382301995</v>
      </c>
      <c r="F535" s="10">
        <f ca="1">'internal_calcs FTTM'!AA535-A535</f>
        <v>0.97134499823243914</v>
      </c>
    </row>
    <row r="536" spans="1:6" x14ac:dyDescent="0.3">
      <c r="A536" s="1">
        <f>'FTTM input times'!A536</f>
        <v>534</v>
      </c>
      <c r="B536" s="10">
        <f>SUM('FTTM input times'!B536:C536)</f>
        <v>0.97862797746358687</v>
      </c>
      <c r="C536" s="10">
        <f>SUM('FTTM input times'!D536:E536)</f>
        <v>2.9937923504599517</v>
      </c>
      <c r="D536" s="10">
        <f>SUM('FTTM input times'!F536:G536)</f>
        <v>-2.0730952264985532</v>
      </c>
      <c r="E536" s="10">
        <f>SUM('FTTM input times'!H536:I536)</f>
        <v>-6.5854670220871103E-2</v>
      </c>
      <c r="F536" s="10">
        <f ca="1">'internal_calcs FTTM'!AA536-A536</f>
        <v>0.97862797746358865</v>
      </c>
    </row>
    <row r="537" spans="1:6" x14ac:dyDescent="0.3">
      <c r="A537" s="1">
        <f>'FTTM input times'!A537</f>
        <v>535</v>
      </c>
      <c r="B537" s="10">
        <f>SUM('FTTM input times'!B537:C537)</f>
        <v>0.98485069928542956</v>
      </c>
      <c r="C537" s="10">
        <f>SUM('FTTM input times'!D537:E537)</f>
        <v>2.9799713781894939</v>
      </c>
      <c r="D537" s="10">
        <f>SUM('FTTM input times'!F537:G537)</f>
        <v>-2.3857179751900377</v>
      </c>
      <c r="E537" s="10">
        <f>SUM('FTTM input times'!H537:I537)</f>
        <v>0.23792901369474651</v>
      </c>
      <c r="F537" s="10">
        <f ca="1">'internal_calcs FTTM'!AA537-A537</f>
        <v>0.9848506992854027</v>
      </c>
    </row>
    <row r="538" spans="1:6" x14ac:dyDescent="0.3">
      <c r="A538" s="1">
        <f>'FTTM input times'!A538</f>
        <v>536</v>
      </c>
      <c r="B538" s="10">
        <f>SUM('FTTM input times'!B538:C538)</f>
        <v>0.99000923329352331</v>
      </c>
      <c r="C538" s="10">
        <f>SUM('FTTM input times'!D538:E538)</f>
        <v>2.9583363634522248</v>
      </c>
      <c r="D538" s="10">
        <f>SUM('FTTM input times'!F538:G538)</f>
        <v>-2.6922577209957459</v>
      </c>
      <c r="E538" s="10">
        <f>SUM('FTTM input times'!H538:I538)</f>
        <v>0.60539853408680955</v>
      </c>
      <c r="F538" s="10">
        <f ca="1">'internal_calcs FTTM'!AA538-A538</f>
        <v>0.99000923329356283</v>
      </c>
    </row>
    <row r="539" spans="1:6" x14ac:dyDescent="0.3">
      <c r="A539" s="1">
        <f>'FTTM input times'!A539</f>
        <v>537</v>
      </c>
      <c r="B539" s="10">
        <f>SUM('FTTM input times'!B539:C539)</f>
        <v>0.99410032124722392</v>
      </c>
      <c r="C539" s="10">
        <f>SUM('FTTM input times'!D539:E539)</f>
        <v>2.9289726897671979</v>
      </c>
      <c r="D539" s="10">
        <f>SUM('FTTM input times'!F539:G539)</f>
        <v>-2.9878801490066422</v>
      </c>
      <c r="E539" s="10">
        <f>SUM('FTTM input times'!H539:I539)</f>
        <v>1.0232725850556834</v>
      </c>
      <c r="F539" s="10">
        <f ca="1">'internal_calcs FTTM'!AA539-A539</f>
        <v>0.99410032124717418</v>
      </c>
    </row>
    <row r="540" spans="1:6" x14ac:dyDescent="0.3">
      <c r="A540" s="1">
        <f>'FTTM input times'!A540</f>
        <v>538</v>
      </c>
      <c r="B540" s="10">
        <f>SUM('FTTM input times'!B540:C540)</f>
        <v>0.99712137912768828</v>
      </c>
      <c r="C540" s="10">
        <f>SUM('FTTM input times'!D540:E540)</f>
        <v>2.8919962421394603</v>
      </c>
      <c r="D540" s="10">
        <f>SUM('FTTM input times'!F540:G540)</f>
        <v>-3.2679231169369656</v>
      </c>
      <c r="E540" s="10">
        <f>SUM('FTTM input times'!H540:I540)</f>
        <v>1.476448109638846</v>
      </c>
      <c r="F540" s="10">
        <f ca="1">'internal_calcs FTTM'!AA540-A540</f>
        <v>0.9971213791276341</v>
      </c>
    </row>
    <row r="541" spans="1:6" x14ac:dyDescent="0.3">
      <c r="A541" s="1">
        <f>'FTTM input times'!A541</f>
        <v>539</v>
      </c>
      <c r="B541" s="10">
        <f>SUM('FTTM input times'!B541:C541)</f>
        <v>0.99907049877002096</v>
      </c>
      <c r="C541" s="10">
        <f>SUM('FTTM input times'!D541:E541)</f>
        <v>2.84755294971478</v>
      </c>
      <c r="D541" s="10">
        <f>SUM('FTTM input times'!F541:G541)</f>
        <v>-3.5279701798923906</v>
      </c>
      <c r="E541" s="10">
        <f>SUM('FTTM input times'!H541:I541)</f>
        <v>1.948546163640795</v>
      </c>
      <c r="F541" s="10">
        <f ca="1">'internal_calcs FTTM'!AA541-A541</f>
        <v>0.99907049877003828</v>
      </c>
    </row>
    <row r="542" spans="1:6" x14ac:dyDescent="0.3">
      <c r="A542" s="1">
        <f>'FTTM input times'!A542</f>
        <v>540</v>
      </c>
      <c r="B542" s="10">
        <f>SUM('FTTM input times'!B542:C542)</f>
        <v>0.99994644906847174</v>
      </c>
      <c r="C542" s="10">
        <f>SUM('FTTM input times'!D542:E542)</f>
        <v>2.7958182098643096</v>
      </c>
      <c r="D542" s="10">
        <f>SUM('FTTM input times'!F542:G542)</f>
        <v>-3.7639202403459917</v>
      </c>
      <c r="E542" s="10">
        <f>SUM('FTTM input times'!H542:I542)</f>
        <v>2.4225038933507079</v>
      </c>
      <c r="F542" s="10">
        <f ca="1">'internal_calcs FTTM'!AA542-A542</f>
        <v>0.99994644906848862</v>
      </c>
    </row>
    <row r="543" spans="1:6" x14ac:dyDescent="0.3">
      <c r="A543" s="1">
        <f>'FTTM input times'!A543</f>
        <v>541</v>
      </c>
      <c r="B543" s="10">
        <f>SUM('FTTM input times'!B543:C543)</f>
        <v>0.99974867675405754</v>
      </c>
      <c r="C543" s="10">
        <f>SUM('FTTM input times'!D543:E543)</f>
        <v>2.7369961959708089</v>
      </c>
      <c r="D543" s="10">
        <f>SUM('FTTM input times'!F543:G543)</f>
        <v>-3.9720522248942576</v>
      </c>
      <c r="E543" s="10">
        <f>SUM('FTTM input times'!H543:I543)</f>
        <v>2.8811912315314938</v>
      </c>
      <c r="F543" s="10">
        <f ca="1">'internal_calcs FTTM'!AA543-A543</f>
        <v>0.99974867675405221</v>
      </c>
    </row>
    <row r="544" spans="1:6" x14ac:dyDescent="0.3">
      <c r="A544" s="1">
        <f>'FTTM input times'!A544</f>
        <v>542</v>
      </c>
      <c r="B544" s="10">
        <f>SUM('FTTM input times'!B544:C544)</f>
        <v>0.99847730674401536</v>
      </c>
      <c r="C544" s="10">
        <f>SUM('FTTM input times'!D544:E544)</f>
        <v>2.671319051649895</v>
      </c>
      <c r="D544" s="10">
        <f>SUM('FTTM input times'!F544:G544)</f>
        <v>-4.1490837678090688</v>
      </c>
      <c r="E544" s="10">
        <f>SUM('FTTM input times'!H544:I544)</f>
        <v>3.3080300226836323</v>
      </c>
      <c r="F544" s="10">
        <f ca="1">'internal_calcs FTTM'!AA544-A544</f>
        <v>0.99847730674400736</v>
      </c>
    </row>
    <row r="545" spans="1:6" x14ac:dyDescent="0.3">
      <c r="A545" s="1">
        <f>'FTTM input times'!A545</f>
        <v>543</v>
      </c>
      <c r="B545" s="10">
        <f>SUM('FTTM input times'!B545:C545)</f>
        <v>0.99613314206288717</v>
      </c>
      <c r="C545" s="10">
        <f>SUM('FTTM input times'!D545:E545)</f>
        <v>2.5990459745850321</v>
      </c>
      <c r="D545" s="10">
        <f>SUM('FTTM input times'!F545:G545)</f>
        <v>-4.2922229759052577</v>
      </c>
      <c r="E545" s="10">
        <f>SUM('FTTM input times'!H545:I545)</f>
        <v>3.6875932007767642</v>
      </c>
      <c r="F545" s="10">
        <f ca="1">'internal_calcs FTTM'!AA545-A545</f>
        <v>0.99613314206283121</v>
      </c>
    </row>
    <row r="546" spans="1:6" x14ac:dyDescent="0.3">
      <c r="A546" s="1">
        <f>'FTTM input times'!A546</f>
        <v>544</v>
      </c>
      <c r="B546" s="10">
        <f>SUM('FTTM input times'!B546:C546)</f>
        <v>0.99271766333533074</v>
      </c>
      <c r="C546" s="10">
        <f>SUM('FTTM input times'!D546:E546)</f>
        <v>2.5204621935932279</v>
      </c>
      <c r="D546" s="10">
        <f>SUM('FTTM input times'!F546:G546)</f>
        <v>-4.3992124583637509</v>
      </c>
      <c r="E546" s="10">
        <f>SUM('FTTM input times'!H546:I546)</f>
        <v>4.0061623636128312</v>
      </c>
      <c r="F546" s="10">
        <f ca="1">'internal_calcs FTTM'!AA546-A546</f>
        <v>0.9927176633353838</v>
      </c>
    </row>
    <row r="547" spans="1:6" x14ac:dyDescent="0.3">
      <c r="A547" s="1">
        <f>'FTTM input times'!A547</f>
        <v>545</v>
      </c>
      <c r="B547" s="10">
        <f>SUM('FTTM input times'!B547:C547)</f>
        <v>0.98823302785091593</v>
      </c>
      <c r="C547" s="10">
        <f>SUM('FTTM input times'!D547:E547)</f>
        <v>2.4358778429564181</v>
      </c>
      <c r="D547" s="10">
        <f>SUM('FTTM input times'!F547:G547)</f>
        <v>-4.4683649271337122</v>
      </c>
      <c r="E547" s="10">
        <f>SUM('FTTM input times'!H547:I547)</f>
        <v>4.2522235916227089</v>
      </c>
      <c r="F547" s="10">
        <f ca="1">'internal_calcs FTTM'!AA547-A547</f>
        <v>0.98823302785092437</v>
      </c>
    </row>
    <row r="548" spans="1:6" x14ac:dyDescent="0.3">
      <c r="A548" s="1">
        <f>'FTTM input times'!A548</f>
        <v>546</v>
      </c>
      <c r="B548" s="10">
        <f>SUM('FTTM input times'!B548:C548)</f>
        <v>0.98268206820153559</v>
      </c>
      <c r="C548" s="10">
        <f>SUM('FTTM input times'!D548:E548)</f>
        <v>2.3456267384636513</v>
      </c>
      <c r="D548" s="10">
        <f>SUM('FTTM input times'!F548:G548)</f>
        <v>-4.4985898064730723</v>
      </c>
      <c r="E548" s="10">
        <f>SUM('FTTM input times'!H548:I548)</f>
        <v>4.4168835909201301</v>
      </c>
      <c r="F548" s="10">
        <f ca="1">'internal_calcs FTTM'!AA548-A548</f>
        <v>0.98268206820148407</v>
      </c>
    </row>
    <row r="549" spans="1:6" x14ac:dyDescent="0.3">
      <c r="A549" s="1">
        <f>'FTTM input times'!A549</f>
        <v>547</v>
      </c>
      <c r="B549" s="10">
        <f>SUM('FTTM input times'!B549:C549)</f>
        <v>0.97606829049229638</v>
      </c>
      <c r="C549" s="10">
        <f>SUM('FTTM input times'!D549:E549)</f>
        <v>2.2500650599925534</v>
      </c>
      <c r="D549" s="10">
        <f>SUM('FTTM input times'!F549:G549)</f>
        <v>-4.4894104319791559</v>
      </c>
      <c r="E549" s="10">
        <f>SUM('FTTM input times'!H549:I549)</f>
        <v>4.4941911201128502</v>
      </c>
      <c r="F549" s="10">
        <f ca="1">'internal_calcs FTTM'!AA549-A549</f>
        <v>0.97606829049232147</v>
      </c>
    </row>
    <row r="550" spans="1:6" x14ac:dyDescent="0.3">
      <c r="A550" s="1">
        <f>'FTTM input times'!A550</f>
        <v>548</v>
      </c>
      <c r="B550" s="10">
        <f>SUM('FTTM input times'!B550:C550)</f>
        <v>0.96839587212692524</v>
      </c>
      <c r="C550" s="10">
        <f>SUM('FTTM input times'!D550:E550)</f>
        <v>2.1495699458298843</v>
      </c>
      <c r="D550" s="10">
        <f>SUM('FTTM input times'!F550:G550)</f>
        <v>-4.4409715678712391</v>
      </c>
      <c r="E550" s="10">
        <f>SUM('FTTM input times'!H550:I550)</f>
        <v>4.4813520836731335</v>
      </c>
      <c r="F550" s="10">
        <f ca="1">'internal_calcs FTTM'!AA550-A550</f>
        <v>0.96839587212696188</v>
      </c>
    </row>
    <row r="551" spans="1:6" x14ac:dyDescent="0.3">
      <c r="A551" s="1">
        <f>'FTTM input times'!A551</f>
        <v>549</v>
      </c>
      <c r="B551" s="10">
        <f>SUM('FTTM input times'!B551:C551)</f>
        <v>0.95966965916932145</v>
      </c>
      <c r="C551" s="10">
        <f>SUM('FTTM input times'!D551:E551)</f>
        <v>2.0445380042797572</v>
      </c>
      <c r="D551" s="10">
        <f>SUM('FTTM input times'!F551:G551)</f>
        <v>-4.3540371239721951</v>
      </c>
      <c r="E551" s="10">
        <f>SUM('FTTM input times'!H551:I551)</f>
        <v>4.3788305178297078</v>
      </c>
      <c r="F551" s="10">
        <f ca="1">'internal_calcs FTTM'!AA551-A551</f>
        <v>0.95966965916932168</v>
      </c>
    </row>
    <row r="552" spans="1:6" x14ac:dyDescent="0.3">
      <c r="A552" s="1">
        <f>'FTTM input times'!A552</f>
        <v>550</v>
      </c>
      <c r="B552" s="10">
        <f>SUM('FTTM input times'!B552:C552)</f>
        <v>0.94989516328262136</v>
      </c>
      <c r="C552" s="10">
        <f>SUM('FTTM input times'!D552:E552)</f>
        <v>1.935383748430763</v>
      </c>
      <c r="D552" s="10">
        <f>SUM('FTTM input times'!F552:G552)</f>
        <v>-4.2299781083945849</v>
      </c>
      <c r="E552" s="10">
        <f>SUM('FTTM input times'!H552:I552)</f>
        <v>4.1903318190893692</v>
      </c>
      <c r="F552" s="10">
        <f ca="1">'internal_calcs FTTM'!AA552-A552</f>
        <v>0.9498951632825765</v>
      </c>
    </row>
    <row r="553" spans="1:6" x14ac:dyDescent="0.3">
      <c r="A553" s="1">
        <f>'FTTM input times'!A553</f>
        <v>551</v>
      </c>
      <c r="B553" s="10">
        <f>SUM('FTTM input times'!B553:C553)</f>
        <v>0.93907855824795394</v>
      </c>
      <c r="C553" s="10">
        <f>SUM('FTTM input times'!D553:E553)</f>
        <v>1.8225379602629015</v>
      </c>
      <c r="D553" s="10">
        <f>SUM('FTTM input times'!F553:G553)</f>
        <v>-4.0707510059232686</v>
      </c>
      <c r="E553" s="10">
        <f>SUM('FTTM input times'!H553:I553)</f>
        <v>3.9226688215533843</v>
      </c>
      <c r="F553" s="10">
        <f ca="1">'internal_calcs FTTM'!AA553-A553</f>
        <v>0.93907855824795661</v>
      </c>
    </row>
    <row r="554" spans="1:6" x14ac:dyDescent="0.3">
      <c r="A554" s="1">
        <f>'FTTM input times'!A554</f>
        <v>552</v>
      </c>
      <c r="B554" s="10">
        <f>SUM('FTTM input times'!B554:C554)</f>
        <v>0.92722667606484599</v>
      </c>
      <c r="C554" s="10">
        <f>SUM('FTTM input times'!D554:E554)</f>
        <v>1.706445990547734</v>
      </c>
      <c r="D554" s="10">
        <f>SUM('FTTM input times'!F554:G554)</f>
        <v>-3.8788669230816901</v>
      </c>
      <c r="E554" s="10">
        <f>SUM('FTTM input times'!H554:I554)</f>
        <v>3.5855155633415277</v>
      </c>
      <c r="F554" s="10">
        <f ca="1">'internal_calcs FTTM'!AA554-A554</f>
        <v>0.92722667606483355</v>
      </c>
    </row>
    <row r="555" spans="1:6" x14ac:dyDescent="0.3">
      <c r="A555" s="1">
        <f>'FTTM input times'!A555</f>
        <v>553</v>
      </c>
      <c r="B555" s="10">
        <f>SUM('FTTM input times'!B555:C555)</f>
        <v>0.91434700263613422</v>
      </c>
      <c r="C555" s="10">
        <f>SUM('FTTM input times'!D555:E555)</f>
        <v>1.5875660012521327</v>
      </c>
      <c r="D555" s="10">
        <f>SUM('FTTM input times'!F555:G555)</f>
        <v>-3.6573519864826007</v>
      </c>
      <c r="E555" s="10">
        <f>SUM('FTTM input times'!H555:I555)</f>
        <v>3.1910576416502163</v>
      </c>
      <c r="F555" s="10">
        <f ca="1">'internal_calcs FTTM'!AA555-A555</f>
        <v>0.91434700263607738</v>
      </c>
    </row>
    <row r="556" spans="1:6" x14ac:dyDescent="0.3">
      <c r="A556" s="1">
        <f>'FTTM input times'!A556</f>
        <v>554</v>
      </c>
      <c r="B556" s="10">
        <f>SUM('FTTM input times'!B556:C556)</f>
        <v>0.9004476730396116</v>
      </c>
      <c r="C556" s="10">
        <f>SUM('FTTM input times'!D556:E556)</f>
        <v>1.4663671573831758</v>
      </c>
      <c r="D556" s="10">
        <f>SUM('FTTM input times'!F556:G556)</f>
        <v>-3.4096996190023794</v>
      </c>
      <c r="E556" s="10">
        <f>SUM('FTTM input times'!H556:I556)</f>
        <v>2.7535517935190041</v>
      </c>
      <c r="F556" s="10">
        <f ca="1">'internal_calcs FTTM'!AA556-A556</f>
        <v>0.90044767303959361</v>
      </c>
    </row>
    <row r="557" spans="1:6" x14ac:dyDescent="0.3">
      <c r="A557" s="1">
        <f>'FTTM input times'!A557</f>
        <v>555</v>
      </c>
      <c r="B557" s="10">
        <f>SUM('FTTM input times'!B557:C557)</f>
        <v>0.88553746638976061</v>
      </c>
      <c r="C557" s="10">
        <f>SUM('FTTM input times'!D557:E557)</f>
        <v>1.3433277754069166</v>
      </c>
      <c r="D557" s="10">
        <f>SUM('FTTM input times'!F557:G557)</f>
        <v>-3.1398154464169883</v>
      </c>
      <c r="E557" s="10">
        <f>SUM('FTTM input times'!H557:I557)</f>
        <v>2.2888106202102327</v>
      </c>
      <c r="F557" s="10">
        <f ca="1">'internal_calcs FTTM'!AA557-A557</f>
        <v>0.88553746638979192</v>
      </c>
    </row>
    <row r="558" spans="1:6" x14ac:dyDescent="0.3">
      <c r="A558" s="1">
        <f>'FTTM input times'!A558</f>
        <v>556</v>
      </c>
      <c r="B558" s="10">
        <f>SUM('FTTM input times'!B558:C558)</f>
        <v>0.8696258002927153</v>
      </c>
      <c r="C558" s="10">
        <f>SUM('FTTM input times'!D558:E558)</f>
        <v>1.218933435552668</v>
      </c>
      <c r="D558" s="10">
        <f>SUM('FTTM input times'!F558:G558)</f>
        <v>-2.8519557033486045</v>
      </c>
      <c r="E558" s="10">
        <f>SUM('FTTM input times'!H558:I558)</f>
        <v>1.8136310785980552</v>
      </c>
      <c r="F558" s="10">
        <f ca="1">'internal_calcs FTTM'!AA558-A558</f>
        <v>0.86962580029273795</v>
      </c>
    </row>
    <row r="559" spans="1:6" x14ac:dyDescent="0.3">
      <c r="A559" s="1">
        <f>'FTTM input times'!A559</f>
        <v>557</v>
      </c>
      <c r="B559" s="10">
        <f>SUM('FTTM input times'!B559:C559)</f>
        <v>0.85272272489775158</v>
      </c>
      <c r="C559" s="10">
        <f>SUM('FTTM input times'!D559:E559)</f>
        <v>1.0936750654492391</v>
      </c>
      <c r="D559" s="10">
        <f>SUM('FTTM input times'!F559:G559)</f>
        <v>-2.5506601099050084</v>
      </c>
      <c r="E559" s="10">
        <f>SUM('FTTM input times'!H559:I559)</f>
        <v>1.3451873953851106</v>
      </c>
      <c r="F559" s="10">
        <f ca="1">'internal_calcs FTTM'!AA559-A559</f>
        <v>0.85272272489771694</v>
      </c>
    </row>
    <row r="560" spans="1:6" x14ac:dyDescent="0.3">
      <c r="A560" s="1">
        <f>'FTTM input times'!A560</f>
        <v>558</v>
      </c>
      <c r="B560" s="10">
        <f>SUM('FTTM input times'!B560:C560)</f>
        <v>0.83483891654961417</v>
      </c>
      <c r="C560" s="10">
        <f>SUM('FTTM input times'!D560:E560)</f>
        <v>0.96804700265877475</v>
      </c>
      <c r="D560" s="10">
        <f>SUM('FTTM input times'!F560:G560)</f>
        <v>-2.2406802775795298</v>
      </c>
      <c r="E560" s="10">
        <f>SUM('FTTM input times'!H560:I560)</f>
        <v>0.90041034580027945</v>
      </c>
      <c r="F560" s="10">
        <f ca="1">'internal_calcs FTTM'!AA560-A560</f>
        <v>0.83483891654964282</v>
      </c>
    </row>
    <row r="561" spans="1:6" x14ac:dyDescent="0.3">
      <c r="A561" s="1">
        <f>'FTTM input times'!A561</f>
        <v>559</v>
      </c>
      <c r="B561" s="10">
        <f>SUM('FTTM input times'!B561:C561)</f>
        <v>0.81598567104496667</v>
      </c>
      <c r="C561" s="10">
        <f>SUM('FTTM input times'!D561:E561)</f>
        <v>0.84254504375088035</v>
      </c>
      <c r="D561" s="10">
        <f>SUM('FTTM input times'!F561:G561)</f>
        <v>-1.9269047735014737</v>
      </c>
      <c r="E561" s="10">
        <f>SUM('FTTM input times'!H561:I561)</f>
        <v>0.49537533127137712</v>
      </c>
      <c r="F561" s="10">
        <f ca="1">'internal_calcs FTTM'!AA561-A561</f>
        <v>0.81598567104492759</v>
      </c>
    </row>
    <row r="562" spans="1:6" x14ac:dyDescent="0.3">
      <c r="A562" s="1">
        <f>'FTTM input times'!A562</f>
        <v>560</v>
      </c>
      <c r="B562" s="10">
        <f>SUM('FTTM input times'!B562:C562)</f>
        <v>0.7961748964978046</v>
      </c>
      <c r="C562" s="10">
        <f>SUM('FTTM input times'!D562:E562)</f>
        <v>0.71766448762097368</v>
      </c>
      <c r="D562" s="10">
        <f>SUM('FTTM input times'!F562:G562)</f>
        <v>-1.6142820248102701</v>
      </c>
      <c r="E562" s="10">
        <f>SUM('FTTM input times'!H562:I562)</f>
        <v>0.14472137253144157</v>
      </c>
      <c r="F562" s="10">
        <f ca="1">'internal_calcs FTTM'!AA562-A562</f>
        <v>0.7176644876209366</v>
      </c>
    </row>
    <row r="563" spans="1:6" x14ac:dyDescent="0.3">
      <c r="A563" s="1">
        <f>'FTTM input times'!A563</f>
        <v>561</v>
      </c>
      <c r="B563" s="10">
        <f>SUM('FTTM input times'!B563:C563)</f>
        <v>0.77541910581785478</v>
      </c>
      <c r="C563" s="10">
        <f>SUM('FTTM input times'!D563:E563)</f>
        <v>0.59389818077137735</v>
      </c>
      <c r="D563" s="10">
        <f>SUM('FTTM input times'!F563:G563)</f>
        <v>-1.3077422790042801</v>
      </c>
      <c r="E563" s="10">
        <f>SUM('FTTM input times'!H563:I563)</f>
        <v>-0.13887798273027752</v>
      </c>
      <c r="F563" s="10">
        <f ca="1">'internal_calcs FTTM'!AA563-A563</f>
        <v>0.59389818077136169</v>
      </c>
    </row>
    <row r="564" spans="1:6" x14ac:dyDescent="0.3">
      <c r="A564" s="1">
        <f>'FTTM input times'!A564</f>
        <v>562</v>
      </c>
      <c r="B564" s="10">
        <f>SUM('FTTM input times'!B564:C564)</f>
        <v>0.7537314088074214</v>
      </c>
      <c r="C564" s="10">
        <f>SUM('FTTM input times'!D564:E564)</f>
        <v>0.47173457227222693</v>
      </c>
      <c r="D564" s="10">
        <f>SUM('FTTM input times'!F564:G564)</f>
        <v>-1.0121198509933824</v>
      </c>
      <c r="E564" s="10">
        <f>SUM('FTTM input times'!H564:I564)</f>
        <v>-0.34517271490404022</v>
      </c>
      <c r="F564" s="10">
        <f ca="1">'internal_calcs FTTM'!AA564-A564</f>
        <v>0.47173457227222571</v>
      </c>
    </row>
    <row r="565" spans="1:6" x14ac:dyDescent="0.3">
      <c r="A565" s="1">
        <f>'FTTM input times'!A565</f>
        <v>563</v>
      </c>
      <c r="B565" s="10">
        <f>SUM('FTTM input times'!B565:C565)</f>
        <v>0.73112550388077779</v>
      </c>
      <c r="C565" s="10">
        <f>SUM('FTTM input times'!D565:E565)</f>
        <v>0.35165578607479919</v>
      </c>
      <c r="D565" s="10">
        <f>SUM('FTTM input times'!F565:G565)</f>
        <v>-0.73207688306305796</v>
      </c>
      <c r="E565" s="10">
        <f>SUM('FTTM input times'!H565:I565)</f>
        <v>-0.46670679487316313</v>
      </c>
      <c r="F565" s="10">
        <f ca="1">'internal_calcs FTTM'!AA565-A565</f>
        <v>0.35165578607484349</v>
      </c>
    </row>
    <row r="566" spans="1:6" x14ac:dyDescent="0.3">
      <c r="A566" s="1">
        <f>'FTTM input times'!A566</f>
        <v>564</v>
      </c>
      <c r="B566" s="10">
        <f>SUM('FTTM input times'!B566:C566)</f>
        <v>0.70761566941205079</v>
      </c>
      <c r="C566" s="10">
        <f>SUM('FTTM input times'!D566:E566)</f>
        <v>0.2341357182894358</v>
      </c>
      <c r="D566" s="10">
        <f>SUM('FTTM input times'!F566:G566)</f>
        <v>-0.4720298201076305</v>
      </c>
      <c r="E566" s="10">
        <f>SUM('FTTM input times'!H566:I566)</f>
        <v>-0.49908766433374829</v>
      </c>
      <c r="F566" s="10">
        <f ca="1">'internal_calcs FTTM'!AA566-A566</f>
        <v>0.23413571828939439</v>
      </c>
    </row>
    <row r="567" spans="1:6" x14ac:dyDescent="0.3">
      <c r="A567" s="1">
        <f>'FTTM input times'!A567</f>
        <v>565</v>
      </c>
      <c r="B567" s="10">
        <f>SUM('FTTM input times'!B567:C567)</f>
        <v>0.68321675471648025</v>
      </c>
      <c r="C567" s="10">
        <f>SUM('FTTM input times'!D567:E567)</f>
        <v>0.1196381669338733</v>
      </c>
      <c r="D567" s="10">
        <f>SUM('FTTM input times'!F567:G567)</f>
        <v>-0.23607975965402717</v>
      </c>
      <c r="E567" s="10">
        <f>SUM('FTTM input times'!H567:I567)</f>
        <v>-0.44114499429591891</v>
      </c>
      <c r="F567" s="10">
        <f ca="1">'internal_calcs FTTM'!AA567-A567</f>
        <v>0.11963816693389617</v>
      </c>
    </row>
    <row r="568" spans="1:6" x14ac:dyDescent="0.3">
      <c r="A568" s="1">
        <f>'FTTM input times'!A568</f>
        <v>566</v>
      </c>
      <c r="B568" s="10">
        <f>SUM('FTTM input times'!B568:C568)</f>
        <v>0.65794417067159205</v>
      </c>
      <c r="C568" s="10">
        <f>SUM('FTTM input times'!D568:E568)</f>
        <v>8.6150015341588393E-3</v>
      </c>
      <c r="D568" s="10">
        <f>SUM('FTTM input times'!F568:G568)</f>
        <v>-2.7947775105758854E-2</v>
      </c>
      <c r="E568" s="10">
        <f>SUM('FTTM input times'!H568:I568)</f>
        <v>-0.29497298382292891</v>
      </c>
      <c r="F568" s="10">
        <f ca="1">'internal_calcs FTTM'!AA568-A568</f>
        <v>8.615001534167277E-3</v>
      </c>
    </row>
    <row r="569" spans="1:6" x14ac:dyDescent="0.3">
      <c r="A569" s="1">
        <f>'FTTM input times'!A569</f>
        <v>567</v>
      </c>
      <c r="B569" s="10">
        <f>SUM('FTTM input times'!B569:C569)</f>
        <v>0.63181387998314609</v>
      </c>
      <c r="C569" s="10">
        <f>SUM('FTTM input times'!D569:E569)</f>
        <v>-9.8495620197133205E-2</v>
      </c>
      <c r="D569" s="10">
        <f>SUM('FTTM input times'!F569:G569)</f>
        <v>0.14908376780920074</v>
      </c>
      <c r="E569" s="10">
        <f>SUM('FTTM input times'!H569:I569)</f>
        <v>-6.5854670220901745E-2</v>
      </c>
      <c r="F569" s="10">
        <f ca="1">'internal_calcs FTTM'!AA569-A569</f>
        <v>0.14908376780920207</v>
      </c>
    </row>
    <row r="570" spans="1:6" x14ac:dyDescent="0.3">
      <c r="A570" s="1">
        <f>'FTTM input times'!A570</f>
        <v>568</v>
      </c>
      <c r="B570" s="10">
        <f>SUM('FTTM input times'!B570:C570)</f>
        <v>0.60484238710280214</v>
      </c>
      <c r="C570" s="10">
        <f>SUM('FTTM input times'!D570:E570)</f>
        <v>-0.20127098157042234</v>
      </c>
      <c r="D570" s="10">
        <f>SUM('FTTM input times'!F570:G570)</f>
        <v>0.2922229759052466</v>
      </c>
      <c r="E570" s="10">
        <f>SUM('FTTM input times'!H570:I570)</f>
        <v>0.23792901369490993</v>
      </c>
      <c r="F570" s="10">
        <f ca="1">'internal_calcs FTTM'!AA570-A570</f>
        <v>0.29222297590524704</v>
      </c>
    </row>
    <row r="571" spans="1:6" x14ac:dyDescent="0.3">
      <c r="A571" s="1">
        <f>'FTTM input times'!A571</f>
        <v>569</v>
      </c>
      <c r="B571" s="10">
        <f>SUM('FTTM input times'!B571:C571)</f>
        <v>0.57704672780361843</v>
      </c>
      <c r="C571" s="10">
        <f>SUM('FTTM input times'!D571:E571)</f>
        <v>-0.29930547518796491</v>
      </c>
      <c r="D571" s="10">
        <f>SUM('FTTM input times'!F571:G571)</f>
        <v>0.39921245836366293</v>
      </c>
      <c r="E571" s="10">
        <f>SUM('FTTM input times'!H571:I571)</f>
        <v>0.60539853408676469</v>
      </c>
      <c r="F571" s="10">
        <f ca="1">'internal_calcs FTTM'!AA571-A571</f>
        <v>0.3992124583636496</v>
      </c>
    </row>
    <row r="572" spans="1:6" x14ac:dyDescent="0.3">
      <c r="A572" s="1">
        <f>'FTTM input times'!A572</f>
        <v>570</v>
      </c>
      <c r="B572" s="10">
        <f>SUM('FTTM input times'!B572:C572)</f>
        <v>0.54844445841963774</v>
      </c>
      <c r="C572" s="10">
        <f>SUM('FTTM input times'!D572:E572)</f>
        <v>-0.39221220369115239</v>
      </c>
      <c r="D572" s="10">
        <f>SUM('FTTM input times'!F572:G572)</f>
        <v>0.46836492713370781</v>
      </c>
      <c r="E572" s="10">
        <f>SUM('FTTM input times'!H572:I572)</f>
        <v>1.0232725850556337</v>
      </c>
      <c r="F572" s="10">
        <f ca="1">'internal_calcs FTTM'!AA572-A572</f>
        <v>0.46836492713373445</v>
      </c>
    </row>
    <row r="573" spans="1:6" x14ac:dyDescent="0.3">
      <c r="A573" s="1">
        <f>'FTTM input times'!A573</f>
        <v>571</v>
      </c>
      <c r="B573" s="10">
        <f>SUM('FTTM input times'!B573:C573)</f>
        <v>0.51905364475730886</v>
      </c>
      <c r="C573" s="10">
        <f>SUM('FTTM input times'!D573:E573)</f>
        <v>-0.47962450666778311</v>
      </c>
      <c r="D573" s="10">
        <f>SUM('FTTM input times'!F573:G573)</f>
        <v>0.49858980647307138</v>
      </c>
      <c r="E573" s="10">
        <f>SUM('FTTM input times'!H573:I573)</f>
        <v>1.4764481096387934</v>
      </c>
      <c r="F573" s="10">
        <f ca="1">'internal_calcs FTTM'!AA573-A573</f>
        <v>0.49858980647309181</v>
      </c>
    </row>
    <row r="574" spans="1:6" x14ac:dyDescent="0.3">
      <c r="A574" s="1">
        <f>'FTTM input times'!A574</f>
        <v>572</v>
      </c>
      <c r="B574" s="10">
        <f>SUM('FTTM input times'!B574:C574)</f>
        <v>0.48889285068448607</v>
      </c>
      <c r="C574" s="10">
        <f>SUM('FTTM input times'!D574:E574)</f>
        <v>-0.56119740769257476</v>
      </c>
      <c r="D574" s="10">
        <f>SUM('FTTM input times'!F574:G574)</f>
        <v>0.48941043197915812</v>
      </c>
      <c r="E574" s="10">
        <f>SUM('FTTM input times'!H574:I574)</f>
        <v>1.9485461636410253</v>
      </c>
      <c r="F574" s="10">
        <f ca="1">'internal_calcs FTTM'!AA574-A574</f>
        <v>0.48889285068446497</v>
      </c>
    </row>
    <row r="575" spans="1:6" x14ac:dyDescent="0.3">
      <c r="A575" s="1">
        <f>'FTTM input times'!A575</f>
        <v>573</v>
      </c>
      <c r="B575" s="10">
        <f>SUM('FTTM input times'!B575:C575)</f>
        <v>0.45798112640522493</v>
      </c>
      <c r="C575" s="10">
        <f>SUM('FTTM input times'!D575:E575)</f>
        <v>-0.63660897579245956</v>
      </c>
      <c r="D575" s="10">
        <f>SUM('FTTM input times'!F575:G575)</f>
        <v>0.44097156787124536</v>
      </c>
      <c r="E575" s="10">
        <f>SUM('FTTM input times'!H575:I575)</f>
        <v>2.4225038933506546</v>
      </c>
      <c r="F575" s="10">
        <f ca="1">'internal_calcs FTTM'!AA575-A575</f>
        <v>0.44097156787120184</v>
      </c>
    </row>
    <row r="576" spans="1:6" x14ac:dyDescent="0.3">
      <c r="A576" s="1">
        <f>'FTTM input times'!A576</f>
        <v>574</v>
      </c>
      <c r="B576" s="10">
        <f>SUM('FTTM input times'!B576:C576)</f>
        <v>0.42633799642698356</v>
      </c>
      <c r="C576" s="10">
        <f>SUM('FTTM input times'!D576:E576)</f>
        <v>-0.70556159596041579</v>
      </c>
      <c r="D576" s="10">
        <f>SUM('FTTM input times'!F576:G576)</f>
        <v>0.35403712397220399</v>
      </c>
      <c r="E576" s="10">
        <f>SUM('FTTM input times'!H576:I576)</f>
        <v>2.8811912315317092</v>
      </c>
      <c r="F576" s="10">
        <f ca="1">'internal_calcs FTTM'!AA576-A576</f>
        <v>0.35403712397214804</v>
      </c>
    </row>
    <row r="577" spans="1:6" x14ac:dyDescent="0.3">
      <c r="A577" s="1">
        <f>'FTTM input times'!A577</f>
        <v>575</v>
      </c>
      <c r="B577" s="10">
        <f>SUM('FTTM input times'!B577:C577)</f>
        <v>0.3939834472289454</v>
      </c>
      <c r="C577" s="10">
        <f>SUM('FTTM input times'!D577:E577)</f>
        <v>-0.76778314370620282</v>
      </c>
      <c r="D577" s="10">
        <f>SUM('FTTM input times'!F577:G577)</f>
        <v>0.22997810839459687</v>
      </c>
      <c r="E577" s="10">
        <f>SUM('FTTM input times'!H577:I577)</f>
        <v>3.3080300226835866</v>
      </c>
      <c r="F577" s="10">
        <f ca="1">'internal_calcs FTTM'!AA577-A577</f>
        <v>0.22997810839456179</v>
      </c>
    </row>
    <row r="578" spans="1:6" x14ac:dyDescent="0.3">
      <c r="A578" s="1">
        <f>'FTTM input times'!A578</f>
        <v>576</v>
      </c>
      <c r="B578" s="10">
        <f>SUM('FTTM input times'!B578:C578)</f>
        <v>0.36093791463785219</v>
      </c>
      <c r="C578" s="10">
        <f>SUM('FTTM input times'!D578:E578)</f>
        <v>-0.8230280590069643</v>
      </c>
      <c r="D578" s="10">
        <f>SUM('FTTM input times'!F578:G578)</f>
        <v>7.0751005923124222E-2</v>
      </c>
      <c r="E578" s="10">
        <f>SUM('FTTM input times'!H578:I578)</f>
        <v>3.6875932007767243</v>
      </c>
      <c r="F578" s="10">
        <f ca="1">'internal_calcs FTTM'!AA578-A578</f>
        <v>7.0751005923170851E-2</v>
      </c>
    </row>
    <row r="579" spans="1:6" x14ac:dyDescent="0.3">
      <c r="A579" s="1">
        <f>'FTTM input times'!A579</f>
        <v>577</v>
      </c>
      <c r="B579" s="10">
        <f>SUM('FTTM input times'!B579:C579)</f>
        <v>0.32722227092036604</v>
      </c>
      <c r="C579" s="10">
        <f>SUM('FTTM input times'!D579:E579)</f>
        <v>-0.87107831542112812</v>
      </c>
      <c r="D579" s="10">
        <f>SUM('FTTM input times'!F579:G579)</f>
        <v>-0.12113307691829212</v>
      </c>
      <c r="E579" s="10">
        <f>SUM('FTTM input times'!H579:I579)</f>
        <v>4.0061623636127992</v>
      </c>
      <c r="F579" s="10">
        <f ca="1">'internal_calcs FTTM'!AA579-A579</f>
        <v>-0.12113307691834052</v>
      </c>
    </row>
    <row r="580" spans="1:6" x14ac:dyDescent="0.3">
      <c r="A580" s="1">
        <f>'FTTM input times'!A580</f>
        <v>578</v>
      </c>
      <c r="B580" s="10">
        <f>SUM('FTTM input times'!B580:C580)</f>
        <v>0.29285781159977853</v>
      </c>
      <c r="C580" s="10">
        <f>SUM('FTTM input times'!D580:E580)</f>
        <v>-0.91174428053870193</v>
      </c>
      <c r="D580" s="10">
        <f>SUM('FTTM input times'!F580:G580)</f>
        <v>-0.34264801351737928</v>
      </c>
      <c r="E580" s="10">
        <f>SUM('FTTM input times'!H580:I580)</f>
        <v>4.2522235916228084</v>
      </c>
      <c r="F580" s="10">
        <f ca="1">'internal_calcs FTTM'!AA580-A580</f>
        <v>-0.3426480135174188</v>
      </c>
    </row>
    <row r="581" spans="1:6" x14ac:dyDescent="0.3">
      <c r="A581" s="1">
        <f>'FTTM input times'!A581</f>
        <v>579</v>
      </c>
      <c r="B581" s="10">
        <f>SUM('FTTM input times'!B581:C581)</f>
        <v>0.25786624200498831</v>
      </c>
      <c r="C581" s="10">
        <f>SUM('FTTM input times'!D581:E581)</f>
        <v>-0.94486546437393182</v>
      </c>
      <c r="D581" s="10">
        <f>SUM('FTTM input times'!F581:G581)</f>
        <v>-0.59030038099759796</v>
      </c>
      <c r="E581" s="10">
        <f>SUM('FTTM input times'!H581:I581)</f>
        <v>4.4168835909201167</v>
      </c>
      <c r="F581" s="10">
        <f ca="1">'internal_calcs FTTM'!AA581-A581</f>
        <v>-0.5903003809976326</v>
      </c>
    </row>
    <row r="582" spans="1:6" x14ac:dyDescent="0.3">
      <c r="A582" s="1">
        <f>'FTTM input times'!A582</f>
        <v>580</v>
      </c>
      <c r="B582" s="10">
        <f>SUM('FTTM input times'!B582:C582)</f>
        <v>0.22226966356141675</v>
      </c>
      <c r="C582" s="10">
        <f>SUM('FTTM input times'!D582:E582)</f>
        <v>-0.97031115274572999</v>
      </c>
      <c r="D582" s="10">
        <f>SUM('FTTM input times'!F582:G582)</f>
        <v>-0.86018455358298795</v>
      </c>
      <c r="E582" s="10">
        <f>SUM('FTTM input times'!H582:I582)</f>
        <v>4.4941911201128466</v>
      </c>
      <c r="F582" s="10">
        <f ca="1">'internal_calcs FTTM'!AA582-A582</f>
        <v>-0.86018455358293977</v>
      </c>
    </row>
    <row r="583" spans="1:6" x14ac:dyDescent="0.3">
      <c r="A583" s="1">
        <f>'FTTM input times'!A583</f>
        <v>581</v>
      </c>
      <c r="B583" s="10">
        <f>SUM('FTTM input times'!B583:C583)</f>
        <v>0.18609055983096467</v>
      </c>
      <c r="C583" s="10">
        <f>SUM('FTTM input times'!D583:E583)</f>
        <v>-0.98798092314718922</v>
      </c>
      <c r="D583" s="10">
        <f>SUM('FTTM input times'!F583:G583)</f>
        <v>-1.1480442966513702</v>
      </c>
      <c r="E583" s="10">
        <f>SUM('FTTM input times'!H583:I583)</f>
        <v>4.4813520836731406</v>
      </c>
      <c r="F583" s="10">
        <f ca="1">'internal_calcs FTTM'!AA583-A583</f>
        <v>-0.98798092314723363</v>
      </c>
    </row>
    <row r="584" spans="1:6" x14ac:dyDescent="0.3">
      <c r="A584" s="1">
        <f>'FTTM input times'!A584</f>
        <v>582</v>
      </c>
      <c r="B584" s="10">
        <f>SUM('FTTM input times'!B584:C584)</f>
        <v>10.849351782311073</v>
      </c>
      <c r="C584" s="10">
        <f>SUM('FTTM input times'!D584:E584)</f>
        <v>-0.99780504106708512</v>
      </c>
      <c r="D584" s="10">
        <f>SUM('FTTM input times'!F584:G584)</f>
        <v>-1.4493398900949652</v>
      </c>
      <c r="E584" s="10">
        <f>SUM('FTTM input times'!H584:I584)</f>
        <v>4.3788305178296367</v>
      </c>
      <c r="F584" s="10">
        <f ca="1">'internal_calcs FTTM'!AA584-A584</f>
        <v>-0.99780504106706758</v>
      </c>
    </row>
    <row r="585" spans="1:6" x14ac:dyDescent="0.3">
      <c r="A585" s="1">
        <f>'FTTM input times'!A585</f>
        <v>583</v>
      </c>
      <c r="B585" s="10">
        <f>SUM('FTTM input times'!B585:C585)</f>
        <v>0.11207653600089407</v>
      </c>
      <c r="C585" s="10">
        <f>SUM('FTTM input times'!D585:E585)</f>
        <v>-0.99974473520020046</v>
      </c>
      <c r="D585" s="10">
        <f>SUM('FTTM input times'!F585:G585)</f>
        <v>-1.7593197224204433</v>
      </c>
      <c r="E585" s="10">
        <f>SUM('FTTM input times'!H585:I585)</f>
        <v>4.1903318190893959</v>
      </c>
      <c r="F585" s="10">
        <f ca="1">'internal_calcs FTTM'!AA585-A585</f>
        <v>-0.99974473520023821</v>
      </c>
    </row>
    <row r="586" spans="1:6" x14ac:dyDescent="0.3">
      <c r="A586" s="1">
        <f>'FTTM input times'!A586</f>
        <v>584</v>
      </c>
      <c r="B586" s="10">
        <f>SUM('FTTM input times'!B586:C586)</f>
        <v>7.4288364745015323E-2</v>
      </c>
      <c r="C586" s="10">
        <f>SUM('FTTM input times'!D586:E586)</f>
        <v>-0.99379235045993575</v>
      </c>
      <c r="D586" s="10">
        <f>SUM('FTTM input times'!F586:G586)</f>
        <v>-2.0730952264984994</v>
      </c>
      <c r="E586" s="10">
        <f>SUM('FTTM input times'!H586:I586)</f>
        <v>3.9226688215534189</v>
      </c>
      <c r="F586" s="10">
        <f ca="1">'internal_calcs FTTM'!AA586-A586</f>
        <v>-0.99379235045989844</v>
      </c>
    </row>
    <row r="587" spans="1:6" x14ac:dyDescent="0.3">
      <c r="A587" s="1">
        <f>'FTTM input times'!A587</f>
        <v>585</v>
      </c>
      <c r="B587" s="10">
        <f>SUM('FTTM input times'!B587:C587)</f>
        <v>3.6011136362330776E-2</v>
      </c>
      <c r="C587" s="10">
        <f>SUM('FTTM input times'!D587:E587)</f>
        <v>-0.97997137818949676</v>
      </c>
      <c r="D587" s="10">
        <f>SUM('FTTM input times'!F587:G587)</f>
        <v>-2.3857179751899844</v>
      </c>
      <c r="E587" s="10">
        <f>SUM('FTTM input times'!H587:I587)</f>
        <v>3.5855155633415694</v>
      </c>
      <c r="F587" s="10">
        <f ca="1">'internal_calcs FTTM'!AA587-A587</f>
        <v>-0.97997137818947522</v>
      </c>
    </row>
    <row r="588" spans="1:6" x14ac:dyDescent="0.3">
      <c r="A588" s="1">
        <f>'FTTM input times'!A588</f>
        <v>586</v>
      </c>
      <c r="B588" s="10">
        <f>SUM('FTTM input times'!B588:C588)</f>
        <v>-2.730972429301648E-3</v>
      </c>
      <c r="C588" s="10">
        <f>SUM('FTTM input times'!D588:E588)</f>
        <v>-0.95833636345222928</v>
      </c>
      <c r="D588" s="10">
        <f>SUM('FTTM input times'!F588:G588)</f>
        <v>-2.6922577209956939</v>
      </c>
      <c r="E588" s="10">
        <f>SUM('FTTM input times'!H588:I588)</f>
        <v>3.1910576416502634</v>
      </c>
      <c r="F588" s="10">
        <f ca="1">'internal_calcs FTTM'!AA588-A588</f>
        <v>-0.9583363634521902</v>
      </c>
    </row>
    <row r="589" spans="1:6" x14ac:dyDescent="0.3">
      <c r="A589" s="1">
        <f>'FTTM input times'!A589</f>
        <v>587</v>
      </c>
      <c r="B589" s="10">
        <f>SUM('FTTM input times'!B589:C589)</f>
        <v>-4.1913491283505189E-2</v>
      </c>
      <c r="C589" s="10">
        <f>SUM('FTTM input times'!D589:E589)</f>
        <v>-0.92897268976720349</v>
      </c>
      <c r="D589" s="10">
        <f>SUM('FTTM input times'!F589:G589)</f>
        <v>-2.9878801490065929</v>
      </c>
      <c r="E589" s="10">
        <f>SUM('FTTM input times'!H589:I589)</f>
        <v>2.7535517935190552</v>
      </c>
      <c r="F589" s="10">
        <f ca="1">'internal_calcs FTTM'!AA589-A589</f>
        <v>-0.92897268976719261</v>
      </c>
    </row>
    <row r="590" spans="1:6" x14ac:dyDescent="0.3">
      <c r="A590" s="1">
        <f>'FTTM input times'!A590</f>
        <v>588</v>
      </c>
      <c r="B590" s="10">
        <f>SUM('FTTM input times'!B590:C590)</f>
        <v>-8.151167168173401E-2</v>
      </c>
      <c r="C590" s="10">
        <f>SUM('FTTM input times'!D590:E590)</f>
        <v>-0.89199624213946738</v>
      </c>
      <c r="D590" s="10">
        <f>SUM('FTTM input times'!F590:G590)</f>
        <v>-3.2679231169369185</v>
      </c>
      <c r="E590" s="10">
        <f>SUM('FTTM input times'!H590:I590)</f>
        <v>2.2888106202102865</v>
      </c>
      <c r="F590" s="10">
        <f ca="1">'internal_calcs FTTM'!AA590-A590</f>
        <v>-0.89199624213949846</v>
      </c>
    </row>
    <row r="591" spans="1:6" x14ac:dyDescent="0.3">
      <c r="A591" s="1">
        <f>'FTTM input times'!A591</f>
        <v>589</v>
      </c>
      <c r="B591" s="10">
        <f>SUM('FTTM input times'!B591:C591)</f>
        <v>-0.12150050256443679</v>
      </c>
      <c r="C591" s="10">
        <f>SUM('FTTM input times'!D591:E591)</f>
        <v>-0.84755294971478845</v>
      </c>
      <c r="D591" s="10">
        <f>SUM('FTTM input times'!F591:G591)</f>
        <v>-3.527970179892348</v>
      </c>
      <c r="E591" s="10">
        <f>SUM('FTTM input times'!H591:I591)</f>
        <v>1.8136310785981089</v>
      </c>
      <c r="F591" s="10">
        <f ca="1">'internal_calcs FTTM'!AA591-A591</f>
        <v>-0.84755294971478179</v>
      </c>
    </row>
    <row r="592" spans="1:6" x14ac:dyDescent="0.3">
      <c r="A592" s="1">
        <f>'FTTM input times'!A592</f>
        <v>590</v>
      </c>
      <c r="B592" s="10">
        <f>SUM('FTTM input times'!B592:C592)</f>
        <v>-0.16185472612893137</v>
      </c>
      <c r="C592" s="10">
        <f>SUM('FTTM input times'!D592:E592)</f>
        <v>-0.79581820986431873</v>
      </c>
      <c r="D592" s="10">
        <f>SUM('FTTM input times'!F592:G592)</f>
        <v>-3.7639202403459535</v>
      </c>
      <c r="E592" s="10">
        <f>SUM('FTTM input times'!H592:I592)</f>
        <v>1.3451873953848885</v>
      </c>
      <c r="F592" s="10">
        <f ca="1">'internal_calcs FTTM'!AA592-A592</f>
        <v>-0.79581820986436469</v>
      </c>
    </row>
    <row r="593" spans="1:6" x14ac:dyDescent="0.3">
      <c r="A593" s="1">
        <f>'FTTM input times'!A593</f>
        <v>591</v>
      </c>
      <c r="B593" s="10">
        <f>SUM('FTTM input times'!B593:C593)</f>
        <v>-0.20254885378259374</v>
      </c>
      <c r="C593" s="10">
        <f>SUM('FTTM input times'!D593:E593)</f>
        <v>-0.73699619597081978</v>
      </c>
      <c r="D593" s="10">
        <f>SUM('FTTM input times'!F593:G593)</f>
        <v>-3.9720522248942247</v>
      </c>
      <c r="E593" s="10">
        <f>SUM('FTTM input times'!H593:I593)</f>
        <v>0.90041034580032786</v>
      </c>
      <c r="F593" s="10">
        <f ca="1">'internal_calcs FTTM'!AA593-A593</f>
        <v>-0.7369961959708462</v>
      </c>
    </row>
    <row r="594" spans="1:6" x14ac:dyDescent="0.3">
      <c r="A594" s="1">
        <f>'FTTM input times'!A594</f>
        <v>592</v>
      </c>
      <c r="B594" s="10">
        <f>SUM('FTTM input times'!B594:C594)</f>
        <v>-0.2435571822423685</v>
      </c>
      <c r="C594" s="10">
        <f>SUM('FTTM input times'!D594:E594)</f>
        <v>-0.6713190516499068</v>
      </c>
      <c r="D594" s="10">
        <f>SUM('FTTM input times'!F594:G594)</f>
        <v>-4.149083767809187</v>
      </c>
      <c r="E594" s="10">
        <f>SUM('FTTM input times'!H594:I594)</f>
        <v>0.49537533127141997</v>
      </c>
      <c r="F594" s="10">
        <f ca="1">'internal_calcs FTTM'!AA594-A594</f>
        <v>-0.67131905164990258</v>
      </c>
    </row>
    <row r="595" spans="1:6" x14ac:dyDescent="0.3">
      <c r="A595" s="1">
        <f>'FTTM input times'!A595</f>
        <v>593</v>
      </c>
      <c r="B595" s="10">
        <f>SUM('FTTM input times'!B595:C595)</f>
        <v>-0.28485380976896074</v>
      </c>
      <c r="C595" s="10">
        <f>SUM('FTTM input times'!D595:E595)</f>
        <v>-0.59904597458504494</v>
      </c>
      <c r="D595" s="10">
        <f>SUM('FTTM input times'!F595:G595)</f>
        <v>-4.2922229759052364</v>
      </c>
      <c r="E595" s="10">
        <f>SUM('FTTM input times'!H595:I595)</f>
        <v>0.14472137253147777</v>
      </c>
      <c r="F595" s="10">
        <f ca="1">'internal_calcs FTTM'!AA595-A595</f>
        <v>-0.5990459745850103</v>
      </c>
    </row>
    <row r="596" spans="1:6" x14ac:dyDescent="0.3">
      <c r="A596" s="1">
        <f>'FTTM input times'!A596</f>
        <v>594</v>
      </c>
      <c r="B596" s="10">
        <f>SUM('FTTM input times'!B596:C596)</f>
        <v>-0.32641265252729756</v>
      </c>
      <c r="C596" s="10">
        <f>SUM('FTTM input times'!D596:E596)</f>
        <v>-0.52046219359324208</v>
      </c>
      <c r="D596" s="10">
        <f>SUM('FTTM input times'!F596:G596)</f>
        <v>-4.3992124583637349</v>
      </c>
      <c r="E596" s="10">
        <f>SUM('FTTM input times'!H596:I596)</f>
        <v>-0.13887798273024998</v>
      </c>
      <c r="F596" s="10">
        <f ca="1">'internal_calcs FTTM'!AA596-A596</f>
        <v>-0.52046219359328916</v>
      </c>
    </row>
    <row r="597" spans="1:6" x14ac:dyDescent="0.3">
      <c r="A597" s="1">
        <f>'FTTM input times'!A597</f>
        <v>595</v>
      </c>
      <c r="B597" s="10">
        <f>SUM('FTTM input times'!B597:C597)</f>
        <v>-0.36820746106154545</v>
      </c>
      <c r="C597" s="10">
        <f>SUM('FTTM input times'!D597:E597)</f>
        <v>-0.43587784295643317</v>
      </c>
      <c r="D597" s="10">
        <f>SUM('FTTM input times'!F597:G597)</f>
        <v>-4.4683649271337043</v>
      </c>
      <c r="E597" s="10">
        <f>SUM('FTTM input times'!H597:I597)</f>
        <v>-0.34517271490402157</v>
      </c>
      <c r="F597" s="10">
        <f ca="1">'internal_calcs FTTM'!AA597-A597</f>
        <v>-0.43587784295641541</v>
      </c>
    </row>
    <row r="598" spans="1:6" x14ac:dyDescent="0.3">
      <c r="A598" s="1">
        <f>'FTTM input times'!A598</f>
        <v>596</v>
      </c>
      <c r="B598" s="10">
        <f>SUM('FTTM input times'!B598:C598)</f>
        <v>-0.410211836874734</v>
      </c>
      <c r="C598" s="10">
        <f>SUM('FTTM input times'!D598:E598)</f>
        <v>-0.34562673846366732</v>
      </c>
      <c r="D598" s="10">
        <f>SUM('FTTM input times'!F598:G598)</f>
        <v>-4.4985898064730705</v>
      </c>
      <c r="E598" s="10">
        <f>SUM('FTTM input times'!H598:I598)</f>
        <v>-0.4667067948731547</v>
      </c>
      <c r="F598" s="10">
        <f ca="1">'internal_calcs FTTM'!AA598-A598</f>
        <v>-0.41021183687473695</v>
      </c>
    </row>
    <row r="599" spans="1:6" x14ac:dyDescent="0.3">
      <c r="A599" s="1">
        <f>'FTTM input times'!A599</f>
        <v>597</v>
      </c>
      <c r="B599" s="10">
        <f>SUM('FTTM input times'!B599:C599)</f>
        <v>-0.45239924910299312</v>
      </c>
      <c r="C599" s="10">
        <f>SUM('FTTM input times'!D599:E599)</f>
        <v>-0.25006505999257</v>
      </c>
      <c r="D599" s="10">
        <f>SUM('FTTM input times'!F599:G599)</f>
        <v>-4.4894104319791603</v>
      </c>
      <c r="E599" s="10">
        <f>SUM('FTTM input times'!H599:I599)</f>
        <v>-0.49908766433374963</v>
      </c>
      <c r="F599" s="10">
        <f ca="1">'internal_calcs FTTM'!AA599-A599</f>
        <v>-0.45239924910299578</v>
      </c>
    </row>
    <row r="600" spans="1:6" x14ac:dyDescent="0.3">
      <c r="A600" s="1">
        <f>'FTTM input times'!A600</f>
        <v>598</v>
      </c>
      <c r="B600" s="10">
        <f>SUM('FTTM input times'!B600:C600)</f>
        <v>-0.49474305127244489</v>
      </c>
      <c r="C600" s="10">
        <f>SUM('FTTM input times'!D600:E600)</f>
        <v>-0.14956994582990157</v>
      </c>
      <c r="D600" s="10">
        <f>SUM('FTTM input times'!F600:G600)</f>
        <v>-4.4409715678712516</v>
      </c>
      <c r="E600" s="10">
        <f>SUM('FTTM input times'!H600:I600)</f>
        <v>-0.44114499429593046</v>
      </c>
      <c r="F600" s="10">
        <f ca="1">'internal_calcs FTTM'!AA600-A600</f>
        <v>-0.49474305127239404</v>
      </c>
    </row>
    <row r="601" spans="1:6" x14ac:dyDescent="0.3">
      <c r="A601" s="1">
        <f>'FTTM input times'!A601</f>
        <v>599</v>
      </c>
      <c r="B601" s="10">
        <f>SUM('FTTM input times'!B601:C601)</f>
        <v>-0.53721649813006733</v>
      </c>
      <c r="C601" s="10">
        <f>SUM('FTTM input times'!D601:E601)</f>
        <v>-4.4538004279775389E-2</v>
      </c>
      <c r="D601" s="10">
        <f>SUM('FTTM input times'!F601:G601)</f>
        <v>-4.3540371239722129</v>
      </c>
      <c r="E601" s="10">
        <f>SUM('FTTM input times'!H601:I601)</f>
        <v>-0.29497298382295023</v>
      </c>
      <c r="F601" s="10">
        <f ca="1">'internal_calcs FTTM'!AA601-A601</f>
        <v>-0.53721649813007843</v>
      </c>
    </row>
    <row r="602" spans="1:6" x14ac:dyDescent="0.3">
      <c r="A602" s="1">
        <f>'FTTM input times'!A602</f>
        <v>600</v>
      </c>
      <c r="B602" s="10">
        <f>SUM('FTTM input times'!B602:C602)</f>
        <v>-0.57979276253637857</v>
      </c>
      <c r="C602" s="10">
        <f>SUM('FTTM input times'!D602:E602)</f>
        <v>6.4616251569217908E-2</v>
      </c>
      <c r="D602" s="10">
        <f>SUM('FTTM input times'!F602:G602)</f>
        <v>-4.2299781083946089</v>
      </c>
      <c r="E602" s="10">
        <f>SUM('FTTM input times'!H602:I602)</f>
        <v>-6.5854670220931943E-2</v>
      </c>
      <c r="F602" s="10">
        <f ca="1">'internal_calcs FTTM'!AA602-A602</f>
        <v>-0.57979276253638545</v>
      </c>
    </row>
    <row r="603" spans="1:6" x14ac:dyDescent="0.3">
      <c r="A603" s="1">
        <f>'FTTM input times'!A603</f>
        <v>601</v>
      </c>
      <c r="B603" s="10">
        <f>SUM('FTTM input times'!B603:C603)</f>
        <v>-0.62244495241041786</v>
      </c>
      <c r="C603" s="10">
        <f>SUM('FTTM input times'!D603:E603)</f>
        <v>0.17746203973707886</v>
      </c>
      <c r="D603" s="10">
        <f>SUM('FTTM input times'!F603:G603)</f>
        <v>-4.0707510059231398</v>
      </c>
      <c r="E603" s="10">
        <f>SUM('FTTM input times'!H603:I603)</f>
        <v>0.23792901369487152</v>
      </c>
      <c r="F603" s="10">
        <f ca="1">'internal_calcs FTTM'!AA603-A603</f>
        <v>-0.62244495241043296</v>
      </c>
    </row>
    <row r="604" spans="1:6" x14ac:dyDescent="0.3">
      <c r="A604" s="1">
        <f>'FTTM input times'!A604</f>
        <v>602</v>
      </c>
      <c r="B604" s="10">
        <f>SUM('FTTM input times'!B604:C604)</f>
        <v>-0.6651461277147831</v>
      </c>
      <c r="C604" s="10">
        <f>SUM('FTTM input times'!D604:E604)</f>
        <v>0.29355400945245858</v>
      </c>
      <c r="D604" s="10">
        <f>SUM('FTTM input times'!F604:G604)</f>
        <v>-3.8788669230817256</v>
      </c>
      <c r="E604" s="10">
        <f>SUM('FTTM input times'!H604:I604)</f>
        <v>0.60539853408671984</v>
      </c>
      <c r="F604" s="10">
        <f ca="1">'internal_calcs FTTM'!AA604-A604</f>
        <v>-0.66514612771482007</v>
      </c>
    </row>
    <row r="605" spans="1:6" x14ac:dyDescent="0.3">
      <c r="A605" s="1">
        <f>'FTTM input times'!A605</f>
        <v>603</v>
      </c>
      <c r="B605" s="10">
        <f>SUM('FTTM input times'!B605:C605)</f>
        <v>-0.70786931747192072</v>
      </c>
      <c r="C605" s="10">
        <f>SUM('FTTM input times'!D605:E605)</f>
        <v>0.4124339987478467</v>
      </c>
      <c r="D605" s="10">
        <f>SUM('FTTM input times'!F605:G605)</f>
        <v>-3.6573519864824284</v>
      </c>
      <c r="E605" s="10">
        <f>SUM('FTTM input times'!H605:I605)</f>
        <v>1.0232725850555839</v>
      </c>
      <c r="F605" s="10">
        <f ca="1">'internal_calcs FTTM'!AA605-A605</f>
        <v>-0.70786931747193194</v>
      </c>
    </row>
    <row r="606" spans="1:6" x14ac:dyDescent="0.3">
      <c r="A606" s="1">
        <f>'FTTM input times'!A606</f>
        <v>604</v>
      </c>
      <c r="B606" s="10">
        <f>SUM('FTTM input times'!B606:C606)</f>
        <v>-0.75058753679947676</v>
      </c>
      <c r="C606" s="10">
        <f>SUM('FTTM input times'!D606:E606)</f>
        <v>0.5336328426168031</v>
      </c>
      <c r="D606" s="10">
        <f>SUM('FTTM input times'!F606:G606)</f>
        <v>-3.4096996190024242</v>
      </c>
      <c r="E606" s="10">
        <f>SUM('FTTM input times'!H606:I606)</f>
        <v>1.4764481096387407</v>
      </c>
      <c r="F606" s="10">
        <f ca="1">'internal_calcs FTTM'!AA606-A606</f>
        <v>-0.75058753679945767</v>
      </c>
    </row>
    <row r="607" spans="1:6" x14ac:dyDescent="0.3">
      <c r="A607" s="1">
        <f>'FTTM input times'!A607</f>
        <v>605</v>
      </c>
      <c r="B607" s="10">
        <f>SUM('FTTM input times'!B607:C607)</f>
        <v>-0.79327380395443092</v>
      </c>
      <c r="C607" s="10">
        <f>SUM('FTTM input times'!D607:E607)</f>
        <v>0.65667222459306207</v>
      </c>
      <c r="D607" s="10">
        <f>SUM('FTTM input times'!F607:G607)</f>
        <v>-3.1398154464170362</v>
      </c>
      <c r="E607" s="10">
        <f>SUM('FTTM input times'!H607:I607)</f>
        <v>1.9485461636409713</v>
      </c>
      <c r="F607" s="10">
        <f ca="1">'internal_calcs FTTM'!AA607-A607</f>
        <v>-0.7932738039544347</v>
      </c>
    </row>
    <row r="608" spans="1:6" x14ac:dyDescent="0.3">
      <c r="A608" s="1">
        <f>'FTTM input times'!A608</f>
        <v>606</v>
      </c>
      <c r="B608" s="10">
        <f>SUM('FTTM input times'!B608:C608)</f>
        <v>-0.83590115737572923</v>
      </c>
      <c r="C608" s="10">
        <f>SUM('FTTM input times'!D608:E608)</f>
        <v>0.7810665644473106</v>
      </c>
      <c r="D608" s="10">
        <f>SUM('FTTM input times'!F608:G608)</f>
        <v>-2.8519557033486551</v>
      </c>
      <c r="E608" s="10">
        <f>SUM('FTTM input times'!H608:I608)</f>
        <v>2.4225038933506013</v>
      </c>
      <c r="F608" s="10">
        <f ca="1">'internal_calcs FTTM'!AA608-A608</f>
        <v>-0.83590115737570159</v>
      </c>
    </row>
    <row r="609" spans="1:6" x14ac:dyDescent="0.3">
      <c r="A609" s="1">
        <f>'FTTM input times'!A609</f>
        <v>607</v>
      </c>
      <c r="B609" s="10">
        <f>SUM('FTTM input times'!B609:C609)</f>
        <v>-0.87844267271320509</v>
      </c>
      <c r="C609" s="10">
        <f>SUM('FTTM input times'!D609:E609)</f>
        <v>0.90632493455073948</v>
      </c>
      <c r="D609" s="10">
        <f>SUM('FTTM input times'!F609:G609)</f>
        <v>-2.5506601099050612</v>
      </c>
      <c r="E609" s="10">
        <f>SUM('FTTM input times'!H609:I609)</f>
        <v>2.881191231531659</v>
      </c>
      <c r="F609" s="10">
        <f ca="1">'internal_calcs FTTM'!AA609-A609</f>
        <v>-0.87844267271316312</v>
      </c>
    </row>
    <row r="610" spans="1:6" x14ac:dyDescent="0.3">
      <c r="A610" s="1">
        <f>'FTTM input times'!A610</f>
        <v>608</v>
      </c>
      <c r="B610" s="10">
        <f>SUM('FTTM input times'!B610:C610)</f>
        <v>-0.92087147983396189</v>
      </c>
      <c r="C610" s="10">
        <f>SUM('FTTM input times'!D610:E610)</f>
        <v>1.0319529973412036</v>
      </c>
      <c r="D610" s="10">
        <f>SUM('FTTM input times'!F610:G610)</f>
        <v>-2.2406802775795835</v>
      </c>
      <c r="E610" s="10">
        <f>SUM('FTTM input times'!H610:I610)</f>
        <v>3.3080300226835408</v>
      </c>
      <c r="F610" s="10">
        <f ca="1">'internal_calcs FTTM'!AA610-A610</f>
        <v>-0.92087147983397699</v>
      </c>
    </row>
    <row r="611" spans="1:6" x14ac:dyDescent="0.3">
      <c r="A611" s="1">
        <f>'FTTM input times'!A611</f>
        <v>609</v>
      </c>
      <c r="B611" s="10">
        <f>SUM('FTTM input times'!B611:C611)</f>
        <v>-0.96316077979393322</v>
      </c>
      <c r="C611" s="10">
        <f>SUM('FTTM input times'!D611:E611)</f>
        <v>1.1574549562490981</v>
      </c>
      <c r="D611" s="10">
        <f>SUM('FTTM input times'!F611:G611)</f>
        <v>-1.9269047735015274</v>
      </c>
      <c r="E611" s="10">
        <f>SUM('FTTM input times'!H611:I611)</f>
        <v>3.6875932007768939</v>
      </c>
      <c r="F611" s="10">
        <f ca="1">'internal_calcs FTTM'!AA611-A611</f>
        <v>-0.96316077979395232</v>
      </c>
    </row>
    <row r="612" spans="1:6" x14ac:dyDescent="0.3">
      <c r="A612" s="1">
        <f>'FTTM input times'!A612</f>
        <v>610</v>
      </c>
      <c r="B612" s="10">
        <f>SUM('FTTM input times'!B612:C612)</f>
        <v>-1.0052838617650521</v>
      </c>
      <c r="C612" s="10">
        <f>SUM('FTTM input times'!D612:E612)</f>
        <v>1.282335512379005</v>
      </c>
      <c r="D612" s="10">
        <f>SUM('FTTM input times'!F612:G612)</f>
        <v>-1.6142820248100425</v>
      </c>
      <c r="E612" s="10">
        <f>SUM('FTTM input times'!H612:I612)</f>
        <v>4.0061623636127672</v>
      </c>
      <c r="F612" s="10">
        <f ca="1">'internal_calcs FTTM'!AA612-A612</f>
        <v>-1.005283861765065</v>
      </c>
    </row>
    <row r="613" spans="1:6" x14ac:dyDescent="0.3">
      <c r="A613" s="1">
        <f>'FTTM input times'!A613</f>
        <v>611</v>
      </c>
      <c r="B613" s="10">
        <f>SUM('FTTM input times'!B613:C613)</f>
        <v>-1.0472141199058089</v>
      </c>
      <c r="C613" s="10">
        <f>SUM('FTTM input times'!D613:E613)</f>
        <v>1.4061018192286014</v>
      </c>
      <c r="D613" s="10">
        <f>SUM('FTTM input times'!F613:G613)</f>
        <v>-1.3077422790043318</v>
      </c>
      <c r="E613" s="10">
        <f>SUM('FTTM input times'!H613:I613)</f>
        <v>4.2522235916227853</v>
      </c>
      <c r="F613" s="10">
        <f ca="1">'internal_calcs FTTM'!AA613-A613</f>
        <v>-1.0472141199057887</v>
      </c>
    </row>
    <row r="614" spans="1:6" x14ac:dyDescent="0.3">
      <c r="A614" s="1">
        <f>'FTTM input times'!A614</f>
        <v>612</v>
      </c>
      <c r="B614" s="10">
        <f>SUM('FTTM input times'!B614:C614)</f>
        <v>-1.0889250701664537</v>
      </c>
      <c r="C614" s="10">
        <f>SUM('FTTM input times'!D614:E614)</f>
        <v>1.5282654277277523</v>
      </c>
      <c r="D614" s="10">
        <f>SUM('FTTM input times'!F614:G614)</f>
        <v>-1.0121198509931708</v>
      </c>
      <c r="E614" s="10">
        <f>SUM('FTTM input times'!H614:I614)</f>
        <v>4.4168835909201025</v>
      </c>
      <c r="F614" s="10">
        <f ca="1">'internal_calcs FTTM'!AA614-A614</f>
        <v>-1.0121198509931446</v>
      </c>
    </row>
    <row r="615" spans="1:6" x14ac:dyDescent="0.3">
      <c r="A615" s="1">
        <f>'FTTM input times'!A615</f>
        <v>613</v>
      </c>
      <c r="B615" s="10">
        <f>SUM('FTTM input times'!B615:C615)</f>
        <v>-1.1303903670167945</v>
      </c>
      <c r="C615" s="10">
        <f>SUM('FTTM input times'!D615:E615)</f>
        <v>1.6483442139251805</v>
      </c>
      <c r="D615" s="10">
        <f>SUM('FTTM input times'!F615:G615)</f>
        <v>-0.73207688306310437</v>
      </c>
      <c r="E615" s="10">
        <f>SUM('FTTM input times'!H615:I615)</f>
        <v>4.4941911201128626</v>
      </c>
      <c r="F615" s="10">
        <f ca="1">'internal_calcs FTTM'!AA615-A615</f>
        <v>-0.73207688306308683</v>
      </c>
    </row>
    <row r="616" spans="1:6" x14ac:dyDescent="0.3">
      <c r="A616" s="1">
        <f>'FTTM input times'!A616</f>
        <v>614</v>
      </c>
      <c r="B616" s="10">
        <f>SUM('FTTM input times'!B616:C616)</f>
        <v>-1.1715838200865059</v>
      </c>
      <c r="C616" s="10">
        <f>SUM('FTTM input times'!D616:E616)</f>
        <v>1.7658642817105443</v>
      </c>
      <c r="D616" s="10">
        <f>SUM('FTTM input times'!F616:G616)</f>
        <v>-0.47202982010767336</v>
      </c>
      <c r="E616" s="10">
        <f>SUM('FTTM input times'!H616:I616)</f>
        <v>4.481352083673146</v>
      </c>
      <c r="F616" s="10">
        <f ca="1">'internal_calcs FTTM'!AA616-A616</f>
        <v>-0.47202982010765027</v>
      </c>
    </row>
    <row r="617" spans="1:6" x14ac:dyDescent="0.3">
      <c r="A617" s="1">
        <f>'FTTM input times'!A617</f>
        <v>615</v>
      </c>
      <c r="B617" s="10">
        <f>SUM('FTTM input times'!B617:C617)</f>
        <v>-1.2124794107078987</v>
      </c>
      <c r="C617" s="10">
        <f>SUM('FTTM input times'!D617:E617)</f>
        <v>1.8803618330661074</v>
      </c>
      <c r="D617" s="10">
        <f>SUM('FTTM input times'!F617:G617)</f>
        <v>-0.23607975965406558</v>
      </c>
      <c r="E617" s="10">
        <f>SUM('FTTM input times'!H617:I617)</f>
        <v>4.3788305178296536</v>
      </c>
      <c r="F617" s="10">
        <f ca="1">'internal_calcs FTTM'!AA617-A617</f>
        <v>-0.23607975965410333</v>
      </c>
    </row>
    <row r="618" spans="1:6" x14ac:dyDescent="0.3">
      <c r="A618" s="1">
        <f>'FTTM input times'!A618</f>
        <v>616</v>
      </c>
      <c r="B618" s="10">
        <f>SUM('FTTM input times'!B618:C618)</f>
        <v>-1.253051308349312</v>
      </c>
      <c r="C618" s="10">
        <f>SUM('FTTM input times'!D618:E618)</f>
        <v>1.9913849984658225</v>
      </c>
      <c r="D618" s="10">
        <f>SUM('FTTM input times'!F618:G618)</f>
        <v>-2.7947775105792161E-2</v>
      </c>
      <c r="E618" s="10">
        <f>SUM('FTTM input times'!H618:I618)</f>
        <v>4.1903318190894208</v>
      </c>
      <c r="F618" s="10">
        <f ca="1">'internal_calcs FTTM'!AA618-A618</f>
        <v>-2.794777510575841E-2</v>
      </c>
    </row>
    <row r="619" spans="1:6" x14ac:dyDescent="0.3">
      <c r="A619" s="1">
        <f>'FTTM input times'!A619</f>
        <v>617</v>
      </c>
      <c r="B619" s="10">
        <f>SUM('FTTM input times'!B619:C619)</f>
        <v>-1.2932738869306015</v>
      </c>
      <c r="C619" s="10">
        <f>SUM('FTTM input times'!D619:E619)</f>
        <v>2.0984956201971152</v>
      </c>
      <c r="D619" s="10">
        <f>SUM('FTTM input times'!F619:G619)</f>
        <v>0.14908376780917321</v>
      </c>
      <c r="E619" s="10">
        <f>SUM('FTTM input times'!H619:I619)</f>
        <v>3.9226688215532715</v>
      </c>
      <c r="F619" s="10">
        <f ca="1">'internal_calcs FTTM'!AA619-A619</f>
        <v>0.14908376780920207</v>
      </c>
    </row>
    <row r="620" spans="1:6" x14ac:dyDescent="0.3">
      <c r="A620" s="1">
        <f>'FTTM input times'!A620</f>
        <v>618</v>
      </c>
      <c r="B620" s="10">
        <f>SUM('FTTM input times'!B620:C620)</f>
        <v>-1.3331217410089391</v>
      </c>
      <c r="C620" s="10">
        <f>SUM('FTTM input times'!D620:E620)</f>
        <v>2.2012709815704055</v>
      </c>
      <c r="D620" s="10">
        <f>SUM('FTTM input times'!F620:G620)</f>
        <v>0.29222297590522528</v>
      </c>
      <c r="E620" s="10">
        <f>SUM('FTTM input times'!H620:I620)</f>
        <v>3.5855155633416107</v>
      </c>
      <c r="F620" s="10">
        <f ca="1">'internal_calcs FTTM'!AA620-A620</f>
        <v>0.29222297590524704</v>
      </c>
    </row>
    <row r="621" spans="1:6" x14ac:dyDescent="0.3">
      <c r="A621" s="1">
        <f>'FTTM input times'!A621</f>
        <v>619</v>
      </c>
      <c r="B621" s="10">
        <f>SUM('FTTM input times'!B621:C621)</f>
        <v>-1.3725697018257941</v>
      </c>
      <c r="C621" s="10">
        <f>SUM('FTTM input times'!D621:E621)</f>
        <v>2.2993054751879485</v>
      </c>
      <c r="D621" s="10">
        <f>SUM('FTTM input times'!F621:G621)</f>
        <v>0.39921245836372776</v>
      </c>
      <c r="E621" s="10">
        <f>SUM('FTTM input times'!H621:I621)</f>
        <v>3.1910576416500613</v>
      </c>
      <c r="F621" s="10">
        <f ca="1">'internal_calcs FTTM'!AA621-A621</f>
        <v>0.39921245836376329</v>
      </c>
    </row>
    <row r="622" spans="1:6" x14ac:dyDescent="0.3">
      <c r="A622" s="1">
        <f>'FTTM input times'!A622</f>
        <v>620</v>
      </c>
      <c r="B622" s="10">
        <f>SUM('FTTM input times'!B622:C622)</f>
        <v>-1.41159285320352</v>
      </c>
      <c r="C622" s="10">
        <f>SUM('FTTM input times'!D622:E622)</f>
        <v>2.3922122036913001</v>
      </c>
      <c r="D622" s="10">
        <f>SUM('FTTM input times'!F622:G622)</f>
        <v>0.46836492713369982</v>
      </c>
      <c r="E622" s="10">
        <f>SUM('FTTM input times'!H622:I622)</f>
        <v>2.7535517935191067</v>
      </c>
      <c r="F622" s="10">
        <f ca="1">'internal_calcs FTTM'!AA622-A622</f>
        <v>0.46836492713373445</v>
      </c>
    </row>
    <row r="623" spans="1:6" x14ac:dyDescent="0.3">
      <c r="A623" s="1">
        <f>'FTTM input times'!A623</f>
        <v>621</v>
      </c>
      <c r="B623" s="10">
        <f>SUM('FTTM input times'!B623:C623)</f>
        <v>-1.4501665472833078</v>
      </c>
      <c r="C623" s="10">
        <f>SUM('FTTM input times'!D623:E623)</f>
        <v>2.4796245066677685</v>
      </c>
      <c r="D623" s="10">
        <f>SUM('FTTM input times'!F623:G623)</f>
        <v>0.49858980647307893</v>
      </c>
      <c r="E623" s="10">
        <f>SUM('FTTM input times'!H623:I623)</f>
        <v>2.2888106202100573</v>
      </c>
      <c r="F623" s="10">
        <f ca="1">'internal_calcs FTTM'!AA623-A623</f>
        <v>0.49858980647309181</v>
      </c>
    </row>
    <row r="624" spans="1:6" x14ac:dyDescent="0.3">
      <c r="A624" s="1">
        <f>'FTTM input times'!A624</f>
        <v>622</v>
      </c>
      <c r="B624" s="10">
        <f>SUM('FTTM input times'!B624:C624)</f>
        <v>-1.4882664200932112</v>
      </c>
      <c r="C624" s="10">
        <f>SUM('FTTM input times'!D624:E624)</f>
        <v>2.5611974076925614</v>
      </c>
      <c r="D624" s="10">
        <f>SUM('FTTM input times'!F624:G624)</f>
        <v>0.48941043197916301</v>
      </c>
      <c r="E624" s="10">
        <f>SUM('FTTM input times'!H624:I624)</f>
        <v>1.8136310785981626</v>
      </c>
      <c r="F624" s="10">
        <f ca="1">'internal_calcs FTTM'!AA624-A624</f>
        <v>0.48941043197919498</v>
      </c>
    </row>
    <row r="625" spans="1:6" x14ac:dyDescent="0.3">
      <c r="A625" s="1">
        <f>'FTTM input times'!A625</f>
        <v>623</v>
      </c>
      <c r="B625" s="10">
        <f>SUM('FTTM input times'!B625:C625)</f>
        <v>-1.5258684069368695</v>
      </c>
      <c r="C625" s="10">
        <f>SUM('FTTM input times'!D625:E625)</f>
        <v>2.6366089757924471</v>
      </c>
      <c r="D625" s="10">
        <f>SUM('FTTM input times'!F625:G625)</f>
        <v>0.44097156787125691</v>
      </c>
      <c r="E625" s="10">
        <f>SUM('FTTM input times'!H625:I625)</f>
        <v>1.3451873953849405</v>
      </c>
      <c r="F625" s="10">
        <f ca="1">'internal_calcs FTTM'!AA625-A625</f>
        <v>0.44097156787120184</v>
      </c>
    </row>
    <row r="626" spans="1:6" x14ac:dyDescent="0.3">
      <c r="A626" s="1">
        <f>'FTTM input times'!A626</f>
        <v>624</v>
      </c>
      <c r="B626" s="10">
        <f>SUM('FTTM input times'!B626:C626)</f>
        <v>-1.5629487575936234</v>
      </c>
      <c r="C626" s="10">
        <f>SUM('FTTM input times'!D626:E626)</f>
        <v>2.7055615959604045</v>
      </c>
      <c r="D626" s="10">
        <f>SUM('FTTM input times'!F626:G626)</f>
        <v>0.3540371239722222</v>
      </c>
      <c r="E626" s="10">
        <f>SUM('FTTM input times'!H626:I626)</f>
        <v>0.90041034580037627</v>
      </c>
      <c r="F626" s="10">
        <f ca="1">'internal_calcs FTTM'!AA626-A626</f>
        <v>0.35403712397226172</v>
      </c>
    </row>
    <row r="627" spans="1:6" x14ac:dyDescent="0.3">
      <c r="A627" s="1">
        <f>'FTTM input times'!A627</f>
        <v>625</v>
      </c>
      <c r="B627" s="10">
        <f>SUM('FTTM input times'!B627:C627)</f>
        <v>-1.5994840513191548</v>
      </c>
      <c r="C627" s="10">
        <f>SUM('FTTM input times'!D627:E627)</f>
        <v>2.7677831437061924</v>
      </c>
      <c r="D627" s="10">
        <f>SUM('FTTM input times'!F627:G627)</f>
        <v>0.22997810839462129</v>
      </c>
      <c r="E627" s="10">
        <f>SUM('FTTM input times'!H627:I627)</f>
        <v>0.4953753312712359</v>
      </c>
      <c r="F627" s="10">
        <f ca="1">'internal_calcs FTTM'!AA627-A627</f>
        <v>0.22997810839467547</v>
      </c>
    </row>
    <row r="628" spans="1:6" x14ac:dyDescent="0.3">
      <c r="A628" s="1">
        <f>'FTTM input times'!A628</f>
        <v>626</v>
      </c>
      <c r="B628" s="10">
        <f>SUM('FTTM input times'!B628:C628)</f>
        <v>-1.6354512116388709</v>
      </c>
      <c r="C628" s="10">
        <f>SUM('FTTM input times'!D628:E628)</f>
        <v>2.8230280590069556</v>
      </c>
      <c r="D628" s="10">
        <f>SUM('FTTM input times'!F628:G628)</f>
        <v>7.075100592315442E-2</v>
      </c>
      <c r="E628" s="10">
        <f>SUM('FTTM input times'!H628:I628)</f>
        <v>0.14472137253151374</v>
      </c>
      <c r="F628" s="10">
        <f ca="1">'internal_calcs FTTM'!AA628-A628</f>
        <v>7.0751005923170851E-2</v>
      </c>
    </row>
    <row r="629" spans="1:6" x14ac:dyDescent="0.3">
      <c r="A629" s="1">
        <f>'FTTM input times'!A629</f>
        <v>627</v>
      </c>
      <c r="B629" s="10">
        <f>SUM('FTTM input times'!B629:C629)</f>
        <v>-1.6708275209233361</v>
      </c>
      <c r="C629" s="10">
        <f>SUM('FTTM input times'!D629:E629)</f>
        <v>2.8710783154211206</v>
      </c>
      <c r="D629" s="10">
        <f>SUM('FTTM input times'!F629:G629)</f>
        <v>-0.12113307691825659</v>
      </c>
      <c r="E629" s="10">
        <f>SUM('FTTM input times'!H629:I629)</f>
        <v>-0.138877982730369</v>
      </c>
      <c r="F629" s="10">
        <f ca="1">'internal_calcs FTTM'!AA629-A629</f>
        <v>-0.12113307691822683</v>
      </c>
    </row>
    <row r="630" spans="1:6" x14ac:dyDescent="0.3">
      <c r="A630" s="1">
        <f>'FTTM input times'!A630</f>
        <v>628</v>
      </c>
      <c r="B630" s="10">
        <f>SUM('FTTM input times'!B630:C630)</f>
        <v>-1.7055906347375311</v>
      </c>
      <c r="C630" s="10">
        <f>SUM('FTTM input times'!D630:E630)</f>
        <v>2.9117442805386955</v>
      </c>
      <c r="D630" s="10">
        <f>SUM('FTTM input times'!F630:G630)</f>
        <v>-0.34264801351755181</v>
      </c>
      <c r="E630" s="10">
        <f>SUM('FTTM input times'!H630:I630)</f>
        <v>-0.34517271490400292</v>
      </c>
      <c r="F630" s="10">
        <f ca="1">'internal_calcs FTTM'!AA630-A630</f>
        <v>-0.34264801351753249</v>
      </c>
    </row>
    <row r="631" spans="1:6" x14ac:dyDescent="0.3">
      <c r="A631" s="1">
        <f>'FTTM input times'!A631</f>
        <v>629</v>
      </c>
      <c r="B631" s="10">
        <f>SUM('FTTM input times'!B631:C631)</f>
        <v>-1.7397185959535995</v>
      </c>
      <c r="C631" s="10">
        <f>SUM('FTTM input times'!D631:E631)</f>
        <v>2.9448654643739269</v>
      </c>
      <c r="D631" s="10">
        <f>SUM('FTTM input times'!F631:G631)</f>
        <v>-0.59030038099755355</v>
      </c>
      <c r="E631" s="10">
        <f>SUM('FTTM input times'!H631:I631)</f>
        <v>-0.46670679487314581</v>
      </c>
      <c r="F631" s="10">
        <f ca="1">'internal_calcs FTTM'!AA631-A631</f>
        <v>-0.59030038099751891</v>
      </c>
    </row>
    <row r="632" spans="1:6" x14ac:dyDescent="0.3">
      <c r="A632" s="1">
        <f>'FTTM input times'!A632</f>
        <v>630</v>
      </c>
      <c r="B632" s="10">
        <f>SUM('FTTM input times'!B632:C632)</f>
        <v>-1.7731898486197581</v>
      </c>
      <c r="C632" s="10">
        <f>SUM('FTTM input times'!D632:E632)</f>
        <v>2.970311152745726</v>
      </c>
      <c r="D632" s="10">
        <f>SUM('FTTM input times'!F632:G632)</f>
        <v>-0.8601845535831929</v>
      </c>
      <c r="E632" s="10">
        <f>SUM('FTTM input times'!H632:I632)</f>
        <v>-0.49908766433375096</v>
      </c>
      <c r="F632" s="10">
        <f ca="1">'internal_calcs FTTM'!AA632-A632</f>
        <v>-0.86018455358316714</v>
      </c>
    </row>
    <row r="633" spans="1:6" x14ac:dyDescent="0.3">
      <c r="A633" s="1">
        <f>'FTTM input times'!A633</f>
        <v>631</v>
      </c>
      <c r="B633" s="10">
        <f>SUM('FTTM input times'!B633:C633)</f>
        <v>-1.8059832515754204</v>
      </c>
      <c r="C633" s="10">
        <f>SUM('FTTM input times'!D633:E633)</f>
        <v>2.9879809231471866</v>
      </c>
      <c r="D633" s="10">
        <f>SUM('FTTM input times'!F633:G633)</f>
        <v>-1.1480442966513196</v>
      </c>
      <c r="E633" s="10">
        <f>SUM('FTTM input times'!H633:I633)</f>
        <v>-0.44114499429588072</v>
      </c>
      <c r="F633" s="10">
        <f ca="1">'internal_calcs FTTM'!AA633-A633</f>
        <v>-1.1480442966512783</v>
      </c>
    </row>
    <row r="634" spans="1:6" x14ac:dyDescent="0.3">
      <c r="A634" s="1">
        <f>'FTTM input times'!A634</f>
        <v>632</v>
      </c>
      <c r="B634" s="10">
        <f>SUM('FTTM input times'!B634:C634)</f>
        <v>-1.8380780918043338</v>
      </c>
      <c r="C634" s="10">
        <f>SUM('FTTM input times'!D634:E634)</f>
        <v>2.997805041067084</v>
      </c>
      <c r="D634" s="10">
        <f>SUM('FTTM input times'!F634:G634)</f>
        <v>-1.4493398900949126</v>
      </c>
      <c r="E634" s="10">
        <f>SUM('FTTM input times'!H634:I634)</f>
        <v>-0.29497298382297155</v>
      </c>
      <c r="F634" s="10">
        <f ca="1">'internal_calcs FTTM'!AA634-A634</f>
        <v>-1.4493398900949614</v>
      </c>
    </row>
    <row r="635" spans="1:6" x14ac:dyDescent="0.3">
      <c r="A635" s="1">
        <f>'FTTM input times'!A635</f>
        <v>633</v>
      </c>
      <c r="B635" s="10">
        <f>SUM('FTTM input times'!B635:C635)</f>
        <v>-1.869454097517653</v>
      </c>
      <c r="C635" s="10">
        <f>SUM('FTTM input times'!D635:E635)</f>
        <v>2.9997447352002009</v>
      </c>
      <c r="D635" s="10">
        <f>SUM('FTTM input times'!F635:G635)</f>
        <v>-1.7593197224203896</v>
      </c>
      <c r="E635" s="10">
        <f>SUM('FTTM input times'!H635:I635)</f>
        <v>-6.5854670220962142E-2</v>
      </c>
      <c r="F635" s="10">
        <f ca="1">'internal_calcs FTTM'!AA635-A635</f>
        <v>-1.7593197224204005</v>
      </c>
    </row>
    <row r="636" spans="1:6" x14ac:dyDescent="0.3">
      <c r="A636" s="1">
        <f>'FTTM input times'!A636</f>
        <v>634</v>
      </c>
      <c r="B636" s="10">
        <f>SUM('FTTM input times'!B636:C636)</f>
        <v>-1.9000914509576019</v>
      </c>
      <c r="C636" s="10">
        <f>SUM('FTTM input times'!D636:E636)</f>
        <v>2.9937923504599375</v>
      </c>
      <c r="D636" s="10">
        <f>SUM('FTTM input times'!F636:G636)</f>
        <v>-2.0730952264984457</v>
      </c>
      <c r="E636" s="10">
        <f>SUM('FTTM input times'!H636:I636)</f>
        <v>0.23792901369483355</v>
      </c>
      <c r="F636" s="10">
        <f ca="1">'internal_calcs FTTM'!AA636-A636</f>
        <v>-1.900091450957575</v>
      </c>
    </row>
    <row r="637" spans="1:6" x14ac:dyDescent="0.3">
      <c r="A637" s="1">
        <f>'FTTM input times'!A637</f>
        <v>635</v>
      </c>
      <c r="B637" s="10">
        <f>SUM('FTTM input times'!B637:C637)</f>
        <v>-1.9299708009150853</v>
      </c>
      <c r="C637" s="10">
        <f>SUM('FTTM input times'!D637:E637)</f>
        <v>2.9799713781895001</v>
      </c>
      <c r="D637" s="10">
        <f>SUM('FTTM input times'!F637:G637)</f>
        <v>-2.3857179751899311</v>
      </c>
      <c r="E637" s="10">
        <f>SUM('FTTM input times'!H637:I637)</f>
        <v>0.60539853408691102</v>
      </c>
      <c r="F637" s="10">
        <f ca="1">'internal_calcs FTTM'!AA637-A637</f>
        <v>-1.9299708009150436</v>
      </c>
    </row>
    <row r="638" spans="1:6" x14ac:dyDescent="0.3">
      <c r="A638" s="1">
        <f>'FTTM input times'!A638</f>
        <v>636</v>
      </c>
      <c r="B638" s="10">
        <f>SUM('FTTM input times'!B638:C638)</f>
        <v>-1.9590732749521886</v>
      </c>
      <c r="C638" s="10">
        <f>SUM('FTTM input times'!D638:E638)</f>
        <v>2.9583363634522337</v>
      </c>
      <c r="D638" s="10">
        <f>SUM('FTTM input times'!F638:G638)</f>
        <v>-2.6922577209956424</v>
      </c>
      <c r="E638" s="10">
        <f>SUM('FTTM input times'!H638:I638)</f>
        <v>1.0232725850555346</v>
      </c>
      <c r="F638" s="10">
        <f ca="1">'internal_calcs FTTM'!AA638-A638</f>
        <v>-1.9590732749521749</v>
      </c>
    </row>
    <row r="639" spans="1:6" x14ac:dyDescent="0.3">
      <c r="A639" s="1">
        <f>'FTTM input times'!A639</f>
        <v>637</v>
      </c>
      <c r="B639" s="10">
        <f>SUM('FTTM input times'!B639:C639)</f>
        <v>-1.9873804913226769</v>
      </c>
      <c r="C639" s="10">
        <f>SUM('FTTM input times'!D639:E639)</f>
        <v>2.9289726897672095</v>
      </c>
      <c r="D639" s="10">
        <f>SUM('FTTM input times'!F639:G639)</f>
        <v>-2.9878801490068043</v>
      </c>
      <c r="E639" s="10">
        <f>SUM('FTTM input times'!H639:I639)</f>
        <v>1.4764481096386879</v>
      </c>
      <c r="F639" s="10">
        <f ca="1">'internal_calcs FTTM'!AA639-A639</f>
        <v>-1.9873804913227104</v>
      </c>
    </row>
    <row r="640" spans="1:6" x14ac:dyDescent="0.3">
      <c r="A640" s="1">
        <f>'FTTM input times'!A640</f>
        <v>638</v>
      </c>
      <c r="B640" s="10">
        <f>SUM('FTTM input times'!B640:C640)</f>
        <v>-2.0148745705819042</v>
      </c>
      <c r="C640" s="10">
        <f>SUM('FTTM input times'!D640:E640)</f>
        <v>2.8919962421394008</v>
      </c>
      <c r="D640" s="10">
        <f>SUM('FTTM input times'!F640:G640)</f>
        <v>-3.2679231169368723</v>
      </c>
      <c r="E640" s="10">
        <f>SUM('FTTM input times'!H640:I640)</f>
        <v>1.9485461636409176</v>
      </c>
      <c r="F640" s="10">
        <f ca="1">'internal_calcs FTTM'!AA640-A640</f>
        <v>-2.0148745705819238</v>
      </c>
    </row>
    <row r="641" spans="1:6" x14ac:dyDescent="0.3">
      <c r="A641" s="1">
        <f>'FTTM input times'!A641</f>
        <v>639</v>
      </c>
      <c r="B641" s="10">
        <f>SUM('FTTM input times'!B641:C641)</f>
        <v>-2.0415381468801179</v>
      </c>
      <c r="C641" s="10">
        <f>SUM('FTTM input times'!D641:E641)</f>
        <v>2.8475529497147969</v>
      </c>
      <c r="D641" s="10">
        <f>SUM('FTTM input times'!F641:G641)</f>
        <v>-3.52797017989253</v>
      </c>
      <c r="E641" s="10">
        <f>SUM('FTTM input times'!H641:I641)</f>
        <v>2.4225038933505481</v>
      </c>
      <c r="F641" s="10">
        <f ca="1">'internal_calcs FTTM'!AA641-A641</f>
        <v>-2.041538146880157</v>
      </c>
    </row>
    <row r="642" spans="1:6" x14ac:dyDescent="0.3">
      <c r="A642" s="1">
        <f>'FTTM input times'!A642</f>
        <v>640</v>
      </c>
      <c r="B642" s="10">
        <f>SUM('FTTM input times'!B642:C642)</f>
        <v>-2.0673543789310376</v>
      </c>
      <c r="C642" s="10">
        <f>SUM('FTTM input times'!D642:E642)</f>
        <v>2.7958182098643283</v>
      </c>
      <c r="D642" s="10">
        <f>SUM('FTTM input times'!F642:G642)</f>
        <v>-3.7639202403459153</v>
      </c>
      <c r="E642" s="10">
        <f>SUM('FTTM input times'!H642:I642)</f>
        <v>2.8811912315316084</v>
      </c>
      <c r="F642" s="10">
        <f ca="1">'internal_calcs FTTM'!AA642-A642</f>
        <v>-2.0673543789309861</v>
      </c>
    </row>
    <row r="643" spans="1:6" x14ac:dyDescent="0.3">
      <c r="A643" s="1">
        <f>'FTTM input times'!A643</f>
        <v>641</v>
      </c>
      <c r="B643" s="10">
        <f>SUM('FTTM input times'!B643:C643)</f>
        <v>-2.0923069606491151</v>
      </c>
      <c r="C643" s="10">
        <f>SUM('FTTM input times'!D643:E643)</f>
        <v>2.7369961959708302</v>
      </c>
      <c r="D643" s="10">
        <f>SUM('FTTM input times'!F643:G643)</f>
        <v>-3.9720522248941919</v>
      </c>
      <c r="E643" s="10">
        <f>SUM('FTTM input times'!H643:I643)</f>
        <v>3.3080300226834947</v>
      </c>
      <c r="F643" s="10">
        <f ca="1">'internal_calcs FTTM'!AA643-A643</f>
        <v>-2.0923069606491254</v>
      </c>
    </row>
    <row r="644" spans="1:6" x14ac:dyDescent="0.3">
      <c r="A644" s="1">
        <f>'FTTM input times'!A644</f>
        <v>642</v>
      </c>
      <c r="B644" s="10">
        <f>SUM('FTTM input times'!B644:C644)</f>
        <v>-2.1163801314490307</v>
      </c>
      <c r="C644" s="10">
        <f>SUM('FTTM input times'!D644:E644)</f>
        <v>2.6713190516499186</v>
      </c>
      <c r="D644" s="10">
        <f>SUM('FTTM input times'!F644:G644)</f>
        <v>-4.1490837678091594</v>
      </c>
      <c r="E644" s="10">
        <f>SUM('FTTM input times'!H644:I644)</f>
        <v>3.6875932007768544</v>
      </c>
      <c r="F644" s="10">
        <f ca="1">'internal_calcs FTTM'!AA644-A644</f>
        <v>-2.1163801314489774</v>
      </c>
    </row>
    <row r="645" spans="1:6" x14ac:dyDescent="0.3">
      <c r="A645" s="1">
        <f>'FTTM input times'!A645</f>
        <v>643</v>
      </c>
      <c r="B645" s="10">
        <f>SUM('FTTM input times'!B645:C645)</f>
        <v>-2.1395586862000808</v>
      </c>
      <c r="C645" s="10">
        <f>SUM('FTTM input times'!D645:E645)</f>
        <v>2.5990459745850578</v>
      </c>
      <c r="D645" s="10">
        <f>SUM('FTTM input times'!F645:G645)</f>
        <v>-4.2922229759052151</v>
      </c>
      <c r="E645" s="10">
        <f>SUM('FTTM input times'!H645:I645)</f>
        <v>4.0061623636129049</v>
      </c>
      <c r="F645" s="10">
        <f ca="1">'internal_calcs FTTM'!AA645-A645</f>
        <v>-2.1395586862000755</v>
      </c>
    </row>
    <row r="646" spans="1:6" x14ac:dyDescent="0.3">
      <c r="A646" s="1">
        <f>'FTTM input times'!A646</f>
        <v>644</v>
      </c>
      <c r="B646" s="10">
        <f>SUM('FTTM input times'!B646:C646)</f>
        <v>-2.1618279848302886</v>
      </c>
      <c r="C646" s="10">
        <f>SUM('FTTM input times'!D646:E646)</f>
        <v>2.5204621935932563</v>
      </c>
      <c r="D646" s="10">
        <f>SUM('FTTM input times'!F646:G646)</f>
        <v>-4.3992124583637207</v>
      </c>
      <c r="E646" s="10">
        <f>SUM('FTTM input times'!H646:I646)</f>
        <v>4.2522235916227622</v>
      </c>
      <c r="F646" s="10">
        <f ca="1">'internal_calcs FTTM'!AA646-A646</f>
        <v>-2.1618279848303246</v>
      </c>
    </row>
    <row r="647" spans="1:6" x14ac:dyDescent="0.3">
      <c r="A647" s="1">
        <f>'FTTM input times'!A647</f>
        <v>645</v>
      </c>
      <c r="B647" s="10">
        <f>SUM('FTTM input times'!B647:C647)</f>
        <v>-2.183173961573285</v>
      </c>
      <c r="C647" s="10">
        <f>SUM('FTTM input times'!D647:E647)</f>
        <v>2.4358778429564483</v>
      </c>
      <c r="D647" s="10">
        <f>SUM('FTTM input times'!F647:G647)</f>
        <v>-4.4683649271336954</v>
      </c>
      <c r="E647" s="10">
        <f>SUM('FTTM input times'!H647:I647)</f>
        <v>4.4168835909200883</v>
      </c>
      <c r="F647" s="10">
        <f ca="1">'internal_calcs FTTM'!AA647-A647</f>
        <v>-2.1831739615732886</v>
      </c>
    </row>
    <row r="648" spans="1:6" x14ac:dyDescent="0.3">
      <c r="A648" s="1">
        <f>'FTTM input times'!A648</f>
        <v>646</v>
      </c>
      <c r="B648" s="10">
        <f>SUM('FTTM input times'!B648:C648)</f>
        <v>-2.2035831338527396</v>
      </c>
      <c r="C648" s="10">
        <f>SUM('FTTM input times'!D648:E648)</f>
        <v>2.3456267384636833</v>
      </c>
      <c r="D648" s="10">
        <f>SUM('FTTM input times'!F648:G648)</f>
        <v>-4.4985898064730785</v>
      </c>
      <c r="E648" s="10">
        <f>SUM('FTTM input times'!H648:I648)</f>
        <v>4.494191120112859</v>
      </c>
      <c r="F648" s="10">
        <f ca="1">'internal_calcs FTTM'!AA648-A648</f>
        <v>-2.2035831338527032</v>
      </c>
    </row>
    <row r="649" spans="1:6" x14ac:dyDescent="0.3">
      <c r="A649" s="1">
        <f>'FTTM input times'!A649</f>
        <v>647</v>
      </c>
      <c r="B649" s="10">
        <f>SUM('FTTM input times'!B649:C649)</f>
        <v>-2.2230426107979531</v>
      </c>
      <c r="C649" s="10">
        <f>SUM('FTTM input times'!D649:E649)</f>
        <v>2.2500650599924095</v>
      </c>
      <c r="D649" s="10">
        <f>SUM('FTTM input times'!F649:G649)</f>
        <v>-4.4894104319791657</v>
      </c>
      <c r="E649" s="10">
        <f>SUM('FTTM input times'!H649:I649)</f>
        <v>4.4813520836731531</v>
      </c>
      <c r="F649" s="10">
        <f ca="1">'internal_calcs FTTM'!AA649-A649</f>
        <v>-2.2230426107979611</v>
      </c>
    </row>
    <row r="650" spans="1:6" x14ac:dyDescent="0.3">
      <c r="A650" s="1">
        <f>'FTTM input times'!A650</f>
        <v>648</v>
      </c>
      <c r="B650" s="10">
        <f>SUM('FTTM input times'!B650:C650)</f>
        <v>-2.241540101386204</v>
      </c>
      <c r="C650" s="10">
        <f>SUM('FTTM input times'!D650:E650)</f>
        <v>2.1495699458299193</v>
      </c>
      <c r="D650" s="10">
        <f>SUM('FTTM input times'!F650:G650)</f>
        <v>-4.4409715678712018</v>
      </c>
      <c r="E650" s="10">
        <f>SUM('FTTM input times'!H650:I650)</f>
        <v>4.3788305178296696</v>
      </c>
      <c r="F650" s="10">
        <f ca="1">'internal_calcs FTTM'!AA650-A650</f>
        <v>-2.2415401013862493</v>
      </c>
    </row>
    <row r="651" spans="1:6" x14ac:dyDescent="0.3">
      <c r="A651" s="1">
        <f>'FTTM input times'!A651</f>
        <v>649</v>
      </c>
      <c r="B651" s="10">
        <f>SUM('FTTM input times'!B651:C651)</f>
        <v>-2.2590639222059732</v>
      </c>
      <c r="C651" s="10">
        <f>SUM('FTTM input times'!D651:E651)</f>
        <v>2.0445380042797936</v>
      </c>
      <c r="D651" s="10">
        <f>SUM('FTTM input times'!F651:G651)</f>
        <v>-4.3540371239722315</v>
      </c>
      <c r="E651" s="10">
        <f>SUM('FTTM input times'!H651:I651)</f>
        <v>4.1903318190894474</v>
      </c>
      <c r="F651" s="10">
        <f ca="1">'internal_calcs FTTM'!AA651-A651</f>
        <v>-2.2590639222059963</v>
      </c>
    </row>
    <row r="652" spans="1:6" x14ac:dyDescent="0.3">
      <c r="A652" s="1">
        <f>'FTTM input times'!A652</f>
        <v>650</v>
      </c>
      <c r="B652" s="10">
        <f>SUM('FTTM input times'!B652:C652)</f>
        <v>-2.2756030048363982</v>
      </c>
      <c r="C652" s="10">
        <f>SUM('FTTM input times'!D652:E652)</f>
        <v>1.9353837484308012</v>
      </c>
      <c r="D652" s="10">
        <f>SUM('FTTM input times'!F652:G652)</f>
        <v>-4.2299781083946337</v>
      </c>
      <c r="E652" s="10">
        <f>SUM('FTTM input times'!H652:I652)</f>
        <v>3.9226688215533061</v>
      </c>
      <c r="F652" s="10">
        <f ca="1">'internal_calcs FTTM'!AA652-A652</f>
        <v>-2.2756030048363982</v>
      </c>
    </row>
    <row r="653" spans="1:6" x14ac:dyDescent="0.3">
      <c r="A653" s="1">
        <f>'FTTM input times'!A653</f>
        <v>651</v>
      </c>
      <c r="B653" s="10">
        <f>SUM('FTTM input times'!B653:C653)</f>
        <v>-2.2911469028384772</v>
      </c>
      <c r="C653" s="10">
        <f>SUM('FTTM input times'!D653:E653)</f>
        <v>1.8225379602629408</v>
      </c>
      <c r="D653" s="10">
        <f>SUM('FTTM input times'!F653:G653)</f>
        <v>-4.0707510059231691</v>
      </c>
      <c r="E653" s="10">
        <f>SUM('FTTM input times'!H653:I653)</f>
        <v>3.5855155633416524</v>
      </c>
      <c r="F653" s="10">
        <f ca="1">'internal_calcs FTTM'!AA653-A653</f>
        <v>-2.2911469028384772</v>
      </c>
    </row>
    <row r="654" spans="1:6" x14ac:dyDescent="0.3">
      <c r="A654" s="1">
        <f>'FTTM input times'!A654</f>
        <v>652</v>
      </c>
      <c r="B654" s="10">
        <f>SUM('FTTM input times'!B654:C654)</f>
        <v>-2.3056857983530343</v>
      </c>
      <c r="C654" s="10">
        <f>SUM('FTTM input times'!D654:E654)</f>
        <v>1.7064459905475617</v>
      </c>
      <c r="D654" s="10">
        <f>SUM('FTTM input times'!F654:G654)</f>
        <v>-3.8788669230817612</v>
      </c>
      <c r="E654" s="10">
        <f>SUM('FTTM input times'!H654:I654)</f>
        <v>3.1910576416501089</v>
      </c>
      <c r="F654" s="10">
        <f ca="1">'internal_calcs FTTM'!AA654-A654</f>
        <v>-2.3056857983530108</v>
      </c>
    </row>
    <row r="655" spans="1:6" x14ac:dyDescent="0.3">
      <c r="A655" s="1">
        <f>'FTTM input times'!A655</f>
        <v>653</v>
      </c>
      <c r="B655" s="10">
        <f>SUM('FTTM input times'!B655:C655)</f>
        <v>-2.3192105083020449</v>
      </c>
      <c r="C655" s="10">
        <f>SUM('FTTM input times'!D655:E655)</f>
        <v>1.5875660012521737</v>
      </c>
      <c r="D655" s="10">
        <f>SUM('FTTM input times'!F655:G655)</f>
        <v>-3.6573519864824684</v>
      </c>
      <c r="E655" s="10">
        <f>SUM('FTTM input times'!H655:I655)</f>
        <v>2.7535517935191582</v>
      </c>
      <c r="F655" s="10">
        <f ca="1">'internal_calcs FTTM'!AA655-A655</f>
        <v>-2.3192105083020351</v>
      </c>
    </row>
    <row r="656" spans="1:6" x14ac:dyDescent="0.3">
      <c r="A656" s="1">
        <f>'FTTM input times'!A656</f>
        <v>654</v>
      </c>
      <c r="B656" s="10">
        <f>SUM('FTTM input times'!B656:C656)</f>
        <v>-2.3317124901887967</v>
      </c>
      <c r="C656" s="10">
        <f>SUM('FTTM input times'!D656:E656)</f>
        <v>1.466367157383218</v>
      </c>
      <c r="D656" s="10">
        <f>SUM('FTTM input times'!F656:G656)</f>
        <v>-3.4096996190024687</v>
      </c>
      <c r="E656" s="10">
        <f>SUM('FTTM input times'!H656:I656)</f>
        <v>2.2888106202101111</v>
      </c>
      <c r="F656" s="10">
        <f ca="1">'internal_calcs FTTM'!AA656-A656</f>
        <v>-2.3317124901888064</v>
      </c>
    </row>
    <row r="657" spans="1:6" x14ac:dyDescent="0.3">
      <c r="A657" s="1">
        <f>'FTTM input times'!A657</f>
        <v>655</v>
      </c>
      <c r="B657" s="10">
        <f>SUM('FTTM input times'!B657:C657)</f>
        <v>-2.3431838474936271</v>
      </c>
      <c r="C657" s="10">
        <f>SUM('FTTM input times'!D657:E657)</f>
        <v>1.343327775406959</v>
      </c>
      <c r="D657" s="10">
        <f>SUM('FTTM input times'!F657:G657)</f>
        <v>-3.1398154464168311</v>
      </c>
      <c r="E657" s="10">
        <f>SUM('FTTM input times'!H657:I657)</f>
        <v>1.8136310785982164</v>
      </c>
      <c r="F657" s="10">
        <f ca="1">'internal_calcs FTTM'!AA657-A657</f>
        <v>-2.3431838474936058</v>
      </c>
    </row>
    <row r="658" spans="1:6" x14ac:dyDescent="0.3">
      <c r="A658" s="1">
        <f>'FTTM input times'!A658</f>
        <v>656</v>
      </c>
      <c r="B658" s="10">
        <f>SUM('FTTM input times'!B658:C658)</f>
        <v>-2.3536173346613625</v>
      </c>
      <c r="C658" s="10">
        <f>SUM('FTTM input times'!D658:E658)</f>
        <v>1.2189334355524848</v>
      </c>
      <c r="D658" s="10">
        <f>SUM('FTTM input times'!F658:G658)</f>
        <v>-2.8519557033487057</v>
      </c>
      <c r="E658" s="10">
        <f>SUM('FTTM input times'!H658:I658)</f>
        <v>1.3451873953849924</v>
      </c>
      <c r="F658" s="10">
        <f ca="1">'internal_calcs FTTM'!AA658-A658</f>
        <v>-2.3536173346614078</v>
      </c>
    </row>
    <row r="659" spans="1:6" x14ac:dyDescent="0.3">
      <c r="A659" s="1">
        <f>'FTTM input times'!A659</f>
        <v>657</v>
      </c>
      <c r="B659" s="10">
        <f>SUM('FTTM input times'!B659:C659)</f>
        <v>-2.3630063616778836</v>
      </c>
      <c r="C659" s="10">
        <f>SUM('FTTM input times'!D659:E659)</f>
        <v>1.0936750654492822</v>
      </c>
      <c r="D659" s="10">
        <f>SUM('FTTM input times'!F659:G659)</f>
        <v>-2.5506601099048365</v>
      </c>
      <c r="E659" s="10">
        <f>SUM('FTTM input times'!H659:I659)</f>
        <v>0.90041034580042467</v>
      </c>
      <c r="F659" s="10">
        <f ca="1">'internal_calcs FTTM'!AA659-A659</f>
        <v>-2.3630063616778898</v>
      </c>
    </row>
    <row r="660" spans="1:6" x14ac:dyDescent="0.3">
      <c r="A660" s="1">
        <f>'FTTM input times'!A660</f>
        <v>658</v>
      </c>
      <c r="B660" s="10">
        <f>SUM('FTTM input times'!B660:C660)</f>
        <v>-2.3713449982324866</v>
      </c>
      <c r="C660" s="10">
        <f>SUM('FTTM input times'!D660:E660)</f>
        <v>0.96804700265881793</v>
      </c>
      <c r="D660" s="10">
        <f>SUM('FTTM input times'!F660:G660)</f>
        <v>-2.2406802775796373</v>
      </c>
      <c r="E660" s="10">
        <f>SUM('FTTM input times'!H660:I660)</f>
        <v>0.49537533127127942</v>
      </c>
      <c r="F660" s="10">
        <f ca="1">'internal_calcs FTTM'!AA660-A660</f>
        <v>-2.2406802775795995</v>
      </c>
    </row>
    <row r="661" spans="1:6" x14ac:dyDescent="0.3">
      <c r="A661" s="1">
        <f>'FTTM input times'!A661</f>
        <v>659</v>
      </c>
      <c r="B661" s="10">
        <f>SUM('FTTM input times'!B661:C661)</f>
        <v>-2.3786279774635841</v>
      </c>
      <c r="C661" s="10">
        <f>SUM('FTTM input times'!D661:E661)</f>
        <v>0.84254504375092332</v>
      </c>
      <c r="D661" s="10">
        <f>SUM('FTTM input times'!F661:G661)</f>
        <v>-1.9269047735015814</v>
      </c>
      <c r="E661" s="10">
        <f>SUM('FTTM input times'!H661:I661)</f>
        <v>0.14472137253154971</v>
      </c>
      <c r="F661" s="10">
        <f ca="1">'internal_calcs FTTM'!AA661-A661</f>
        <v>-1.9269047735016329</v>
      </c>
    </row>
    <row r="662" spans="1:6" x14ac:dyDescent="0.3">
      <c r="A662" s="1">
        <f>'FTTM input times'!A662</f>
        <v>660</v>
      </c>
      <c r="B662" s="10">
        <f>SUM('FTTM input times'!B662:C662)</f>
        <v>-2.384850699285427</v>
      </c>
      <c r="C662" s="10">
        <f>SUM('FTTM input times'!D662:E662)</f>
        <v>0.71766448762101642</v>
      </c>
      <c r="D662" s="10">
        <f>SUM('FTTM input times'!F662:G662)</f>
        <v>-1.6142820248100958</v>
      </c>
      <c r="E662" s="10">
        <f>SUM('FTTM input times'!H662:I662)</f>
        <v>-0.13887798273034102</v>
      </c>
      <c r="F662" s="10">
        <f ca="1">'internal_calcs FTTM'!AA662-A662</f>
        <v>-1.6142820248101089</v>
      </c>
    </row>
    <row r="663" spans="1:6" x14ac:dyDescent="0.3">
      <c r="A663" s="1">
        <f>'FTTM input times'!A663</f>
        <v>661</v>
      </c>
      <c r="B663" s="10">
        <f>SUM('FTTM input times'!B663:C663)</f>
        <v>-2.3900092332935214</v>
      </c>
      <c r="C663" s="10">
        <f>SUM('FTTM input times'!D663:E663)</f>
        <v>0.59389818077141965</v>
      </c>
      <c r="D663" s="10">
        <f>SUM('FTTM input times'!F663:G663)</f>
        <v>-1.3077422790043836</v>
      </c>
      <c r="E663" s="10">
        <f>SUM('FTTM input times'!H663:I663)</f>
        <v>-0.34517271490398427</v>
      </c>
      <c r="F663" s="10">
        <f ca="1">'internal_calcs FTTM'!AA663-A663</f>
        <v>-1.3077422790044011</v>
      </c>
    </row>
    <row r="664" spans="1:6" x14ac:dyDescent="0.3">
      <c r="A664" s="1">
        <f>'FTTM input times'!A664</f>
        <v>662</v>
      </c>
      <c r="B664" s="10">
        <f>SUM('FTTM input times'!B664:C664)</f>
        <v>-2.3941003212472225</v>
      </c>
      <c r="C664" s="10">
        <f>SUM('FTTM input times'!D664:E664)</f>
        <v>0.47173457227226845</v>
      </c>
      <c r="D664" s="10">
        <f>SUM('FTTM input times'!F664:G664)</f>
        <v>-1.0121198509932203</v>
      </c>
      <c r="E664" s="10">
        <f>SUM('FTTM input times'!H664:I664)</f>
        <v>-0.46670679487318312</v>
      </c>
      <c r="F664" s="10">
        <f ca="1">'internal_calcs FTTM'!AA664-A664</f>
        <v>-1.0121198509932583</v>
      </c>
    </row>
    <row r="665" spans="1:6" x14ac:dyDescent="0.3">
      <c r="A665" s="1">
        <f>'FTTM input times'!A665</f>
        <v>663</v>
      </c>
      <c r="B665" s="10">
        <f>SUM('FTTM input times'!B665:C665)</f>
        <v>-2.3971213791276869</v>
      </c>
      <c r="C665" s="10">
        <f>SUM('FTTM input times'!D665:E665)</f>
        <v>0.35165578607483994</v>
      </c>
      <c r="D665" s="10">
        <f>SUM('FTTM input times'!F665:G665)</f>
        <v>-0.732076883063151</v>
      </c>
      <c r="E665" s="10">
        <f>SUM('FTTM input times'!H665:I665)</f>
        <v>-0.49908766433375273</v>
      </c>
      <c r="F665" s="10">
        <f ca="1">'internal_calcs FTTM'!AA665-A665</f>
        <v>-0.73207688306320051</v>
      </c>
    </row>
    <row r="666" spans="1:6" x14ac:dyDescent="0.3">
      <c r="A666" s="1">
        <f>'FTTM input times'!A666</f>
        <v>664</v>
      </c>
      <c r="B666" s="10">
        <f>SUM('FTTM input times'!B666:C666)</f>
        <v>-2.39907049877002</v>
      </c>
      <c r="C666" s="10">
        <f>SUM('FTTM input times'!D666:E666)</f>
        <v>0.23413571828947555</v>
      </c>
      <c r="D666" s="10">
        <f>SUM('FTTM input times'!F666:G666)</f>
        <v>-0.47202982010749084</v>
      </c>
      <c r="E666" s="10">
        <f>SUM('FTTM input times'!H666:I666)</f>
        <v>-0.44114499429589227</v>
      </c>
      <c r="F666" s="10">
        <f ca="1">'internal_calcs FTTM'!AA666-A666</f>
        <v>-0.47202982010753658</v>
      </c>
    </row>
    <row r="667" spans="1:6" x14ac:dyDescent="0.3">
      <c r="A667" s="1">
        <f>'FTTM input times'!A667</f>
        <v>665</v>
      </c>
      <c r="B667" s="10">
        <f>SUM('FTTM input times'!B667:C667)</f>
        <v>-2.3999464490684712</v>
      </c>
      <c r="C667" s="10">
        <f>SUM('FTTM input times'!D667:E667)</f>
        <v>0.11963816693370788</v>
      </c>
      <c r="D667" s="10">
        <f>SUM('FTTM input times'!F667:G667)</f>
        <v>-0.23607975965410377</v>
      </c>
      <c r="E667" s="10">
        <f>SUM('FTTM input times'!H667:I667)</f>
        <v>-0.29497298382299286</v>
      </c>
      <c r="F667" s="10">
        <f ca="1">'internal_calcs FTTM'!AA667-A667</f>
        <v>-0.23607975965410333</v>
      </c>
    </row>
    <row r="668" spans="1:6" x14ac:dyDescent="0.3">
      <c r="A668" s="1">
        <f>'FTTM input times'!A668</f>
        <v>666</v>
      </c>
      <c r="B668" s="10">
        <f>SUM('FTTM input times'!B668:C668)</f>
        <v>-2.3997486767540579</v>
      </c>
      <c r="C668" s="10">
        <f>SUM('FTTM input times'!D668:E668)</f>
        <v>8.6150015341962538E-3</v>
      </c>
      <c r="D668" s="10">
        <f>SUM('FTTM input times'!F668:G668)</f>
        <v>-2.7947775105650496E-2</v>
      </c>
      <c r="E668" s="10">
        <f>SUM('FTTM input times'!H668:I668)</f>
        <v>-6.5854670220832467E-2</v>
      </c>
      <c r="F668" s="10">
        <f ca="1">'internal_calcs FTTM'!AA668-A668</f>
        <v>-2.7947775105644723E-2</v>
      </c>
    </row>
    <row r="669" spans="1:6" x14ac:dyDescent="0.3">
      <c r="A669" s="1">
        <f>'FTTM input times'!A669</f>
        <v>667</v>
      </c>
      <c r="B669" s="10">
        <f>SUM('FTTM input times'!B669:C669)</f>
        <v>-2.3984773067440122</v>
      </c>
      <c r="C669" s="10">
        <f>SUM('FTTM input times'!D669:E669)</f>
        <v>-9.8495620197097233E-2</v>
      </c>
      <c r="D669" s="10">
        <f>SUM('FTTM input times'!F669:G669)</f>
        <v>0.14908376780914567</v>
      </c>
      <c r="E669" s="10">
        <f>SUM('FTTM input times'!H669:I669)</f>
        <v>0.23792901369479535</v>
      </c>
      <c r="F669" s="10">
        <f ca="1">'internal_calcs FTTM'!AA669-A669</f>
        <v>-9.8495620197127209E-2</v>
      </c>
    </row>
    <row r="670" spans="1:6" x14ac:dyDescent="0.3">
      <c r="A670" s="1">
        <f>'FTTM input times'!A670</f>
        <v>668</v>
      </c>
      <c r="B670" s="10">
        <f>SUM('FTTM input times'!B670:C670)</f>
        <v>-2.3961331420628884</v>
      </c>
      <c r="C670" s="10">
        <f>SUM('FTTM input times'!D670:E670)</f>
        <v>-0.20127098157038792</v>
      </c>
      <c r="D670" s="10">
        <f>SUM('FTTM input times'!F670:G670)</f>
        <v>0.29222297590520352</v>
      </c>
      <c r="E670" s="10">
        <f>SUM('FTTM input times'!H670:I670)</f>
        <v>0.60539853408686639</v>
      </c>
      <c r="F670" s="10">
        <f ca="1">'internal_calcs FTTM'!AA670-A670</f>
        <v>-0.20127098157036016</v>
      </c>
    </row>
    <row r="671" spans="1:6" x14ac:dyDescent="0.3">
      <c r="A671" s="1">
        <f>'FTTM input times'!A671</f>
        <v>669</v>
      </c>
      <c r="B671" s="10">
        <f>SUM('FTTM input times'!B671:C671)</f>
        <v>-2.3927176633353326</v>
      </c>
      <c r="C671" s="10">
        <f>SUM('FTTM input times'!D671:E671)</f>
        <v>-0.29930547518793205</v>
      </c>
      <c r="D671" s="10">
        <f>SUM('FTTM input times'!F671:G671)</f>
        <v>0.39921245836371266</v>
      </c>
      <c r="E671" s="10">
        <f>SUM('FTTM input times'!H671:I671)</f>
        <v>1.0232725850554849</v>
      </c>
      <c r="F671" s="10">
        <f ca="1">'internal_calcs FTTM'!AA671-A671</f>
        <v>-0.29930547518790718</v>
      </c>
    </row>
    <row r="672" spans="1:6" x14ac:dyDescent="0.3">
      <c r="A672" s="1">
        <f>'FTTM input times'!A672</f>
        <v>670</v>
      </c>
      <c r="B672" s="10">
        <f>SUM('FTTM input times'!B672:C672)</f>
        <v>-2.3882330278509176</v>
      </c>
      <c r="C672" s="10">
        <f>SUM('FTTM input times'!D672:E672)</f>
        <v>-0.39221220369128473</v>
      </c>
      <c r="D672" s="10">
        <f>SUM('FTTM input times'!F672:G672)</f>
        <v>0.46836492713369093</v>
      </c>
      <c r="E672" s="10">
        <f>SUM('FTTM input times'!H672:I672)</f>
        <v>1.476448109638913</v>
      </c>
      <c r="F672" s="10">
        <f ca="1">'internal_calcs FTTM'!AA672-A672</f>
        <v>-0.39221220369131515</v>
      </c>
    </row>
    <row r="673" spans="1:6" x14ac:dyDescent="0.3">
      <c r="A673" s="1">
        <f>'FTTM input times'!A673</f>
        <v>671</v>
      </c>
      <c r="B673" s="10">
        <f>SUM('FTTM input times'!B673:C673)</f>
        <v>-2.3826820682015382</v>
      </c>
      <c r="C673" s="10">
        <f>SUM('FTTM input times'!D673:E673)</f>
        <v>-0.47962450666775402</v>
      </c>
      <c r="D673" s="10">
        <f>SUM('FTTM input times'!F673:G673)</f>
        <v>0.4985898064730776</v>
      </c>
      <c r="E673" s="10">
        <f>SUM('FTTM input times'!H673:I673)</f>
        <v>1.9485461636408636</v>
      </c>
      <c r="F673" s="10">
        <f ca="1">'internal_calcs FTTM'!AA673-A673</f>
        <v>-0.47962450666773293</v>
      </c>
    </row>
    <row r="674" spans="1:6" x14ac:dyDescent="0.3">
      <c r="A674" s="1">
        <f>'FTTM input times'!A674</f>
        <v>672</v>
      </c>
      <c r="B674" s="10">
        <f>SUM('FTTM input times'!B674:C674)</f>
        <v>-2.3760682904922992</v>
      </c>
      <c r="C674" s="10">
        <f>SUM('FTTM input times'!D674:E674)</f>
        <v>-0.56119740769254789</v>
      </c>
      <c r="D674" s="10">
        <f>SUM('FTTM input times'!F674:G674)</f>
        <v>0.48941043197916789</v>
      </c>
      <c r="E674" s="10">
        <f>SUM('FTTM input times'!H674:I674)</f>
        <v>2.4225038933507754</v>
      </c>
      <c r="F674" s="10">
        <f ca="1">'internal_calcs FTTM'!AA674-A674</f>
        <v>-0.56119740769258897</v>
      </c>
    </row>
    <row r="675" spans="1:6" x14ac:dyDescent="0.3">
      <c r="A675" s="1">
        <f>'FTTM input times'!A675</f>
        <v>673</v>
      </c>
      <c r="B675" s="10">
        <f>SUM('FTTM input times'!B675:C675)</f>
        <v>-2.3683958721269285</v>
      </c>
      <c r="C675" s="10">
        <f>SUM('FTTM input times'!D675:E675)</f>
        <v>-0.63660897579243469</v>
      </c>
      <c r="D675" s="10">
        <f>SUM('FTTM input times'!F675:G675)</f>
        <v>0.44097156787120717</v>
      </c>
      <c r="E675" s="10">
        <f>SUM('FTTM input times'!H675:I675)</f>
        <v>2.8811912315315578</v>
      </c>
      <c r="F675" s="10">
        <f ca="1">'internal_calcs FTTM'!AA675-A675</f>
        <v>-0.63660897579245557</v>
      </c>
    </row>
    <row r="676" spans="1:6" x14ac:dyDescent="0.3">
      <c r="A676" s="1">
        <f>'FTTM input times'!A676</f>
        <v>674</v>
      </c>
      <c r="B676" s="10">
        <f>SUM('FTTM input times'!B676:C676)</f>
        <v>-2.3596696591693256</v>
      </c>
      <c r="C676" s="10">
        <f>SUM('FTTM input times'!D676:E676)</f>
        <v>-0.70556159596051193</v>
      </c>
      <c r="D676" s="10">
        <f>SUM('FTTM input times'!F676:G676)</f>
        <v>0.35403712397224041</v>
      </c>
      <c r="E676" s="10">
        <f>SUM('FTTM input times'!H676:I676)</f>
        <v>3.3080300226834485</v>
      </c>
      <c r="F676" s="10">
        <f ca="1">'internal_calcs FTTM'!AA676-A676</f>
        <v>-0.70556159596048929</v>
      </c>
    </row>
    <row r="677" spans="1:6" x14ac:dyDescent="0.3">
      <c r="A677" s="1">
        <f>'FTTM input times'!A677</f>
        <v>675</v>
      </c>
      <c r="B677" s="10">
        <f>SUM('FTTM input times'!B677:C677)</f>
        <v>-2.3498951632826257</v>
      </c>
      <c r="C677" s="10">
        <f>SUM('FTTM input times'!D677:E677)</f>
        <v>-0.76778314370618261</v>
      </c>
      <c r="D677" s="10">
        <f>SUM('FTTM input times'!F677:G677)</f>
        <v>0.22997810839451738</v>
      </c>
      <c r="E677" s="10">
        <f>SUM('FTTM input times'!H677:I677)</f>
        <v>3.6875932007768144</v>
      </c>
      <c r="F677" s="10">
        <f ca="1">'internal_calcs FTTM'!AA677-A677</f>
        <v>-0.76778314370619682</v>
      </c>
    </row>
    <row r="678" spans="1:6" x14ac:dyDescent="0.3">
      <c r="A678" s="1">
        <f>'FTTM input times'!A678</f>
        <v>676</v>
      </c>
      <c r="B678" s="10">
        <f>SUM('FTTM input times'!B678:C678)</f>
        <v>-2.339078558247933</v>
      </c>
      <c r="C678" s="10">
        <f>SUM('FTTM input times'!D678:E678)</f>
        <v>-0.82302805900694653</v>
      </c>
      <c r="D678" s="10">
        <f>SUM('FTTM input times'!F678:G678)</f>
        <v>7.0751005923185062E-2</v>
      </c>
      <c r="E678" s="10">
        <f>SUM('FTTM input times'!H678:I678)</f>
        <v>4.006162363612872</v>
      </c>
      <c r="F678" s="10">
        <f ca="1">'internal_calcs FTTM'!AA678-A678</f>
        <v>-0.82302805900690146</v>
      </c>
    </row>
    <row r="679" spans="1:6" x14ac:dyDescent="0.3">
      <c r="A679" s="1">
        <f>'FTTM input times'!A679</f>
        <v>677</v>
      </c>
      <c r="B679" s="10">
        <f>SUM('FTTM input times'!B679:C679)</f>
        <v>-2.3272266760648512</v>
      </c>
      <c r="C679" s="10">
        <f>SUM('FTTM input times'!D679:E679)</f>
        <v>-0.87107831542111303</v>
      </c>
      <c r="D679" s="10">
        <f>SUM('FTTM input times'!F679:G679)</f>
        <v>-0.12113307691822106</v>
      </c>
      <c r="E679" s="10">
        <f>SUM('FTTM input times'!H679:I679)</f>
        <v>4.2522235916227382</v>
      </c>
      <c r="F679" s="10">
        <f ca="1">'internal_calcs FTTM'!AA679-A679</f>
        <v>-0.87107831542107306</v>
      </c>
    </row>
    <row r="680" spans="1:6" x14ac:dyDescent="0.3">
      <c r="A680" s="1">
        <f>'FTTM input times'!A680</f>
        <v>678</v>
      </c>
      <c r="B680" s="10">
        <f>SUM('FTTM input times'!B680:C680)</f>
        <v>-2.3143470026361399</v>
      </c>
      <c r="C680" s="10">
        <f>SUM('FTTM input times'!D680:E680)</f>
        <v>-0.91174428053868928</v>
      </c>
      <c r="D680" s="10">
        <f>SUM('FTTM input times'!F680:G680)</f>
        <v>-0.34264801351751117</v>
      </c>
      <c r="E680" s="10">
        <f>SUM('FTTM input times'!H680:I680)</f>
        <v>4.416883590920075</v>
      </c>
      <c r="F680" s="10">
        <f ca="1">'internal_calcs FTTM'!AA680-A680</f>
        <v>-0.91174428053864176</v>
      </c>
    </row>
    <row r="681" spans="1:6" x14ac:dyDescent="0.3">
      <c r="A681" s="1">
        <f>'FTTM input times'!A681</f>
        <v>679</v>
      </c>
      <c r="B681" s="10">
        <f>SUM('FTTM input times'!B681:C681)</f>
        <v>-2.3004476730396175</v>
      </c>
      <c r="C681" s="10">
        <f>SUM('FTTM input times'!D681:E681)</f>
        <v>-0.94486546437392183</v>
      </c>
      <c r="D681" s="10">
        <f>SUM('FTTM input times'!F681:G681)</f>
        <v>-0.59030038099750914</v>
      </c>
      <c r="E681" s="10">
        <f>SUM('FTTM input times'!H681:I681)</f>
        <v>4.4941911201128555</v>
      </c>
      <c r="F681" s="10">
        <f ca="1">'internal_calcs FTTM'!AA681-A681</f>
        <v>-0.94486546437394736</v>
      </c>
    </row>
    <row r="682" spans="1:6" x14ac:dyDescent="0.3">
      <c r="A682" s="1">
        <f>'FTTM input times'!A682</f>
        <v>680</v>
      </c>
      <c r="B682" s="10">
        <f>SUM('FTTM input times'!B682:C682)</f>
        <v>-2.2855374663897674</v>
      </c>
      <c r="C682" s="10">
        <f>SUM('FTTM input times'!D682:E682)</f>
        <v>-0.97031115274572266</v>
      </c>
      <c r="D682" s="10">
        <f>SUM('FTTM input times'!F682:G682)</f>
        <v>-0.86018455358314494</v>
      </c>
      <c r="E682" s="10">
        <f>SUM('FTTM input times'!H682:I682)</f>
        <v>4.4813520836731247</v>
      </c>
      <c r="F682" s="10">
        <f ca="1">'internal_calcs FTTM'!AA682-A682</f>
        <v>-0.97031115274569402</v>
      </c>
    </row>
    <row r="683" spans="1:6" x14ac:dyDescent="0.3">
      <c r="A683" s="1">
        <f>'FTTM input times'!A683</f>
        <v>681</v>
      </c>
      <c r="B683" s="10">
        <f>SUM('FTTM input times'!B683:C683)</f>
        <v>-2.2696258002927223</v>
      </c>
      <c r="C683" s="10">
        <f>SUM('FTTM input times'!D683:E683)</f>
        <v>-0.98798092314718455</v>
      </c>
      <c r="D683" s="10">
        <f>SUM('FTTM input times'!F683:G683)</f>
        <v>-1.1480442966512689</v>
      </c>
      <c r="E683" s="10">
        <f>SUM('FTTM input times'!H683:I683)</f>
        <v>4.3788305178296865</v>
      </c>
      <c r="F683" s="10">
        <f ca="1">'internal_calcs FTTM'!AA683-A683</f>
        <v>-1.1480442966512783</v>
      </c>
    </row>
    <row r="684" spans="1:6" x14ac:dyDescent="0.3">
      <c r="A684" s="1">
        <f>'FTTM input times'!A684</f>
        <v>682</v>
      </c>
      <c r="B684" s="10">
        <f>SUM('FTTM input times'!B684:C684)</f>
        <v>-2.252722724897759</v>
      </c>
      <c r="C684" s="10">
        <f>SUM('FTTM input times'!D684:E684)</f>
        <v>-0.99780504106708312</v>
      </c>
      <c r="D684" s="10">
        <f>SUM('FTTM input times'!F684:G684)</f>
        <v>-1.4493398900948602</v>
      </c>
      <c r="E684" s="10">
        <f>SUM('FTTM input times'!H684:I684)</f>
        <v>4.1903318190894741</v>
      </c>
      <c r="F684" s="10">
        <f ca="1">'internal_calcs FTTM'!AA684-A684</f>
        <v>-1.4493398900948478</v>
      </c>
    </row>
    <row r="685" spans="1:6" x14ac:dyDescent="0.3">
      <c r="A685" s="1">
        <f>'FTTM input times'!A685</f>
        <v>683</v>
      </c>
      <c r="B685" s="10">
        <f>SUM('FTTM input times'!B685:C685)</f>
        <v>-2.2348389165496219</v>
      </c>
      <c r="C685" s="10">
        <f>SUM('FTTM input times'!D685:E685)</f>
        <v>-0.99974473520019735</v>
      </c>
      <c r="D685" s="10">
        <f>SUM('FTTM input times'!F685:G685)</f>
        <v>-1.7593197224203361</v>
      </c>
      <c r="E685" s="10">
        <f>SUM('FTTM input times'!H685:I685)</f>
        <v>3.9226688215533407</v>
      </c>
      <c r="F685" s="10">
        <f ca="1">'internal_calcs FTTM'!AA685-A685</f>
        <v>-1.7593197224202868</v>
      </c>
    </row>
    <row r="686" spans="1:6" x14ac:dyDescent="0.3">
      <c r="A686" s="1">
        <f>'FTTM input times'!A686</f>
        <v>684</v>
      </c>
      <c r="B686" s="10">
        <f>SUM('FTTM input times'!B686:C686)</f>
        <v>-2.215985671044975</v>
      </c>
      <c r="C686" s="10">
        <f>SUM('FTTM input times'!D686:E686)</f>
        <v>-0.9937923504599393</v>
      </c>
      <c r="D686" s="10">
        <f>SUM('FTTM input times'!F686:G686)</f>
        <v>-2.0730952264986757</v>
      </c>
      <c r="E686" s="10">
        <f>SUM('FTTM input times'!H686:I686)</f>
        <v>3.5855155633414748</v>
      </c>
      <c r="F686" s="10">
        <f ca="1">'internal_calcs FTTM'!AA686-A686</f>
        <v>-2.0730952264987081</v>
      </c>
    </row>
    <row r="687" spans="1:6" x14ac:dyDescent="0.3">
      <c r="A687" s="1">
        <f>'FTTM input times'!A687</f>
        <v>685</v>
      </c>
      <c r="B687" s="10">
        <f>SUM('FTTM input times'!B687:C687)</f>
        <v>-2.1961748964977676</v>
      </c>
      <c r="C687" s="10">
        <f>SUM('FTTM input times'!D687:E687)</f>
        <v>-0.97997137818950275</v>
      </c>
      <c r="D687" s="10">
        <f>SUM('FTTM input times'!F687:G687)</f>
        <v>-2.3857179751898778</v>
      </c>
      <c r="E687" s="10">
        <f>SUM('FTTM input times'!H687:I687)</f>
        <v>3.1910576416501559</v>
      </c>
      <c r="F687" s="10">
        <f ca="1">'internal_calcs FTTM'!AA687-A687</f>
        <v>-2.1961748964977232</v>
      </c>
    </row>
    <row r="688" spans="1:6" x14ac:dyDescent="0.3">
      <c r="A688" s="1">
        <f>'FTTM input times'!A688</f>
        <v>686</v>
      </c>
      <c r="B688" s="10">
        <f>SUM('FTTM input times'!B688:C688)</f>
        <v>-2.1754191058178636</v>
      </c>
      <c r="C688" s="10">
        <f>SUM('FTTM input times'!D688:E688)</f>
        <v>-0.95833636345223816</v>
      </c>
      <c r="D688" s="10">
        <f>SUM('FTTM input times'!F688:G688)</f>
        <v>-2.6922577209955905</v>
      </c>
      <c r="E688" s="10">
        <f>SUM('FTTM input times'!H688:I688)</f>
        <v>2.7535517935192093</v>
      </c>
      <c r="F688" s="10">
        <f ca="1">'internal_calcs FTTM'!AA688-A688</f>
        <v>-2.1754191058178094</v>
      </c>
    </row>
    <row r="689" spans="1:6" x14ac:dyDescent="0.3">
      <c r="A689" s="1">
        <f>'FTTM input times'!A689</f>
        <v>687</v>
      </c>
      <c r="B689" s="10">
        <f>SUM('FTTM input times'!B689:C689)</f>
        <v>-2.1537314088074311</v>
      </c>
      <c r="C689" s="10">
        <f>SUM('FTTM input times'!D689:E689)</f>
        <v>-0.92897268976721481</v>
      </c>
      <c r="D689" s="10">
        <f>SUM('FTTM input times'!F689:G689)</f>
        <v>-2.987880149006755</v>
      </c>
      <c r="E689" s="10">
        <f>SUM('FTTM input times'!H689:I689)</f>
        <v>2.2888106202101648</v>
      </c>
      <c r="F689" s="10">
        <f ca="1">'internal_calcs FTTM'!AA689-A689</f>
        <v>-2.1537314088074027</v>
      </c>
    </row>
    <row r="690" spans="1:6" x14ac:dyDescent="0.3">
      <c r="A690" s="1">
        <f>'FTTM input times'!A690</f>
        <v>688</v>
      </c>
      <c r="B690" s="10">
        <f>SUM('FTTM input times'!B690:C690)</f>
        <v>-2.1311255038807877</v>
      </c>
      <c r="C690" s="10">
        <f>SUM('FTTM input times'!D690:E690)</f>
        <v>-0.89199624213940765</v>
      </c>
      <c r="D690" s="10">
        <f>SUM('FTTM input times'!F690:G690)</f>
        <v>-3.2679231169368261</v>
      </c>
      <c r="E690" s="10">
        <f>SUM('FTTM input times'!H690:I690)</f>
        <v>1.8136310785979868</v>
      </c>
      <c r="F690" s="10">
        <f ca="1">'internal_calcs FTTM'!AA690-A690</f>
        <v>-2.1311255038807531</v>
      </c>
    </row>
    <row r="691" spans="1:6" x14ac:dyDescent="0.3">
      <c r="A691" s="1">
        <f>'FTTM input times'!A691</f>
        <v>689</v>
      </c>
      <c r="B691" s="10">
        <f>SUM('FTTM input times'!B691:C691)</f>
        <v>-2.1076156694120067</v>
      </c>
      <c r="C691" s="10">
        <f>SUM('FTTM input times'!D691:E691)</f>
        <v>-0.8475529497148051</v>
      </c>
      <c r="D691" s="10">
        <f>SUM('FTTM input times'!F691:G691)</f>
        <v>-3.5279701798924878</v>
      </c>
      <c r="E691" s="10">
        <f>SUM('FTTM input times'!H691:I691)</f>
        <v>1.3451873953850444</v>
      </c>
      <c r="F691" s="10">
        <f ca="1">'internal_calcs FTTM'!AA691-A691</f>
        <v>-2.1076156694119845</v>
      </c>
    </row>
    <row r="692" spans="1:6" x14ac:dyDescent="0.3">
      <c r="A692" s="1">
        <f>'FTTM input times'!A692</f>
        <v>690</v>
      </c>
      <c r="B692" s="10">
        <f>SUM('FTTM input times'!B692:C692)</f>
        <v>-2.0832167547164913</v>
      </c>
      <c r="C692" s="10">
        <f>SUM('FTTM input times'!D692:E692)</f>
        <v>-0.79581820986433782</v>
      </c>
      <c r="D692" s="10">
        <f>SUM('FTTM input times'!F692:G692)</f>
        <v>-3.7639202403458771</v>
      </c>
      <c r="E692" s="10">
        <f>SUM('FTTM input times'!H692:I692)</f>
        <v>0.90041034580047308</v>
      </c>
      <c r="F692" s="10">
        <f ca="1">'internal_calcs FTTM'!AA692-A692</f>
        <v>-2.0832167547165454</v>
      </c>
    </row>
    <row r="693" spans="1:6" x14ac:dyDescent="0.3">
      <c r="A693" s="1">
        <f>'FTTM input times'!A693</f>
        <v>691</v>
      </c>
      <c r="B693" s="10">
        <f>SUM('FTTM input times'!B693:C693)</f>
        <v>-2.0579441706716031</v>
      </c>
      <c r="C693" s="10">
        <f>SUM('FTTM input times'!D693:E693)</f>
        <v>-0.73699619597084109</v>
      </c>
      <c r="D693" s="10">
        <f>SUM('FTTM input times'!F693:G693)</f>
        <v>-3.9720522248943331</v>
      </c>
      <c r="E693" s="10">
        <f>SUM('FTTM input times'!H693:I693)</f>
        <v>0.49537533127132227</v>
      </c>
      <c r="F693" s="10">
        <f ca="1">'internal_calcs FTTM'!AA693-A693</f>
        <v>-2.0579441706715897</v>
      </c>
    </row>
    <row r="694" spans="1:6" x14ac:dyDescent="0.3">
      <c r="A694" s="1">
        <f>'FTTM input times'!A694</f>
        <v>692</v>
      </c>
      <c r="B694" s="10">
        <f>SUM('FTTM input times'!B694:C694)</f>
        <v>-2.0318138799831571</v>
      </c>
      <c r="C694" s="10">
        <f>SUM('FTTM input times'!D694:E694)</f>
        <v>-0.67131905164980576</v>
      </c>
      <c r="D694" s="10">
        <f>SUM('FTTM input times'!F694:G694)</f>
        <v>-4.1490837678091319</v>
      </c>
      <c r="E694" s="10">
        <f>SUM('FTTM input times'!H694:I694)</f>
        <v>0.14472137253139561</v>
      </c>
      <c r="F694" s="10">
        <f ca="1">'internal_calcs FTTM'!AA694-A694</f>
        <v>-2.0318138799831331</v>
      </c>
    </row>
    <row r="695" spans="1:6" x14ac:dyDescent="0.3">
      <c r="A695" s="1">
        <f>'FTTM input times'!A695</f>
        <v>693</v>
      </c>
      <c r="B695" s="10">
        <f>SUM('FTTM input times'!B695:C695)</f>
        <v>-2.0048423871028138</v>
      </c>
      <c r="C695" s="10">
        <f>SUM('FTTM input times'!D695:E695)</f>
        <v>-0.59904597458507092</v>
      </c>
      <c r="D695" s="10">
        <f>SUM('FTTM input times'!F695:G695)</f>
        <v>-4.2922229759053065</v>
      </c>
      <c r="E695" s="10">
        <f>SUM('FTTM input times'!H695:I695)</f>
        <v>-0.13887798273031304</v>
      </c>
      <c r="F695" s="10">
        <f ca="1">'internal_calcs FTTM'!AA695-A695</f>
        <v>-2.0048423871028263</v>
      </c>
    </row>
    <row r="696" spans="1:6" x14ac:dyDescent="0.3">
      <c r="A696" s="1">
        <f>'FTTM input times'!A696</f>
        <v>694</v>
      </c>
      <c r="B696" s="10">
        <f>SUM('FTTM input times'!B696:C696)</f>
        <v>-1.9770467278035668</v>
      </c>
      <c r="C696" s="10">
        <f>SUM('FTTM input times'!D696:E696)</f>
        <v>-0.52046219359327006</v>
      </c>
      <c r="D696" s="10">
        <f>SUM('FTTM input times'!F696:G696)</f>
        <v>-4.3992124583637047</v>
      </c>
      <c r="E696" s="10">
        <f>SUM('FTTM input times'!H696:I696)</f>
        <v>-0.34517271490396562</v>
      </c>
      <c r="F696" s="10">
        <f ca="1">'internal_calcs FTTM'!AA696-A696</f>
        <v>-1.9770467278035539</v>
      </c>
    </row>
    <row r="697" spans="1:6" x14ac:dyDescent="0.3">
      <c r="A697" s="1">
        <f>'FTTM input times'!A697</f>
        <v>695</v>
      </c>
      <c r="B697" s="10">
        <f>SUM('FTTM input times'!B697:C697)</f>
        <v>-1.9484444584196501</v>
      </c>
      <c r="C697" s="10">
        <f>SUM('FTTM input times'!D697:E697)</f>
        <v>-0.43587784295646315</v>
      </c>
      <c r="D697" s="10">
        <f>SUM('FTTM input times'!F697:G697)</f>
        <v>-4.4683649271336865</v>
      </c>
      <c r="E697" s="10">
        <f>SUM('FTTM input times'!H697:I697)</f>
        <v>-0.46670679487317468</v>
      </c>
      <c r="F697" s="10">
        <f ca="1">'internal_calcs FTTM'!AA697-A697</f>
        <v>-1.9484444584196581</v>
      </c>
    </row>
    <row r="698" spans="1:6" x14ac:dyDescent="0.3">
      <c r="A698" s="1">
        <f>'FTTM input times'!A698</f>
        <v>696</v>
      </c>
      <c r="B698" s="10">
        <f>SUM('FTTM input times'!B698:C698)</f>
        <v>-1.9190536447573217</v>
      </c>
      <c r="C698" s="10">
        <f>SUM('FTTM input times'!D698:E698)</f>
        <v>-0.34562673846369929</v>
      </c>
      <c r="D698" s="10">
        <f>SUM('FTTM input times'!F698:G698)</f>
        <v>-4.4985898064730767</v>
      </c>
      <c r="E698" s="10">
        <f>SUM('FTTM input times'!H698:I698)</f>
        <v>-0.49908766433375407</v>
      </c>
      <c r="F698" s="10">
        <f ca="1">'internal_calcs FTTM'!AA698-A698</f>
        <v>-1.919053644757355</v>
      </c>
    </row>
    <row r="699" spans="1:6" x14ac:dyDescent="0.3">
      <c r="A699" s="1">
        <f>'FTTM input times'!A699</f>
        <v>697</v>
      </c>
      <c r="B699" s="10">
        <f>SUM('FTTM input times'!B699:C699)</f>
        <v>-1.8888928506844991</v>
      </c>
      <c r="C699" s="10">
        <f>SUM('FTTM input times'!D699:E699)</f>
        <v>-0.25006505999242612</v>
      </c>
      <c r="D699" s="10">
        <f>SUM('FTTM input times'!F699:G699)</f>
        <v>-4.4894104319791701</v>
      </c>
      <c r="E699" s="10">
        <f>SUM('FTTM input times'!H699:I699)</f>
        <v>-0.44114499429590381</v>
      </c>
      <c r="F699" s="10">
        <f ca="1">'internal_calcs FTTM'!AA699-A699</f>
        <v>-1.8888928506844422</v>
      </c>
    </row>
    <row r="700" spans="1:6" x14ac:dyDescent="0.3">
      <c r="A700" s="1">
        <f>'FTTM input times'!A700</f>
        <v>698</v>
      </c>
      <c r="B700" s="10">
        <f>SUM('FTTM input times'!B700:C700)</f>
        <v>-1.8579811264051675</v>
      </c>
      <c r="C700" s="10">
        <f>SUM('FTTM input times'!D700:E700)</f>
        <v>-0.14956994582993688</v>
      </c>
      <c r="D700" s="10">
        <f>SUM('FTTM input times'!F700:G700)</f>
        <v>-4.4409715678712134</v>
      </c>
      <c r="E700" s="10">
        <f>SUM('FTTM input times'!H700:I700)</f>
        <v>-0.29497298382301418</v>
      </c>
      <c r="F700" s="10">
        <f ca="1">'internal_calcs FTTM'!AA700-A700</f>
        <v>-1.8579811264052069</v>
      </c>
    </row>
    <row r="701" spans="1:6" x14ac:dyDescent="0.3">
      <c r="A701" s="1">
        <f>'FTTM input times'!A701</f>
        <v>699</v>
      </c>
      <c r="B701" s="10">
        <f>SUM('FTTM input times'!B701:C701)</f>
        <v>-1.8263379964269972</v>
      </c>
      <c r="C701" s="10">
        <f>SUM('FTTM input times'!D701:E701)</f>
        <v>-4.4538004279812249E-2</v>
      </c>
      <c r="D701" s="10">
        <f>SUM('FTTM input times'!F701:G701)</f>
        <v>-4.3540371239722493</v>
      </c>
      <c r="E701" s="10">
        <f>SUM('FTTM input times'!H701:I701)</f>
        <v>-6.585467022086311E-2</v>
      </c>
      <c r="F701" s="10">
        <f ca="1">'internal_calcs FTTM'!AA701-A701</f>
        <v>-1.8263379964270143</v>
      </c>
    </row>
    <row r="702" spans="1:6" x14ac:dyDescent="0.3">
      <c r="A702" s="1">
        <f>'FTTM input times'!A702</f>
        <v>700</v>
      </c>
      <c r="B702" s="10">
        <f>SUM('FTTM input times'!B702:C702)</f>
        <v>-9.0939834472289593</v>
      </c>
      <c r="C702" s="10">
        <f>SUM('FTTM input times'!D702:E702)</f>
        <v>6.4616251569179828E-2</v>
      </c>
      <c r="D702" s="10">
        <f>SUM('FTTM input times'!F702:G702)</f>
        <v>-4.2299781083946577</v>
      </c>
      <c r="E702" s="10">
        <f>SUM('FTTM input times'!H702:I702)</f>
        <v>0.23792901369475694</v>
      </c>
      <c r="F702" s="10">
        <f ca="1">'internal_calcs FTTM'!AA702-A702</f>
        <v>-4.2299781083946755</v>
      </c>
    </row>
    <row r="703" spans="1:6" x14ac:dyDescent="0.3">
      <c r="A703" s="1">
        <f>'FTTM input times'!A703</f>
        <v>701</v>
      </c>
      <c r="B703" s="10">
        <f>SUM('FTTM input times'!B703:C703)</f>
        <v>-9.0609379146378668</v>
      </c>
      <c r="C703" s="10">
        <f>SUM('FTTM input times'!D703:E703)</f>
        <v>0.17746203973724684</v>
      </c>
      <c r="D703" s="10">
        <f>SUM('FTTM input times'!F703:G703)</f>
        <v>-4.0707510059231993</v>
      </c>
      <c r="E703" s="10">
        <f>SUM('FTTM input times'!H703:I703)</f>
        <v>0.60539853408682154</v>
      </c>
      <c r="F703" s="10">
        <f ca="1">'internal_calcs FTTM'!AA703-A703</f>
        <v>-4.0707510059231709</v>
      </c>
    </row>
    <row r="704" spans="1:6" x14ac:dyDescent="0.3">
      <c r="A704" s="1">
        <f>'FTTM input times'!A704</f>
        <v>702</v>
      </c>
      <c r="B704" s="10">
        <f>SUM('FTTM input times'!B704:C704)</f>
        <v>-9.0272222709203795</v>
      </c>
      <c r="C704" s="10">
        <f>SUM('FTTM input times'!D704:E704)</f>
        <v>0.29355400945241816</v>
      </c>
      <c r="D704" s="10">
        <f>SUM('FTTM input times'!F704:G704)</f>
        <v>-3.8788669230816093</v>
      </c>
      <c r="E704" s="10">
        <f>SUM('FTTM input times'!H704:I704)</f>
        <v>1.0232725850554352</v>
      </c>
      <c r="F704" s="10">
        <f ca="1">'internal_calcs FTTM'!AA704-A704</f>
        <v>-3.8788669230816595</v>
      </c>
    </row>
    <row r="705" spans="1:6" x14ac:dyDescent="0.3">
      <c r="A705" s="1">
        <f>'FTTM input times'!A705</f>
        <v>703</v>
      </c>
      <c r="B705" s="10">
        <f>SUM('FTTM input times'!B705:C705)</f>
        <v>-8.9928578115997144</v>
      </c>
      <c r="C705" s="10">
        <f>SUM('FTTM input times'!D705:E705)</f>
        <v>0.41243399874780551</v>
      </c>
      <c r="D705" s="10">
        <f>SUM('FTTM input times'!F705:G705)</f>
        <v>-3.6573519864825093</v>
      </c>
      <c r="E705" s="10">
        <f>SUM('FTTM input times'!H705:I705)</f>
        <v>1.4764481096388606</v>
      </c>
      <c r="F705" s="10">
        <f ca="1">'internal_calcs FTTM'!AA705-A705</f>
        <v>-3.6573519864824675</v>
      </c>
    </row>
    <row r="706" spans="1:6" x14ac:dyDescent="0.3">
      <c r="A706" s="1">
        <f>'FTTM input times'!A706</f>
        <v>704</v>
      </c>
      <c r="B706" s="10">
        <f>SUM('FTTM input times'!B706:C706)</f>
        <v>-8.9578662420050037</v>
      </c>
      <c r="C706" s="10">
        <f>SUM('FTTM input times'!D706:E706)</f>
        <v>0.53363284261676114</v>
      </c>
      <c r="D706" s="10">
        <f>SUM('FTTM input times'!F706:G706)</f>
        <v>-3.4096996190025131</v>
      </c>
      <c r="E706" s="10">
        <f>SUM('FTTM input times'!H706:I706)</f>
        <v>1.9485461636408097</v>
      </c>
      <c r="F706" s="10">
        <f ca="1">'internal_calcs FTTM'!AA706-A706</f>
        <v>-3.4096996190024811</v>
      </c>
    </row>
    <row r="707" spans="1:6" x14ac:dyDescent="0.3">
      <c r="A707" s="1">
        <f>'FTTM input times'!A707</f>
        <v>705</v>
      </c>
      <c r="B707" s="10">
        <f>SUM('FTTM input times'!B707:C707)</f>
        <v>-8.9222696635614316</v>
      </c>
      <c r="C707" s="10">
        <f>SUM('FTTM input times'!D707:E707)</f>
        <v>0.65667222459301966</v>
      </c>
      <c r="D707" s="10">
        <f>SUM('FTTM input times'!F707:G707)</f>
        <v>-3.139815446416879</v>
      </c>
      <c r="E707" s="10">
        <f>SUM('FTTM input times'!H707:I707)</f>
        <v>2.4225038933507221</v>
      </c>
      <c r="F707" s="10">
        <f ca="1">'internal_calcs FTTM'!AA707-A707</f>
        <v>-3.1398154464168329</v>
      </c>
    </row>
    <row r="708" spans="1:6" x14ac:dyDescent="0.3">
      <c r="A708" s="1">
        <f>'FTTM input times'!A708</f>
        <v>706</v>
      </c>
      <c r="B708" s="10">
        <f>SUM('FTTM input times'!B708:C708)</f>
        <v>-8.886090559830981</v>
      </c>
      <c r="C708" s="10">
        <f>SUM('FTTM input times'!D708:E708)</f>
        <v>0.78106656444749378</v>
      </c>
      <c r="D708" s="10">
        <f>SUM('FTTM input times'!F708:G708)</f>
        <v>-2.8519557033487564</v>
      </c>
      <c r="E708" s="10">
        <f>SUM('FTTM input times'!H708:I708)</f>
        <v>2.8811912315315071</v>
      </c>
      <c r="F708" s="10">
        <f ca="1">'internal_calcs FTTM'!AA708-A708</f>
        <v>-2.8519557033487217</v>
      </c>
    </row>
    <row r="709" spans="1:6" x14ac:dyDescent="0.3">
      <c r="A709" s="1">
        <f>'FTTM input times'!A709</f>
        <v>707</v>
      </c>
      <c r="B709" s="10">
        <f>SUM('FTTM input times'!B709:C709)</f>
        <v>-8.8493517823110057</v>
      </c>
      <c r="C709" s="10">
        <f>SUM('FTTM input times'!D709:E709)</f>
        <v>0.9063249345506964</v>
      </c>
      <c r="D709" s="10">
        <f>SUM('FTTM input times'!F709:G709)</f>
        <v>-2.5506601099048889</v>
      </c>
      <c r="E709" s="10">
        <f>SUM('FTTM input times'!H709:I709)</f>
        <v>3.3080300226836448</v>
      </c>
      <c r="F709" s="10">
        <f ca="1">'internal_calcs FTTM'!AA709-A709</f>
        <v>0.90632493455075291</v>
      </c>
    </row>
    <row r="710" spans="1:6" x14ac:dyDescent="0.3">
      <c r="A710" s="1">
        <f>'FTTM input times'!A710</f>
        <v>708</v>
      </c>
      <c r="B710" s="10">
        <f>SUM('FTTM input times'!B710:C710)</f>
        <v>-8.8120765360009106</v>
      </c>
      <c r="C710" s="10">
        <f>SUM('FTTM input times'!D710:E710)</f>
        <v>1.0319529973411605</v>
      </c>
      <c r="D710" s="10">
        <f>SUM('FTTM input times'!F710:G710)</f>
        <v>-2.240680277579691</v>
      </c>
      <c r="E710" s="10">
        <f>SUM('FTTM input times'!H710:I710)</f>
        <v>3.6875932007769845</v>
      </c>
      <c r="F710" s="10">
        <f ca="1">'internal_calcs FTTM'!AA710-A710</f>
        <v>1.0319529973411363</v>
      </c>
    </row>
    <row r="711" spans="1:6" x14ac:dyDescent="0.3">
      <c r="A711" s="1">
        <f>'FTTM input times'!A711</f>
        <v>709</v>
      </c>
      <c r="B711" s="10">
        <f>SUM('FTTM input times'!B711:C711)</f>
        <v>-8.7742883647450309</v>
      </c>
      <c r="C711" s="10">
        <f>SUM('FTTM input times'!D711:E711)</f>
        <v>1.1574549562490553</v>
      </c>
      <c r="D711" s="10">
        <f>SUM('FTTM input times'!F711:G711)</f>
        <v>-1.9269047735013511</v>
      </c>
      <c r="E711" s="10">
        <f>SUM('FTTM input times'!H711:I711)</f>
        <v>4.0061623636128401</v>
      </c>
      <c r="F711" s="10">
        <f ca="1">'internal_calcs FTTM'!AA711-A711</f>
        <v>1.157454956249012</v>
      </c>
    </row>
    <row r="712" spans="1:6" x14ac:dyDescent="0.3">
      <c r="A712" s="1">
        <f>'FTTM input times'!A712</f>
        <v>710</v>
      </c>
      <c r="B712" s="10">
        <f>SUM('FTTM input times'!B712:C712)</f>
        <v>-8.7360111363623467</v>
      </c>
      <c r="C712" s="10">
        <f>SUM('FTTM input times'!D712:E712)</f>
        <v>1.2823355123791873</v>
      </c>
      <c r="D712" s="10">
        <f>SUM('FTTM input times'!F712:G712)</f>
        <v>-1.6142820248101488</v>
      </c>
      <c r="E712" s="10">
        <f>SUM('FTTM input times'!H712:I712)</f>
        <v>4.2522235916227142</v>
      </c>
      <c r="F712" s="10">
        <f ca="1">'internal_calcs FTTM'!AA712-A712</f>
        <v>1.2823355123791771</v>
      </c>
    </row>
    <row r="713" spans="1:6" x14ac:dyDescent="0.3">
      <c r="A713" s="1">
        <f>'FTTM input times'!A713</f>
        <v>711</v>
      </c>
      <c r="B713" s="10">
        <f>SUM('FTTM input times'!B713:C713)</f>
        <v>-8.6972690275707158</v>
      </c>
      <c r="C713" s="10">
        <f>SUM('FTTM input times'!D713:E713)</f>
        <v>1.4061018192285593</v>
      </c>
      <c r="D713" s="10">
        <f>SUM('FTTM input times'!F713:G713)</f>
        <v>-1.3077422790041622</v>
      </c>
      <c r="E713" s="10">
        <f>SUM('FTTM input times'!H713:I713)</f>
        <v>4.4168835909201336</v>
      </c>
      <c r="F713" s="10">
        <f ca="1">'internal_calcs FTTM'!AA713-A713</f>
        <v>1.4061018192285246</v>
      </c>
    </row>
    <row r="714" spans="1:6" x14ac:dyDescent="0.3">
      <c r="A714" s="1">
        <f>'FTTM input times'!A714</f>
        <v>712</v>
      </c>
      <c r="B714" s="10">
        <f>SUM('FTTM input times'!B714:C714)</f>
        <v>-8.6580865087164227</v>
      </c>
      <c r="C714" s="10">
        <f>SUM('FTTM input times'!D714:E714)</f>
        <v>1.5282654277277108</v>
      </c>
      <c r="D714" s="10">
        <f>SUM('FTTM input times'!F714:G714)</f>
        <v>-1.0121198509932698</v>
      </c>
      <c r="E714" s="10">
        <f>SUM('FTTM input times'!H714:I714)</f>
        <v>4.4941911201128519</v>
      </c>
      <c r="F714" s="10">
        <f ca="1">'internal_calcs FTTM'!AA714-A714</f>
        <v>1.5282654277276606</v>
      </c>
    </row>
    <row r="715" spans="1:6" x14ac:dyDescent="0.3">
      <c r="A715" s="1">
        <f>'FTTM input times'!A715</f>
        <v>713</v>
      </c>
      <c r="B715" s="10">
        <f>SUM('FTTM input times'!B715:C715)</f>
        <v>-8.6184883283182838</v>
      </c>
      <c r="C715" s="10">
        <f>SUM('FTTM input times'!D715:E715)</f>
        <v>1.6483442139251396</v>
      </c>
      <c r="D715" s="10">
        <f>SUM('FTTM input times'!F715:G715)</f>
        <v>-0.7320768830631974</v>
      </c>
      <c r="E715" s="10">
        <f>SUM('FTTM input times'!H715:I715)</f>
        <v>4.4813520836731318</v>
      </c>
      <c r="F715" s="10">
        <f ca="1">'internal_calcs FTTM'!AA715-A715</f>
        <v>1.6483442139251565</v>
      </c>
    </row>
    <row r="716" spans="1:6" x14ac:dyDescent="0.3">
      <c r="A716" s="1">
        <f>'FTTM input times'!A716</f>
        <v>714</v>
      </c>
      <c r="B716" s="10">
        <f>SUM('FTTM input times'!B716:C716)</f>
        <v>-8.5784994974355797</v>
      </c>
      <c r="C716" s="10">
        <f>SUM('FTTM input times'!D716:E716)</f>
        <v>1.7658642817105044</v>
      </c>
      <c r="D716" s="10">
        <f>SUM('FTTM input times'!F716:G716)</f>
        <v>-0.47202982010753369</v>
      </c>
      <c r="E716" s="10">
        <f>SUM('FTTM input times'!H716:I716)</f>
        <v>4.3788305178297033</v>
      </c>
      <c r="F716" s="10">
        <f ca="1">'internal_calcs FTTM'!AA716-A716</f>
        <v>1.7658642817104919</v>
      </c>
    </row>
    <row r="717" spans="1:6" x14ac:dyDescent="0.3">
      <c r="A717" s="1">
        <f>'FTTM input times'!A717</f>
        <v>715</v>
      </c>
      <c r="B717" s="10">
        <f>SUM('FTTM input times'!B717:C717)</f>
        <v>-8.5381452738710859</v>
      </c>
      <c r="C717" s="10">
        <f>SUM('FTTM input times'!D717:E717)</f>
        <v>1.8803618330662728</v>
      </c>
      <c r="D717" s="10">
        <f>SUM('FTTM input times'!F717:G717)</f>
        <v>-0.23607975965414196</v>
      </c>
      <c r="E717" s="10">
        <f>SUM('FTTM input times'!H717:I717)</f>
        <v>4.1903318190893621</v>
      </c>
      <c r="F717" s="10">
        <f ca="1">'internal_calcs FTTM'!AA717-A717</f>
        <v>1.8803618330662175</v>
      </c>
    </row>
    <row r="718" spans="1:6" x14ac:dyDescent="0.3">
      <c r="A718" s="1">
        <f>'FTTM input times'!A718</f>
        <v>716</v>
      </c>
      <c r="B718" s="10">
        <f>SUM('FTTM input times'!B718:C718)</f>
        <v>-8.4974511462173314</v>
      </c>
      <c r="C718" s="10">
        <f>SUM('FTTM input times'!D718:E718)</f>
        <v>1.991384998465785</v>
      </c>
      <c r="D718" s="10">
        <f>SUM('FTTM input times'!F718:G718)</f>
        <v>-2.7947775105683581E-2</v>
      </c>
      <c r="E718" s="10">
        <f>SUM('FTTM input times'!H718:I718)</f>
        <v>3.9226688215533749</v>
      </c>
      <c r="F718" s="10">
        <f ca="1">'internal_calcs FTTM'!AA718-A718</f>
        <v>1.9913849984658327</v>
      </c>
    </row>
    <row r="719" spans="1:6" x14ac:dyDescent="0.3">
      <c r="A719" s="1">
        <f>'FTTM input times'!A719</f>
        <v>717</v>
      </c>
      <c r="B719" s="10">
        <f>SUM('FTTM input times'!B719:C719)</f>
        <v>-8.4564428177576492</v>
      </c>
      <c r="C719" s="10">
        <f>SUM('FTTM input times'!D719:E719)</f>
        <v>2.0984956201970792</v>
      </c>
      <c r="D719" s="10">
        <f>SUM('FTTM input times'!F719:G719)</f>
        <v>0.1490837678091177</v>
      </c>
      <c r="E719" s="10">
        <f>SUM('FTTM input times'!H719:I719)</f>
        <v>3.5855155633415166</v>
      </c>
      <c r="F719" s="10">
        <f ca="1">'internal_calcs FTTM'!AA719-A719</f>
        <v>2.0984956201971272</v>
      </c>
    </row>
    <row r="720" spans="1:6" x14ac:dyDescent="0.3">
      <c r="A720" s="1">
        <f>'FTTM input times'!A720</f>
        <v>718</v>
      </c>
      <c r="B720" s="10">
        <f>SUM('FTTM input times'!B720:C720)</f>
        <v>-8.4151461902310576</v>
      </c>
      <c r="C720" s="10">
        <f>SUM('FTTM input times'!D720:E720)</f>
        <v>2.2012709815703708</v>
      </c>
      <c r="D720" s="10">
        <f>SUM('FTTM input times'!F720:G720)</f>
        <v>0.2922229759051822</v>
      </c>
      <c r="E720" s="10">
        <f>SUM('FTTM input times'!H720:I720)</f>
        <v>3.1910576416502034</v>
      </c>
      <c r="F720" s="10">
        <f ca="1">'internal_calcs FTTM'!AA720-A720</f>
        <v>2.2012709815703602</v>
      </c>
    </row>
    <row r="721" spans="1:6" x14ac:dyDescent="0.3">
      <c r="A721" s="1">
        <f>'FTTM input times'!A721</f>
        <v>719</v>
      </c>
      <c r="B721" s="10">
        <f>SUM('FTTM input times'!B721:C721)</f>
        <v>-8.3735873474727196</v>
      </c>
      <c r="C721" s="10">
        <f>SUM('FTTM input times'!D721:E721)</f>
        <v>2.2993054751880884</v>
      </c>
      <c r="D721" s="10">
        <f>SUM('FTTM input times'!F721:G721)</f>
        <v>0.39921245836369756</v>
      </c>
      <c r="E721" s="10">
        <f>SUM('FTTM input times'!H721:I721)</f>
        <v>2.7535517935189899</v>
      </c>
      <c r="F721" s="10">
        <f ca="1">'internal_calcs FTTM'!AA721-A721</f>
        <v>2.2993054751881346</v>
      </c>
    </row>
    <row r="722" spans="1:6" x14ac:dyDescent="0.3">
      <c r="A722" s="1">
        <f>'FTTM input times'!A722</f>
        <v>720</v>
      </c>
      <c r="B722" s="10">
        <f>SUM('FTTM input times'!B722:C722)</f>
        <v>-8.3317925389384726</v>
      </c>
      <c r="C722" s="10">
        <f>SUM('FTTM input times'!D722:E722)</f>
        <v>2.392212203691269</v>
      </c>
      <c r="D722" s="10">
        <f>SUM('FTTM input times'!F722:G722)</f>
        <v>0.46836492713372735</v>
      </c>
      <c r="E722" s="10">
        <f>SUM('FTTM input times'!H722:I722)</f>
        <v>2.2888106202102181</v>
      </c>
      <c r="F722" s="10">
        <f ca="1">'internal_calcs FTTM'!AA722-A722</f>
        <v>2.3922122036913152</v>
      </c>
    </row>
    <row r="723" spans="1:6" x14ac:dyDescent="0.3">
      <c r="A723" s="1">
        <f>'FTTM input times'!A723</f>
        <v>721</v>
      </c>
      <c r="B723" s="10">
        <f>SUM('FTTM input times'!B723:C723)</f>
        <v>-8.2897881631251895</v>
      </c>
      <c r="C723" s="10">
        <f>SUM('FTTM input times'!D723:E723)</f>
        <v>2.4796245066677396</v>
      </c>
      <c r="D723" s="10">
        <f>SUM('FTTM input times'!F723:G723)</f>
        <v>0.49858980647307538</v>
      </c>
      <c r="E723" s="10">
        <f>SUM('FTTM input times'!H723:I723)</f>
        <v>1.8136310785980405</v>
      </c>
      <c r="F723" s="10">
        <f ca="1">'internal_calcs FTTM'!AA723-A723</f>
        <v>2.4796245066677329</v>
      </c>
    </row>
    <row r="724" spans="1:6" x14ac:dyDescent="0.3">
      <c r="A724" s="1">
        <f>'FTTM input times'!A724</f>
        <v>722</v>
      </c>
      <c r="B724" s="10">
        <f>SUM('FTTM input times'!B724:C724)</f>
        <v>-8.2476007508970248</v>
      </c>
      <c r="C724" s="10">
        <f>SUM('FTTM input times'!D724:E724)</f>
        <v>2.5611974076925343</v>
      </c>
      <c r="D724" s="10">
        <f>SUM('FTTM input times'!F724:G724)</f>
        <v>0.48941043197917278</v>
      </c>
      <c r="E724" s="10">
        <f>SUM('FTTM input times'!H724:I724)</f>
        <v>1.3451873953850964</v>
      </c>
      <c r="F724" s="10">
        <f ca="1">'internal_calcs FTTM'!AA724-A724</f>
        <v>2.561197407692589</v>
      </c>
    </row>
    <row r="725" spans="1:6" x14ac:dyDescent="0.3">
      <c r="A725" s="1">
        <f>'FTTM input times'!A725</f>
        <v>723</v>
      </c>
      <c r="B725" s="10">
        <f>SUM('FTTM input times'!B725:C725)</f>
        <v>-8.2052569487275733</v>
      </c>
      <c r="C725" s="10">
        <f>SUM('FTTM input times'!D725:E725)</f>
        <v>2.6366089757924223</v>
      </c>
      <c r="D725" s="10">
        <f>SUM('FTTM input times'!F725:G725)</f>
        <v>0.44097156787121916</v>
      </c>
      <c r="E725" s="10">
        <f>SUM('FTTM input times'!H725:I725)</f>
        <v>0.90041034580026635</v>
      </c>
      <c r="F725" s="10">
        <f ca="1">'internal_calcs FTTM'!AA725-A725</f>
        <v>2.6366089757924556</v>
      </c>
    </row>
    <row r="726" spans="1:6" x14ac:dyDescent="0.3">
      <c r="A726" s="1">
        <f>'FTTM input times'!A726</f>
        <v>724</v>
      </c>
      <c r="B726" s="10">
        <f>SUM('FTTM input times'!B726:C726)</f>
        <v>-8.1627835018699511</v>
      </c>
      <c r="C726" s="10">
        <f>SUM('FTTM input times'!D726:E726)</f>
        <v>2.7055615959605008</v>
      </c>
      <c r="D726" s="10">
        <f>SUM('FTTM input times'!F726:G726)</f>
        <v>0.35403712397225862</v>
      </c>
      <c r="E726" s="10">
        <f>SUM('FTTM input times'!H726:I726)</f>
        <v>0.49537533127136535</v>
      </c>
      <c r="F726" s="10">
        <f ca="1">'internal_calcs FTTM'!AA726-A726</f>
        <v>2.7055615959604893</v>
      </c>
    </row>
    <row r="727" spans="1:6" x14ac:dyDescent="0.3">
      <c r="A727" s="1">
        <f>'FTTM input times'!A727</f>
        <v>725</v>
      </c>
      <c r="B727" s="10">
        <f>SUM('FTTM input times'!B727:C727)</f>
        <v>-8.1202072374635428</v>
      </c>
      <c r="C727" s="10">
        <f>SUM('FTTM input times'!D727:E727)</f>
        <v>2.7677831437061728</v>
      </c>
      <c r="D727" s="10">
        <f>SUM('FTTM input times'!F727:G727)</f>
        <v>0.22997810839454136</v>
      </c>
      <c r="E727" s="10">
        <f>SUM('FTTM input times'!H727:I727)</f>
        <v>0.14472137253143158</v>
      </c>
      <c r="F727" s="10">
        <f ca="1">'internal_calcs FTTM'!AA727-A727</f>
        <v>2.7677831437061968</v>
      </c>
    </row>
    <row r="728" spans="1:6" x14ac:dyDescent="0.3">
      <c r="A728" s="1">
        <f>'FTTM input times'!A728</f>
        <v>726</v>
      </c>
      <c r="B728" s="10">
        <f>SUM('FTTM input times'!B728:C728)</f>
        <v>-8.0775550475896001</v>
      </c>
      <c r="C728" s="10">
        <f>SUM('FTTM input times'!D728:E728)</f>
        <v>2.8230280590069379</v>
      </c>
      <c r="D728" s="10">
        <f>SUM('FTTM input times'!F728:G728)</f>
        <v>7.075100592321526E-2</v>
      </c>
      <c r="E728" s="10">
        <f>SUM('FTTM input times'!H728:I728)</f>
        <v>-0.13887798273028551</v>
      </c>
      <c r="F728" s="10">
        <f ca="1">'internal_calcs FTTM'!AA728-A728</f>
        <v>2.8230280590069015</v>
      </c>
    </row>
    <row r="729" spans="1:6" x14ac:dyDescent="0.3">
      <c r="A729" s="1">
        <f>'FTTM input times'!A729</f>
        <v>727</v>
      </c>
      <c r="B729" s="10">
        <f>SUM('FTTM input times'!B729:C729)</f>
        <v>-8.0348538722852361</v>
      </c>
      <c r="C729" s="10">
        <f>SUM('FTTM input times'!D729:E729)</f>
        <v>2.871078315421105</v>
      </c>
      <c r="D729" s="10">
        <f>SUM('FTTM input times'!F729:G729)</f>
        <v>-0.12113307691837294</v>
      </c>
      <c r="E729" s="10">
        <f>SUM('FTTM input times'!H729:I729)</f>
        <v>-0.34517271490404555</v>
      </c>
      <c r="F729" s="10">
        <f ca="1">'internal_calcs FTTM'!AA729-A729</f>
        <v>2.8710783154210731</v>
      </c>
    </row>
    <row r="730" spans="1:6" x14ac:dyDescent="0.3">
      <c r="A730" s="1">
        <f>'FTTM input times'!A730</f>
        <v>728</v>
      </c>
      <c r="B730" s="10">
        <f>SUM('FTTM input times'!B730:C730)</f>
        <v>-7.9921306825280976</v>
      </c>
      <c r="C730" s="10">
        <f>SUM('FTTM input times'!D730:E730)</f>
        <v>2.9117442805387497</v>
      </c>
      <c r="D730" s="10">
        <f>SUM('FTTM input times'!F730:G730)</f>
        <v>-0.34264801351747098</v>
      </c>
      <c r="E730" s="10">
        <f>SUM('FTTM input times'!H730:I730)</f>
        <v>-0.4667067948731658</v>
      </c>
      <c r="F730" s="10">
        <f ca="1">'internal_calcs FTTM'!AA730-A730</f>
        <v>2.9117442805387554</v>
      </c>
    </row>
    <row r="731" spans="1:6" x14ac:dyDescent="0.3">
      <c r="A731" s="1">
        <f>'FTTM input times'!A731</f>
        <v>729</v>
      </c>
      <c r="B731" s="10">
        <f>SUM('FTTM input times'!B731:C731)</f>
        <v>-7.9494124632005416</v>
      </c>
      <c r="C731" s="10">
        <f>SUM('FTTM input times'!D731:E731)</f>
        <v>2.9448654643739167</v>
      </c>
      <c r="D731" s="10">
        <f>SUM('FTTM input times'!F731:G731)</f>
        <v>-0.59030038099769944</v>
      </c>
      <c r="E731" s="10">
        <f>SUM('FTTM input times'!H731:I731)</f>
        <v>-0.49908766433374785</v>
      </c>
      <c r="F731" s="10">
        <f ca="1">'internal_calcs FTTM'!AA731-A731</f>
        <v>2.9448654643739474</v>
      </c>
    </row>
    <row r="732" spans="1:6" x14ac:dyDescent="0.3">
      <c r="A732" s="1">
        <f>'FTTM input times'!A732</f>
        <v>730</v>
      </c>
      <c r="B732" s="10">
        <f>SUM('FTTM input times'!B732:C732)</f>
        <v>-7.9067261960454909</v>
      </c>
      <c r="C732" s="10">
        <f>SUM('FTTM input times'!D732:E732)</f>
        <v>2.9703111527457189</v>
      </c>
      <c r="D732" s="10">
        <f>SUM('FTTM input times'!F732:G732)</f>
        <v>-0.86018455358309698</v>
      </c>
      <c r="E732" s="10">
        <f>SUM('FTTM input times'!H732:I732)</f>
        <v>-0.44114499429591536</v>
      </c>
      <c r="F732" s="10">
        <f ca="1">'internal_calcs FTTM'!AA732-A732</f>
        <v>2.970311152745694</v>
      </c>
    </row>
    <row r="733" spans="1:6" x14ac:dyDescent="0.3">
      <c r="A733" s="1">
        <f>'FTTM input times'!A733</f>
        <v>731</v>
      </c>
      <c r="B733" s="10">
        <f>SUM('FTTM input times'!B733:C733)</f>
        <v>-7.8640988426242888</v>
      </c>
      <c r="C733" s="10">
        <f>SUM('FTTM input times'!D733:E733)</f>
        <v>2.9879809231471821</v>
      </c>
      <c r="D733" s="10">
        <f>SUM('FTTM input times'!F733:G733)</f>
        <v>-1.1480442966512183</v>
      </c>
      <c r="E733" s="10">
        <f>SUM('FTTM input times'!H733:I733)</f>
        <v>-0.2949729838230355</v>
      </c>
      <c r="F733" s="10">
        <f ca="1">'internal_calcs FTTM'!AA733-A733</f>
        <v>2.9879809231472336</v>
      </c>
    </row>
    <row r="734" spans="1:6" x14ac:dyDescent="0.3">
      <c r="A734" s="1">
        <f>'FTTM input times'!A734</f>
        <v>732</v>
      </c>
      <c r="B734" s="10">
        <f>SUM('FTTM input times'!B734:C734)</f>
        <v>-7.8215573272868131</v>
      </c>
      <c r="C734" s="10">
        <f>SUM('FTTM input times'!D734:E734)</f>
        <v>2.9978050410670818</v>
      </c>
      <c r="D734" s="10">
        <f>SUM('FTTM input times'!F734:G734)</f>
        <v>-1.4493398900950847</v>
      </c>
      <c r="E734" s="10">
        <f>SUM('FTTM input times'!H734:I734)</f>
        <v>-6.5854670220893308E-2</v>
      </c>
      <c r="F734" s="10">
        <f ca="1">'internal_calcs FTTM'!AA734-A734</f>
        <v>2.9978050410670676</v>
      </c>
    </row>
    <row r="735" spans="1:6" x14ac:dyDescent="0.3">
      <c r="A735" s="1">
        <f>'FTTM input times'!A735</f>
        <v>733</v>
      </c>
      <c r="B735" s="10">
        <f>SUM('FTTM input times'!B735:C735)</f>
        <v>-7.779128520166056</v>
      </c>
      <c r="C735" s="10">
        <f>SUM('FTTM input times'!D735:E735)</f>
        <v>2.9997447352001978</v>
      </c>
      <c r="D735" s="10">
        <f>SUM('FTTM input times'!F735:G735)</f>
        <v>-1.7593197224202823</v>
      </c>
      <c r="E735" s="10">
        <f>SUM('FTTM input times'!H735:I735)</f>
        <v>0.23792901369492037</v>
      </c>
      <c r="F735" s="10">
        <f ca="1">'internal_calcs FTTM'!AA735-A735</f>
        <v>2.9997447352002382</v>
      </c>
    </row>
    <row r="736" spans="1:6" x14ac:dyDescent="0.3">
      <c r="A736" s="1">
        <f>'FTTM input times'!A736</f>
        <v>734</v>
      </c>
      <c r="B736" s="10">
        <f>SUM('FTTM input times'!B736:C736)</f>
        <v>-7.7368392202059892</v>
      </c>
      <c r="C736" s="10">
        <f>SUM('FTTM input times'!D736:E736)</f>
        <v>2.9937923504599411</v>
      </c>
      <c r="D736" s="10">
        <f>SUM('FTTM input times'!F736:G736)</f>
        <v>-2.073095226498622</v>
      </c>
      <c r="E736" s="10">
        <f>SUM('FTTM input times'!H736:I736)</f>
        <v>0.60539853408677691</v>
      </c>
      <c r="F736" s="10">
        <f ca="1">'internal_calcs FTTM'!AA736-A736</f>
        <v>2.9937923504598984</v>
      </c>
    </row>
    <row r="737" spans="1:6" x14ac:dyDescent="0.3">
      <c r="A737" s="1">
        <f>'FTTM input times'!A737</f>
        <v>735</v>
      </c>
      <c r="B737" s="10">
        <f>SUM('FTTM input times'!B737:C737)</f>
        <v>-7.6947161382349663</v>
      </c>
      <c r="C737" s="10">
        <f>SUM('FTTM input times'!D737:E737)</f>
        <v>2.9799713781895059</v>
      </c>
      <c r="D737" s="10">
        <f>SUM('FTTM input times'!F737:G737)</f>
        <v>-2.3857179751898245</v>
      </c>
      <c r="E737" s="10">
        <f>SUM('FTTM input times'!H737:I737)</f>
        <v>1.0232725850553857</v>
      </c>
      <c r="F737" s="10">
        <f ca="1">'internal_calcs FTTM'!AA737-A737</f>
        <v>2.9799713781894752</v>
      </c>
    </row>
    <row r="738" spans="1:6" x14ac:dyDescent="0.3">
      <c r="A738" s="1">
        <f>'FTTM input times'!A738</f>
        <v>736</v>
      </c>
      <c r="B738" s="10">
        <f>SUM('FTTM input times'!B738:C738)</f>
        <v>-7.6527858800942088</v>
      </c>
      <c r="C738" s="10">
        <f>SUM('FTTM input times'!D738:E738)</f>
        <v>2.9583363634522426</v>
      </c>
      <c r="D738" s="10">
        <f>SUM('FTTM input times'!F738:G738)</f>
        <v>-2.6922577209955385</v>
      </c>
      <c r="E738" s="10">
        <f>SUM('FTTM input times'!H738:I738)</f>
        <v>1.4764481096388078</v>
      </c>
      <c r="F738" s="10">
        <f ca="1">'internal_calcs FTTM'!AA738-A738</f>
        <v>2.9583363634521902</v>
      </c>
    </row>
    <row r="739" spans="1:6" x14ac:dyDescent="0.3">
      <c r="A739" s="1">
        <f>'FTTM input times'!A739</f>
        <v>737</v>
      </c>
      <c r="B739" s="10">
        <f>SUM('FTTM input times'!B739:C739)</f>
        <v>-7.6110749298335643</v>
      </c>
      <c r="C739" s="10">
        <f>SUM('FTTM input times'!D739:E739)</f>
        <v>2.9289726897671606</v>
      </c>
      <c r="D739" s="10">
        <f>SUM('FTTM input times'!F739:G739)</f>
        <v>-2.9878801490067053</v>
      </c>
      <c r="E739" s="10">
        <f>SUM('FTTM input times'!H739:I739)</f>
        <v>1.9485461636410399</v>
      </c>
      <c r="F739" s="10">
        <f ca="1">'internal_calcs FTTM'!AA739-A739</f>
        <v>2.9289726897671926</v>
      </c>
    </row>
    <row r="740" spans="1:6" x14ac:dyDescent="0.3">
      <c r="A740" s="1">
        <f>'FTTM input times'!A740</f>
        <v>738</v>
      </c>
      <c r="B740" s="10">
        <f>SUM('FTTM input times'!B740:C740)</f>
        <v>-7.569609632983223</v>
      </c>
      <c r="C740" s="10">
        <f>SUM('FTTM input times'!D740:E740)</f>
        <v>2.8919962421394145</v>
      </c>
      <c r="D740" s="10">
        <f>SUM('FTTM input times'!F740:G740)</f>
        <v>-3.2679231169370242</v>
      </c>
      <c r="E740" s="10">
        <f>SUM('FTTM input times'!H740:I740)</f>
        <v>2.4225038933506688</v>
      </c>
      <c r="F740" s="10">
        <f ca="1">'internal_calcs FTTM'!AA740-A740</f>
        <v>2.8919962421393848</v>
      </c>
    </row>
    <row r="741" spans="1:6" x14ac:dyDescent="0.3">
      <c r="A741" s="1">
        <f>'FTTM input times'!A741</f>
        <v>739</v>
      </c>
      <c r="B741" s="10">
        <f>SUM('FTTM input times'!B741:C741)</f>
        <v>-7.5284161799134193</v>
      </c>
      <c r="C741" s="10">
        <f>SUM('FTTM input times'!D741:E741)</f>
        <v>2.8475529497148133</v>
      </c>
      <c r="D741" s="10">
        <f>SUM('FTTM input times'!F741:G741)</f>
        <v>-3.5279701798924448</v>
      </c>
      <c r="E741" s="10">
        <f>SUM('FTTM input times'!H741:I741)</f>
        <v>2.881191231531457</v>
      </c>
      <c r="F741" s="10">
        <f ca="1">'internal_calcs FTTM'!AA741-A741</f>
        <v>1.8919962421393848</v>
      </c>
    </row>
    <row r="742" spans="1:6" x14ac:dyDescent="0.3">
      <c r="A742" s="1">
        <f>'FTTM input times'!A742</f>
        <v>740</v>
      </c>
      <c r="B742" s="10">
        <f>SUM('FTTM input times'!B742:C742)</f>
        <v>-7.4875205892921191</v>
      </c>
      <c r="C742" s="10">
        <f>SUM('FTTM input times'!D742:E742)</f>
        <v>2.7958182098643474</v>
      </c>
      <c r="D742" s="10">
        <f>SUM('FTTM input times'!F742:G742)</f>
        <v>-3.7639202403458389</v>
      </c>
      <c r="E742" s="10">
        <f>SUM('FTTM input times'!H742:I742)</f>
        <v>3.3080300226835995</v>
      </c>
      <c r="F742" s="10">
        <f ca="1">'internal_calcs FTTM'!AA742-A742</f>
        <v>0.89199624213938478</v>
      </c>
    </row>
    <row r="743" spans="1:6" x14ac:dyDescent="0.3">
      <c r="A743" s="1">
        <f>'FTTM input times'!A743</f>
        <v>741</v>
      </c>
      <c r="B743" s="10">
        <f>SUM('FTTM input times'!B743:C743)</f>
        <v>-7.4469486916507055</v>
      </c>
      <c r="C743" s="10">
        <f>SUM('FTTM input times'!D743:E743)</f>
        <v>2.7369961959708515</v>
      </c>
      <c r="D743" s="10">
        <f>SUM('FTTM input times'!F743:G743)</f>
        <v>-3.9720522248942998</v>
      </c>
      <c r="E743" s="10">
        <f>SUM('FTTM input times'!H743:I743)</f>
        <v>3.687593200776945</v>
      </c>
      <c r="F743" s="10">
        <f ca="1">'internal_calcs FTTM'!AA743-A743</f>
        <v>-0.10800375786061522</v>
      </c>
    </row>
    <row r="744" spans="1:6" x14ac:dyDescent="0.3">
      <c r="A744" s="1">
        <f>'FTTM input times'!A744</f>
        <v>742</v>
      </c>
      <c r="B744" s="10">
        <f>SUM('FTTM input times'!B744:C744)</f>
        <v>-7.406726113069416</v>
      </c>
      <c r="C744" s="10">
        <f>SUM('FTTM input times'!D744:E744)</f>
        <v>2.6713190516498173</v>
      </c>
      <c r="D744" s="10">
        <f>SUM('FTTM input times'!F744:G744)</f>
        <v>-4.1490837678091044</v>
      </c>
      <c r="E744" s="10">
        <f>SUM('FTTM input times'!H744:I744)</f>
        <v>4.0061623636128081</v>
      </c>
      <c r="F744" s="10">
        <f ca="1">'internal_calcs FTTM'!AA744-A744</f>
        <v>-1.1080037578606152</v>
      </c>
    </row>
    <row r="745" spans="1:6" x14ac:dyDescent="0.3">
      <c r="A745" s="1">
        <f>'FTTM input times'!A745</f>
        <v>743</v>
      </c>
      <c r="B745" s="10">
        <f>SUM('FTTM input times'!B745:C745)</f>
        <v>-7.3668782589909885</v>
      </c>
      <c r="C745" s="10">
        <f>SUM('FTTM input times'!D745:E745)</f>
        <v>2.599045974585084</v>
      </c>
      <c r="D745" s="10">
        <f>SUM('FTTM input times'!F745:G745)</f>
        <v>-4.2922229759052843</v>
      </c>
      <c r="E745" s="10">
        <f>SUM('FTTM input times'!H745:I745)</f>
        <v>4.2522235916226911</v>
      </c>
      <c r="F745" s="10">
        <f ca="1">'internal_calcs FTTM'!AA745-A745</f>
        <v>-2.1080037578606152</v>
      </c>
    </row>
    <row r="746" spans="1:6" x14ac:dyDescent="0.3">
      <c r="A746" s="1">
        <f>'FTTM input times'!A746</f>
        <v>744</v>
      </c>
      <c r="B746" s="10">
        <f>SUM('FTTM input times'!B746:C746)</f>
        <v>-7.3274302981742228</v>
      </c>
      <c r="C746" s="10">
        <f>SUM('FTTM input times'!D746:E746)</f>
        <v>2.5204621935932838</v>
      </c>
      <c r="D746" s="10">
        <f>SUM('FTTM input times'!F746:G746)</f>
        <v>-4.3992124583636905</v>
      </c>
      <c r="E746" s="10">
        <f>SUM('FTTM input times'!H746:I746)</f>
        <v>4.4168835909201203</v>
      </c>
      <c r="F746" s="10">
        <f ca="1">'internal_calcs FTTM'!AA746-A746</f>
        <v>-3.1080037578606152</v>
      </c>
    </row>
    <row r="747" spans="1:6" x14ac:dyDescent="0.3">
      <c r="A747" s="1">
        <f>'FTTM input times'!A747</f>
        <v>745</v>
      </c>
      <c r="B747" s="10">
        <f>SUM('FTTM input times'!B747:C747)</f>
        <v>-7.2884071467964961</v>
      </c>
      <c r="C747" s="10">
        <f>SUM('FTTM input times'!D747:E747)</f>
        <v>2.4358778429564785</v>
      </c>
      <c r="D747" s="10">
        <f>SUM('FTTM input times'!F747:G747)</f>
        <v>-4.4683649271337238</v>
      </c>
      <c r="E747" s="10">
        <f>SUM('FTTM input times'!H747:I747)</f>
        <v>4.4941911201128679</v>
      </c>
      <c r="F747" s="10">
        <f ca="1">'internal_calcs FTTM'!AA747-A747</f>
        <v>-4.1080037578606152</v>
      </c>
    </row>
    <row r="748" spans="1:6" x14ac:dyDescent="0.3">
      <c r="A748" s="1">
        <f>'FTTM input times'!A748</f>
        <v>746</v>
      </c>
      <c r="B748" s="10">
        <f>SUM('FTTM input times'!B748:C748)</f>
        <v>-7.2498334527167083</v>
      </c>
      <c r="C748" s="10">
        <f>SUM('FTTM input times'!D748:E748)</f>
        <v>2.345626738463547</v>
      </c>
      <c r="D748" s="10">
        <f>SUM('FTTM input times'!F748:G748)</f>
        <v>-4.498589806473074</v>
      </c>
      <c r="E748" s="10">
        <f>SUM('FTTM input times'!H748:I748)</f>
        <v>4.481352083673138</v>
      </c>
      <c r="F748" s="10">
        <f ca="1">'internal_calcs FTTM'!AA748-A748</f>
        <v>-5.1080037578606152</v>
      </c>
    </row>
    <row r="749" spans="1:6" x14ac:dyDescent="0.3">
      <c r="A749" s="1">
        <f>'FTTM input times'!A749</f>
        <v>747</v>
      </c>
      <c r="B749" s="10">
        <f>SUM('FTTM input times'!B749:C749)</f>
        <v>-7.211733579906805</v>
      </c>
      <c r="C749" s="10">
        <f>SUM('FTTM input times'!D749:E749)</f>
        <v>2.2500650599924432</v>
      </c>
      <c r="D749" s="10">
        <f>SUM('FTTM input times'!F749:G749)</f>
        <v>-4.4894104319791488</v>
      </c>
      <c r="E749" s="10">
        <f>SUM('FTTM input times'!H749:I749)</f>
        <v>4.3788305178297193</v>
      </c>
      <c r="F749" s="10">
        <f ca="1">'internal_calcs FTTM'!AA749-A749</f>
        <v>-6.1080037578606152</v>
      </c>
    </row>
    <row r="750" spans="1:6" x14ac:dyDescent="0.3">
      <c r="A750" s="1">
        <f>'FTTM input times'!A750</f>
        <v>748</v>
      </c>
      <c r="B750" s="10">
        <f>SUM('FTTM input times'!B750:C750)</f>
        <v>-7.1741315930630618</v>
      </c>
      <c r="C750" s="10">
        <f>SUM('FTTM input times'!D750:E750)</f>
        <v>2.1495699458299544</v>
      </c>
      <c r="D750" s="10">
        <f>SUM('FTTM input times'!F750:G750)</f>
        <v>-4.4409715678712249</v>
      </c>
      <c r="E750" s="10">
        <f>SUM('FTTM input times'!H750:I750)</f>
        <v>4.1903318190893888</v>
      </c>
      <c r="F750" s="10">
        <f ca="1">'internal_calcs FTTM'!AA750-A750</f>
        <v>-7.1080037578606152</v>
      </c>
    </row>
    <row r="751" spans="1:6" x14ac:dyDescent="0.3">
      <c r="A751" s="1">
        <f>'FTTM input times'!A751</f>
        <v>749</v>
      </c>
      <c r="B751" s="10">
        <f>SUM('FTTM input times'!B751:C751)</f>
        <v>-7.1370512424063923</v>
      </c>
      <c r="C751" s="10">
        <f>SUM('FTTM input times'!D751:E751)</f>
        <v>2.0445380042798309</v>
      </c>
      <c r="D751" s="10">
        <f>SUM('FTTM input times'!F751:G751)</f>
        <v>-4.3540371239722671</v>
      </c>
      <c r="E751" s="10">
        <f>SUM('FTTM input times'!H751:I751)</f>
        <v>3.9226688215532275</v>
      </c>
      <c r="F751" s="10">
        <f ca="1">'internal_calcs FTTM'!AA751-A751</f>
        <v>-8.1080037578606152</v>
      </c>
    </row>
    <row r="752" spans="1:6" x14ac:dyDescent="0.3">
      <c r="A752" s="1">
        <f>'FTTM input times'!A752</f>
        <v>750</v>
      </c>
      <c r="B752" s="10">
        <f>SUM('FTTM input times'!B752:C752)</f>
        <v>-7.1005159486808607</v>
      </c>
      <c r="C752" s="10">
        <f>SUM('FTTM input times'!D752:E752)</f>
        <v>1.9353837484308394</v>
      </c>
      <c r="D752" s="10">
        <f>SUM('FTTM input times'!F752:G752)</f>
        <v>-4.2299781083945538</v>
      </c>
      <c r="E752" s="10">
        <f>SUM('FTTM input times'!H752:I752)</f>
        <v>3.5855155633415579</v>
      </c>
      <c r="F752" s="10">
        <f ca="1">'internal_calcs FTTM'!AA752-A752</f>
        <v>-9.1080037578606152</v>
      </c>
    </row>
    <row r="753" spans="1:6" x14ac:dyDescent="0.3">
      <c r="A753" s="1">
        <f>'FTTM input times'!A753</f>
        <v>751</v>
      </c>
      <c r="B753" s="10">
        <f>SUM('FTTM input times'!B753:C753)</f>
        <v>-7.0645487883611446</v>
      </c>
      <c r="C753" s="10">
        <f>SUM('FTTM input times'!D753:E753)</f>
        <v>1.8225379602627729</v>
      </c>
      <c r="D753" s="10">
        <f>SUM('FTTM input times'!F753:G753)</f>
        <v>-4.0707510059232295</v>
      </c>
      <c r="E753" s="10">
        <f>SUM('FTTM input times'!H753:I753)</f>
        <v>3.191057641650251</v>
      </c>
      <c r="F753" s="10">
        <f ca="1">'internal_calcs FTTM'!AA753-A753</f>
        <v>-10.108003757860615</v>
      </c>
    </row>
    <row r="754" spans="1:6" x14ac:dyDescent="0.3">
      <c r="A754" s="1">
        <f>'FTTM input times'!A754</f>
        <v>752</v>
      </c>
      <c r="B754" s="10">
        <f>SUM('FTTM input times'!B754:C754)</f>
        <v>-7.0291724790765997</v>
      </c>
      <c r="C754" s="10">
        <f>SUM('FTTM input times'!D754:E754)</f>
        <v>1.7064459905476019</v>
      </c>
      <c r="D754" s="10">
        <f>SUM('FTTM input times'!F754:G754)</f>
        <v>-3.8788669230816448</v>
      </c>
      <c r="E754" s="10">
        <f>SUM('FTTM input times'!H754:I754)</f>
        <v>2.7535517935190414</v>
      </c>
      <c r="F754" s="10">
        <f ca="1">'internal_calcs FTTM'!AA754-A754</f>
        <v>-11.108003757860615</v>
      </c>
    </row>
    <row r="755" spans="1:6" x14ac:dyDescent="0.3">
      <c r="A755" s="1">
        <f>'FTTM input times'!A755</f>
        <v>753</v>
      </c>
      <c r="B755" s="10">
        <f>SUM('FTTM input times'!B755:C755)</f>
        <v>-6.9944093652624835</v>
      </c>
      <c r="C755" s="10">
        <f>SUM('FTTM input times'!D755:E755)</f>
        <v>1.587566001252215</v>
      </c>
      <c r="D755" s="10">
        <f>SUM('FTTM input times'!F755:G755)</f>
        <v>-3.6573519864825492</v>
      </c>
      <c r="E755" s="10">
        <f>SUM('FTTM input times'!H755:I755)</f>
        <v>2.2888106202099894</v>
      </c>
      <c r="F755" s="10">
        <f ca="1">'internal_calcs FTTM'!AA755-A755</f>
        <v>-12.108003757860615</v>
      </c>
    </row>
    <row r="756" spans="1:6" x14ac:dyDescent="0.3">
      <c r="A756" s="1">
        <f>'FTTM input times'!A756</f>
        <v>754</v>
      </c>
      <c r="B756" s="10">
        <f>SUM('FTTM input times'!B756:C756)</f>
        <v>-6.9602814040464152</v>
      </c>
      <c r="C756" s="10">
        <f>SUM('FTTM input times'!D756:E756)</f>
        <v>1.4663671573832597</v>
      </c>
      <c r="D756" s="10">
        <f>SUM('FTTM input times'!F756:G756)</f>
        <v>-3.4096996190025575</v>
      </c>
      <c r="E756" s="10">
        <f>SUM('FTTM input times'!H756:I756)</f>
        <v>1.8136310785980942</v>
      </c>
      <c r="F756" s="10">
        <f ca="1">'internal_calcs FTTM'!AA756-A756</f>
        <v>-13.108003757860615</v>
      </c>
    </row>
    <row r="757" spans="1:6" x14ac:dyDescent="0.3">
      <c r="A757" s="1">
        <f>'FTTM input times'!A757</f>
        <v>755</v>
      </c>
      <c r="B757" s="10">
        <f>SUM('FTTM input times'!B757:C757)</f>
        <v>-6.9268101513802556</v>
      </c>
      <c r="C757" s="10">
        <f>SUM('FTTM input times'!D757:E757)</f>
        <v>1.3433277754070017</v>
      </c>
      <c r="D757" s="10">
        <f>SUM('FTTM input times'!F757:G757)</f>
        <v>-3.139815446416927</v>
      </c>
      <c r="E757" s="10">
        <f>SUM('FTTM input times'!H757:I757)</f>
        <v>1.3451873953851483</v>
      </c>
      <c r="F757" s="10">
        <f ca="1">'internal_calcs FTTM'!AA757-A757</f>
        <v>-14.108003757860615</v>
      </c>
    </row>
    <row r="758" spans="1:6" x14ac:dyDescent="0.3">
      <c r="A758" s="1">
        <f>'FTTM input times'!A758</f>
        <v>756</v>
      </c>
      <c r="B758" s="10">
        <f>SUM('FTTM input times'!B758:C758)</f>
        <v>-6.894016748424594</v>
      </c>
      <c r="C758" s="10">
        <f>SUM('FTTM input times'!D758:E758)</f>
        <v>1.2189334355525276</v>
      </c>
      <c r="D758" s="10">
        <f>SUM('FTTM input times'!F758:G758)</f>
        <v>-2.8519557033485397</v>
      </c>
      <c r="E758" s="10">
        <f>SUM('FTTM input times'!H758:I758)</f>
        <v>0.90041034580031454</v>
      </c>
      <c r="F758" s="10">
        <f ca="1">'internal_calcs FTTM'!AA758-A758</f>
        <v>-15.108003757860615</v>
      </c>
    </row>
    <row r="759" spans="1:6" x14ac:dyDescent="0.3">
      <c r="A759" s="1">
        <f>'FTTM input times'!A759</f>
        <v>757</v>
      </c>
      <c r="B759" s="10">
        <f>SUM('FTTM input times'!B759:C759)</f>
        <v>-6.8619219081956082</v>
      </c>
      <c r="C759" s="10">
        <f>SUM('FTTM input times'!D759:E759)</f>
        <v>1.0936750654493252</v>
      </c>
      <c r="D759" s="10">
        <f>SUM('FTTM input times'!F759:G759)</f>
        <v>-2.5506601099049417</v>
      </c>
      <c r="E759" s="10">
        <f>SUM('FTTM input times'!H759:I759)</f>
        <v>0.49537533127140843</v>
      </c>
      <c r="F759" s="10">
        <f ca="1">'internal_calcs FTTM'!AA759-A759</f>
        <v>-6.8619219081956544</v>
      </c>
    </row>
    <row r="760" spans="1:6" x14ac:dyDescent="0.3">
      <c r="A760" s="1">
        <f>'FTTM input times'!A760</f>
        <v>758</v>
      </c>
      <c r="B760" s="10">
        <f>SUM('FTTM input times'!B760:C760)</f>
        <v>-6.8305459024823598</v>
      </c>
      <c r="C760" s="10">
        <f>SUM('FTTM input times'!D760:E760)</f>
        <v>0.96804700265886101</v>
      </c>
      <c r="D760" s="10">
        <f>SUM('FTTM input times'!F760:G760)</f>
        <v>-2.2406802775797443</v>
      </c>
      <c r="E760" s="10">
        <f>SUM('FTTM input times'!H760:I760)</f>
        <v>0.14472137253146755</v>
      </c>
      <c r="F760" s="10">
        <f ca="1">'internal_calcs FTTM'!AA760-A760</f>
        <v>-2.2406802775797132</v>
      </c>
    </row>
    <row r="761" spans="1:6" x14ac:dyDescent="0.3">
      <c r="A761" s="1">
        <f>'FTTM input times'!A761</f>
        <v>759</v>
      </c>
      <c r="B761" s="10">
        <f>SUM('FTTM input times'!B761:C761)</f>
        <v>-6.7999085490424109</v>
      </c>
      <c r="C761" s="10">
        <f>SUM('FTTM input times'!D761:E761)</f>
        <v>0.84254504375096628</v>
      </c>
      <c r="D761" s="10">
        <f>SUM('FTTM input times'!F761:G761)</f>
        <v>-1.9269047735014051</v>
      </c>
      <c r="E761" s="10">
        <f>SUM('FTTM input times'!H761:I761)</f>
        <v>-0.13887798273025709</v>
      </c>
      <c r="F761" s="10">
        <f ca="1">'internal_calcs FTTM'!AA761-A761</f>
        <v>-1.9269047735014055</v>
      </c>
    </row>
    <row r="762" spans="1:6" x14ac:dyDescent="0.3">
      <c r="A762" s="1">
        <f>'FTTM input times'!A762</f>
        <v>760</v>
      </c>
      <c r="B762" s="10">
        <f>SUM('FTTM input times'!B762:C762)</f>
        <v>-6.7700291990849273</v>
      </c>
      <c r="C762" s="10">
        <f>SUM('FTTM input times'!D762:E762)</f>
        <v>0.71766448762083401</v>
      </c>
      <c r="D762" s="10">
        <f>SUM('FTTM input times'!F762:G762)</f>
        <v>-1.6142820248102021</v>
      </c>
      <c r="E762" s="10">
        <f>SUM('FTTM input times'!H762:I762)</f>
        <v>-0.34517271490402646</v>
      </c>
      <c r="F762" s="10">
        <f ca="1">'internal_calcs FTTM'!AA762-A762</f>
        <v>-1.6142820248102225</v>
      </c>
    </row>
    <row r="763" spans="1:6" x14ac:dyDescent="0.3">
      <c r="A763" s="1">
        <f>'FTTM input times'!A763</f>
        <v>761</v>
      </c>
      <c r="B763" s="10">
        <f>SUM('FTTM input times'!B763:C763)</f>
        <v>-6.7409267250477587</v>
      </c>
      <c r="C763" s="10">
        <f>SUM('FTTM input times'!D763:E763)</f>
        <v>0.59389818077146184</v>
      </c>
      <c r="D763" s="10">
        <f>SUM('FTTM input times'!F763:G763)</f>
        <v>-1.3077422790042141</v>
      </c>
      <c r="E763" s="10">
        <f>SUM('FTTM input times'!H763:I763)</f>
        <v>-0.46670679487315692</v>
      </c>
      <c r="F763" s="10">
        <f ca="1">'internal_calcs FTTM'!AA763-A763</f>
        <v>-1.3077422790041737</v>
      </c>
    </row>
    <row r="764" spans="1:6" x14ac:dyDescent="0.3">
      <c r="A764" s="1">
        <f>'FTTM input times'!A764</f>
        <v>762</v>
      </c>
      <c r="B764" s="10">
        <f>SUM('FTTM input times'!B764:C764)</f>
        <v>-6.712619508677335</v>
      </c>
      <c r="C764" s="10">
        <f>SUM('FTTM input times'!D764:E764)</f>
        <v>0.47173457227231008</v>
      </c>
      <c r="D764" s="10">
        <f>SUM('FTTM input times'!F764:G764)</f>
        <v>-1.0121198509933194</v>
      </c>
      <c r="E764" s="10">
        <f>SUM('FTTM input times'!H764:I764)</f>
        <v>-0.49908766433374918</v>
      </c>
      <c r="F764" s="10">
        <f ca="1">'internal_calcs FTTM'!AA764-A764</f>
        <v>-1.012119850993372</v>
      </c>
    </row>
    <row r="765" spans="1:6" x14ac:dyDescent="0.3">
      <c r="A765" s="1">
        <f>'FTTM input times'!A765</f>
        <v>763</v>
      </c>
      <c r="B765" s="10">
        <f>SUM('FTTM input times'!B765:C765)</f>
        <v>-6.6851254294181075</v>
      </c>
      <c r="C765" s="10">
        <f>SUM('FTTM input times'!D765:E765)</f>
        <v>0.35165578607488068</v>
      </c>
      <c r="D765" s="10">
        <f>SUM('FTTM input times'!F765:G765)</f>
        <v>-0.7320768830629989</v>
      </c>
      <c r="E765" s="10">
        <f>SUM('FTTM input times'!H765:I765)</f>
        <v>-0.44114499429592691</v>
      </c>
      <c r="F765" s="10">
        <f ca="1">'internal_calcs FTTM'!AA765-A765</f>
        <v>-0.73207688306297314</v>
      </c>
    </row>
    <row r="766" spans="1:6" x14ac:dyDescent="0.3">
      <c r="A766" s="1">
        <f>'FTTM input times'!A766</f>
        <v>764</v>
      </c>
      <c r="B766" s="10">
        <f>SUM('FTTM input times'!B766:C766)</f>
        <v>-6.6584618531198929</v>
      </c>
      <c r="C766" s="10">
        <f>SUM('FTTM input times'!D766:E766)</f>
        <v>0.23413571828930535</v>
      </c>
      <c r="D766" s="10">
        <f>SUM('FTTM input times'!F766:G766)</f>
        <v>-0.47202982010757633</v>
      </c>
      <c r="E766" s="10">
        <f>SUM('FTTM input times'!H766:I766)</f>
        <v>-0.29497298382294446</v>
      </c>
      <c r="F766" s="10">
        <f ca="1">'internal_calcs FTTM'!AA766-A766</f>
        <v>-0.47202982010753658</v>
      </c>
    </row>
    <row r="767" spans="1:6" x14ac:dyDescent="0.3">
      <c r="A767" s="1">
        <f>'FTTM input times'!A767</f>
        <v>765</v>
      </c>
      <c r="B767" s="10">
        <f>SUM('FTTM input times'!B767:C767)</f>
        <v>-6.6326456210689733</v>
      </c>
      <c r="C767" s="10">
        <f>SUM('FTTM input times'!D767:E767)</f>
        <v>0.11963816693374663</v>
      </c>
      <c r="D767" s="10">
        <f>SUM('FTTM input times'!F767:G767)</f>
        <v>-0.23607975965397854</v>
      </c>
      <c r="E767" s="10">
        <f>SUM('FTTM input times'!H767:I767)</f>
        <v>-6.5854670220923506E-2</v>
      </c>
      <c r="F767" s="10">
        <f ca="1">'internal_calcs FTTM'!AA767-A767</f>
        <v>0.11963816693378249</v>
      </c>
    </row>
    <row r="768" spans="1:6" x14ac:dyDescent="0.3">
      <c r="A768" s="1">
        <f>'FTTM input times'!A768</f>
        <v>766</v>
      </c>
      <c r="B768" s="10">
        <f>SUM('FTTM input times'!B768:C768)</f>
        <v>-6.6076930393508402</v>
      </c>
      <c r="C768" s="10">
        <f>SUM('FTTM input times'!D768:E768)</f>
        <v>8.6150015342337793E-3</v>
      </c>
      <c r="D768" s="10">
        <f>SUM('FTTM input times'!F768:G768)</f>
        <v>-2.7947775105716666E-2</v>
      </c>
      <c r="E768" s="10">
        <f>SUM('FTTM input times'!H768:I768)</f>
        <v>0.23792901369488217</v>
      </c>
      <c r="F768" s="10">
        <f ca="1">'internal_calcs FTTM'!AA768-A768</f>
        <v>8.6150015342809638E-3</v>
      </c>
    </row>
    <row r="769" spans="1:6" x14ac:dyDescent="0.3">
      <c r="A769" s="1">
        <f>'FTTM input times'!A769</f>
        <v>767</v>
      </c>
      <c r="B769" s="10">
        <f>SUM('FTTM input times'!B769:C769)</f>
        <v>-6.5836198685509792</v>
      </c>
      <c r="C769" s="10">
        <f>SUM('FTTM input times'!D769:E769)</f>
        <v>-9.8495620197061262E-2</v>
      </c>
      <c r="D769" s="10">
        <f>SUM('FTTM input times'!F769:G769)</f>
        <v>0.14908376780909061</v>
      </c>
      <c r="E769" s="10">
        <f>SUM('FTTM input times'!H769:I769)</f>
        <v>0.60539853408673205</v>
      </c>
      <c r="F769" s="10">
        <f ca="1">'internal_calcs FTTM'!AA769-A769</f>
        <v>-9.8495620197013523E-2</v>
      </c>
    </row>
    <row r="770" spans="1:6" x14ac:dyDescent="0.3">
      <c r="A770" s="1">
        <f>'FTTM input times'!A770</f>
        <v>768</v>
      </c>
      <c r="B770" s="10">
        <f>SUM('FTTM input times'!B770:C770)</f>
        <v>-6.5604413137999291</v>
      </c>
      <c r="C770" s="10">
        <f>SUM('FTTM input times'!D770:E770)</f>
        <v>-0.2012709815703535</v>
      </c>
      <c r="D770" s="10">
        <f>SUM('FTTM input times'!F770:G770)</f>
        <v>0.29222297590527413</v>
      </c>
      <c r="E770" s="10">
        <f>SUM('FTTM input times'!H770:I770)</f>
        <v>1.0232725850555977</v>
      </c>
      <c r="F770" s="10">
        <f ca="1">'internal_calcs FTTM'!AA770-A770</f>
        <v>-0.20127098157036016</v>
      </c>
    </row>
    <row r="771" spans="1:6" x14ac:dyDescent="0.3">
      <c r="A771" s="1">
        <f>'FTTM input times'!A771</f>
        <v>769</v>
      </c>
      <c r="B771" s="10">
        <f>SUM('FTTM input times'!B771:C771)</f>
        <v>-6.5381720151697209</v>
      </c>
      <c r="C771" s="10">
        <f>SUM('FTTM input times'!D771:E771)</f>
        <v>-0.29930547518807216</v>
      </c>
      <c r="D771" s="10">
        <f>SUM('FTTM input times'!F771:G771)</f>
        <v>0.39921245836368247</v>
      </c>
      <c r="E771" s="10">
        <f>SUM('FTTM input times'!H771:I771)</f>
        <v>1.4764481096387549</v>
      </c>
      <c r="F771" s="10">
        <f ca="1">'internal_calcs FTTM'!AA771-A771</f>
        <v>-0.29930547518802086</v>
      </c>
    </row>
    <row r="772" spans="1:6" x14ac:dyDescent="0.3">
      <c r="A772" s="1">
        <f>'FTTM input times'!A772</f>
        <v>770</v>
      </c>
      <c r="B772" s="10">
        <f>SUM('FTTM input times'!B772:C772)</f>
        <v>-6.516826038426677</v>
      </c>
      <c r="C772" s="10">
        <f>SUM('FTTM input times'!D772:E772)</f>
        <v>-0.39221220369125387</v>
      </c>
      <c r="D772" s="10">
        <f>SUM('FTTM input times'!F772:G772)</f>
        <v>0.46836492713371891</v>
      </c>
      <c r="E772" s="10">
        <f>SUM('FTTM input times'!H772:I772)</f>
        <v>1.948546163640986</v>
      </c>
      <c r="F772" s="10">
        <f ca="1">'internal_calcs FTTM'!AA772-A772</f>
        <v>-0.39221220369120147</v>
      </c>
    </row>
    <row r="773" spans="1:6" x14ac:dyDescent="0.3">
      <c r="A773" s="1">
        <f>'FTTM input times'!A773</f>
        <v>771</v>
      </c>
      <c r="B773" s="10">
        <f>SUM('FTTM input times'!B773:C773)</f>
        <v>-6.4964168661472685</v>
      </c>
      <c r="C773" s="10">
        <f>SUM('FTTM input times'!D773:E773)</f>
        <v>-0.47962450666772516</v>
      </c>
      <c r="D773" s="10">
        <f>SUM('FTTM input times'!F773:G773)</f>
        <v>0.49858980647307405</v>
      </c>
      <c r="E773" s="10">
        <f>SUM('FTTM input times'!H773:I773)</f>
        <v>2.422503893350616</v>
      </c>
      <c r="F773" s="10">
        <f ca="1">'internal_calcs FTTM'!AA773-A773</f>
        <v>-0.47962450666773293</v>
      </c>
    </row>
    <row r="774" spans="1:6" x14ac:dyDescent="0.3">
      <c r="A774" s="1">
        <f>'FTTM input times'!A774</f>
        <v>772</v>
      </c>
      <c r="B774" s="10">
        <f>SUM('FTTM input times'!B774:C774)</f>
        <v>-6.4769573892020551</v>
      </c>
      <c r="C774" s="10">
        <f>SUM('FTTM input times'!D774:E774)</f>
        <v>-0.5611974076925208</v>
      </c>
      <c r="D774" s="10">
        <f>SUM('FTTM input times'!F774:G774)</f>
        <v>0.48941043197917766</v>
      </c>
      <c r="E774" s="10">
        <f>SUM('FTTM input times'!H774:I774)</f>
        <v>2.8811912315316723</v>
      </c>
      <c r="F774" s="10">
        <f ca="1">'internal_calcs FTTM'!AA774-A774</f>
        <v>-0.56119740769247528</v>
      </c>
    </row>
    <row r="775" spans="1:6" x14ac:dyDescent="0.3">
      <c r="A775" s="1">
        <f>'FTTM input times'!A775</f>
        <v>773</v>
      </c>
      <c r="B775" s="10">
        <f>SUM('FTTM input times'!B775:C775)</f>
        <v>-6.4584598986138033</v>
      </c>
      <c r="C775" s="10">
        <f>SUM('FTTM input times'!D775:E775)</f>
        <v>-0.63660897579241005</v>
      </c>
      <c r="D775" s="10">
        <f>SUM('FTTM input times'!F775:G775)</f>
        <v>0.44097156787123071</v>
      </c>
      <c r="E775" s="10">
        <f>SUM('FTTM input times'!H775:I775)</f>
        <v>3.3080300226835533</v>
      </c>
      <c r="F775" s="10">
        <f ca="1">'internal_calcs FTTM'!AA775-A775</f>
        <v>-0.63660897579245557</v>
      </c>
    </row>
    <row r="776" spans="1:6" x14ac:dyDescent="0.3">
      <c r="A776" s="1">
        <f>'FTTM input times'!A776</f>
        <v>774</v>
      </c>
      <c r="B776" s="10">
        <f>SUM('FTTM input times'!B776:C776)</f>
        <v>-6.4409360777940341</v>
      </c>
      <c r="C776" s="10">
        <f>SUM('FTTM input times'!D776:E776)</f>
        <v>-0.70556159596048951</v>
      </c>
      <c r="D776" s="10">
        <f>SUM('FTTM input times'!F776:G776)</f>
        <v>0.3540371239721809</v>
      </c>
      <c r="E776" s="10">
        <f>SUM('FTTM input times'!H776:I776)</f>
        <v>3.687593200776905</v>
      </c>
      <c r="F776" s="10">
        <f ca="1">'internal_calcs FTTM'!AA776-A776</f>
        <v>-0.70556159596048929</v>
      </c>
    </row>
    <row r="777" spans="1:6" x14ac:dyDescent="0.3">
      <c r="A777" s="1">
        <f>'FTTM input times'!A777</f>
        <v>775</v>
      </c>
      <c r="B777" s="10">
        <f>SUM('FTTM input times'!B777:C777)</f>
        <v>-6.4243969951635718</v>
      </c>
      <c r="C777" s="10">
        <f>SUM('FTTM input times'!D777:E777)</f>
        <v>-0.76778314370616241</v>
      </c>
      <c r="D777" s="10">
        <f>SUM('FTTM input times'!F777:G777)</f>
        <v>0.22997810839456578</v>
      </c>
      <c r="E777" s="10">
        <f>SUM('FTTM input times'!H777:I777)</f>
        <v>4.0061623636127752</v>
      </c>
      <c r="F777" s="10">
        <f ca="1">'internal_calcs FTTM'!AA777-A777</f>
        <v>-0.76778314370619682</v>
      </c>
    </row>
    <row r="778" spans="1:6" x14ac:dyDescent="0.3">
      <c r="A778" s="1">
        <f>'FTTM input times'!A778</f>
        <v>776</v>
      </c>
      <c r="B778" s="10">
        <f>SUM('FTTM input times'!B778:C778)</f>
        <v>-6.4088530971615292</v>
      </c>
      <c r="C778" s="10">
        <f>SUM('FTTM input times'!D778:E778)</f>
        <v>-0.82302805900692877</v>
      </c>
      <c r="D778" s="10">
        <f>SUM('FTTM input times'!F778:G778)</f>
        <v>7.0751005923245014E-2</v>
      </c>
      <c r="E778" s="10">
        <f>SUM('FTTM input times'!H778:I778)</f>
        <v>4.2522235916226681</v>
      </c>
      <c r="F778" s="10">
        <f ca="1">'internal_calcs FTTM'!AA778-A778</f>
        <v>-0.82302805900690146</v>
      </c>
    </row>
    <row r="779" spans="1:6" x14ac:dyDescent="0.3">
      <c r="A779" s="1">
        <f>'FTTM input times'!A779</f>
        <v>777</v>
      </c>
      <c r="B779" s="10">
        <f>SUM('FTTM input times'!B779:C779)</f>
        <v>-6.3943142016469716</v>
      </c>
      <c r="C779" s="10">
        <f>SUM('FTTM input times'!D779:E779)</f>
        <v>-0.8710783154210977</v>
      </c>
      <c r="D779" s="10">
        <f>SUM('FTTM input times'!F779:G779)</f>
        <v>-0.12113307691833741</v>
      </c>
      <c r="E779" s="10">
        <f>SUM('FTTM input times'!H779:I779)</f>
        <v>4.4168835909201061</v>
      </c>
      <c r="F779" s="10">
        <f ca="1">'internal_calcs FTTM'!AA779-A779</f>
        <v>-0.87107831542107306</v>
      </c>
    </row>
    <row r="780" spans="1:6" x14ac:dyDescent="0.3">
      <c r="A780" s="1">
        <f>'FTTM input times'!A780</f>
        <v>778</v>
      </c>
      <c r="B780" s="10">
        <f>SUM('FTTM input times'!B780:C780)</f>
        <v>-6.3807894916979606</v>
      </c>
      <c r="C780" s="10">
        <f>SUM('FTTM input times'!D780:E780)</f>
        <v>-0.91174428053874346</v>
      </c>
      <c r="D780" s="10">
        <f>SUM('FTTM input times'!F780:G780)</f>
        <v>-0.34264801351743057</v>
      </c>
      <c r="E780" s="10">
        <f>SUM('FTTM input times'!H780:I780)</f>
        <v>4.4941911201128635</v>
      </c>
      <c r="F780" s="10">
        <f ca="1">'internal_calcs FTTM'!AA780-A780</f>
        <v>-0.91174428053875545</v>
      </c>
    </row>
    <row r="781" spans="1:6" x14ac:dyDescent="0.3">
      <c r="A781" s="1">
        <f>'FTTM input times'!A781</f>
        <v>779</v>
      </c>
      <c r="B781" s="10">
        <f>SUM('FTTM input times'!B781:C781)</f>
        <v>-6.3682875098111813</v>
      </c>
      <c r="C781" s="10">
        <f>SUM('FTTM input times'!D781:E781)</f>
        <v>-0.94486546437391161</v>
      </c>
      <c r="D781" s="10">
        <f>SUM('FTTM input times'!F781:G781)</f>
        <v>-0.59030038099765481</v>
      </c>
      <c r="E781" s="10">
        <f>SUM('FTTM input times'!H781:I781)</f>
        <v>4.4813520836731442</v>
      </c>
      <c r="F781" s="10">
        <f ca="1">'internal_calcs FTTM'!AA781-A781</f>
        <v>-0.94486546437394736</v>
      </c>
    </row>
    <row r="782" spans="1:6" x14ac:dyDescent="0.3">
      <c r="A782" s="1">
        <f>'FTTM input times'!A782</f>
        <v>780</v>
      </c>
      <c r="B782" s="10">
        <f>SUM('FTTM input times'!B782:C782)</f>
        <v>-6.3568161525063775</v>
      </c>
      <c r="C782" s="10">
        <f>SUM('FTTM input times'!D782:E782)</f>
        <v>-0.97031115274571511</v>
      </c>
      <c r="D782" s="10">
        <f>SUM('FTTM input times'!F782:G782)</f>
        <v>-0.86018455358304902</v>
      </c>
      <c r="E782" s="10">
        <f>SUM('FTTM input times'!H782:I782)</f>
        <v>4.3788305178297362</v>
      </c>
      <c r="F782" s="10">
        <f ca="1">'internal_calcs FTTM'!AA782-A782</f>
        <v>-0.97031115274569402</v>
      </c>
    </row>
    <row r="783" spans="1:6" x14ac:dyDescent="0.3">
      <c r="A783" s="1">
        <f>'FTTM input times'!A783</f>
        <v>781</v>
      </c>
      <c r="B783" s="10">
        <f>SUM('FTTM input times'!B783:C783)</f>
        <v>-6.3463826653386413</v>
      </c>
      <c r="C783" s="10">
        <f>SUM('FTTM input times'!D783:E783)</f>
        <v>-0.98798092314717967</v>
      </c>
      <c r="D783" s="10">
        <f>SUM('FTTM input times'!F783:G783)</f>
        <v>-1.1480442966514348</v>
      </c>
      <c r="E783" s="10">
        <f>SUM('FTTM input times'!H783:I783)</f>
        <v>4.1903318190894145</v>
      </c>
      <c r="F783" s="10">
        <f ca="1">'internal_calcs FTTM'!AA783-A783</f>
        <v>-0.98798092314723363</v>
      </c>
    </row>
    <row r="784" spans="1:6" x14ac:dyDescent="0.3">
      <c r="A784" s="1">
        <f>'FTTM input times'!A784</f>
        <v>782</v>
      </c>
      <c r="B784" s="10">
        <f>SUM('FTTM input times'!B784:C784)</f>
        <v>-6.3369936383221201</v>
      </c>
      <c r="C784" s="10">
        <f>SUM('FTTM input times'!D784:E784)</f>
        <v>-0.99780504106709178</v>
      </c>
      <c r="D784" s="10">
        <f>SUM('FTTM input times'!F784:G784)</f>
        <v>-1.4493398900950321</v>
      </c>
      <c r="E784" s="10">
        <f>SUM('FTTM input times'!H784:I784)</f>
        <v>3.9226688215532621</v>
      </c>
      <c r="F784" s="10">
        <f ca="1">'internal_calcs FTTM'!AA784-A784</f>
        <v>-0.99780504106706758</v>
      </c>
    </row>
    <row r="785" spans="1:6" x14ac:dyDescent="0.3">
      <c r="A785" s="1">
        <f>'FTTM input times'!A785</f>
        <v>783</v>
      </c>
      <c r="B785" s="10">
        <f>SUM('FTTM input times'!B785:C785)</f>
        <v>-6.3286550017675172</v>
      </c>
      <c r="C785" s="10">
        <f>SUM('FTTM input times'!D785:E785)</f>
        <v>-0.99974473520019824</v>
      </c>
      <c r="D785" s="10">
        <f>SUM('FTTM input times'!F785:G785)</f>
        <v>-1.7593197224205115</v>
      </c>
      <c r="E785" s="10">
        <f>SUM('FTTM input times'!H785:I785)</f>
        <v>3.5855155633415996</v>
      </c>
      <c r="F785" s="10">
        <f ca="1">'internal_calcs FTTM'!AA785-A785</f>
        <v>-0.99974473520023821</v>
      </c>
    </row>
    <row r="786" spans="1:6" x14ac:dyDescent="0.3">
      <c r="A786" s="1">
        <f>'FTTM input times'!A786</f>
        <v>784</v>
      </c>
      <c r="B786" s="10">
        <f>SUM('FTTM input times'!B786:C786)</f>
        <v>-6.3213720225364032</v>
      </c>
      <c r="C786" s="10">
        <f>SUM('FTTM input times'!D786:E786)</f>
        <v>-0.99379235045994263</v>
      </c>
      <c r="D786" s="10">
        <f>SUM('FTTM input times'!F786:G786)</f>
        <v>-2.0730952264985678</v>
      </c>
      <c r="E786" s="10">
        <f>SUM('FTTM input times'!H786:I786)</f>
        <v>3.191057641650298</v>
      </c>
      <c r="F786" s="10">
        <f ca="1">'internal_calcs FTTM'!AA786-A786</f>
        <v>-0.99379235045989844</v>
      </c>
    </row>
    <row r="787" spans="1:6" x14ac:dyDescent="0.3">
      <c r="A787" s="1">
        <f>'FTTM input times'!A787</f>
        <v>785</v>
      </c>
      <c r="B787" s="10">
        <f>SUM('FTTM input times'!B787:C787)</f>
        <v>-6.3151493007145749</v>
      </c>
      <c r="C787" s="10">
        <f>SUM('FTTM input times'!D787:E787)</f>
        <v>-0.97997137818950897</v>
      </c>
      <c r="D787" s="10">
        <f>SUM('FTTM input times'!F787:G787)</f>
        <v>-2.3857179751897712</v>
      </c>
      <c r="E787" s="10">
        <f>SUM('FTTM input times'!H787:I787)</f>
        <v>2.7535517935190925</v>
      </c>
      <c r="F787" s="10">
        <f ca="1">'internal_calcs FTTM'!AA787-A787</f>
        <v>-0.97997137818947522</v>
      </c>
    </row>
    <row r="788" spans="1:6" x14ac:dyDescent="0.3">
      <c r="A788" s="1">
        <f>'FTTM input times'!A788</f>
        <v>786</v>
      </c>
      <c r="B788" s="10">
        <f>SUM('FTTM input times'!B788:C788)</f>
        <v>-6.3099907667064805</v>
      </c>
      <c r="C788" s="10">
        <f>SUM('FTTM input times'!D788:E788)</f>
        <v>-0.95833636345224682</v>
      </c>
      <c r="D788" s="10">
        <f>SUM('FTTM input times'!F788:G788)</f>
        <v>-2.6922577209957601</v>
      </c>
      <c r="E788" s="10">
        <f>SUM('FTTM input times'!H788:I788)</f>
        <v>2.2888106202100431</v>
      </c>
      <c r="F788" s="10">
        <f ca="1">'internal_calcs FTTM'!AA788-A788</f>
        <v>-2.6922577209957126</v>
      </c>
    </row>
    <row r="789" spans="1:6" x14ac:dyDescent="0.3">
      <c r="A789" s="1">
        <f>'FTTM input times'!A789</f>
        <v>787</v>
      </c>
      <c r="B789" s="10">
        <f>SUM('FTTM input times'!B789:C789)</f>
        <v>-6.3058996787527786</v>
      </c>
      <c r="C789" s="10">
        <f>SUM('FTTM input times'!D789:E789)</f>
        <v>-0.92897268976716618</v>
      </c>
      <c r="D789" s="10">
        <f>SUM('FTTM input times'!F789:G789)</f>
        <v>-2.987880149006656</v>
      </c>
      <c r="E789" s="10">
        <f>SUM('FTTM input times'!H789:I789)</f>
        <v>1.813631078598148</v>
      </c>
      <c r="F789" s="10">
        <f ca="1">'internal_calcs FTTM'!AA789-A789</f>
        <v>-2.987880149006628</v>
      </c>
    </row>
    <row r="790" spans="1:6" x14ac:dyDescent="0.3">
      <c r="A790" s="1">
        <f>'FTTM input times'!A790</f>
        <v>788</v>
      </c>
      <c r="B790" s="10">
        <f>SUM('FTTM input times'!B790:C790)</f>
        <v>-6.302878620872308</v>
      </c>
      <c r="C790" s="10">
        <f>SUM('FTTM input times'!D790:E790)</f>
        <v>-0.89199624213942164</v>
      </c>
      <c r="D790" s="10">
        <f>SUM('FTTM input times'!F790:G790)</f>
        <v>-3.267923116936978</v>
      </c>
      <c r="E790" s="10">
        <f>SUM('FTTM input times'!H790:I790)</f>
        <v>1.3451873953852005</v>
      </c>
      <c r="F790" s="10">
        <f ca="1">'internal_calcs FTTM'!AA790-A790</f>
        <v>-3.2679231169370269</v>
      </c>
    </row>
    <row r="791" spans="1:6" x14ac:dyDescent="0.3">
      <c r="A791" s="1">
        <f>'FTTM input times'!A791</f>
        <v>789</v>
      </c>
      <c r="B791" s="10">
        <f>SUM('FTTM input times'!B791:C791)</f>
        <v>-6.3009295012299802</v>
      </c>
      <c r="C791" s="10">
        <f>SUM('FTTM input times'!D791:E791)</f>
        <v>-0.84755294971482154</v>
      </c>
      <c r="D791" s="10">
        <f>SUM('FTTM input times'!F791:G791)</f>
        <v>-3.5279701798924021</v>
      </c>
      <c r="E791" s="10">
        <f>SUM('FTTM input times'!H791:I791)</f>
        <v>0.90041034580036294</v>
      </c>
      <c r="F791" s="10">
        <f ca="1">'internal_calcs FTTM'!AA791-A791</f>
        <v>-3.5279701798923497</v>
      </c>
    </row>
    <row r="792" spans="1:6" x14ac:dyDescent="0.3">
      <c r="A792" s="1">
        <f>'FTTM input times'!A792</f>
        <v>790</v>
      </c>
      <c r="B792" s="10">
        <f>SUM('FTTM input times'!B792:C792)</f>
        <v>-6.3000535509315281</v>
      </c>
      <c r="C792" s="10">
        <f>SUM('FTTM input times'!D792:E792)</f>
        <v>-0.7958182098643567</v>
      </c>
      <c r="D792" s="10">
        <f>SUM('FTTM input times'!F792:G792)</f>
        <v>-3.7639202403458007</v>
      </c>
      <c r="E792" s="10">
        <f>SUM('FTTM input times'!H792:I792)</f>
        <v>0.49537533127122435</v>
      </c>
      <c r="F792" s="10">
        <f ca="1">'internal_calcs FTTM'!AA792-A792</f>
        <v>-3.763920240345783</v>
      </c>
    </row>
    <row r="793" spans="1:6" x14ac:dyDescent="0.3">
      <c r="A793" s="1">
        <f>'FTTM input times'!A793</f>
        <v>791</v>
      </c>
      <c r="B793" s="10">
        <f>SUM('FTTM input times'!B793:C793)</f>
        <v>-6.3002513232459414</v>
      </c>
      <c r="C793" s="10">
        <f>SUM('FTTM input times'!D793:E793)</f>
        <v>-0.73699619597086241</v>
      </c>
      <c r="D793" s="10">
        <f>SUM('FTTM input times'!F793:G793)</f>
        <v>-3.9720522248942669</v>
      </c>
      <c r="E793" s="10">
        <f>SUM('FTTM input times'!H793:I793)</f>
        <v>0.14472137253150374</v>
      </c>
      <c r="F793" s="10">
        <f ca="1">'internal_calcs FTTM'!AA793-A793</f>
        <v>-3.9720522248942416</v>
      </c>
    </row>
    <row r="794" spans="1:6" x14ac:dyDescent="0.3">
      <c r="A794" s="1">
        <f>'FTTM input times'!A794</f>
        <v>792</v>
      </c>
      <c r="B794" s="10">
        <f>SUM('FTTM input times'!B794:C794)</f>
        <v>-6.3015226932559871</v>
      </c>
      <c r="C794" s="10">
        <f>SUM('FTTM input times'!D794:E794)</f>
        <v>-0.6713190516498293</v>
      </c>
      <c r="D794" s="10">
        <f>SUM('FTTM input times'!F794:G794)</f>
        <v>-4.1490837678092216</v>
      </c>
      <c r="E794" s="10">
        <f>SUM('FTTM input times'!H794:I794)</f>
        <v>-0.13887798273022955</v>
      </c>
      <c r="F794" s="10">
        <f ca="1">'internal_calcs FTTM'!AA794-A794</f>
        <v>-4.1490837678092021</v>
      </c>
    </row>
    <row r="795" spans="1:6" x14ac:dyDescent="0.3">
      <c r="A795" s="1">
        <f>'FTTM input times'!A795</f>
        <v>793</v>
      </c>
      <c r="B795" s="10">
        <f>SUM('FTTM input times'!B795:C795)</f>
        <v>-6.3038668579371171</v>
      </c>
      <c r="C795" s="10">
        <f>SUM('FTTM input times'!D795:E795)</f>
        <v>-0.59904597458509667</v>
      </c>
      <c r="D795" s="10">
        <f>SUM('FTTM input times'!F795:G795)</f>
        <v>-4.292222975905263</v>
      </c>
      <c r="E795" s="10">
        <f>SUM('FTTM input times'!H795:I795)</f>
        <v>-0.3451727149040078</v>
      </c>
      <c r="F795" s="10">
        <f ca="1">'internal_calcs FTTM'!AA795-A795</f>
        <v>-4.292222975905247</v>
      </c>
    </row>
    <row r="796" spans="1:6" x14ac:dyDescent="0.3">
      <c r="A796" s="1">
        <f>'FTTM input times'!A796</f>
        <v>794</v>
      </c>
      <c r="B796" s="10">
        <f>SUM('FTTM input times'!B796:C796)</f>
        <v>-6.3072823366646658</v>
      </c>
      <c r="C796" s="10">
        <f>SUM('FTTM input times'!D796:E796)</f>
        <v>-0.52046219359329804</v>
      </c>
      <c r="D796" s="10">
        <f>SUM('FTTM input times'!F796:G796)</f>
        <v>-4.3992124583636745</v>
      </c>
      <c r="E796" s="10">
        <f>SUM('FTTM input times'!H796:I796)</f>
        <v>-0.46670679487319422</v>
      </c>
      <c r="F796" s="10">
        <f ca="1">'internal_calcs FTTM'!AA796-A796</f>
        <v>-4.3992124583636496</v>
      </c>
    </row>
    <row r="797" spans="1:6" x14ac:dyDescent="0.3">
      <c r="A797" s="1">
        <f>'FTTM input times'!A797</f>
        <v>795</v>
      </c>
      <c r="B797" s="10">
        <f>SUM('FTTM input times'!B797:C797)</f>
        <v>-6.3117669721490799</v>
      </c>
      <c r="C797" s="10">
        <f>SUM('FTTM input times'!D797:E797)</f>
        <v>-0.43587784295649312</v>
      </c>
      <c r="D797" s="10">
        <f>SUM('FTTM input times'!F797:G797)</f>
        <v>-4.4683649271337149</v>
      </c>
      <c r="E797" s="10">
        <f>SUM('FTTM input times'!H797:I797)</f>
        <v>-0.49908766433375051</v>
      </c>
      <c r="F797" s="10">
        <f ca="1">'internal_calcs FTTM'!AA797-A797</f>
        <v>-4.4683649271337345</v>
      </c>
    </row>
    <row r="798" spans="1:6" x14ac:dyDescent="0.3">
      <c r="A798" s="1">
        <f>'FTTM input times'!A798</f>
        <v>796</v>
      </c>
      <c r="B798" s="10">
        <f>SUM('FTTM input times'!B798:C798)</f>
        <v>-6.3173179317984598</v>
      </c>
      <c r="C798" s="10">
        <f>SUM('FTTM input times'!D798:E798)</f>
        <v>-0.34562673846356295</v>
      </c>
      <c r="D798" s="10">
        <f>SUM('FTTM input times'!F798:G798)</f>
        <v>-4.4985898064730732</v>
      </c>
      <c r="E798" s="10">
        <f>SUM('FTTM input times'!H798:I798)</f>
        <v>-0.4411449942959389</v>
      </c>
      <c r="F798" s="10">
        <f ca="1">'internal_calcs FTTM'!AA798-A798</f>
        <v>-4.4985898064730918</v>
      </c>
    </row>
    <row r="799" spans="1:6" x14ac:dyDescent="0.3">
      <c r="A799" s="1">
        <f>'FTTM input times'!A799</f>
        <v>797</v>
      </c>
      <c r="B799" s="10">
        <f>SUM('FTTM input times'!B799:C799)</f>
        <v>-6.3239317095077139</v>
      </c>
      <c r="C799" s="10">
        <f>SUM('FTTM input times'!D799:E799)</f>
        <v>-0.25006505999245987</v>
      </c>
      <c r="D799" s="10">
        <f>SUM('FTTM input times'!F799:G799)</f>
        <v>-4.4894104319791541</v>
      </c>
      <c r="E799" s="10">
        <f>SUM('FTTM input times'!H799:I799)</f>
        <v>-0.29497298382296577</v>
      </c>
      <c r="F799" s="10">
        <f ca="1">'internal_calcs FTTM'!AA799-A799</f>
        <v>-4.489410431979195</v>
      </c>
    </row>
    <row r="800" spans="1:6" x14ac:dyDescent="0.3">
      <c r="A800" s="1">
        <f>'FTTM input times'!A800</f>
        <v>798</v>
      </c>
      <c r="B800" s="10">
        <f>SUM('FTTM input times'!B800:C800)</f>
        <v>-6.3316041278730681</v>
      </c>
      <c r="C800" s="10">
        <f>SUM('FTTM input times'!D800:E800)</f>
        <v>-0.14956994582997218</v>
      </c>
      <c r="D800" s="10">
        <f>SUM('FTTM input times'!F800:G800)</f>
        <v>-4.4409715678712365</v>
      </c>
      <c r="E800" s="10">
        <f>SUM('FTTM input times'!H800:I800)</f>
        <v>-6.5854670220793832E-2</v>
      </c>
      <c r="F800" s="10">
        <f ca="1">'internal_calcs FTTM'!AA800-A800</f>
        <v>-4.4409715678712018</v>
      </c>
    </row>
    <row r="801" spans="1:6" x14ac:dyDescent="0.3">
      <c r="A801" s="1">
        <f>'FTTM input times'!A801</f>
        <v>799</v>
      </c>
      <c r="B801" s="10">
        <f>SUM('FTTM input times'!B801:C801)</f>
        <v>-6.3403303408306702</v>
      </c>
      <c r="C801" s="10">
        <f>SUM('FTTM input times'!D801:E801)</f>
        <v>-4.4538004279848886E-2</v>
      </c>
      <c r="D801" s="10">
        <f>SUM('FTTM input times'!F801:G801)</f>
        <v>-4.3540371239722857</v>
      </c>
      <c r="E801" s="10">
        <f>SUM('FTTM input times'!H801:I801)</f>
        <v>0.23792901369484376</v>
      </c>
      <c r="F801" s="10">
        <f ca="1">'internal_calcs FTTM'!AA801-A801</f>
        <v>-4.3540371239722617</v>
      </c>
    </row>
    <row r="802" spans="1:6" x14ac:dyDescent="0.3">
      <c r="A802" s="1">
        <f>'FTTM input times'!A802</f>
        <v>800</v>
      </c>
      <c r="B802" s="10">
        <f>SUM('FTTM input times'!B802:C802)</f>
        <v>0.94989516328263024</v>
      </c>
      <c r="C802" s="10">
        <f>SUM('FTTM input times'!D802:E802)</f>
        <v>6.4616251569342698E-2</v>
      </c>
      <c r="D802" s="10">
        <f>SUM('FTTM input times'!F802:G802)</f>
        <v>-4.2299781083945778</v>
      </c>
      <c r="E802" s="10">
        <f>SUM('FTTM input times'!H802:I802)</f>
        <v>0.60539853408668742</v>
      </c>
      <c r="F802" s="10">
        <f ca="1">'internal_calcs FTTM'!AA802-A802</f>
        <v>6.461625156930495E-2</v>
      </c>
    </row>
    <row r="803" spans="1:6" x14ac:dyDescent="0.3">
      <c r="A803" s="1">
        <f>'FTTM input times'!A803</f>
        <v>801</v>
      </c>
      <c r="B803" s="10">
        <f>SUM('FTTM input times'!B803:C803)</f>
        <v>0.93907855824793773</v>
      </c>
      <c r="C803" s="10">
        <f>SUM('FTTM input times'!D803:E803)</f>
        <v>0.17746203973720753</v>
      </c>
      <c r="D803" s="10">
        <f>SUM('FTTM input times'!F803:G803)</f>
        <v>-4.0707510059231016</v>
      </c>
      <c r="E803" s="10">
        <f>SUM('FTTM input times'!H803:I803)</f>
        <v>1.023272585055548</v>
      </c>
      <c r="F803" s="10">
        <f ca="1">'internal_calcs FTTM'!AA803-A803</f>
        <v>0.17746203973717911</v>
      </c>
    </row>
    <row r="804" spans="1:6" x14ac:dyDescent="0.3">
      <c r="A804" s="1">
        <f>'FTTM input times'!A804</f>
        <v>802</v>
      </c>
      <c r="B804" s="10">
        <f>SUM('FTTM input times'!B804:C804)</f>
        <v>0.92722667606482867</v>
      </c>
      <c r="C804" s="10">
        <f>SUM('FTTM input times'!D804:E804)</f>
        <v>0.29355400945237786</v>
      </c>
      <c r="D804" s="10">
        <f>SUM('FTTM input times'!F804:G804)</f>
        <v>-3.8788669230816804</v>
      </c>
      <c r="E804" s="10">
        <f>SUM('FTTM input times'!H804:I804)</f>
        <v>1.4764481096387023</v>
      </c>
      <c r="F804" s="10">
        <f ca="1">'internal_calcs FTTM'!AA804-A804</f>
        <v>0.29355400945235033</v>
      </c>
    </row>
    <row r="805" spans="1:6" x14ac:dyDescent="0.3">
      <c r="A805" s="1">
        <f>'FTTM input times'!A805</f>
        <v>803</v>
      </c>
      <c r="B805" s="10">
        <f>SUM('FTTM input times'!B805:C805)</f>
        <v>0.91434700263614577</v>
      </c>
      <c r="C805" s="10">
        <f>SUM('FTTM input times'!D805:E805)</f>
        <v>0.41243399874776432</v>
      </c>
      <c r="D805" s="10">
        <f>SUM('FTTM input times'!F805:G805)</f>
        <v>-3.6573519864825892</v>
      </c>
      <c r="E805" s="10">
        <f>SUM('FTTM input times'!H805:I805)</f>
        <v>1.9485461636409322</v>
      </c>
      <c r="F805" s="10">
        <f ca="1">'internal_calcs FTTM'!AA805-A805</f>
        <v>0.41243399874781517</v>
      </c>
    </row>
    <row r="806" spans="1:6" x14ac:dyDescent="0.3">
      <c r="A806" s="1">
        <f>'FTTM input times'!A806</f>
        <v>804</v>
      </c>
      <c r="B806" s="10">
        <f>SUM('FTTM input times'!B806:C806)</f>
        <v>0.90044767303962381</v>
      </c>
      <c r="C806" s="10">
        <f>SUM('FTTM input times'!D806:E806)</f>
        <v>0.53363284261671917</v>
      </c>
      <c r="D806" s="10">
        <f>SUM('FTTM input times'!F806:G806)</f>
        <v>-3.4096996190023674</v>
      </c>
      <c r="E806" s="10">
        <f>SUM('FTTM input times'!H806:I806)</f>
        <v>2.4225038933505627</v>
      </c>
      <c r="F806" s="10">
        <f ca="1">'internal_calcs FTTM'!AA806-A806</f>
        <v>0.53363284261672561</v>
      </c>
    </row>
    <row r="807" spans="1:6" x14ac:dyDescent="0.3">
      <c r="A807" s="1">
        <f>'FTTM input times'!A807</f>
        <v>805</v>
      </c>
      <c r="B807" s="10">
        <f>SUM('FTTM input times'!B807:C807)</f>
        <v>0.88553746638977393</v>
      </c>
      <c r="C807" s="10">
        <f>SUM('FTTM input times'!D807:E807)</f>
        <v>0.65667222459320118</v>
      </c>
      <c r="D807" s="10">
        <f>SUM('FTTM input times'!F807:G807)</f>
        <v>-3.139815446416975</v>
      </c>
      <c r="E807" s="10">
        <f>SUM('FTTM input times'!H807:I807)</f>
        <v>2.8811912315316217</v>
      </c>
      <c r="F807" s="10">
        <f ca="1">'internal_calcs FTTM'!AA807-A807</f>
        <v>0.65667222459319419</v>
      </c>
    </row>
    <row r="808" spans="1:6" x14ac:dyDescent="0.3">
      <c r="A808" s="1">
        <f>'FTTM input times'!A808</f>
        <v>806</v>
      </c>
      <c r="B808" s="10">
        <f>SUM('FTTM input times'!B808:C808)</f>
        <v>0.86962580029269221</v>
      </c>
      <c r="C808" s="10">
        <f>SUM('FTTM input times'!D808:E808)</f>
        <v>0.78106656444745093</v>
      </c>
      <c r="D808" s="10">
        <f>SUM('FTTM input times'!F808:G808)</f>
        <v>-2.8519557033485903</v>
      </c>
      <c r="E808" s="10">
        <f>SUM('FTTM input times'!H808:I808)</f>
        <v>3.3080300226835071</v>
      </c>
      <c r="F808" s="10">
        <f ca="1">'internal_calcs FTTM'!AA808-A808</f>
        <v>0.86962580029273795</v>
      </c>
    </row>
    <row r="809" spans="1:6" x14ac:dyDescent="0.3">
      <c r="A809" s="1">
        <f>'FTTM input times'!A809</f>
        <v>807</v>
      </c>
      <c r="B809" s="10">
        <f>SUM('FTTM input times'!B809:C809)</f>
        <v>0.85272272489776646</v>
      </c>
      <c r="C809" s="10">
        <f>SUM('FTTM input times'!D809:E809)</f>
        <v>0.90632493455065333</v>
      </c>
      <c r="D809" s="10">
        <f>SUM('FTTM input times'!F809:G809)</f>
        <v>-2.5506601099049941</v>
      </c>
      <c r="E809" s="10">
        <f>SUM('FTTM input times'!H809:I809)</f>
        <v>3.687593200776865</v>
      </c>
      <c r="F809" s="10">
        <f ca="1">'internal_calcs FTTM'!AA809-A809</f>
        <v>0.85272272489771694</v>
      </c>
    </row>
    <row r="810" spans="1:6" x14ac:dyDescent="0.3">
      <c r="A810" s="1">
        <f>'FTTM input times'!A810</f>
        <v>808</v>
      </c>
      <c r="B810" s="10">
        <f>SUM('FTTM input times'!B810:C810)</f>
        <v>0.83483891654962994</v>
      </c>
      <c r="C810" s="10">
        <f>SUM('FTTM input times'!D810:E810)</f>
        <v>1.0319529973411175</v>
      </c>
      <c r="D810" s="10">
        <f>SUM('FTTM input times'!F810:G810)</f>
        <v>-2.240680277579798</v>
      </c>
      <c r="E810" s="10">
        <f>SUM('FTTM input times'!H810:I810)</f>
        <v>4.0061623636127432</v>
      </c>
      <c r="F810" s="10">
        <f ca="1">'internal_calcs FTTM'!AA810-A810</f>
        <v>0.83483891654964282</v>
      </c>
    </row>
    <row r="811" spans="1:6" x14ac:dyDescent="0.3">
      <c r="A811" s="1">
        <f>'FTTM input times'!A811</f>
        <v>809</v>
      </c>
      <c r="B811" s="10">
        <f>SUM('FTTM input times'!B811:C811)</f>
        <v>0.8159856710449831</v>
      </c>
      <c r="C811" s="10">
        <f>SUM('FTTM input times'!D811:E811)</f>
        <v>1.1574549562490122</v>
      </c>
      <c r="D811" s="10">
        <f>SUM('FTTM input times'!F811:G811)</f>
        <v>-1.9269047735014588</v>
      </c>
      <c r="E811" s="10">
        <f>SUM('FTTM input times'!H811:I811)</f>
        <v>4.2522235916227675</v>
      </c>
      <c r="F811" s="10">
        <f ca="1">'internal_calcs FTTM'!AA811-A811</f>
        <v>0.81598567104492759</v>
      </c>
    </row>
    <row r="812" spans="1:6" x14ac:dyDescent="0.3">
      <c r="A812" s="1">
        <f>'FTTM input times'!A812</f>
        <v>810</v>
      </c>
      <c r="B812" s="10">
        <f>SUM('FTTM input times'!B812:C812)</f>
        <v>0.79617489649777617</v>
      </c>
      <c r="C812" s="10">
        <f>SUM('FTTM input times'!D812:E812)</f>
        <v>1.2823355123791447</v>
      </c>
      <c r="D812" s="10">
        <f>SUM('FTTM input times'!F812:G812)</f>
        <v>-1.6142820248102554</v>
      </c>
      <c r="E812" s="10">
        <f>SUM('FTTM input times'!H812:I812)</f>
        <v>4.4168835909200919</v>
      </c>
      <c r="F812" s="10">
        <f ca="1">'internal_calcs FTTM'!AA812-A812</f>
        <v>0.79617489649774598</v>
      </c>
    </row>
    <row r="813" spans="1:6" x14ac:dyDescent="0.3">
      <c r="A813" s="1">
        <f>'FTTM input times'!A813</f>
        <v>811</v>
      </c>
      <c r="B813" s="10">
        <f>SUM('FTTM input times'!B813:C813)</f>
        <v>0.77541910581782503</v>
      </c>
      <c r="C813" s="10">
        <f>SUM('FTTM input times'!D813:E813)</f>
        <v>1.4061018192285171</v>
      </c>
      <c r="D813" s="10">
        <f>SUM('FTTM input times'!F813:G813)</f>
        <v>-1.3077422790042659</v>
      </c>
      <c r="E813" s="10">
        <f>SUM('FTTM input times'!H813:I813)</f>
        <v>4.4941911201128599</v>
      </c>
      <c r="F813" s="10">
        <f ca="1">'internal_calcs FTTM'!AA813-A813</f>
        <v>0.77541910581783213</v>
      </c>
    </row>
    <row r="814" spans="1:6" x14ac:dyDescent="0.3">
      <c r="A814" s="1">
        <f>'FTTM input times'!A814</f>
        <v>812</v>
      </c>
      <c r="B814" s="10">
        <f>SUM('FTTM input times'!B814:C814)</f>
        <v>0.75373140880744049</v>
      </c>
      <c r="C814" s="10">
        <f>SUM('FTTM input times'!D814:E814)</f>
        <v>1.528265427727669</v>
      </c>
      <c r="D814" s="10">
        <f>SUM('FTTM input times'!F814:G814)</f>
        <v>-1.0121198509933689</v>
      </c>
      <c r="E814" s="10">
        <f>SUM('FTTM input times'!H814:I814)</f>
        <v>4.4813520836731513</v>
      </c>
      <c r="F814" s="10">
        <f ca="1">'internal_calcs FTTM'!AA814-A814</f>
        <v>0.7537314088074254</v>
      </c>
    </row>
    <row r="815" spans="1:6" x14ac:dyDescent="0.3">
      <c r="A815" s="1">
        <f>'FTTM input times'!A815</f>
        <v>813</v>
      </c>
      <c r="B815" s="10">
        <f>SUM('FTTM input times'!B815:C815)</f>
        <v>0.73112550388079756</v>
      </c>
      <c r="C815" s="10">
        <f>SUM('FTTM input times'!D815:E815)</f>
        <v>1.6483442139250988</v>
      </c>
      <c r="D815" s="10">
        <f>SUM('FTTM input times'!F815:G815)</f>
        <v>-0.73207688306304508</v>
      </c>
      <c r="E815" s="10">
        <f>SUM('FTTM input times'!H815:I815)</f>
        <v>4.3788305178296651</v>
      </c>
      <c r="F815" s="10">
        <f ca="1">'internal_calcs FTTM'!AA815-A815</f>
        <v>0.7311255038807758</v>
      </c>
    </row>
    <row r="816" spans="1:6" x14ac:dyDescent="0.3">
      <c r="A816" s="1">
        <f>'FTTM input times'!A816</f>
        <v>814</v>
      </c>
      <c r="B816" s="10">
        <f>SUM('FTTM input times'!B816:C816)</f>
        <v>0.70761566941201726</v>
      </c>
      <c r="C816" s="10">
        <f>SUM('FTTM input times'!D816:E816)</f>
        <v>1.7658642817106747</v>
      </c>
      <c r="D816" s="10">
        <f>SUM('FTTM input times'!F816:G816)</f>
        <v>-0.47202982010761918</v>
      </c>
      <c r="E816" s="10">
        <f>SUM('FTTM input times'!H816:I816)</f>
        <v>4.1903318190893035</v>
      </c>
      <c r="F816" s="10">
        <f ca="1">'internal_calcs FTTM'!AA816-A816</f>
        <v>0.70761566941200726</v>
      </c>
    </row>
    <row r="817" spans="1:6" x14ac:dyDescent="0.3">
      <c r="A817" s="1">
        <f>'FTTM input times'!A817</f>
        <v>815</v>
      </c>
      <c r="B817" s="10">
        <f>SUM('FTTM input times'!B817:C817)</f>
        <v>0.68321675471644561</v>
      </c>
      <c r="C817" s="10">
        <f>SUM('FTTM input times'!D817:E817)</f>
        <v>1.8803618330662339</v>
      </c>
      <c r="D817" s="10">
        <f>SUM('FTTM input times'!F817:G817)</f>
        <v>-0.23607975965401695</v>
      </c>
      <c r="E817" s="10">
        <f>SUM('FTTM input times'!H817:I817)</f>
        <v>3.9226688215532968</v>
      </c>
      <c r="F817" s="10">
        <f ca="1">'internal_calcs FTTM'!AA817-A817</f>
        <v>0.68321675471645449</v>
      </c>
    </row>
    <row r="818" spans="1:6" x14ac:dyDescent="0.3">
      <c r="A818" s="1">
        <f>'FTTM input times'!A818</f>
        <v>816</v>
      </c>
      <c r="B818" s="10">
        <f>SUM('FTTM input times'!B818:C818)</f>
        <v>0.65794417067161426</v>
      </c>
      <c r="C818" s="10">
        <f>SUM('FTTM input times'!D818:E818)</f>
        <v>1.9913849984657475</v>
      </c>
      <c r="D818" s="10">
        <f>SUM('FTTM input times'!F818:G818)</f>
        <v>-2.7947775105749972E-2</v>
      </c>
      <c r="E818" s="10">
        <f>SUM('FTTM input times'!H818:I818)</f>
        <v>3.5855155633416413</v>
      </c>
      <c r="F818" s="10">
        <f ca="1">'internal_calcs FTTM'!AA818-A818</f>
        <v>0.65794417067161248</v>
      </c>
    </row>
    <row r="819" spans="1:6" x14ac:dyDescent="0.3">
      <c r="A819" s="1">
        <f>'FTTM input times'!A819</f>
        <v>817</v>
      </c>
      <c r="B819" s="10">
        <f>SUM('FTTM input times'!B819:C819)</f>
        <v>0.63181387998316896</v>
      </c>
      <c r="C819" s="10">
        <f>SUM('FTTM input times'!D819:E819)</f>
        <v>2.0984956201970428</v>
      </c>
      <c r="D819" s="10">
        <f>SUM('FTTM input times'!F819:G819)</f>
        <v>0.14908376780906307</v>
      </c>
      <c r="E819" s="10">
        <f>SUM('FTTM input times'!H819:I819)</f>
        <v>3.1910576416500955</v>
      </c>
      <c r="F819" s="10">
        <f ca="1">'internal_calcs FTTM'!AA819-A819</f>
        <v>0.63181387998315586</v>
      </c>
    </row>
    <row r="820" spans="1:6" x14ac:dyDescent="0.3">
      <c r="A820" s="1">
        <f>'FTTM input times'!A820</f>
        <v>818</v>
      </c>
      <c r="B820" s="10">
        <f>SUM('FTTM input times'!B820:C820)</f>
        <v>0.6048423871028259</v>
      </c>
      <c r="C820" s="10">
        <f>SUM('FTTM input times'!D820:E820)</f>
        <v>2.2012709815705183</v>
      </c>
      <c r="D820" s="10">
        <f>SUM('FTTM input times'!F820:G820)</f>
        <v>0.29222297590525237</v>
      </c>
      <c r="E820" s="10">
        <f>SUM('FTTM input times'!H820:I820)</f>
        <v>2.753551793519144</v>
      </c>
      <c r="F820" s="10">
        <f ca="1">'internal_calcs FTTM'!AA820-A820</f>
        <v>0.60484238710284899</v>
      </c>
    </row>
    <row r="821" spans="1:6" x14ac:dyDescent="0.3">
      <c r="A821" s="1">
        <f>'FTTM input times'!A821</f>
        <v>819</v>
      </c>
      <c r="B821" s="10">
        <f>SUM('FTTM input times'!B821:C821)</f>
        <v>0.57704672780357891</v>
      </c>
      <c r="C821" s="10">
        <f>SUM('FTTM input times'!D821:E821)</f>
        <v>2.2993054751880555</v>
      </c>
      <c r="D821" s="10">
        <f>SUM('FTTM input times'!F821:G821)</f>
        <v>0.3992124583637473</v>
      </c>
      <c r="E821" s="10">
        <f>SUM('FTTM input times'!H821:I821)</f>
        <v>2.2888106202100964</v>
      </c>
      <c r="F821" s="10">
        <f ca="1">'internal_calcs FTTM'!AA821-A821</f>
        <v>0.57704672780357669</v>
      </c>
    </row>
    <row r="822" spans="1:6" x14ac:dyDescent="0.3">
      <c r="A822" s="1">
        <f>'FTTM input times'!A822</f>
        <v>820</v>
      </c>
      <c r="B822" s="10">
        <f>SUM('FTTM input times'!B822:C822)</f>
        <v>0.54844445841959688</v>
      </c>
      <c r="C822" s="10">
        <f>SUM('FTTM input times'!D822:E822)</f>
        <v>2.3922122036912383</v>
      </c>
      <c r="D822" s="10">
        <f>SUM('FTTM input times'!F822:G822)</f>
        <v>0.46836492713371047</v>
      </c>
      <c r="E822" s="10">
        <f>SUM('FTTM input times'!H822:I822)</f>
        <v>1.8136310785982017</v>
      </c>
      <c r="F822" s="10">
        <f ca="1">'internal_calcs FTTM'!AA822-A822</f>
        <v>0.54844445841956713</v>
      </c>
    </row>
    <row r="823" spans="1:6" x14ac:dyDescent="0.3">
      <c r="A823" s="1">
        <f>'FTTM input times'!A823</f>
        <v>821</v>
      </c>
      <c r="B823" s="10">
        <f>SUM('FTTM input times'!B823:C823)</f>
        <v>0.5190536447573344</v>
      </c>
      <c r="C823" s="10">
        <f>SUM('FTTM input times'!D823:E823)</f>
        <v>2.4796245066677107</v>
      </c>
      <c r="D823" s="10">
        <f>SUM('FTTM input times'!F823:G823)</f>
        <v>0.49858980647307183</v>
      </c>
      <c r="E823" s="10">
        <f>SUM('FTTM input times'!H823:I823)</f>
        <v>1.3451873953852527</v>
      </c>
      <c r="F823" s="10">
        <f ca="1">'internal_calcs FTTM'!AA823-A823</f>
        <v>0.5190536447573777</v>
      </c>
    </row>
    <row r="824" spans="1:6" x14ac:dyDescent="0.3">
      <c r="A824" s="1">
        <f>'FTTM input times'!A824</f>
        <v>822</v>
      </c>
      <c r="B824" s="10">
        <f>SUM('FTTM input times'!B824:C824)</f>
        <v>0.48889285068451227</v>
      </c>
      <c r="C824" s="10">
        <f>SUM('FTTM input times'!D824:E824)</f>
        <v>2.5611974076925073</v>
      </c>
      <c r="D824" s="10">
        <f>SUM('FTTM input times'!F824:G824)</f>
        <v>0.48941043197915679</v>
      </c>
      <c r="E824" s="10">
        <f>SUM('FTTM input times'!H824:I824)</f>
        <v>0.90041034580041157</v>
      </c>
      <c r="F824" s="10">
        <f ca="1">'internal_calcs FTTM'!AA824-A824</f>
        <v>0.48941043197919498</v>
      </c>
    </row>
    <row r="825" spans="1:6" x14ac:dyDescent="0.3">
      <c r="A825" s="1">
        <f>'FTTM input times'!A825</f>
        <v>823</v>
      </c>
      <c r="B825" s="10">
        <f>SUM('FTTM input times'!B825:C825)</f>
        <v>0.45798112640518096</v>
      </c>
      <c r="C825" s="10">
        <f>SUM('FTTM input times'!D825:E825)</f>
        <v>2.6366089757925284</v>
      </c>
      <c r="D825" s="10">
        <f>SUM('FTTM input times'!F825:G825)</f>
        <v>0.44097156787124225</v>
      </c>
      <c r="E825" s="10">
        <f>SUM('FTTM input times'!H825:I825)</f>
        <v>0.49537533127126743</v>
      </c>
      <c r="F825" s="10">
        <f ca="1">'internal_calcs FTTM'!AA825-A825</f>
        <v>0.45798112640522959</v>
      </c>
    </row>
    <row r="826" spans="1:6" x14ac:dyDescent="0.3">
      <c r="A826" s="1">
        <f>'FTTM input times'!A826</f>
        <v>824</v>
      </c>
      <c r="B826" s="10">
        <f>SUM('FTTM input times'!B826:C826)</f>
        <v>0.4263379964269387</v>
      </c>
      <c r="C826" s="10">
        <f>SUM('FTTM input times'!D826:E826)</f>
        <v>2.7055615959604782</v>
      </c>
      <c r="D826" s="10">
        <f>SUM('FTTM input times'!F826:G826)</f>
        <v>0.35403712397219911</v>
      </c>
      <c r="E826" s="10">
        <f>SUM('FTTM input times'!H826:I826)</f>
        <v>0.14472137253154016</v>
      </c>
      <c r="F826" s="10">
        <f ca="1">'internal_calcs FTTM'!AA826-A826</f>
        <v>0.42633799642692338</v>
      </c>
    </row>
    <row r="827" spans="1:6" x14ac:dyDescent="0.3">
      <c r="A827" s="1">
        <f>'FTTM input times'!A827</f>
        <v>825</v>
      </c>
      <c r="B827" s="10">
        <f>SUM('FTTM input times'!B827:C827)</f>
        <v>0.3939834472289736</v>
      </c>
      <c r="C827" s="10">
        <f>SUM('FTTM input times'!D827:E827)</f>
        <v>2.7677831437061524</v>
      </c>
      <c r="D827" s="10">
        <f>SUM('FTTM input times'!F827:G827)</f>
        <v>0.22997810839459021</v>
      </c>
      <c r="E827" s="10">
        <f>SUM('FTTM input times'!H827:I827)</f>
        <v>-0.13887798273034857</v>
      </c>
      <c r="F827" s="10">
        <f ca="1">'internal_calcs FTTM'!AA827-A827</f>
        <v>0.39398344722894763</v>
      </c>
    </row>
    <row r="828" spans="1:6" x14ac:dyDescent="0.3">
      <c r="A828" s="1">
        <f>'FTTM input times'!A828</f>
        <v>826</v>
      </c>
      <c r="B828" s="10">
        <f>SUM('FTTM input times'!B828:C828)</f>
        <v>0.36093791463788061</v>
      </c>
      <c r="C828" s="10">
        <f>SUM('FTTM input times'!D828:E828)</f>
        <v>2.8230280590069201</v>
      </c>
      <c r="D828" s="10">
        <f>SUM('FTTM input times'!F828:G828)</f>
        <v>7.0751005923275212E-2</v>
      </c>
      <c r="E828" s="10">
        <f>SUM('FTTM input times'!H828:I828)</f>
        <v>-0.3451727149039896</v>
      </c>
      <c r="F828" s="10">
        <f ca="1">'internal_calcs FTTM'!AA828-A828</f>
        <v>0.36093791463792968</v>
      </c>
    </row>
    <row r="829" spans="1:6" x14ac:dyDescent="0.3">
      <c r="A829" s="1">
        <f>'FTTM input times'!A829</f>
        <v>827</v>
      </c>
      <c r="B829" s="10">
        <f>SUM('FTTM input times'!B829:C829)</f>
        <v>0.32722227092039513</v>
      </c>
      <c r="C829" s="10">
        <f>SUM('FTTM input times'!D829:E829)</f>
        <v>2.8710783154210899</v>
      </c>
      <c r="D829" s="10">
        <f>SUM('FTTM input times'!F829:G829)</f>
        <v>-0.12113307691830189</v>
      </c>
      <c r="E829" s="10">
        <f>SUM('FTTM input times'!H829:I829)</f>
        <v>-0.46670679487318578</v>
      </c>
      <c r="F829" s="10">
        <f ca="1">'internal_calcs FTTM'!AA829-A829</f>
        <v>0.32722227092040157</v>
      </c>
    </row>
    <row r="830" spans="1:6" x14ac:dyDescent="0.3">
      <c r="A830" s="1">
        <f>'FTTM input times'!A830</f>
        <v>828</v>
      </c>
      <c r="B830" s="10">
        <f>SUM('FTTM input times'!B830:C830)</f>
        <v>0.29285781159972979</v>
      </c>
      <c r="C830" s="10">
        <f>SUM('FTTM input times'!D830:E830)</f>
        <v>2.9117442805387368</v>
      </c>
      <c r="D830" s="10">
        <f>SUM('FTTM input times'!F830:G830)</f>
        <v>-0.34264801351739038</v>
      </c>
      <c r="E830" s="10">
        <f>SUM('FTTM input times'!H830:I830)</f>
        <v>-0.49908766433375185</v>
      </c>
      <c r="F830" s="10">
        <f ca="1">'internal_calcs FTTM'!AA830-A830</f>
        <v>0.29285781159967428</v>
      </c>
    </row>
    <row r="831" spans="1:6" x14ac:dyDescent="0.3">
      <c r="A831" s="1">
        <f>'FTTM input times'!A831</f>
        <v>829</v>
      </c>
      <c r="B831" s="10">
        <f>SUM('FTTM input times'!B831:C831)</f>
        <v>0.25786624200493868</v>
      </c>
      <c r="C831" s="10">
        <f>SUM('FTTM input times'!D831:E831)</f>
        <v>2.9448654643739065</v>
      </c>
      <c r="D831" s="10">
        <f>SUM('FTTM input times'!F831:G831)</f>
        <v>-0.5903003809976104</v>
      </c>
      <c r="E831" s="10">
        <f>SUM('FTTM input times'!H831:I831)</f>
        <v>-0.44114499429588916</v>
      </c>
      <c r="F831" s="10">
        <f ca="1">'internal_calcs FTTM'!AA831-A831</f>
        <v>0.25786624200497954</v>
      </c>
    </row>
    <row r="832" spans="1:6" x14ac:dyDescent="0.3">
      <c r="A832" s="1">
        <f>'FTTM input times'!A832</f>
        <v>830</v>
      </c>
      <c r="B832" s="10">
        <f>SUM('FTTM input times'!B832:C832)</f>
        <v>0.22226966356144751</v>
      </c>
      <c r="C832" s="10">
        <f>SUM('FTTM input times'!D832:E832)</f>
        <v>2.9703111527457118</v>
      </c>
      <c r="D832" s="10">
        <f>SUM('FTTM input times'!F832:G832)</f>
        <v>-0.86018455358300105</v>
      </c>
      <c r="E832" s="10">
        <f>SUM('FTTM input times'!H832:I832)</f>
        <v>-0.29497298382298709</v>
      </c>
      <c r="F832" s="10">
        <f ca="1">'internal_calcs FTTM'!AA832-A832</f>
        <v>0.22226966356140565</v>
      </c>
    </row>
    <row r="833" spans="1:6" x14ac:dyDescent="0.3">
      <c r="A833" s="1">
        <f>'FTTM input times'!A833</f>
        <v>831</v>
      </c>
      <c r="B833" s="10">
        <f>SUM('FTTM input times'!B833:C833)</f>
        <v>0.18609055983099598</v>
      </c>
      <c r="C833" s="10">
        <f>SUM('FTTM input times'!D833:E833)</f>
        <v>2.9879809231471777</v>
      </c>
      <c r="D833" s="10">
        <f>SUM('FTTM input times'!F833:G833)</f>
        <v>-1.1480442966513842</v>
      </c>
      <c r="E833" s="10">
        <f>SUM('FTTM input times'!H833:I833)</f>
        <v>-6.585467022082403E-2</v>
      </c>
      <c r="F833" s="10">
        <f ca="1">'internal_calcs FTTM'!AA833-A833</f>
        <v>0.18609055983097278</v>
      </c>
    </row>
    <row r="834" spans="1:6" x14ac:dyDescent="0.3">
      <c r="A834" s="1">
        <f>'FTTM input times'!A834</f>
        <v>832</v>
      </c>
      <c r="B834" s="10">
        <f>SUM('FTTM input times'!B834:C834)</f>
        <v>0.14935178231102098</v>
      </c>
      <c r="C834" s="10">
        <f>SUM('FTTM input times'!D834:E834)</f>
        <v>2.9978050410670907</v>
      </c>
      <c r="D834" s="10">
        <f>SUM('FTTM input times'!F834:G834)</f>
        <v>-1.4493398900949797</v>
      </c>
      <c r="E834" s="10">
        <f>SUM('FTTM input times'!H834:I834)</f>
        <v>0.23792901369480557</v>
      </c>
      <c r="F834" s="10">
        <f ca="1">'internal_calcs FTTM'!AA834-A834</f>
        <v>0.14935178231098689</v>
      </c>
    </row>
    <row r="835" spans="1:6" x14ac:dyDescent="0.3">
      <c r="A835" s="1">
        <f>'FTTM input times'!A835</f>
        <v>833</v>
      </c>
      <c r="B835" s="10">
        <f>SUM('FTTM input times'!B835:C835)</f>
        <v>0.11207653600084144</v>
      </c>
      <c r="C835" s="10">
        <f>SUM('FTTM input times'!D835:E835)</f>
        <v>2.9997447352001982</v>
      </c>
      <c r="D835" s="10">
        <f>SUM('FTTM input times'!F835:G835)</f>
        <v>-1.7593197224204578</v>
      </c>
      <c r="E835" s="10">
        <f>SUM('FTTM input times'!H835:I835)</f>
        <v>0.6053985340868786</v>
      </c>
      <c r="F835" s="10">
        <f ca="1">'internal_calcs FTTM'!AA835-A835</f>
        <v>0.11207653600081358</v>
      </c>
    </row>
    <row r="836" spans="1:6" x14ac:dyDescent="0.3">
      <c r="A836" s="1">
        <f>'FTTM input times'!A836</f>
        <v>834</v>
      </c>
      <c r="B836" s="10">
        <f>SUM('FTTM input times'!B836:C836)</f>
        <v>7.4288364745047963E-2</v>
      </c>
      <c r="C836" s="10">
        <f>SUM('FTTM input times'!D836:E836)</f>
        <v>2.9937923504599446</v>
      </c>
      <c r="D836" s="10">
        <f>SUM('FTTM input times'!F836:G836)</f>
        <v>-2.0730952264985141</v>
      </c>
      <c r="E836" s="10">
        <f>SUM('FTTM input times'!H836:I836)</f>
        <v>1.0232725850554985</v>
      </c>
      <c r="F836" s="10">
        <f ca="1">'internal_calcs FTTM'!AA836-A836</f>
        <v>7.4288364745029867E-2</v>
      </c>
    </row>
    <row r="837" spans="1:6" x14ac:dyDescent="0.3">
      <c r="A837" s="1">
        <f>'FTTM input times'!A837</f>
        <v>835</v>
      </c>
      <c r="B837" s="10">
        <f>SUM('FTTM input times'!B837:C837)</f>
        <v>3.601113636236386E-2</v>
      </c>
      <c r="C837" s="10">
        <f>SUM('FTTM input times'!D837:E837)</f>
        <v>2.9799713781895121</v>
      </c>
      <c r="D837" s="10">
        <f>SUM('FTTM input times'!F837:G837)</f>
        <v>-2.385717975189718</v>
      </c>
      <c r="E837" s="10">
        <f>SUM('FTTM input times'!H837:I837)</f>
        <v>1.4764481096389277</v>
      </c>
      <c r="F837" s="10">
        <f ca="1">'internal_calcs FTTM'!AA837-A837</f>
        <v>3.6011136362390062E-2</v>
      </c>
    </row>
    <row r="838" spans="1:6" x14ac:dyDescent="0.3">
      <c r="A838" s="1">
        <f>'FTTM input times'!A838</f>
        <v>836</v>
      </c>
      <c r="B838" s="10">
        <f>SUM('FTTM input times'!B838:C838)</f>
        <v>-2.7309724292682303E-3</v>
      </c>
      <c r="C838" s="10">
        <f>SUM('FTTM input times'!D838:E838)</f>
        <v>2.9583363634522053</v>
      </c>
      <c r="D838" s="10">
        <f>SUM('FTTM input times'!F838:G838)</f>
        <v>-2.6922577209957081</v>
      </c>
      <c r="E838" s="10">
        <f>SUM('FTTM input times'!H838:I838)</f>
        <v>1.9485461636408783</v>
      </c>
      <c r="F838" s="10">
        <f ca="1">'internal_calcs FTTM'!AA838-A838</f>
        <v>-2.7309724292763349E-3</v>
      </c>
    </row>
    <row r="839" spans="1:6" x14ac:dyDescent="0.3">
      <c r="A839" s="1">
        <f>'FTTM input times'!A839</f>
        <v>837</v>
      </c>
      <c r="B839" s="10">
        <f>SUM('FTTM input times'!B839:C839)</f>
        <v>-4.1913491283560478E-2</v>
      </c>
      <c r="C839" s="10">
        <f>SUM('FTTM input times'!D839:E839)</f>
        <v>2.9289726897671722</v>
      </c>
      <c r="D839" s="10">
        <f>SUM('FTTM input times'!F839:G839)</f>
        <v>-2.9878801490068674</v>
      </c>
      <c r="E839" s="10">
        <f>SUM('FTTM input times'!H839:I839)</f>
        <v>2.4225038933505099</v>
      </c>
      <c r="F839" s="10">
        <f ca="1">'internal_calcs FTTM'!AA839-A839</f>
        <v>-4.191349128359434E-2</v>
      </c>
    </row>
    <row r="840" spans="1:6" x14ac:dyDescent="0.3">
      <c r="A840" s="1">
        <f>'FTTM input times'!A840</f>
        <v>838</v>
      </c>
      <c r="B840" s="10">
        <f>SUM('FTTM input times'!B840:C840)</f>
        <v>-8.1511671681789855E-2</v>
      </c>
      <c r="C840" s="10">
        <f>SUM('FTTM input times'!D840:E840)</f>
        <v>2.8919962421394283</v>
      </c>
      <c r="D840" s="10">
        <f>SUM('FTTM input times'!F840:G840)</f>
        <v>-3.2679231169369314</v>
      </c>
      <c r="E840" s="10">
        <f>SUM('FTTM input times'!H840:I840)</f>
        <v>2.8811912315315715</v>
      </c>
      <c r="F840" s="10">
        <f ca="1">'internal_calcs FTTM'!AA840-A840</f>
        <v>-8.1511671681823827E-2</v>
      </c>
    </row>
    <row r="841" spans="1:6" x14ac:dyDescent="0.3">
      <c r="A841" s="1">
        <f>'FTTM input times'!A841</f>
        <v>839</v>
      </c>
      <c r="B841" s="10">
        <f>SUM('FTTM input times'!B841:C841)</f>
        <v>-0.12150050256440226</v>
      </c>
      <c r="C841" s="10">
        <f>SUM('FTTM input times'!D841:E841)</f>
        <v>2.8475529497148298</v>
      </c>
      <c r="D841" s="10">
        <f>SUM('FTTM input times'!F841:G841)</f>
        <v>-3.5279701798923595</v>
      </c>
      <c r="E841" s="10">
        <f>SUM('FTTM input times'!H841:I841)</f>
        <v>3.3080300226837034</v>
      </c>
      <c r="F841" s="10">
        <f ca="1">'internal_calcs FTTM'!AA841-A841</f>
        <v>-0.12150050256445866</v>
      </c>
    </row>
    <row r="842" spans="1:6" x14ac:dyDescent="0.3">
      <c r="A842" s="1">
        <f>'FTTM input times'!A842</f>
        <v>840</v>
      </c>
      <c r="B842" s="10">
        <f>SUM('FTTM input times'!B842:C842)</f>
        <v>-0.16185472612889662</v>
      </c>
      <c r="C842" s="10">
        <f>SUM('FTTM input times'!D842:E842)</f>
        <v>2.7958182098643665</v>
      </c>
      <c r="D842" s="10">
        <f>SUM('FTTM input times'!F842:G842)</f>
        <v>-3.7639202403459642</v>
      </c>
      <c r="E842" s="10">
        <f>SUM('FTTM input times'!H842:I842)</f>
        <v>3.6875932007768255</v>
      </c>
      <c r="F842" s="10">
        <f ca="1">'internal_calcs FTTM'!AA842-A842</f>
        <v>-0.16185472612892227</v>
      </c>
    </row>
    <row r="843" spans="1:6" x14ac:dyDescent="0.3">
      <c r="A843" s="1">
        <f>'FTTM input times'!A843</f>
        <v>841</v>
      </c>
      <c r="B843" s="10">
        <f>SUM('FTTM input times'!B843:C843)</f>
        <v>-0.20254885378265108</v>
      </c>
      <c r="C843" s="10">
        <f>SUM('FTTM input times'!D843:E843)</f>
        <v>2.7369961959707605</v>
      </c>
      <c r="D843" s="10">
        <f>SUM('FTTM input times'!F843:G843)</f>
        <v>-3.9720522248942336</v>
      </c>
      <c r="E843" s="10">
        <f>SUM('FTTM input times'!H843:I843)</f>
        <v>4.0061623636127113</v>
      </c>
      <c r="F843" s="10">
        <f ca="1">'internal_calcs FTTM'!AA843-A843</f>
        <v>-0.20254885378267318</v>
      </c>
    </row>
    <row r="844" spans="1:6" x14ac:dyDescent="0.3">
      <c r="A844" s="1">
        <f>'FTTM input times'!A844</f>
        <v>842</v>
      </c>
      <c r="B844" s="10">
        <f>SUM('FTTM input times'!B844:C844)</f>
        <v>-0.24355718224242634</v>
      </c>
      <c r="C844" s="10">
        <f>SUM('FTTM input times'!D844:E844)</f>
        <v>2.6713190516498413</v>
      </c>
      <c r="D844" s="10">
        <f>SUM('FTTM input times'!F844:G844)</f>
        <v>-4.1490837678091941</v>
      </c>
      <c r="E844" s="10">
        <f>SUM('FTTM input times'!H844:I844)</f>
        <v>4.2522235916227444</v>
      </c>
      <c r="F844" s="10">
        <f ca="1">'internal_calcs FTTM'!AA844-A844</f>
        <v>-0.24355718224239808</v>
      </c>
    </row>
    <row r="845" spans="1:6" x14ac:dyDescent="0.3">
      <c r="A845" s="1">
        <f>'FTTM input times'!A845</f>
        <v>843</v>
      </c>
      <c r="B845" s="10">
        <f>SUM('FTTM input times'!B845:C845)</f>
        <v>-0.28485380976892521</v>
      </c>
      <c r="C845" s="10">
        <f>SUM('FTTM input times'!D845:E845)</f>
        <v>2.5990459745851098</v>
      </c>
      <c r="D845" s="10">
        <f>SUM('FTTM input times'!F845:G845)</f>
        <v>-4.2922229759052417</v>
      </c>
      <c r="E845" s="10">
        <f>SUM('FTTM input times'!H845:I845)</f>
        <v>4.4168835909201514</v>
      </c>
      <c r="F845" s="10">
        <f ca="1">'internal_calcs FTTM'!AA845-A845</f>
        <v>-0.28485380976894703</v>
      </c>
    </row>
    <row r="846" spans="1:6" x14ac:dyDescent="0.3">
      <c r="A846" s="1">
        <f>'FTTM input times'!A846</f>
        <v>844</v>
      </c>
      <c r="B846" s="10">
        <f>SUM('FTTM input times'!B846:C846)</f>
        <v>-0.32641265252726182</v>
      </c>
      <c r="C846" s="10">
        <f>SUM('FTTM input times'!D846:E846)</f>
        <v>2.5204621935933123</v>
      </c>
      <c r="D846" s="10">
        <f>SUM('FTTM input times'!F846:G846)</f>
        <v>-4.3992124583636594</v>
      </c>
      <c r="E846" s="10">
        <f>SUM('FTTM input times'!H846:I846)</f>
        <v>4.4941911201128564</v>
      </c>
      <c r="F846" s="10">
        <f ca="1">'internal_calcs FTTM'!AA846-A846</f>
        <v>-0.32641265252721041</v>
      </c>
    </row>
    <row r="847" spans="1:6" x14ac:dyDescent="0.3">
      <c r="A847" s="1">
        <f>'FTTM input times'!A847</f>
        <v>845</v>
      </c>
      <c r="B847" s="10">
        <f>SUM('FTTM input times'!B847:C847)</f>
        <v>-0.36820746106150948</v>
      </c>
      <c r="C847" s="10">
        <f>SUM('FTTM input times'!D847:E847)</f>
        <v>2.4358778429565082</v>
      </c>
      <c r="D847" s="10">
        <f>SUM('FTTM input times'!F847:G847)</f>
        <v>-4.468364927133706</v>
      </c>
      <c r="E847" s="10">
        <f>SUM('FTTM input times'!H847:I847)</f>
        <v>4.4813520836731584</v>
      </c>
      <c r="F847" s="10">
        <f ca="1">'internal_calcs FTTM'!AA847-A847</f>
        <v>-0.36820746106150182</v>
      </c>
    </row>
    <row r="848" spans="1:6" x14ac:dyDescent="0.3">
      <c r="A848" s="1">
        <f>'FTTM input times'!A848</f>
        <v>846</v>
      </c>
      <c r="B848" s="10">
        <f>SUM('FTTM input times'!B848:C848)</f>
        <v>-0.41021183687479318</v>
      </c>
      <c r="C848" s="10">
        <f>SUM('FTTM input times'!D848:E848)</f>
        <v>2.3456267384635789</v>
      </c>
      <c r="D848" s="10">
        <f>SUM('FTTM input times'!F848:G848)</f>
        <v>-4.4985898064730705</v>
      </c>
      <c r="E848" s="10">
        <f>SUM('FTTM input times'!H848:I848)</f>
        <v>4.378830517829682</v>
      </c>
      <c r="F848" s="10">
        <f ca="1">'internal_calcs FTTM'!AA848-A848</f>
        <v>-0.41021183687473695</v>
      </c>
    </row>
    <row r="849" spans="1:6" x14ac:dyDescent="0.3">
      <c r="A849" s="1">
        <f>'FTTM input times'!A849</f>
        <v>847</v>
      </c>
      <c r="B849" s="10">
        <f>SUM('FTTM input times'!B849:C849)</f>
        <v>-0.45239924910305251</v>
      </c>
      <c r="C849" s="10">
        <f>SUM('FTTM input times'!D849:E849)</f>
        <v>2.2500650599924765</v>
      </c>
      <c r="D849" s="10">
        <f>SUM('FTTM input times'!F849:G849)</f>
        <v>-4.4894104319791595</v>
      </c>
      <c r="E849" s="10">
        <f>SUM('FTTM input times'!H849:I849)</f>
        <v>4.1903318190893293</v>
      </c>
      <c r="F849" s="10">
        <f ca="1">'internal_calcs FTTM'!AA849-A849</f>
        <v>-0.45239924910299578</v>
      </c>
    </row>
    <row r="850" spans="1:6" x14ac:dyDescent="0.3">
      <c r="A850" s="1">
        <f>'FTTM input times'!A850</f>
        <v>848</v>
      </c>
      <c r="B850" s="10">
        <f>SUM('FTTM input times'!B850:C850)</f>
        <v>-0.49474305127240847</v>
      </c>
      <c r="C850" s="10">
        <f>SUM('FTTM input times'!D850:E850)</f>
        <v>2.1495699458299899</v>
      </c>
      <c r="D850" s="10">
        <f>SUM('FTTM input times'!F850:G850)</f>
        <v>-4.440971567871248</v>
      </c>
      <c r="E850" s="10">
        <f>SUM('FTTM input times'!H850:I850)</f>
        <v>3.922668821553331</v>
      </c>
      <c r="F850" s="10">
        <f ca="1">'internal_calcs FTTM'!AA850-A850</f>
        <v>-0.49474305127239404</v>
      </c>
    </row>
    <row r="851" spans="1:6" x14ac:dyDescent="0.3">
      <c r="A851" s="1">
        <f>'FTTM input times'!A851</f>
        <v>849</v>
      </c>
      <c r="B851" s="10">
        <f>SUM('FTTM input times'!B851:C851)</f>
        <v>-0.53721649813003092</v>
      </c>
      <c r="C851" s="10">
        <f>SUM('FTTM input times'!D851:E851)</f>
        <v>2.0445380042798673</v>
      </c>
      <c r="D851" s="10">
        <f>SUM('FTTM input times'!F851:G851)</f>
        <v>-4.3540371239722084</v>
      </c>
      <c r="E851" s="10">
        <f>SUM('FTTM input times'!H851:I851)</f>
        <v>3.5855155633416826</v>
      </c>
      <c r="F851" s="10">
        <f ca="1">'internal_calcs FTTM'!AA851-A851</f>
        <v>-0.53721649813007843</v>
      </c>
    </row>
    <row r="852" spans="1:6" x14ac:dyDescent="0.3">
      <c r="A852" s="1">
        <f>'FTTM input times'!A852</f>
        <v>850</v>
      </c>
      <c r="B852" s="10">
        <f>SUM('FTTM input times'!B852:C852)</f>
        <v>-0.57979276253643841</v>
      </c>
      <c r="C852" s="10">
        <f>SUM('FTTM input times'!D852:E852)</f>
        <v>1.9353837484306764</v>
      </c>
      <c r="D852" s="10">
        <f>SUM('FTTM input times'!F852:G852)</f>
        <v>-4.2299781083946026</v>
      </c>
      <c r="E852" s="10">
        <f>SUM('FTTM input times'!H852:I852)</f>
        <v>3.1910576416501431</v>
      </c>
      <c r="F852" s="10">
        <f ca="1">'internal_calcs FTTM'!AA852-A852</f>
        <v>-0.57979276253638545</v>
      </c>
    </row>
    <row r="853" spans="1:6" x14ac:dyDescent="0.3">
      <c r="A853" s="1">
        <f>'FTTM input times'!A853</f>
        <v>851</v>
      </c>
      <c r="B853" s="10">
        <f>SUM('FTTM input times'!B853:C853)</f>
        <v>-0.6224449524104777</v>
      </c>
      <c r="C853" s="10">
        <f>SUM('FTTM input times'!D853:E853)</f>
        <v>1.822537960262812</v>
      </c>
      <c r="D853" s="10">
        <f>SUM('FTTM input times'!F853:G853)</f>
        <v>-4.0707510059231318</v>
      </c>
      <c r="E853" s="10">
        <f>SUM('FTTM input times'!H853:I853)</f>
        <v>2.7535517935189242</v>
      </c>
      <c r="F853" s="10">
        <f ca="1">'internal_calcs FTTM'!AA853-A853</f>
        <v>-0.62244495241043296</v>
      </c>
    </row>
    <row r="854" spans="1:6" x14ac:dyDescent="0.3">
      <c r="A854" s="1">
        <f>'FTTM input times'!A854</f>
        <v>852</v>
      </c>
      <c r="B854" s="10">
        <f>SUM('FTTM input times'!B854:C854)</f>
        <v>-0.66514612771474646</v>
      </c>
      <c r="C854" s="10">
        <f>SUM('FTTM input times'!D854:E854)</f>
        <v>1.7064459905476423</v>
      </c>
      <c r="D854" s="10">
        <f>SUM('FTTM input times'!F854:G854)</f>
        <v>-3.8788669230817159</v>
      </c>
      <c r="E854" s="10">
        <f>SUM('FTTM input times'!H854:I854)</f>
        <v>2.2888106202101497</v>
      </c>
      <c r="F854" s="10">
        <f ca="1">'internal_calcs FTTM'!AA854-A854</f>
        <v>-0.66514612771470638</v>
      </c>
    </row>
    <row r="855" spans="1:6" x14ac:dyDescent="0.3">
      <c r="A855" s="1">
        <f>'FTTM input times'!A855</f>
        <v>853</v>
      </c>
      <c r="B855" s="10">
        <f>SUM('FTTM input times'!B855:C855)</f>
        <v>-0.70786931747188409</v>
      </c>
      <c r="C855" s="10">
        <f>SUM('FTTM input times'!D855:E855)</f>
        <v>1.5875660012522563</v>
      </c>
      <c r="D855" s="10">
        <f>SUM('FTTM input times'!F855:G855)</f>
        <v>-3.65735198648263</v>
      </c>
      <c r="E855" s="10">
        <f>SUM('FTTM input times'!H855:I855)</f>
        <v>1.8136310785982555</v>
      </c>
      <c r="F855" s="10">
        <f ca="1">'internal_calcs FTTM'!AA855-A855</f>
        <v>-0.70786931747193194</v>
      </c>
    </row>
    <row r="856" spans="1:6" x14ac:dyDescent="0.3">
      <c r="A856" s="1">
        <f>'FTTM input times'!A856</f>
        <v>854</v>
      </c>
      <c r="B856" s="10">
        <f>SUM('FTTM input times'!B856:C856)</f>
        <v>-0.75058753679944012</v>
      </c>
      <c r="C856" s="10">
        <f>SUM('FTTM input times'!D856:E856)</f>
        <v>1.4663671573830808</v>
      </c>
      <c r="D856" s="10">
        <f>SUM('FTTM input times'!F856:G856)</f>
        <v>-3.4096996190024118</v>
      </c>
      <c r="E856" s="10">
        <f>SUM('FTTM input times'!H856:I856)</f>
        <v>1.3451873953850302</v>
      </c>
      <c r="F856" s="10">
        <f ca="1">'internal_calcs FTTM'!AA856-A856</f>
        <v>-0.75058753679945767</v>
      </c>
    </row>
    <row r="857" spans="1:6" x14ac:dyDescent="0.3">
      <c r="A857" s="1">
        <f>'FTTM input times'!A857</f>
        <v>855</v>
      </c>
      <c r="B857" s="10">
        <f>SUM('FTTM input times'!B857:C857)</f>
        <v>-0.79327380395449087</v>
      </c>
      <c r="C857" s="10">
        <f>SUM('FTTM input times'!D857:E857)</f>
        <v>1.34332777540682</v>
      </c>
      <c r="D857" s="10">
        <f>SUM('FTTM input times'!F857:G857)</f>
        <v>-3.1398154464167698</v>
      </c>
      <c r="E857" s="10">
        <f>SUM('FTTM input times'!H857:I857)</f>
        <v>0.90041034580020463</v>
      </c>
      <c r="F857" s="10">
        <f ca="1">'internal_calcs FTTM'!AA857-A857</f>
        <v>-0.7932738039544347</v>
      </c>
    </row>
    <row r="858" spans="1:6" x14ac:dyDescent="0.3">
      <c r="A858" s="1">
        <f>'FTTM input times'!A858</f>
        <v>856</v>
      </c>
      <c r="B858" s="10">
        <f>SUM('FTTM input times'!B858:C858)</f>
        <v>-0.83590115737578907</v>
      </c>
      <c r="C858" s="10">
        <f>SUM('FTTM input times'!D858:E858)</f>
        <v>1.2189334355525705</v>
      </c>
      <c r="D858" s="10">
        <f>SUM('FTTM input times'!F858:G858)</f>
        <v>-2.8519557033486413</v>
      </c>
      <c r="E858" s="10">
        <f>SUM('FTTM input times'!H858:I858)</f>
        <v>0.4953753312713105</v>
      </c>
      <c r="F858" s="10">
        <f ca="1">'internal_calcs FTTM'!AA858-A858</f>
        <v>-0.83590115737581527</v>
      </c>
    </row>
    <row r="859" spans="1:6" x14ac:dyDescent="0.3">
      <c r="A859" s="1">
        <f>'FTTM input times'!A859</f>
        <v>857</v>
      </c>
      <c r="B859" s="10">
        <f>SUM('FTTM input times'!B859:C859)</f>
        <v>-0.87844267271316867</v>
      </c>
      <c r="C859" s="10">
        <f>SUM('FTTM input times'!D859:E859)</f>
        <v>1.0936750654493683</v>
      </c>
      <c r="D859" s="10">
        <f>SUM('FTTM input times'!F859:G859)</f>
        <v>-2.5506601099050465</v>
      </c>
      <c r="E859" s="10">
        <f>SUM('FTTM input times'!H859:I859)</f>
        <v>0.14472137253157613</v>
      </c>
      <c r="F859" s="10">
        <f ca="1">'internal_calcs FTTM'!AA859-A859</f>
        <v>-0.87844267271316312</v>
      </c>
    </row>
    <row r="860" spans="1:6" x14ac:dyDescent="0.3">
      <c r="A860" s="1">
        <f>'FTTM input times'!A860</f>
        <v>858</v>
      </c>
      <c r="B860" s="10">
        <f>SUM('FTTM input times'!B860:C860)</f>
        <v>-0.92087147983392559</v>
      </c>
      <c r="C860" s="10">
        <f>SUM('FTTM input times'!D860:E860)</f>
        <v>0.96804700265890409</v>
      </c>
      <c r="D860" s="10">
        <f>SUM('FTTM input times'!F860:G860)</f>
        <v>-2.2406802775795689</v>
      </c>
      <c r="E860" s="10">
        <f>SUM('FTTM input times'!H860:I860)</f>
        <v>-0.13887798273032104</v>
      </c>
      <c r="F860" s="10">
        <f ca="1">'internal_calcs FTTM'!AA860-A860</f>
        <v>-0.92087147983397699</v>
      </c>
    </row>
    <row r="861" spans="1:6" x14ac:dyDescent="0.3">
      <c r="A861" s="1">
        <f>'FTTM input times'!A861</f>
        <v>859</v>
      </c>
      <c r="B861" s="10">
        <f>SUM('FTTM input times'!B861:C861)</f>
        <v>-0.96316077979399251</v>
      </c>
      <c r="C861" s="10">
        <f>SUM('FTTM input times'!D861:E861)</f>
        <v>0.84254504375078265</v>
      </c>
      <c r="D861" s="10">
        <f>SUM('FTTM input times'!F861:G861)</f>
        <v>-1.9269047735015128</v>
      </c>
      <c r="E861" s="10">
        <f>SUM('FTTM input times'!H861:I861)</f>
        <v>-0.34517271490406909</v>
      </c>
      <c r="F861" s="10">
        <f ca="1">'internal_calcs FTTM'!AA861-A861</f>
        <v>-0.96316077979395232</v>
      </c>
    </row>
    <row r="862" spans="1:6" x14ac:dyDescent="0.3">
      <c r="A862" s="1">
        <f>'FTTM input times'!A862</f>
        <v>860</v>
      </c>
      <c r="B862" s="10">
        <f>SUM('FTTM input times'!B862:C862)</f>
        <v>-1.0052838617651112</v>
      </c>
      <c r="C862" s="10">
        <f>SUM('FTTM input times'!D862:E862)</f>
        <v>0.71766448762087665</v>
      </c>
      <c r="D862" s="10">
        <f>SUM('FTTM input times'!F862:G862)</f>
        <v>-1.614282024810028</v>
      </c>
      <c r="E862" s="10">
        <f>SUM('FTTM input times'!H862:I862)</f>
        <v>-0.4667067948731769</v>
      </c>
      <c r="F862" s="10">
        <f ca="1">'internal_calcs FTTM'!AA862-A862</f>
        <v>-1.005283861765065</v>
      </c>
    </row>
    <row r="863" spans="1:6" x14ac:dyDescent="0.3">
      <c r="A863" s="1">
        <f>'FTTM input times'!A863</f>
        <v>861</v>
      </c>
      <c r="B863" s="10">
        <f>SUM('FTTM input times'!B863:C863)</f>
        <v>-1.047214119905773</v>
      </c>
      <c r="C863" s="10">
        <f>SUM('FTTM input times'!D863:E863)</f>
        <v>0.59389818077150403</v>
      </c>
      <c r="D863" s="10">
        <f>SUM('FTTM input times'!F863:G863)</f>
        <v>-1.3077422790043176</v>
      </c>
      <c r="E863" s="10">
        <f>SUM('FTTM input times'!H863:I863)</f>
        <v>-0.49908766433375362</v>
      </c>
      <c r="F863" s="10">
        <f ca="1">'internal_calcs FTTM'!AA863-A863</f>
        <v>-1.0472141199057887</v>
      </c>
    </row>
    <row r="864" spans="1:6" x14ac:dyDescent="0.3">
      <c r="A864" s="1">
        <f>'FTTM input times'!A864</f>
        <v>862</v>
      </c>
      <c r="B864" s="10">
        <f>SUM('FTTM input times'!B864:C864)</f>
        <v>-1.0889250701664182</v>
      </c>
      <c r="C864" s="10">
        <f>SUM('FTTM input times'!D864:E864)</f>
        <v>0.47173457227235172</v>
      </c>
      <c r="D864" s="10">
        <f>SUM('FTTM input times'!F864:G864)</f>
        <v>-1.0121198509934184</v>
      </c>
      <c r="E864" s="10">
        <f>SUM('FTTM input times'!H864:I864)</f>
        <v>-0.44114499429590071</v>
      </c>
      <c r="F864" s="10">
        <f ca="1">'internal_calcs FTTM'!AA864-A864</f>
        <v>-1.012119850993372</v>
      </c>
    </row>
    <row r="865" spans="1:6" x14ac:dyDescent="0.3">
      <c r="A865" s="1">
        <f>'FTTM input times'!A865</f>
        <v>863</v>
      </c>
      <c r="B865" s="10">
        <f>SUM('FTTM input times'!B865:C865)</f>
        <v>-1.1303903670167592</v>
      </c>
      <c r="C865" s="10">
        <f>SUM('FTTM input times'!D865:E865)</f>
        <v>0.35165578607492154</v>
      </c>
      <c r="D865" s="10">
        <f>SUM('FTTM input times'!F865:G865)</f>
        <v>-0.73207688306309171</v>
      </c>
      <c r="E865" s="10">
        <f>SUM('FTTM input times'!H865:I865)</f>
        <v>-0.29497298382300841</v>
      </c>
      <c r="F865" s="10">
        <f ca="1">'internal_calcs FTTM'!AA865-A865</f>
        <v>-0.73207688306308683</v>
      </c>
    </row>
    <row r="866" spans="1:6" x14ac:dyDescent="0.3">
      <c r="A866" s="1">
        <f>'FTTM input times'!A866</f>
        <v>864</v>
      </c>
      <c r="B866" s="10">
        <f>SUM('FTTM input times'!B866:C866)</f>
        <v>-1.1715838200865634</v>
      </c>
      <c r="C866" s="10">
        <f>SUM('FTTM input times'!D866:E866)</f>
        <v>0.23413571828934521</v>
      </c>
      <c r="D866" s="10">
        <f>SUM('FTTM input times'!F866:G866)</f>
        <v>-0.47202982010766159</v>
      </c>
      <c r="E866" s="10">
        <f>SUM('FTTM input times'!H866:I866)</f>
        <v>-6.5854670220854672E-2</v>
      </c>
      <c r="F866" s="10">
        <f ca="1">'internal_calcs FTTM'!AA866-A866</f>
        <v>-0.47202982010765027</v>
      </c>
    </row>
    <row r="867" spans="1:6" x14ac:dyDescent="0.3">
      <c r="A867" s="1">
        <f>'FTTM input times'!A867</f>
        <v>865</v>
      </c>
      <c r="B867" s="10">
        <f>SUM('FTTM input times'!B867:C867)</f>
        <v>-1.2124794107079557</v>
      </c>
      <c r="C867" s="10">
        <f>SUM('FTTM input times'!D867:E867)</f>
        <v>0.11963816693378526</v>
      </c>
      <c r="D867" s="10">
        <f>SUM('FTTM input times'!F867:G867)</f>
        <v>-0.23607975965405537</v>
      </c>
      <c r="E867" s="10">
        <f>SUM('FTTM input times'!H867:I867)</f>
        <v>0.23792901369476738</v>
      </c>
      <c r="F867" s="10">
        <f ca="1">'internal_calcs FTTM'!AA867-A867</f>
        <v>-0.23607975965410333</v>
      </c>
    </row>
    <row r="868" spans="1:6" x14ac:dyDescent="0.3">
      <c r="A868" s="1">
        <f>'FTTM input times'!A868</f>
        <v>866</v>
      </c>
      <c r="B868" s="10">
        <f>SUM('FTTM input times'!B868:C868)</f>
        <v>-1.2530513083492774</v>
      </c>
      <c r="C868" s="10">
        <f>SUM('FTTM input times'!D868:E868)</f>
        <v>8.6150015342711939E-3</v>
      </c>
      <c r="D868" s="10">
        <f>SUM('FTTM input times'!F868:G868)</f>
        <v>-2.7947775105782835E-2</v>
      </c>
      <c r="E868" s="10">
        <f>SUM('FTTM input times'!H868:I868)</f>
        <v>0.60539853408683397</v>
      </c>
      <c r="F868" s="10">
        <f ca="1">'internal_calcs FTTM'!AA868-A868</f>
        <v>-2.794777510575841E-2</v>
      </c>
    </row>
    <row r="869" spans="1:6" x14ac:dyDescent="0.3">
      <c r="A869" s="1">
        <f>'FTTM input times'!A869</f>
        <v>867</v>
      </c>
      <c r="B869" s="10">
        <f>SUM('FTTM input times'!B869:C869)</f>
        <v>-1.2932738869305671</v>
      </c>
      <c r="C869" s="10">
        <f>SUM('FTTM input times'!D869:E869)</f>
        <v>-9.8495620197025069E-2</v>
      </c>
      <c r="D869" s="10">
        <f>SUM('FTTM input times'!F869:G869)</f>
        <v>0.14908376780918076</v>
      </c>
      <c r="E869" s="10">
        <f>SUM('FTTM input times'!H869:I869)</f>
        <v>1.0232725850554487</v>
      </c>
      <c r="F869" s="10">
        <f ca="1">'internal_calcs FTTM'!AA869-A869</f>
        <v>-9.8495620197013523E-2</v>
      </c>
    </row>
    <row r="870" spans="1:6" x14ac:dyDescent="0.3">
      <c r="A870" s="1">
        <f>'FTTM input times'!A870</f>
        <v>868</v>
      </c>
      <c r="B870" s="10">
        <f>SUM('FTTM input times'!B870:C870)</f>
        <v>-1.3331217410089948</v>
      </c>
      <c r="C870" s="10">
        <f>SUM('FTTM input times'!D870:E870)</f>
        <v>-0.20127098157050072</v>
      </c>
      <c r="D870" s="10">
        <f>SUM('FTTM input times'!F870:G870)</f>
        <v>0.29222297590523105</v>
      </c>
      <c r="E870" s="10">
        <f>SUM('FTTM input times'!H870:I870)</f>
        <v>1.4764481096388749</v>
      </c>
      <c r="F870" s="10">
        <f ca="1">'internal_calcs FTTM'!AA870-A870</f>
        <v>-0.20127098157047385</v>
      </c>
    </row>
    <row r="871" spans="1:6" x14ac:dyDescent="0.3">
      <c r="A871" s="1">
        <f>'FTTM input times'!A871</f>
        <v>869</v>
      </c>
      <c r="B871" s="10">
        <f>SUM('FTTM input times'!B871:C871)</f>
        <v>-1.3725697018258491</v>
      </c>
      <c r="C871" s="10">
        <f>SUM('FTTM input times'!D871:E871)</f>
        <v>-0.29930547518803952</v>
      </c>
      <c r="D871" s="10">
        <f>SUM('FTTM input times'!F871:G871)</f>
        <v>0.3992124583637322</v>
      </c>
      <c r="E871" s="10">
        <f>SUM('FTTM input times'!H871:I871)</f>
        <v>1.9485461636408243</v>
      </c>
      <c r="F871" s="10">
        <f ca="1">'internal_calcs FTTM'!AA871-A871</f>
        <v>-0.29930547518802086</v>
      </c>
    </row>
    <row r="872" spans="1:6" x14ac:dyDescent="0.3">
      <c r="A872" s="1">
        <f>'FTTM input times'!A872</f>
        <v>870</v>
      </c>
      <c r="B872" s="10">
        <f>SUM('FTTM input times'!B872:C872)</f>
        <v>-1.4115928532034867</v>
      </c>
      <c r="C872" s="10">
        <f>SUM('FTTM input times'!D872:E872)</f>
        <v>-0.39221220369122278</v>
      </c>
      <c r="D872" s="10">
        <f>SUM('FTTM input times'!F872:G872)</f>
        <v>0.46836492713370204</v>
      </c>
      <c r="E872" s="10">
        <f>SUM('FTTM input times'!H872:I872)</f>
        <v>2.4225038933507368</v>
      </c>
      <c r="F872" s="10">
        <f ca="1">'internal_calcs FTTM'!AA872-A872</f>
        <v>-0.39221220369120147</v>
      </c>
    </row>
    <row r="873" spans="1:6" x14ac:dyDescent="0.3">
      <c r="A873" s="1">
        <f>'FTTM input times'!A873</f>
        <v>871</v>
      </c>
      <c r="B873" s="10">
        <f>SUM('FTTM input times'!B873:C873)</f>
        <v>-1.450166547283275</v>
      </c>
      <c r="C873" s="10">
        <f>SUM('FTTM input times'!D873:E873)</f>
        <v>-0.47962450666769607</v>
      </c>
      <c r="D873" s="10">
        <f>SUM('FTTM input times'!F873:G873)</f>
        <v>0.49858980647307005</v>
      </c>
      <c r="E873" s="10">
        <f>SUM('FTTM input times'!H873:I873)</f>
        <v>2.8811912315315213</v>
      </c>
      <c r="F873" s="10">
        <f ca="1">'internal_calcs FTTM'!AA873-A873</f>
        <v>-0.47962450666773293</v>
      </c>
    </row>
    <row r="874" spans="1:6" x14ac:dyDescent="0.3">
      <c r="A874" s="1">
        <f>'FTTM input times'!A874</f>
        <v>872</v>
      </c>
      <c r="B874" s="10">
        <f>SUM('FTTM input times'!B874:C874)</f>
        <v>-1.4882664200931788</v>
      </c>
      <c r="C874" s="10">
        <f>SUM('FTTM input times'!D874:E874)</f>
        <v>-0.56119740769249393</v>
      </c>
      <c r="D874" s="10">
        <f>SUM('FTTM input times'!F874:G874)</f>
        <v>0.48941043197916168</v>
      </c>
      <c r="E874" s="10">
        <f>SUM('FTTM input times'!H874:I874)</f>
        <v>3.3080300226836572</v>
      </c>
      <c r="F874" s="10">
        <f ca="1">'internal_calcs FTTM'!AA874-A874</f>
        <v>-0.56119740769247528</v>
      </c>
    </row>
    <row r="875" spans="1:6" x14ac:dyDescent="0.3">
      <c r="A875" s="1">
        <f>'FTTM input times'!A875</f>
        <v>873</v>
      </c>
      <c r="B875" s="10">
        <f>SUM('FTTM input times'!B875:C875)</f>
        <v>-1.5258684069369219</v>
      </c>
      <c r="C875" s="10">
        <f>SUM('FTTM input times'!D875:E875)</f>
        <v>-0.63660897579251574</v>
      </c>
      <c r="D875" s="10">
        <f>SUM('FTTM input times'!F875:G875)</f>
        <v>0.44097156787119252</v>
      </c>
      <c r="E875" s="10">
        <f>SUM('FTTM input times'!H875:I875)</f>
        <v>3.687593200776786</v>
      </c>
      <c r="F875" s="10">
        <f ca="1">'internal_calcs FTTM'!AA875-A875</f>
        <v>-0.63660897579256925</v>
      </c>
    </row>
    <row r="876" spans="1:6" x14ac:dyDescent="0.3">
      <c r="A876" s="1">
        <f>'FTTM input times'!A876</f>
        <v>874</v>
      </c>
      <c r="B876" s="10">
        <f>SUM('FTTM input times'!B876:C876)</f>
        <v>-1.5629487575936751</v>
      </c>
      <c r="C876" s="10">
        <f>SUM('FTTM input times'!D876:E876)</f>
        <v>-0.70556159596046686</v>
      </c>
      <c r="D876" s="10">
        <f>SUM('FTTM input times'!F876:G876)</f>
        <v>0.35403712397221732</v>
      </c>
      <c r="E876" s="10">
        <f>SUM('FTTM input times'!H876:I876)</f>
        <v>4.0061623636128489</v>
      </c>
      <c r="F876" s="10">
        <f ca="1">'internal_calcs FTTM'!AA876-A876</f>
        <v>-0.70556159596048929</v>
      </c>
    </row>
    <row r="877" spans="1:6" x14ac:dyDescent="0.3">
      <c r="A877" s="1">
        <f>'FTTM input times'!A877</f>
        <v>875</v>
      </c>
      <c r="B877" s="10">
        <f>SUM('FTTM input times'!B877:C877)</f>
        <v>-1.5994840513191237</v>
      </c>
      <c r="C877" s="10">
        <f>SUM('FTTM input times'!D877:E877)</f>
        <v>-0.7677831437061422</v>
      </c>
      <c r="D877" s="10">
        <f>SUM('FTTM input times'!F877:G877)</f>
        <v>0.22997810839461463</v>
      </c>
      <c r="E877" s="10">
        <f>SUM('FTTM input times'!H877:I877)</f>
        <v>4.2522235916227213</v>
      </c>
      <c r="F877" s="10">
        <f ca="1">'internal_calcs FTTM'!AA877-A877</f>
        <v>-0.76778314370619682</v>
      </c>
    </row>
    <row r="878" spans="1:6" x14ac:dyDescent="0.3">
      <c r="A878" s="1">
        <f>'FTTM input times'!A878</f>
        <v>876</v>
      </c>
      <c r="B878" s="10">
        <f>SUM('FTTM input times'!B878:C878)</f>
        <v>-1.6354512116388404</v>
      </c>
      <c r="C878" s="10">
        <f>SUM('FTTM input times'!D878:E878)</f>
        <v>-0.82302805900691123</v>
      </c>
      <c r="D878" s="10">
        <f>SUM('FTTM input times'!F878:G878)</f>
        <v>7.0751005923146426E-2</v>
      </c>
      <c r="E878" s="10">
        <f>SUM('FTTM input times'!H878:I878)</f>
        <v>4.416883590920138</v>
      </c>
      <c r="F878" s="10">
        <f ca="1">'internal_calcs FTTM'!AA878-A878</f>
        <v>-0.82302805900690146</v>
      </c>
    </row>
    <row r="879" spans="1:6" x14ac:dyDescent="0.3">
      <c r="A879" s="1">
        <f>'FTTM input times'!A879</f>
        <v>877</v>
      </c>
      <c r="B879" s="10">
        <f>SUM('FTTM input times'!B879:C879)</f>
        <v>-1.6708275209233854</v>
      </c>
      <c r="C879" s="10">
        <f>SUM('FTTM input times'!D879:E879)</f>
        <v>-0.87107831542116276</v>
      </c>
      <c r="D879" s="10">
        <f>SUM('FTTM input times'!F879:G879)</f>
        <v>-0.12113307691826636</v>
      </c>
      <c r="E879" s="10">
        <f>SUM('FTTM input times'!H879:I879)</f>
        <v>4.4941911201128528</v>
      </c>
      <c r="F879" s="10">
        <f ca="1">'internal_calcs FTTM'!AA879-A879</f>
        <v>-0.87107831542118674</v>
      </c>
    </row>
    <row r="880" spans="1:6" x14ac:dyDescent="0.3">
      <c r="A880" s="1">
        <f>'FTTM input times'!A880</f>
        <v>878</v>
      </c>
      <c r="B880" s="10">
        <f>SUM('FTTM input times'!B880:C880)</f>
        <v>-1.7055906347375798</v>
      </c>
      <c r="C880" s="10">
        <f>SUM('FTTM input times'!D880:E880)</f>
        <v>-0.9117442805387308</v>
      </c>
      <c r="D880" s="10">
        <f>SUM('FTTM input times'!F880:G880)</f>
        <v>-0.34264801351756269</v>
      </c>
      <c r="E880" s="10">
        <f>SUM('FTTM input times'!H880:I880)</f>
        <v>4.48135208367313</v>
      </c>
      <c r="F880" s="10">
        <f ca="1">'internal_calcs FTTM'!AA880-A880</f>
        <v>-0.91174428053875545</v>
      </c>
    </row>
    <row r="881" spans="1:6" x14ac:dyDescent="0.3">
      <c r="A881" s="1">
        <f>'FTTM input times'!A881</f>
        <v>879</v>
      </c>
      <c r="B881" s="10">
        <f>SUM('FTTM input times'!B881:C881)</f>
        <v>-1.7397185959535704</v>
      </c>
      <c r="C881" s="10">
        <f>SUM('FTTM input times'!D881:E881)</f>
        <v>-0.94486546437390162</v>
      </c>
      <c r="D881" s="10">
        <f>SUM('FTTM input times'!F881:G881)</f>
        <v>-0.59030038099756599</v>
      </c>
      <c r="E881" s="10">
        <f>SUM('FTTM input times'!H881:I881)</f>
        <v>4.3788305178296989</v>
      </c>
      <c r="F881" s="10">
        <f ca="1">'internal_calcs FTTM'!AA881-A881</f>
        <v>-0.94486546437394736</v>
      </c>
    </row>
    <row r="882" spans="1:6" x14ac:dyDescent="0.3">
      <c r="A882" s="1">
        <f>'FTTM input times'!A882</f>
        <v>880</v>
      </c>
      <c r="B882" s="10">
        <f>SUM('FTTM input times'!B882:C882)</f>
        <v>-1.7731898486197295</v>
      </c>
      <c r="C882" s="10">
        <f>SUM('FTTM input times'!D882:E882)</f>
        <v>-0.97031115274570778</v>
      </c>
      <c r="D882" s="10">
        <f>SUM('FTTM input times'!F882:G882)</f>
        <v>-0.86018455358295309</v>
      </c>
      <c r="E882" s="10">
        <f>SUM('FTTM input times'!H882:I882)</f>
        <v>4.190331819089355</v>
      </c>
      <c r="F882" s="10">
        <f ca="1">'internal_calcs FTTM'!AA882-A882</f>
        <v>-0.97031115274569402</v>
      </c>
    </row>
    <row r="883" spans="1:6" x14ac:dyDescent="0.3">
      <c r="A883" s="1">
        <f>'FTTM input times'!A883</f>
        <v>881</v>
      </c>
      <c r="B883" s="10">
        <f>SUM('FTTM input times'!B883:C883)</f>
        <v>-1.8059832515753924</v>
      </c>
      <c r="C883" s="10">
        <f>SUM('FTTM input times'!D883:E883)</f>
        <v>-0.98798092314717501</v>
      </c>
      <c r="D883" s="10">
        <f>SUM('FTTM input times'!F883:G883)</f>
        <v>-1.1480442966513336</v>
      </c>
      <c r="E883" s="10">
        <f>SUM('FTTM input times'!H883:I883)</f>
        <v>3.9226688215533656</v>
      </c>
      <c r="F883" s="10">
        <f ca="1">'internal_calcs FTTM'!AA883-A883</f>
        <v>-1.1480442966512783</v>
      </c>
    </row>
    <row r="884" spans="1:6" x14ac:dyDescent="0.3">
      <c r="A884" s="1">
        <f>'FTTM input times'!A884</f>
        <v>882</v>
      </c>
      <c r="B884" s="10">
        <f>SUM('FTTM input times'!B884:C884)</f>
        <v>-1.8380780918043782</v>
      </c>
      <c r="C884" s="10">
        <f>SUM('FTTM input times'!D884:E884)</f>
        <v>-0.99780504106708956</v>
      </c>
      <c r="D884" s="10">
        <f>SUM('FTTM input times'!F884:G884)</f>
        <v>-1.4493398900949268</v>
      </c>
      <c r="E884" s="10">
        <f>SUM('FTTM input times'!H884:I884)</f>
        <v>3.5855155633417244</v>
      </c>
      <c r="F884" s="10">
        <f ca="1">'internal_calcs FTTM'!AA884-A884</f>
        <v>-1.4493398900949614</v>
      </c>
    </row>
    <row r="885" spans="1:6" x14ac:dyDescent="0.3">
      <c r="A885" s="1">
        <f>'FTTM input times'!A885</f>
        <v>883</v>
      </c>
      <c r="B885" s="10">
        <f>SUM('FTTM input times'!B885:C885)</f>
        <v>-1.8694540975176965</v>
      </c>
      <c r="C885" s="10">
        <f>SUM('FTTM input times'!D885:E885)</f>
        <v>-0.99974473520019891</v>
      </c>
      <c r="D885" s="10">
        <f>SUM('FTTM input times'!F885:G885)</f>
        <v>-1.7593197224204042</v>
      </c>
      <c r="E885" s="10">
        <f>SUM('FTTM input times'!H885:I885)</f>
        <v>3.1910576416501906</v>
      </c>
      <c r="F885" s="10">
        <f ca="1">'internal_calcs FTTM'!AA885-A885</f>
        <v>-1.7593197224204005</v>
      </c>
    </row>
    <row r="886" spans="1:6" x14ac:dyDescent="0.3">
      <c r="A886" s="1">
        <f>'FTTM input times'!A886</f>
        <v>884</v>
      </c>
      <c r="B886" s="10">
        <f>SUM('FTTM input times'!B886:C886)</f>
        <v>-1.9000914509575761</v>
      </c>
      <c r="C886" s="10">
        <f>SUM('FTTM input times'!D886:E886)</f>
        <v>-0.99379235045994596</v>
      </c>
      <c r="D886" s="10">
        <f>SUM('FTTM input times'!F886:G886)</f>
        <v>-2.0730952264984603</v>
      </c>
      <c r="E886" s="10">
        <f>SUM('FTTM input times'!H886:I886)</f>
        <v>2.7535517935189757</v>
      </c>
      <c r="F886" s="10">
        <f ca="1">'internal_calcs FTTM'!AA886-A886</f>
        <v>-1.900091450957575</v>
      </c>
    </row>
    <row r="887" spans="1:6" x14ac:dyDescent="0.3">
      <c r="A887" s="1">
        <f>'FTTM input times'!A887</f>
        <v>885</v>
      </c>
      <c r="B887" s="10">
        <f>SUM('FTTM input times'!B887:C887)</f>
        <v>-1.92997080091506</v>
      </c>
      <c r="C887" s="10">
        <f>SUM('FTTM input times'!D887:E887)</f>
        <v>-0.97997137818951496</v>
      </c>
      <c r="D887" s="10">
        <f>SUM('FTTM input times'!F887:G887)</f>
        <v>-2.3857179751899453</v>
      </c>
      <c r="E887" s="10">
        <f>SUM('FTTM input times'!H887:I887)</f>
        <v>2.2888106202102034</v>
      </c>
      <c r="F887" s="10">
        <f ca="1">'internal_calcs FTTM'!AA887-A887</f>
        <v>-1.9299708009150436</v>
      </c>
    </row>
    <row r="888" spans="1:6" x14ac:dyDescent="0.3">
      <c r="A888" s="1">
        <f>'FTTM input times'!A888</f>
        <v>886</v>
      </c>
      <c r="B888" s="10">
        <f>SUM('FTTM input times'!B888:C888)</f>
        <v>-1.9590732749522288</v>
      </c>
      <c r="C888" s="10">
        <f>SUM('FTTM input times'!D888:E888)</f>
        <v>-0.95833636345220952</v>
      </c>
      <c r="D888" s="10">
        <f>SUM('FTTM input times'!F888:G888)</f>
        <v>-2.6922577209956566</v>
      </c>
      <c r="E888" s="10">
        <f>SUM('FTTM input times'!H888:I888)</f>
        <v>1.8136310785983092</v>
      </c>
      <c r="F888" s="10">
        <f ca="1">'internal_calcs FTTM'!AA888-A888</f>
        <v>-1.9590732749521749</v>
      </c>
    </row>
    <row r="889" spans="1:6" x14ac:dyDescent="0.3">
      <c r="A889" s="1">
        <f>'FTTM input times'!A889</f>
        <v>887</v>
      </c>
      <c r="B889" s="10">
        <f>SUM('FTTM input times'!B889:C889)</f>
        <v>-1.9873804913227162</v>
      </c>
      <c r="C889" s="10">
        <f>SUM('FTTM input times'!D889:E889)</f>
        <v>-0.92897268976717751</v>
      </c>
      <c r="D889" s="10">
        <f>SUM('FTTM input times'!F889:G889)</f>
        <v>-2.9878801490068181</v>
      </c>
      <c r="E889" s="10">
        <f>SUM('FTTM input times'!H889:I889)</f>
        <v>1.3451873953850821</v>
      </c>
      <c r="F889" s="10">
        <f ca="1">'internal_calcs FTTM'!AA889-A889</f>
        <v>-1.9873804913227104</v>
      </c>
    </row>
    <row r="890" spans="1:6" x14ac:dyDescent="0.3">
      <c r="A890" s="1">
        <f>'FTTM input times'!A890</f>
        <v>888</v>
      </c>
      <c r="B890" s="10">
        <f>SUM('FTTM input times'!B890:C890)</f>
        <v>-2.0148745705818811</v>
      </c>
      <c r="C890" s="10">
        <f>SUM('FTTM input times'!D890:E890)</f>
        <v>-0.89199624213943562</v>
      </c>
      <c r="D890" s="10">
        <f>SUM('FTTM input times'!F890:G890)</f>
        <v>-3.2679231169368852</v>
      </c>
      <c r="E890" s="10">
        <f>SUM('FTTM input times'!H890:I890)</f>
        <v>0.90041034580025325</v>
      </c>
      <c r="F890" s="10">
        <f ca="1">'internal_calcs FTTM'!AA890-A890</f>
        <v>-2.0148745705819238</v>
      </c>
    </row>
    <row r="891" spans="1:6" x14ac:dyDescent="0.3">
      <c r="A891" s="1">
        <f>'FTTM input times'!A891</f>
        <v>889</v>
      </c>
      <c r="B891" s="10">
        <f>SUM('FTTM input times'!B891:C891)</f>
        <v>-2.0415381468800957</v>
      </c>
      <c r="C891" s="10">
        <f>SUM('FTTM input times'!D891:E891)</f>
        <v>-0.84755294971483797</v>
      </c>
      <c r="D891" s="10">
        <f>SUM('FTTM input times'!F891:G891)</f>
        <v>-3.5279701798923169</v>
      </c>
      <c r="E891" s="10">
        <f>SUM('FTTM input times'!H891:I891)</f>
        <v>0.49537533127135336</v>
      </c>
      <c r="F891" s="10">
        <f ca="1">'internal_calcs FTTM'!AA891-A891</f>
        <v>-2.0415381468800433</v>
      </c>
    </row>
    <row r="892" spans="1:6" x14ac:dyDescent="0.3">
      <c r="A892" s="1">
        <f>'FTTM input times'!A892</f>
        <v>890</v>
      </c>
      <c r="B892" s="10">
        <f>SUM('FTTM input times'!B892:C892)</f>
        <v>-2.0673543789310163</v>
      </c>
      <c r="C892" s="10">
        <f>SUM('FTTM input times'!D892:E892)</f>
        <v>-0.79581820986437579</v>
      </c>
      <c r="D892" s="10">
        <f>SUM('FTTM input times'!F892:G892)</f>
        <v>-3.763920240345926</v>
      </c>
      <c r="E892" s="10">
        <f>SUM('FTTM input times'!H892:I892)</f>
        <v>0.14472137253161232</v>
      </c>
      <c r="F892" s="10">
        <f ca="1">'internal_calcs FTTM'!AA892-A892</f>
        <v>-2.0673543789309861</v>
      </c>
    </row>
    <row r="893" spans="1:6" x14ac:dyDescent="0.3">
      <c r="A893" s="1">
        <f>'FTTM input times'!A893</f>
        <v>891</v>
      </c>
      <c r="B893" s="10">
        <f>SUM('FTTM input times'!B893:C893)</f>
        <v>-2.0923069606491493</v>
      </c>
      <c r="C893" s="10">
        <f>SUM('FTTM input times'!D893:E893)</f>
        <v>-0.73699619597077115</v>
      </c>
      <c r="D893" s="10">
        <f>SUM('FTTM input times'!F893:G893)</f>
        <v>-3.9720522248943753</v>
      </c>
      <c r="E893" s="10">
        <f>SUM('FTTM input times'!H893:I893)</f>
        <v>-0.13887798273029262</v>
      </c>
      <c r="F893" s="10">
        <f ca="1">'internal_calcs FTTM'!AA893-A893</f>
        <v>-2.0923069606491254</v>
      </c>
    </row>
    <row r="894" spans="1:6" x14ac:dyDescent="0.3">
      <c r="A894" s="1">
        <f>'FTTM input times'!A894</f>
        <v>892</v>
      </c>
      <c r="B894" s="10">
        <f>SUM('FTTM input times'!B894:C894)</f>
        <v>-2.1163801314490645</v>
      </c>
      <c r="C894" s="10">
        <f>SUM('FTTM input times'!D894:E894)</f>
        <v>-0.67131905164985306</v>
      </c>
      <c r="D894" s="10">
        <f>SUM('FTTM input times'!F894:G894)</f>
        <v>-4.1490837678091665</v>
      </c>
      <c r="E894" s="10">
        <f>SUM('FTTM input times'!H894:I894)</f>
        <v>-0.34517271490405044</v>
      </c>
      <c r="F894" s="10">
        <f ca="1">'internal_calcs FTTM'!AA894-A894</f>
        <v>-2.1163801314490911</v>
      </c>
    </row>
    <row r="895" spans="1:6" x14ac:dyDescent="0.3">
      <c r="A895" s="1">
        <f>'FTTM input times'!A895</f>
        <v>893</v>
      </c>
      <c r="B895" s="10">
        <f>SUM('FTTM input times'!B895:C895)</f>
        <v>-2.1395586862000613</v>
      </c>
      <c r="C895" s="10">
        <f>SUM('FTTM input times'!D895:E895)</f>
        <v>-0.59904597458512265</v>
      </c>
      <c r="D895" s="10">
        <f>SUM('FTTM input times'!F895:G895)</f>
        <v>-4.2922229759052204</v>
      </c>
      <c r="E895" s="10">
        <f>SUM('FTTM input times'!H895:I895)</f>
        <v>-0.46670679487316846</v>
      </c>
      <c r="F895" s="10">
        <f ca="1">'internal_calcs FTTM'!AA895-A895</f>
        <v>-2.1395586862000755</v>
      </c>
    </row>
    <row r="896" spans="1:6" x14ac:dyDescent="0.3">
      <c r="A896" s="1">
        <f>'FTTM input times'!A896</f>
        <v>894</v>
      </c>
      <c r="B896" s="10">
        <f>SUM('FTTM input times'!B896:C896)</f>
        <v>-2.1618279848302695</v>
      </c>
      <c r="C896" s="10">
        <f>SUM('FTTM input times'!D896:E896)</f>
        <v>-0.52046219359332602</v>
      </c>
      <c r="D896" s="10">
        <f>SUM('FTTM input times'!F896:G896)</f>
        <v>-4.3992124583637242</v>
      </c>
      <c r="E896" s="10">
        <f>SUM('FTTM input times'!H896:I896)</f>
        <v>-0.49908766433375495</v>
      </c>
      <c r="F896" s="10">
        <f ca="1">'internal_calcs FTTM'!AA896-A896</f>
        <v>-2.1618279848303246</v>
      </c>
    </row>
    <row r="897" spans="1:6" x14ac:dyDescent="0.3">
      <c r="A897" s="1">
        <f>'FTTM input times'!A897</f>
        <v>895</v>
      </c>
      <c r="B897" s="10">
        <f>SUM('FTTM input times'!B897:C897)</f>
        <v>-2.1831739615733143</v>
      </c>
      <c r="C897" s="10">
        <f>SUM('FTTM input times'!D897:E897)</f>
        <v>-0.435877842956365</v>
      </c>
      <c r="D897" s="10">
        <f>SUM('FTTM input times'!F897:G897)</f>
        <v>-4.4683649271336972</v>
      </c>
      <c r="E897" s="10">
        <f>SUM('FTTM input times'!H897:I897)</f>
        <v>-0.44114499429591225</v>
      </c>
      <c r="F897" s="10">
        <f ca="1">'internal_calcs FTTM'!AA897-A897</f>
        <v>-2.1831739615732886</v>
      </c>
    </row>
    <row r="898" spans="1:6" x14ac:dyDescent="0.3">
      <c r="A898" s="1">
        <f>'FTTM input times'!A898</f>
        <v>896</v>
      </c>
      <c r="B898" s="10">
        <f>SUM('FTTM input times'!B898:C898)</f>
        <v>-2.2035831338527681</v>
      </c>
      <c r="C898" s="10">
        <f>SUM('FTTM input times'!D898:E898)</f>
        <v>-0.34562673846359493</v>
      </c>
      <c r="D898" s="10">
        <f>SUM('FTTM input times'!F898:G898)</f>
        <v>-4.4985898064730794</v>
      </c>
      <c r="E898" s="10">
        <f>SUM('FTTM input times'!H898:I898)</f>
        <v>-0.29497298382291692</v>
      </c>
      <c r="F898" s="10">
        <f ca="1">'internal_calcs FTTM'!AA898-A898</f>
        <v>-2.2035831338528169</v>
      </c>
    </row>
    <row r="899" spans="1:6" x14ac:dyDescent="0.3">
      <c r="A899" s="1">
        <f>'FTTM input times'!A899</f>
        <v>897</v>
      </c>
      <c r="B899" s="10">
        <f>SUM('FTTM input times'!B899:C899)</f>
        <v>-2.2230426107979371</v>
      </c>
      <c r="C899" s="10">
        <f>SUM('FTTM input times'!D899:E899)</f>
        <v>-0.2500650599924934</v>
      </c>
      <c r="D899" s="10">
        <f>SUM('FTTM input times'!F899:G899)</f>
        <v>-4.4894104319791639</v>
      </c>
      <c r="E899" s="10">
        <f>SUM('FTTM input times'!H899:I899)</f>
        <v>-6.585467022088487E-2</v>
      </c>
      <c r="F899" s="10">
        <f ca="1">'internal_calcs FTTM'!AA899-A899</f>
        <v>-2.2230426107979611</v>
      </c>
    </row>
    <row r="900" spans="1:6" x14ac:dyDescent="0.3">
      <c r="A900" s="1">
        <f>'FTTM input times'!A900</f>
        <v>898</v>
      </c>
      <c r="B900" s="10">
        <f>SUM('FTTM input times'!B900:C900)</f>
        <v>-2.2415401013861889</v>
      </c>
      <c r="C900" s="10">
        <f>SUM('FTTM input times'!D900:E900)</f>
        <v>-0.14956994583000749</v>
      </c>
      <c r="D900" s="10">
        <f>SUM('FTTM input times'!F900:G900)</f>
        <v>-4.4409715678712605</v>
      </c>
      <c r="E900" s="10">
        <f>SUM('FTTM input times'!H900:I900)</f>
        <v>0.23792901369472919</v>
      </c>
      <c r="F900" s="10">
        <f ca="1">'internal_calcs FTTM'!AA900-A900</f>
        <v>-2.2415401013861356</v>
      </c>
    </row>
    <row r="901" spans="1:6" x14ac:dyDescent="0.3">
      <c r="A901" s="1">
        <f>'FTTM input times'!A901</f>
        <v>899</v>
      </c>
      <c r="B901" s="10">
        <f>SUM('FTTM input times'!B901:C901)</f>
        <v>-2.2590639222059585</v>
      </c>
      <c r="C901" s="10">
        <f>SUM('FTTM input times'!D901:E901)</f>
        <v>-4.4538004279885746E-2</v>
      </c>
      <c r="D901" s="10">
        <f>SUM('FTTM input times'!F901:G901)</f>
        <v>-4.3540371239722262</v>
      </c>
      <c r="E901" s="10">
        <f>SUM('FTTM input times'!H901:I901)</f>
        <v>0.6053985340867889</v>
      </c>
      <c r="F901" s="10">
        <f ca="1">'internal_calcs FTTM'!AA901-A901</f>
        <v>-2.2590639222059963</v>
      </c>
    </row>
    <row r="902" spans="1:6" x14ac:dyDescent="0.3">
      <c r="A902" s="1">
        <f>'FTTM input times'!A902</f>
        <v>900</v>
      </c>
      <c r="B902" s="10">
        <f>SUM('FTTM input times'!B902:C902)</f>
        <v>-2.2756030048364213</v>
      </c>
      <c r="C902" s="10">
        <f>SUM('FTTM input times'!D902:E902)</f>
        <v>6.4616251569304617E-2</v>
      </c>
      <c r="D902" s="10">
        <f>SUM('FTTM input times'!F902:G902)</f>
        <v>-4.2299781083946266</v>
      </c>
      <c r="E902" s="10">
        <f>SUM('FTTM input times'!H902:I902)</f>
        <v>1.0232725850556608</v>
      </c>
      <c r="F902" s="10">
        <f ca="1">'internal_calcs FTTM'!AA902-A902</f>
        <v>-2.2756030048363982</v>
      </c>
    </row>
    <row r="903" spans="1:6" x14ac:dyDescent="0.3">
      <c r="A903" s="1">
        <f>'FTTM input times'!A903</f>
        <v>901</v>
      </c>
      <c r="B903" s="10">
        <f>SUM('FTTM input times'!B903:C903)</f>
        <v>-2.2911469028384985</v>
      </c>
      <c r="C903" s="10">
        <f>SUM('FTTM input times'!D903:E903)</f>
        <v>0.17746203973716823</v>
      </c>
      <c r="D903" s="10">
        <f>SUM('FTTM input times'!F903:G903)</f>
        <v>-4.070751005923162</v>
      </c>
      <c r="E903" s="10">
        <f>SUM('FTTM input times'!H903:I903)</f>
        <v>1.476448109638822</v>
      </c>
      <c r="F903" s="10">
        <f ca="1">'internal_calcs FTTM'!AA903-A903</f>
        <v>-2.2911469028384772</v>
      </c>
    </row>
    <row r="904" spans="1:6" x14ac:dyDescent="0.3">
      <c r="A904" s="1">
        <f>'FTTM input times'!A904</f>
        <v>902</v>
      </c>
      <c r="B904" s="10">
        <f>SUM('FTTM input times'!B904:C904)</f>
        <v>-2.3056857983530223</v>
      </c>
      <c r="C904" s="10">
        <f>SUM('FTTM input times'!D904:E904)</f>
        <v>0.29355400945233756</v>
      </c>
      <c r="D904" s="10">
        <f>SUM('FTTM input times'!F904:G904)</f>
        <v>-3.8788669230817514</v>
      </c>
      <c r="E904" s="10">
        <f>SUM('FTTM input times'!H904:I904)</f>
        <v>1.9485461636407706</v>
      </c>
      <c r="F904" s="10">
        <f ca="1">'internal_calcs FTTM'!AA904-A904</f>
        <v>-2.3056857983530108</v>
      </c>
    </row>
    <row r="905" spans="1:6" x14ac:dyDescent="0.3">
      <c r="A905" s="1">
        <f>'FTTM input times'!A905</f>
        <v>903</v>
      </c>
      <c r="B905" s="10">
        <f>SUM('FTTM input times'!B905:C905)</f>
        <v>-2.3192105083020333</v>
      </c>
      <c r="C905" s="10">
        <f>SUM('FTTM input times'!D905:E905)</f>
        <v>0.41243399874772302</v>
      </c>
      <c r="D905" s="10">
        <f>SUM('FTTM input times'!F905:G905)</f>
        <v>-3.6573519864824573</v>
      </c>
      <c r="E905" s="10">
        <f>SUM('FTTM input times'!H905:I905)</f>
        <v>2.4225038933506835</v>
      </c>
      <c r="F905" s="10">
        <f ca="1">'internal_calcs FTTM'!AA905-A905</f>
        <v>-2.3192105083020351</v>
      </c>
    </row>
    <row r="906" spans="1:6" x14ac:dyDescent="0.3">
      <c r="A906" s="1">
        <f>'FTTM input times'!A906</f>
        <v>904</v>
      </c>
      <c r="B906" s="10">
        <f>SUM('FTTM input times'!B906:C906)</f>
        <v>-2.3317124901888135</v>
      </c>
      <c r="C906" s="10">
        <f>SUM('FTTM input times'!D906:E906)</f>
        <v>0.53363284261689836</v>
      </c>
      <c r="D906" s="10">
        <f>SUM('FTTM input times'!F906:G906)</f>
        <v>-3.4096996190024562</v>
      </c>
      <c r="E906" s="10">
        <f>SUM('FTTM input times'!H906:I906)</f>
        <v>2.8811912315317367</v>
      </c>
      <c r="F906" s="10">
        <f ca="1">'internal_calcs FTTM'!AA906-A906</f>
        <v>-2.3317124901888064</v>
      </c>
    </row>
    <row r="907" spans="1:6" x14ac:dyDescent="0.3">
      <c r="A907" s="1">
        <f>'FTTM input times'!A907</f>
        <v>905</v>
      </c>
      <c r="B907" s="10">
        <f>SUM('FTTM input times'!B907:C907)</f>
        <v>-2.3431838474936422</v>
      </c>
      <c r="C907" s="10">
        <f>SUM('FTTM input times'!D907:E907)</f>
        <v>0.65667222459315866</v>
      </c>
      <c r="D907" s="10">
        <f>SUM('FTTM input times'!F907:G907)</f>
        <v>-3.1398154464168178</v>
      </c>
      <c r="E907" s="10">
        <f>SUM('FTTM input times'!H907:I907)</f>
        <v>3.3080300226836119</v>
      </c>
      <c r="F907" s="10">
        <f ca="1">'internal_calcs FTTM'!AA907-A907</f>
        <v>-2.3431838474936058</v>
      </c>
    </row>
    <row r="908" spans="1:6" x14ac:dyDescent="0.3">
      <c r="A908" s="1">
        <f>'FTTM input times'!A908</f>
        <v>906</v>
      </c>
      <c r="B908" s="10">
        <f>SUM('FTTM input times'!B908:C908)</f>
        <v>-2.3536173346613545</v>
      </c>
      <c r="C908" s="10">
        <f>SUM('FTTM input times'!D908:E908)</f>
        <v>0.78106656444740807</v>
      </c>
      <c r="D908" s="10">
        <f>SUM('FTTM input times'!F908:G908)</f>
        <v>-2.851955703348692</v>
      </c>
      <c r="E908" s="10">
        <f>SUM('FTTM input times'!H908:I908)</f>
        <v>3.687593200776746</v>
      </c>
      <c r="F908" s="10">
        <f ca="1">'internal_calcs FTTM'!AA908-A908</f>
        <v>-2.3536173346614078</v>
      </c>
    </row>
    <row r="909" spans="1:6" x14ac:dyDescent="0.3">
      <c r="A909" s="1">
        <f>'FTTM input times'!A909</f>
        <v>907</v>
      </c>
      <c r="B909" s="10">
        <f>SUM('FTTM input times'!B909:C909)</f>
        <v>-2.3630063616778756</v>
      </c>
      <c r="C909" s="10">
        <f>SUM('FTTM input times'!D909:E909)</f>
        <v>0.90632493455061025</v>
      </c>
      <c r="D909" s="10">
        <f>SUM('FTTM input times'!F909:G909)</f>
        <v>-2.5506601099050994</v>
      </c>
      <c r="E909" s="10">
        <f>SUM('FTTM input times'!H909:I909)</f>
        <v>4.006162363612817</v>
      </c>
      <c r="F909" s="10">
        <f ca="1">'internal_calcs FTTM'!AA909-A909</f>
        <v>-2.3630063616778898</v>
      </c>
    </row>
    <row r="910" spans="1:6" x14ac:dyDescent="0.3">
      <c r="A910" s="1">
        <f>'FTTM input times'!A910</f>
        <v>908</v>
      </c>
      <c r="B910" s="10">
        <f>SUM('FTTM input times'!B910:C910)</f>
        <v>-2.3713449982324799</v>
      </c>
      <c r="C910" s="10">
        <f>SUM('FTTM input times'!D910:E910)</f>
        <v>1.0319529973410744</v>
      </c>
      <c r="D910" s="10">
        <f>SUM('FTTM input times'!F910:G910)</f>
        <v>-2.2406802775796226</v>
      </c>
      <c r="E910" s="10">
        <f>SUM('FTTM input times'!H910:I910)</f>
        <v>4.2522235916226983</v>
      </c>
      <c r="F910" s="10">
        <f ca="1">'internal_calcs FTTM'!AA910-A910</f>
        <v>-2.3713449982325301</v>
      </c>
    </row>
    <row r="911" spans="1:6" x14ac:dyDescent="0.3">
      <c r="A911" s="1">
        <f>'FTTM input times'!A911</f>
        <v>909</v>
      </c>
      <c r="B911" s="10">
        <f>SUM('FTTM input times'!B911:C911)</f>
        <v>-2.3786279774635934</v>
      </c>
      <c r="C911" s="10">
        <f>SUM('FTTM input times'!D911:E911)</f>
        <v>1.1574549562491958</v>
      </c>
      <c r="D911" s="10">
        <f>SUM('FTTM input times'!F911:G911)</f>
        <v>-1.9269047735012825</v>
      </c>
      <c r="E911" s="10">
        <f>SUM('FTTM input times'!H911:I911)</f>
        <v>4.4168835909201238</v>
      </c>
      <c r="F911" s="10">
        <f ca="1">'internal_calcs FTTM'!AA911-A911</f>
        <v>-2.3786279774635659</v>
      </c>
    </row>
    <row r="912" spans="1:6" x14ac:dyDescent="0.3">
      <c r="A912" s="1">
        <f>'FTTM input times'!A912</f>
        <v>910</v>
      </c>
      <c r="B912" s="10">
        <f>SUM('FTTM input times'!B912:C912)</f>
        <v>-2.384850699285435</v>
      </c>
      <c r="C912" s="10">
        <f>SUM('FTTM input times'!D912:E912)</f>
        <v>1.282335512379102</v>
      </c>
      <c r="D912" s="10">
        <f>SUM('FTTM input times'!F912:G912)</f>
        <v>-1.6142820248100811</v>
      </c>
      <c r="E912" s="10">
        <f>SUM('FTTM input times'!H912:I912)</f>
        <v>4.4941911201128484</v>
      </c>
      <c r="F912" s="10">
        <f ca="1">'internal_calcs FTTM'!AA912-A912</f>
        <v>-2.38485069928538</v>
      </c>
    </row>
    <row r="913" spans="1:6" x14ac:dyDescent="0.3">
      <c r="A913" s="1">
        <f>'FTTM input times'!A913</f>
        <v>911</v>
      </c>
      <c r="B913" s="10">
        <f>SUM('FTTM input times'!B913:C913)</f>
        <v>-2.3900092332935174</v>
      </c>
      <c r="C913" s="10">
        <f>SUM('FTTM input times'!D913:E913)</f>
        <v>1.4061018192284749</v>
      </c>
      <c r="D913" s="10">
        <f>SUM('FTTM input times'!F913:G913)</f>
        <v>-1.3077422790043696</v>
      </c>
      <c r="E913" s="10">
        <f>SUM('FTTM input times'!H913:I913)</f>
        <v>4.4813520836731371</v>
      </c>
      <c r="F913" s="10">
        <f ca="1">'internal_calcs FTTM'!AA913-A913</f>
        <v>-2.3900092332935401</v>
      </c>
    </row>
    <row r="914" spans="1:6" x14ac:dyDescent="0.3">
      <c r="A914" s="1">
        <f>'FTTM input times'!A914</f>
        <v>912</v>
      </c>
      <c r="B914" s="10">
        <f>SUM('FTTM input times'!B914:C914)</f>
        <v>-2.3941003212472194</v>
      </c>
      <c r="C914" s="10">
        <f>SUM('FTTM input times'!D914:E914)</f>
        <v>1.5282654277276275</v>
      </c>
      <c r="D914" s="10">
        <f>SUM('FTTM input times'!F914:G914)</f>
        <v>-1.0121198509932068</v>
      </c>
      <c r="E914" s="10">
        <f>SUM('FTTM input times'!H914:I914)</f>
        <v>4.3788305178297158</v>
      </c>
      <c r="F914" s="10">
        <f ca="1">'internal_calcs FTTM'!AA914-A914</f>
        <v>-2.3941003212472651</v>
      </c>
    </row>
    <row r="915" spans="1:6" x14ac:dyDescent="0.3">
      <c r="A915" s="1">
        <f>'FTTM input times'!A915</f>
        <v>913</v>
      </c>
      <c r="B915" s="10">
        <f>SUM('FTTM input times'!B915:C915)</f>
        <v>-2.3971213791276904</v>
      </c>
      <c r="C915" s="10">
        <f>SUM('FTTM input times'!D915:E915)</f>
        <v>1.6483442139252733</v>
      </c>
      <c r="D915" s="10">
        <f>SUM('FTTM input times'!F915:G915)</f>
        <v>-0.73207688306313812</v>
      </c>
      <c r="E915" s="10">
        <f>SUM('FTTM input times'!H915:I915)</f>
        <v>4.1903318190893817</v>
      </c>
      <c r="F915" s="10">
        <f ca="1">'internal_calcs FTTM'!AA915-A915</f>
        <v>-2.397121379127725</v>
      </c>
    </row>
    <row r="916" spans="1:6" x14ac:dyDescent="0.3">
      <c r="A916" s="1">
        <f>'FTTM input times'!A916</f>
        <v>914</v>
      </c>
      <c r="B916" s="10">
        <f>SUM('FTTM input times'!B916:C916)</f>
        <v>-2.3990704987700227</v>
      </c>
      <c r="C916" s="10">
        <f>SUM('FTTM input times'!D916:E916)</f>
        <v>1.7658642817106349</v>
      </c>
      <c r="D916" s="10">
        <f>SUM('FTTM input times'!F916:G916)</f>
        <v>-0.47202982010747951</v>
      </c>
      <c r="E916" s="10">
        <f>SUM('FTTM input times'!H916:I916)</f>
        <v>3.9226688215533998</v>
      </c>
      <c r="F916" s="10">
        <f ca="1">'internal_calcs FTTM'!AA916-A916</f>
        <v>-2.3990704987700155</v>
      </c>
    </row>
    <row r="917" spans="1:6" x14ac:dyDescent="0.3">
      <c r="A917" s="1">
        <f>'FTTM input times'!A917</f>
        <v>915</v>
      </c>
      <c r="B917" s="10">
        <f>SUM('FTTM input times'!B917:C917)</f>
        <v>-2.3999464490684712</v>
      </c>
      <c r="C917" s="10">
        <f>SUM('FTTM input times'!D917:E917)</f>
        <v>1.8803618330661953</v>
      </c>
      <c r="D917" s="10">
        <f>SUM('FTTM input times'!F917:G917)</f>
        <v>-0.23607975965409334</v>
      </c>
      <c r="E917" s="10">
        <f>SUM('FTTM input times'!H917:I917)</f>
        <v>3.5855155633415468</v>
      </c>
      <c r="F917" s="10">
        <f ca="1">'internal_calcs FTTM'!AA917-A917</f>
        <v>-2.3999464490684659</v>
      </c>
    </row>
    <row r="918" spans="1:6" x14ac:dyDescent="0.3">
      <c r="A918" s="1">
        <f>'FTTM input times'!A918</f>
        <v>916</v>
      </c>
      <c r="B918" s="10">
        <f>SUM('FTTM input times'!B918:C918)</f>
        <v>-2.3997486767540583</v>
      </c>
      <c r="C918" s="10">
        <f>SUM('FTTM input times'!D918:E918)</f>
        <v>1.9913849984657102</v>
      </c>
      <c r="D918" s="10">
        <f>SUM('FTTM input times'!F918:G918)</f>
        <v>-2.794777510581592E-2</v>
      </c>
      <c r="E918" s="10">
        <f>SUM('FTTM input times'!H918:I918)</f>
        <v>3.1910576416502376</v>
      </c>
      <c r="F918" s="10">
        <f ca="1">'internal_calcs FTTM'!AA918-A918</f>
        <v>-2.7947775105872097E-2</v>
      </c>
    </row>
    <row r="919" spans="1:6" x14ac:dyDescent="0.3">
      <c r="A919" s="1">
        <f>'FTTM input times'!A919</f>
        <v>917</v>
      </c>
      <c r="B919" s="10">
        <f>SUM('FTTM input times'!B919:C919)</f>
        <v>-2.398477306744013</v>
      </c>
      <c r="C919" s="10">
        <f>SUM('FTTM input times'!D919:E919)</f>
        <v>2.0984956201970073</v>
      </c>
      <c r="D919" s="10">
        <f>SUM('FTTM input times'!F919:G919)</f>
        <v>0.14908376780915322</v>
      </c>
      <c r="E919" s="10">
        <f>SUM('FTTM input times'!H919:I919)</f>
        <v>2.7535517935190272</v>
      </c>
      <c r="F919" s="10">
        <f ca="1">'internal_calcs FTTM'!AA919-A919</f>
        <v>0.14908376780920207</v>
      </c>
    </row>
    <row r="920" spans="1:6" x14ac:dyDescent="0.3">
      <c r="A920" s="1">
        <f>'FTTM input times'!A920</f>
        <v>918</v>
      </c>
      <c r="B920" s="10">
        <f>SUM('FTTM input times'!B920:C920)</f>
        <v>-2.396133142062884</v>
      </c>
      <c r="C920" s="10">
        <f>SUM('FTTM input times'!D920:E920)</f>
        <v>2.2012709815704836</v>
      </c>
      <c r="D920" s="10">
        <f>SUM('FTTM input times'!F920:G920)</f>
        <v>0.29222297590520974</v>
      </c>
      <c r="E920" s="10">
        <f>SUM('FTTM input times'!H920:I920)</f>
        <v>2.2888106202102572</v>
      </c>
      <c r="F920" s="10">
        <f ca="1">'internal_calcs FTTM'!AA920-A920</f>
        <v>0.29222297590524704</v>
      </c>
    </row>
    <row r="921" spans="1:6" x14ac:dyDescent="0.3">
      <c r="A921" s="1">
        <f>'FTTM input times'!A921</f>
        <v>919</v>
      </c>
      <c r="B921" s="10">
        <f>SUM('FTTM input times'!B921:C921)</f>
        <v>-2.3927176633353264</v>
      </c>
      <c r="C921" s="10">
        <f>SUM('FTTM input times'!D921:E921)</f>
        <v>2.2993054751880231</v>
      </c>
      <c r="D921" s="10">
        <f>SUM('FTTM input times'!F921:G921)</f>
        <v>0.39921245836371666</v>
      </c>
      <c r="E921" s="10">
        <f>SUM('FTTM input times'!H921:I921)</f>
        <v>1.8136310785980796</v>
      </c>
      <c r="F921" s="10">
        <f ca="1">'internal_calcs FTTM'!AA921-A921</f>
        <v>0.39921245836376329</v>
      </c>
    </row>
    <row r="922" spans="1:6" x14ac:dyDescent="0.3">
      <c r="A922" s="1">
        <f>'FTTM input times'!A922</f>
        <v>920</v>
      </c>
      <c r="B922" s="10">
        <f>SUM('FTTM input times'!B922:C922)</f>
        <v>-2.3882330278509221</v>
      </c>
      <c r="C922" s="10">
        <f>SUM('FTTM input times'!D922:E922)</f>
        <v>2.3922122036912077</v>
      </c>
      <c r="D922" s="10">
        <f>SUM('FTTM input times'!F922:G922)</f>
        <v>0.46836492713369315</v>
      </c>
      <c r="E922" s="10">
        <f>SUM('FTTM input times'!H922:I922)</f>
        <v>1.3451873953848599</v>
      </c>
      <c r="F922" s="10">
        <f ca="1">'internal_calcs FTTM'!AA922-A922</f>
        <v>0.46836492713373445</v>
      </c>
    </row>
    <row r="923" spans="1:6" x14ac:dyDescent="0.3">
      <c r="A923" s="1">
        <f>'FTTM input times'!A923</f>
        <v>921</v>
      </c>
      <c r="B923" s="10">
        <f>SUM('FTTM input times'!B923:C923)</f>
        <v>-2.382682068201543</v>
      </c>
      <c r="C923" s="10">
        <f>SUM('FTTM input times'!D923:E923)</f>
        <v>2.4796245066676814</v>
      </c>
      <c r="D923" s="10">
        <f>SUM('FTTM input times'!F923:G923)</f>
        <v>0.49858980647307805</v>
      </c>
      <c r="E923" s="10">
        <f>SUM('FTTM input times'!H923:I923)</f>
        <v>0.90041034580030144</v>
      </c>
      <c r="F923" s="10">
        <f ca="1">'internal_calcs FTTM'!AA923-A923</f>
        <v>0.49858980647309181</v>
      </c>
    </row>
    <row r="924" spans="1:6" x14ac:dyDescent="0.3">
      <c r="A924" s="1">
        <f>'FTTM input times'!A924</f>
        <v>922</v>
      </c>
      <c r="B924" s="10">
        <f>SUM('FTTM input times'!B924:C924)</f>
        <v>-2.376068290492289</v>
      </c>
      <c r="C924" s="10">
        <f>SUM('FTTM input times'!D924:E924)</f>
        <v>2.5611974076926227</v>
      </c>
      <c r="D924" s="10">
        <f>SUM('FTTM input times'!F924:G924)</f>
        <v>0.48941043197916656</v>
      </c>
      <c r="E924" s="10">
        <f>SUM('FTTM input times'!H924:I924)</f>
        <v>0.49537533127139666</v>
      </c>
      <c r="F924" s="10">
        <f ca="1">'internal_calcs FTTM'!AA924-A924</f>
        <v>0.48941043197919498</v>
      </c>
    </row>
    <row r="925" spans="1:6" x14ac:dyDescent="0.3">
      <c r="A925" s="1">
        <f>'FTTM input times'!A925</f>
        <v>923</v>
      </c>
      <c r="B925" s="10">
        <f>SUM('FTTM input times'!B925:C925)</f>
        <v>-2.3683958721269169</v>
      </c>
      <c r="C925" s="10">
        <f>SUM('FTTM input times'!D925:E925)</f>
        <v>2.6366089757925035</v>
      </c>
      <c r="D925" s="10">
        <f>SUM('FTTM input times'!F925:G925)</f>
        <v>0.44097156787120451</v>
      </c>
      <c r="E925" s="10">
        <f>SUM('FTTM input times'!H925:I925)</f>
        <v>0.144721372531458</v>
      </c>
      <c r="F925" s="10">
        <f ca="1">'internal_calcs FTTM'!AA925-A925</f>
        <v>0.44097156787120184</v>
      </c>
    </row>
    <row r="926" spans="1:6" x14ac:dyDescent="0.3">
      <c r="A926" s="1">
        <f>'FTTM input times'!A926</f>
        <v>924</v>
      </c>
      <c r="B926" s="10">
        <f>SUM('FTTM input times'!B926:C926)</f>
        <v>-2.3596696591693331</v>
      </c>
      <c r="C926" s="10">
        <f>SUM('FTTM input times'!D926:E926)</f>
        <v>2.7055615959604555</v>
      </c>
      <c r="D926" s="10">
        <f>SUM('FTTM input times'!F926:G926)</f>
        <v>0.35403712397223552</v>
      </c>
      <c r="E926" s="10">
        <f>SUM('FTTM input times'!H926:I926)</f>
        <v>-0.13887798273026508</v>
      </c>
      <c r="F926" s="10">
        <f ca="1">'internal_calcs FTTM'!AA926-A926</f>
        <v>0.35403712397226172</v>
      </c>
    </row>
    <row r="927" spans="1:6" x14ac:dyDescent="0.3">
      <c r="A927" s="1">
        <f>'FTTM input times'!A927</f>
        <v>925</v>
      </c>
      <c r="B927" s="10">
        <f>SUM('FTTM input times'!B927:C927)</f>
        <v>-2.3498951632826346</v>
      </c>
      <c r="C927" s="10">
        <f>SUM('FTTM input times'!D927:E927)</f>
        <v>2.767783143706132</v>
      </c>
      <c r="D927" s="10">
        <f>SUM('FTTM input times'!F927:G927)</f>
        <v>0.22997810839463861</v>
      </c>
      <c r="E927" s="10">
        <f>SUM('FTTM input times'!H927:I927)</f>
        <v>-0.34517271490403179</v>
      </c>
      <c r="F927" s="10">
        <f ca="1">'internal_calcs FTTM'!AA927-A927</f>
        <v>0.22997810839467547</v>
      </c>
    </row>
    <row r="928" spans="1:6" x14ac:dyDescent="0.3">
      <c r="A928" s="1">
        <f>'FTTM input times'!A928</f>
        <v>926</v>
      </c>
      <c r="B928" s="10">
        <f>SUM('FTTM input times'!B928:C928)</f>
        <v>-2.3390785582479428</v>
      </c>
      <c r="C928" s="10">
        <f>SUM('FTTM input times'!D928:E928)</f>
        <v>2.8230280590069023</v>
      </c>
      <c r="D928" s="10">
        <f>SUM('FTTM input times'!F928:G928)</f>
        <v>7.0751005923176624E-2</v>
      </c>
      <c r="E928" s="10">
        <f>SUM('FTTM input times'!H928:I928)</f>
        <v>-0.46670679487315958</v>
      </c>
      <c r="F928" s="10">
        <f ca="1">'internal_calcs FTTM'!AA928-A928</f>
        <v>7.0751005923170851E-2</v>
      </c>
    </row>
    <row r="929" spans="1:6" x14ac:dyDescent="0.3">
      <c r="A929" s="1">
        <f>'FTTM input times'!A929</f>
        <v>927</v>
      </c>
      <c r="B929" s="10">
        <f>SUM('FTTM input times'!B929:C929)</f>
        <v>-2.3272266760648339</v>
      </c>
      <c r="C929" s="10">
        <f>SUM('FTTM input times'!D929:E929)</f>
        <v>2.8710783154211552</v>
      </c>
      <c r="D929" s="10">
        <f>SUM('FTTM input times'!F929:G929)</f>
        <v>-0.12113307691823039</v>
      </c>
      <c r="E929" s="10">
        <f>SUM('FTTM input times'!H929:I929)</f>
        <v>-0.49908766433375629</v>
      </c>
      <c r="F929" s="10">
        <f ca="1">'internal_calcs FTTM'!AA929-A929</f>
        <v>-0.12113307691822683</v>
      </c>
    </row>
    <row r="930" spans="1:6" x14ac:dyDescent="0.3">
      <c r="A930" s="1">
        <f>'FTTM input times'!A930</f>
        <v>928</v>
      </c>
      <c r="B930" s="10">
        <f>SUM('FTTM input times'!B930:C930)</f>
        <v>-2.3143470026361213</v>
      </c>
      <c r="C930" s="10">
        <f>SUM('FTTM input times'!D930:E930)</f>
        <v>2.9117442805387244</v>
      </c>
      <c r="D930" s="10">
        <f>SUM('FTTM input times'!F930:G930)</f>
        <v>-0.34264801351752228</v>
      </c>
      <c r="E930" s="10">
        <f>SUM('FTTM input times'!H930:I930)</f>
        <v>-0.44114499429592424</v>
      </c>
      <c r="F930" s="10">
        <f ca="1">'internal_calcs FTTM'!AA930-A930</f>
        <v>-0.34264801351753249</v>
      </c>
    </row>
    <row r="931" spans="1:6" x14ac:dyDescent="0.3">
      <c r="A931" s="1">
        <f>'FTTM input times'!A931</f>
        <v>929</v>
      </c>
      <c r="B931" s="10">
        <f>SUM('FTTM input times'!B931:C931)</f>
        <v>-2.3004476730396299</v>
      </c>
      <c r="C931" s="10">
        <f>SUM('FTTM input times'!D931:E931)</f>
        <v>2.9448654643738967</v>
      </c>
      <c r="D931" s="10">
        <f>SUM('FTTM input times'!F931:G931)</f>
        <v>-0.59030038099752113</v>
      </c>
      <c r="E931" s="10">
        <f>SUM('FTTM input times'!H931:I931)</f>
        <v>-0.29497298382293868</v>
      </c>
      <c r="F931" s="10">
        <f ca="1">'internal_calcs FTTM'!AA931-A931</f>
        <v>-0.59030038099751891</v>
      </c>
    </row>
    <row r="932" spans="1:6" x14ac:dyDescent="0.3">
      <c r="A932" s="1">
        <f>'FTTM input times'!A932</f>
        <v>930</v>
      </c>
      <c r="B932" s="10">
        <f>SUM('FTTM input times'!B932:C932)</f>
        <v>-2.2855374663897803</v>
      </c>
      <c r="C932" s="10">
        <f>SUM('FTTM input times'!D932:E932)</f>
        <v>2.9703111527457038</v>
      </c>
      <c r="D932" s="10">
        <f>SUM('FTTM input times'!F932:G932)</f>
        <v>-0.86018455358315804</v>
      </c>
      <c r="E932" s="10">
        <f>SUM('FTTM input times'!H932:I932)</f>
        <v>-6.5854670220915512E-2</v>
      </c>
      <c r="F932" s="10">
        <f ca="1">'internal_calcs FTTM'!AA932-A932</f>
        <v>-0.86018455358316714</v>
      </c>
    </row>
    <row r="933" spans="1:6" x14ac:dyDescent="0.3">
      <c r="A933" s="1">
        <f>'FTTM input times'!A933</f>
        <v>931</v>
      </c>
      <c r="B933" s="10">
        <f>SUM('FTTM input times'!B933:C933)</f>
        <v>-2.2696258002926992</v>
      </c>
      <c r="C933" s="10">
        <f>SUM('FTTM input times'!D933:E933)</f>
        <v>2.9879809231471977</v>
      </c>
      <c r="D933" s="10">
        <f>SUM('FTTM input times'!F933:G933)</f>
        <v>-1.1480442966512829</v>
      </c>
      <c r="E933" s="10">
        <f>SUM('FTTM input times'!H933:I933)</f>
        <v>0.23792901369489239</v>
      </c>
      <c r="F933" s="10">
        <f ca="1">'internal_calcs FTTM'!AA933-A933</f>
        <v>-1.1480442966512783</v>
      </c>
    </row>
    <row r="934" spans="1:6" x14ac:dyDescent="0.3">
      <c r="A934" s="1">
        <f>'FTTM input times'!A934</f>
        <v>932</v>
      </c>
      <c r="B934" s="10">
        <f>SUM('FTTM input times'!B934:C934)</f>
        <v>-2.2527227248977346</v>
      </c>
      <c r="C934" s="10">
        <f>SUM('FTTM input times'!D934:E934)</f>
        <v>2.9978050410670889</v>
      </c>
      <c r="D934" s="10">
        <f>SUM('FTTM input times'!F934:G934)</f>
        <v>-1.4493398900951515</v>
      </c>
      <c r="E934" s="10">
        <f>SUM('FTTM input times'!H934:I934)</f>
        <v>0.60539853408674427</v>
      </c>
      <c r="F934" s="10">
        <f ca="1">'internal_calcs FTTM'!AA934-A934</f>
        <v>-1.4493398900951888</v>
      </c>
    </row>
    <row r="935" spans="1:6" x14ac:dyDescent="0.3">
      <c r="A935" s="1">
        <f>'FTTM input times'!A935</f>
        <v>933</v>
      </c>
      <c r="B935" s="10">
        <f>SUM('FTTM input times'!B935:C935)</f>
        <v>-2.2348389165496378</v>
      </c>
      <c r="C935" s="10">
        <f>SUM('FTTM input times'!D935:E935)</f>
        <v>2.9997447352001991</v>
      </c>
      <c r="D935" s="10">
        <f>SUM('FTTM input times'!F935:G935)</f>
        <v>-1.7593197224203507</v>
      </c>
      <c r="E935" s="10">
        <f>SUM('FTTM input times'!H935:I935)</f>
        <v>1.023272585055611</v>
      </c>
      <c r="F935" s="10">
        <f ca="1">'internal_calcs FTTM'!AA935-A935</f>
        <v>-1.7593197224204005</v>
      </c>
    </row>
    <row r="936" spans="1:6" x14ac:dyDescent="0.3">
      <c r="A936" s="1">
        <f>'FTTM input times'!A936</f>
        <v>934</v>
      </c>
      <c r="B936" s="10">
        <f>SUM('FTTM input times'!B936:C936)</f>
        <v>-2.215985671044991</v>
      </c>
      <c r="C936" s="10">
        <f>SUM('FTTM input times'!D936:E936)</f>
        <v>2.9937923504599477</v>
      </c>
      <c r="D936" s="10">
        <f>SUM('FTTM input times'!F936:G936)</f>
        <v>-2.0730952264984062</v>
      </c>
      <c r="E936" s="10">
        <f>SUM('FTTM input times'!H936:I936)</f>
        <v>1.4764481096387696</v>
      </c>
      <c r="F936" s="10">
        <f ca="1">'internal_calcs FTTM'!AA936-A936</f>
        <v>-2.0730952264983671</v>
      </c>
    </row>
    <row r="937" spans="1:6" x14ac:dyDescent="0.3">
      <c r="A937" s="1">
        <f>'FTTM input times'!A937</f>
        <v>935</v>
      </c>
      <c r="B937" s="10">
        <f>SUM('FTTM input times'!B937:C937)</f>
        <v>-2.1961748964977845</v>
      </c>
      <c r="C937" s="10">
        <f>SUM('FTTM input times'!D937:E937)</f>
        <v>2.9799713781895178</v>
      </c>
      <c r="D937" s="10">
        <f>SUM('FTTM input times'!F937:G937)</f>
        <v>-2.385717975189892</v>
      </c>
      <c r="E937" s="10">
        <f>SUM('FTTM input times'!H937:I937)</f>
        <v>1.9485461636410009</v>
      </c>
      <c r="F937" s="10">
        <f ca="1">'internal_calcs FTTM'!AA937-A937</f>
        <v>-2.1961748964978369</v>
      </c>
    </row>
    <row r="938" spans="1:6" x14ac:dyDescent="0.3">
      <c r="A938" s="1">
        <f>'FTTM input times'!A938</f>
        <v>936</v>
      </c>
      <c r="B938" s="10">
        <f>SUM('FTTM input times'!B938:C938)</f>
        <v>-2.1754191058178343</v>
      </c>
      <c r="C938" s="10">
        <f>SUM('FTTM input times'!D938:E938)</f>
        <v>2.9583363634522137</v>
      </c>
      <c r="D938" s="10">
        <f>SUM('FTTM input times'!F938:G938)</f>
        <v>-2.6922577209956047</v>
      </c>
      <c r="E938" s="10">
        <f>SUM('FTTM input times'!H938:I938)</f>
        <v>2.4225038933506302</v>
      </c>
      <c r="F938" s="10">
        <f ca="1">'internal_calcs FTTM'!AA938-A938</f>
        <v>-2.1754191058178094</v>
      </c>
    </row>
    <row r="939" spans="1:6" x14ac:dyDescent="0.3">
      <c r="A939" s="1">
        <f>'FTTM input times'!A939</f>
        <v>937</v>
      </c>
      <c r="B939" s="10">
        <f>SUM('FTTM input times'!B939:C939)</f>
        <v>-2.1537314088074</v>
      </c>
      <c r="C939" s="10">
        <f>SUM('FTTM input times'!D939:E939)</f>
        <v>2.9289726897671833</v>
      </c>
      <c r="D939" s="10">
        <f>SUM('FTTM input times'!F939:G939)</f>
        <v>-2.9878801490067683</v>
      </c>
      <c r="E939" s="10">
        <f>SUM('FTTM input times'!H939:I939)</f>
        <v>2.8811912315316861</v>
      </c>
      <c r="F939" s="10">
        <f ca="1">'internal_calcs FTTM'!AA939-A939</f>
        <v>-2.1537314088074027</v>
      </c>
    </row>
    <row r="940" spans="1:6" x14ac:dyDescent="0.3">
      <c r="A940" s="1">
        <f>'FTTM input times'!A940</f>
        <v>938</v>
      </c>
      <c r="B940" s="10">
        <f>SUM('FTTM input times'!B940:C940)</f>
        <v>-2.1311255038808072</v>
      </c>
      <c r="C940" s="10">
        <f>SUM('FTTM input times'!D940:E940)</f>
        <v>2.8919962421394425</v>
      </c>
      <c r="D940" s="10">
        <f>SUM('FTTM input times'!F940:G940)</f>
        <v>-3.2679231169368386</v>
      </c>
      <c r="E940" s="10">
        <f>SUM('FTTM input times'!H940:I940)</f>
        <v>3.3080300226835657</v>
      </c>
      <c r="F940" s="10">
        <f ca="1">'internal_calcs FTTM'!AA940-A940</f>
        <v>-2.1311255038807531</v>
      </c>
    </row>
    <row r="941" spans="1:6" x14ac:dyDescent="0.3">
      <c r="A941" s="1">
        <f>'FTTM input times'!A941</f>
        <v>939</v>
      </c>
      <c r="B941" s="10">
        <f>SUM('FTTM input times'!B941:C941)</f>
        <v>-2.1076156694120272</v>
      </c>
      <c r="C941" s="10">
        <f>SUM('FTTM input times'!D941:E941)</f>
        <v>2.8475529497148466</v>
      </c>
      <c r="D941" s="10">
        <f>SUM('FTTM input times'!F941:G941)</f>
        <v>-3.5279701798924994</v>
      </c>
      <c r="E941" s="10">
        <f>SUM('FTTM input times'!H941:I941)</f>
        <v>3.6875932007769157</v>
      </c>
      <c r="F941" s="10">
        <f ca="1">'internal_calcs FTTM'!AA941-A941</f>
        <v>-2.1076156694119845</v>
      </c>
    </row>
    <row r="942" spans="1:6" x14ac:dyDescent="0.3">
      <c r="A942" s="1">
        <f>'FTTM input times'!A942</f>
        <v>940</v>
      </c>
      <c r="B942" s="10">
        <f>SUM('FTTM input times'!B942:C942)</f>
        <v>-2.0832167547164557</v>
      </c>
      <c r="C942" s="10">
        <f>SUM('FTTM input times'!D942:E942)</f>
        <v>2.7958182098642852</v>
      </c>
      <c r="D942" s="10">
        <f>SUM('FTTM input times'!F942:G942)</f>
        <v>-3.7639202403458878</v>
      </c>
      <c r="E942" s="10">
        <f>SUM('FTTM input times'!H942:I942)</f>
        <v>4.0061623636127841</v>
      </c>
      <c r="F942" s="10">
        <f ca="1">'internal_calcs FTTM'!AA942-A942</f>
        <v>-2.0832167547164318</v>
      </c>
    </row>
    <row r="943" spans="1:6" x14ac:dyDescent="0.3">
      <c r="A943" s="1">
        <f>'FTTM input times'!A943</f>
        <v>941</v>
      </c>
      <c r="B943" s="10">
        <f>SUM('FTTM input times'!B943:C943)</f>
        <v>-2.0579441706715667</v>
      </c>
      <c r="C943" s="10">
        <f>SUM('FTTM input times'!D943:E943)</f>
        <v>2.7369961959707818</v>
      </c>
      <c r="D943" s="10">
        <f>SUM('FTTM input times'!F943:G943)</f>
        <v>-3.972052224894342</v>
      </c>
      <c r="E943" s="10">
        <f>SUM('FTTM input times'!H943:I943)</f>
        <v>4.2522235916227977</v>
      </c>
      <c r="F943" s="10">
        <f ca="1">'internal_calcs FTTM'!AA943-A943</f>
        <v>-2.0579441706715897</v>
      </c>
    </row>
    <row r="944" spans="1:6" x14ac:dyDescent="0.3">
      <c r="A944" s="1">
        <f>'FTTM input times'!A944</f>
        <v>942</v>
      </c>
      <c r="B944" s="10">
        <f>SUM('FTTM input times'!B944:C944)</f>
        <v>-2.0318138799831802</v>
      </c>
      <c r="C944" s="10">
        <f>SUM('FTTM input times'!D944:E944)</f>
        <v>2.6713190516498648</v>
      </c>
      <c r="D944" s="10">
        <f>SUM('FTTM input times'!F944:G944)</f>
        <v>-4.1490837678091399</v>
      </c>
      <c r="E944" s="10">
        <f>SUM('FTTM input times'!H944:I944)</f>
        <v>4.4168835909201096</v>
      </c>
      <c r="F944" s="10">
        <f ca="1">'internal_calcs FTTM'!AA944-A944</f>
        <v>-2.0318138799831331</v>
      </c>
    </row>
    <row r="945" spans="1:6" x14ac:dyDescent="0.3">
      <c r="A945" s="1">
        <f>'FTTM input times'!A945</f>
        <v>943</v>
      </c>
      <c r="B945" s="10">
        <f>SUM('FTTM input times'!B945:C945)</f>
        <v>-2.0048423871028374</v>
      </c>
      <c r="C945" s="10">
        <f>SUM('FTTM input times'!D945:E945)</f>
        <v>2.5990459745851355</v>
      </c>
      <c r="D945" s="10">
        <f>SUM('FTTM input times'!F945:G945)</f>
        <v>-4.2922229759051991</v>
      </c>
      <c r="E945" s="10">
        <f>SUM('FTTM input times'!H945:I945)</f>
        <v>4.4941911201128448</v>
      </c>
      <c r="F945" s="10">
        <f ca="1">'internal_calcs FTTM'!AA945-A945</f>
        <v>-2.0048423871028263</v>
      </c>
    </row>
    <row r="946" spans="1:6" x14ac:dyDescent="0.3">
      <c r="A946" s="1">
        <f>'FTTM input times'!A946</f>
        <v>944</v>
      </c>
      <c r="B946" s="10">
        <f>SUM('FTTM input times'!B946:C946)</f>
        <v>-1.977046727803591</v>
      </c>
      <c r="C946" s="10">
        <f>SUM('FTTM input times'!D946:E946)</f>
        <v>2.5204621935933398</v>
      </c>
      <c r="D946" s="10">
        <f>SUM('FTTM input times'!F946:G946)</f>
        <v>-4.3992124583637091</v>
      </c>
      <c r="E946" s="10">
        <f>SUM('FTTM input times'!H946:I946)</f>
        <v>4.4813520836731424</v>
      </c>
      <c r="F946" s="10">
        <f ca="1">'internal_calcs FTTM'!AA946-A946</f>
        <v>-1.9770467278035539</v>
      </c>
    </row>
    <row r="947" spans="1:6" x14ac:dyDescent="0.3">
      <c r="A947" s="1">
        <f>'FTTM input times'!A947</f>
        <v>945</v>
      </c>
      <c r="B947" s="10">
        <f>SUM('FTTM input times'!B947:C947)</f>
        <v>-1.9484444584196094</v>
      </c>
      <c r="C947" s="10">
        <f>SUM('FTTM input times'!D947:E947)</f>
        <v>2.4358778429563799</v>
      </c>
      <c r="D947" s="10">
        <f>SUM('FTTM input times'!F947:G947)</f>
        <v>-4.4683649271336892</v>
      </c>
      <c r="E947" s="10">
        <f>SUM('FTTM input times'!H947:I947)</f>
        <v>4.3788305178296447</v>
      </c>
      <c r="F947" s="10">
        <f ca="1">'internal_calcs FTTM'!AA947-A947</f>
        <v>-1.9484444584196581</v>
      </c>
    </row>
    <row r="948" spans="1:6" x14ac:dyDescent="0.3">
      <c r="A948" s="1">
        <f>'FTTM input times'!A948</f>
        <v>946</v>
      </c>
      <c r="B948" s="10">
        <f>SUM('FTTM input times'!B948:C948)</f>
        <v>-1.9190536447572797</v>
      </c>
      <c r="C948" s="10">
        <f>SUM('FTTM input times'!D948:E948)</f>
        <v>2.3456267384636109</v>
      </c>
      <c r="D948" s="10">
        <f>SUM('FTTM input times'!F948:G948)</f>
        <v>-4.4985898064730767</v>
      </c>
      <c r="E948" s="10">
        <f>SUM('FTTM input times'!H948:I948)</f>
        <v>4.1903318190894074</v>
      </c>
      <c r="F948" s="10">
        <f ca="1">'internal_calcs FTTM'!AA948-A948</f>
        <v>-1.9190536447572413</v>
      </c>
    </row>
    <row r="949" spans="1:6" x14ac:dyDescent="0.3">
      <c r="A949" s="1">
        <f>'FTTM input times'!A949</f>
        <v>947</v>
      </c>
      <c r="B949" s="10">
        <f>SUM('FTTM input times'!B949:C949)</f>
        <v>-1.8888928506845253</v>
      </c>
      <c r="C949" s="10">
        <f>SUM('FTTM input times'!D949:E949)</f>
        <v>2.2500650599925103</v>
      </c>
      <c r="D949" s="10">
        <f>SUM('FTTM input times'!F949:G949)</f>
        <v>-4.4894104319791692</v>
      </c>
      <c r="E949" s="10">
        <f>SUM('FTTM input times'!H949:I949)</f>
        <v>3.9226688215534344</v>
      </c>
      <c r="F949" s="10">
        <f ca="1">'internal_calcs FTTM'!AA949-A949</f>
        <v>-1.8888928506845559</v>
      </c>
    </row>
    <row r="950" spans="1:6" x14ac:dyDescent="0.3">
      <c r="A950" s="1">
        <f>'FTTM input times'!A950</f>
        <v>948</v>
      </c>
      <c r="B950" s="10">
        <f>SUM('FTTM input times'!B950:C950)</f>
        <v>-1.8579811264051942</v>
      </c>
      <c r="C950" s="10">
        <f>SUM('FTTM input times'!D950:E950)</f>
        <v>2.1495699458300255</v>
      </c>
      <c r="D950" s="10">
        <f>SUM('FTTM input times'!F950:G950)</f>
        <v>-4.4409715678712107</v>
      </c>
      <c r="E950" s="10">
        <f>SUM('FTTM input times'!H950:I950)</f>
        <v>3.5855155633415885</v>
      </c>
      <c r="F950" s="10">
        <f ca="1">'internal_calcs FTTM'!AA950-A950</f>
        <v>-1.8579811264052069</v>
      </c>
    </row>
    <row r="951" spans="1:6" x14ac:dyDescent="0.3">
      <c r="A951" s="1">
        <f>'FTTM input times'!A951</f>
        <v>949</v>
      </c>
      <c r="B951" s="10">
        <f>SUM('FTTM input times'!B951:C951)</f>
        <v>-1.8263379964269524</v>
      </c>
      <c r="C951" s="10">
        <f>SUM('FTTM input times'!D951:E951)</f>
        <v>2.0445380042797101</v>
      </c>
      <c r="D951" s="10">
        <f>SUM('FTTM input times'!F951:G951)</f>
        <v>-4.354037123972244</v>
      </c>
      <c r="E951" s="10">
        <f>SUM('FTTM input times'!H951:I951)</f>
        <v>3.1910576416500351</v>
      </c>
      <c r="F951" s="10">
        <f ca="1">'internal_calcs FTTM'!AA951-A951</f>
        <v>-1.8263379964269006</v>
      </c>
    </row>
    <row r="952" spans="1:6" x14ac:dyDescent="0.3">
      <c r="A952" s="1">
        <f>'FTTM input times'!A952</f>
        <v>950</v>
      </c>
      <c r="B952" s="10">
        <f>SUM('FTTM input times'!B952:C952)</f>
        <v>-1.7939834472289136</v>
      </c>
      <c r="C952" s="10">
        <f>SUM('FTTM input times'!D952:E952)</f>
        <v>1.9353837484307146</v>
      </c>
      <c r="D952" s="10">
        <f>SUM('FTTM input times'!F952:G952)</f>
        <v>-4.2299781083945227</v>
      </c>
      <c r="E952" s="10">
        <f>SUM('FTTM input times'!H952:I952)</f>
        <v>2.7535517935190787</v>
      </c>
      <c r="F952" s="10">
        <f ca="1">'internal_calcs FTTM'!AA952-A952</f>
        <v>-1.7939834472289249</v>
      </c>
    </row>
    <row r="953" spans="1:6" x14ac:dyDescent="0.3">
      <c r="A953" s="1">
        <f>'FTTM input times'!A953</f>
        <v>951</v>
      </c>
      <c r="B953" s="10">
        <f>SUM('FTTM input times'!B953:C953)</f>
        <v>-1.760937914637895</v>
      </c>
      <c r="C953" s="10">
        <f>SUM('FTTM input times'!D953:E953)</f>
        <v>1.8225379602628515</v>
      </c>
      <c r="D953" s="10">
        <f>SUM('FTTM input times'!F953:G953)</f>
        <v>-4.0707510059231922</v>
      </c>
      <c r="E953" s="10">
        <f>SUM('FTTM input times'!H953:I953)</f>
        <v>2.2888106202103105</v>
      </c>
      <c r="F953" s="10">
        <f ca="1">'internal_calcs FTTM'!AA953-A953</f>
        <v>-1.7609379146379069</v>
      </c>
    </row>
    <row r="954" spans="1:6" x14ac:dyDescent="0.3">
      <c r="A954" s="1">
        <f>'FTTM input times'!A954</f>
        <v>952</v>
      </c>
      <c r="B954" s="10">
        <f>SUM('FTTM input times'!B954:C954)</f>
        <v>-1.7272222709204097</v>
      </c>
      <c r="C954" s="10">
        <f>SUM('FTTM input times'!D954:E954)</f>
        <v>1.7064459905476825</v>
      </c>
      <c r="D954" s="10">
        <f>SUM('FTTM input times'!F954:G954)</f>
        <v>-3.8788669230817874</v>
      </c>
      <c r="E954" s="10">
        <f>SUM('FTTM input times'!H954:I954)</f>
        <v>1.8136310785981333</v>
      </c>
      <c r="F954" s="10">
        <f ca="1">'internal_calcs FTTM'!AA954-A954</f>
        <v>-1.7272222709203788</v>
      </c>
    </row>
    <row r="955" spans="1:6" x14ac:dyDescent="0.3">
      <c r="A955" s="1">
        <f>'FTTM input times'!A955</f>
        <v>953</v>
      </c>
      <c r="B955" s="10">
        <f>SUM('FTTM input times'!B955:C955)</f>
        <v>-1.6928578115997444</v>
      </c>
      <c r="C955" s="10">
        <f>SUM('FTTM input times'!D955:E955)</f>
        <v>1.5875660012522976</v>
      </c>
      <c r="D955" s="10">
        <f>SUM('FTTM input times'!F955:G955)</f>
        <v>-3.6573519864824977</v>
      </c>
      <c r="E955" s="10">
        <f>SUM('FTTM input times'!H955:I955)</f>
        <v>1.3451873953849121</v>
      </c>
      <c r="F955" s="10">
        <f ca="1">'internal_calcs FTTM'!AA955-A955</f>
        <v>-1.6928578115997652</v>
      </c>
    </row>
    <row r="956" spans="1:6" x14ac:dyDescent="0.3">
      <c r="A956" s="1">
        <f>'FTTM input times'!A956</f>
        <v>954</v>
      </c>
      <c r="B956" s="10">
        <f>SUM('FTTM input times'!B956:C956)</f>
        <v>-1.6578662420049537</v>
      </c>
      <c r="C956" s="10">
        <f>SUM('FTTM input times'!D956:E956)</f>
        <v>1.4663671573831225</v>
      </c>
      <c r="D956" s="10">
        <f>SUM('FTTM input times'!F956:G956)</f>
        <v>-3.4096996190025011</v>
      </c>
      <c r="E956" s="10">
        <f>SUM('FTTM input times'!H956:I956)</f>
        <v>0.90041034580034984</v>
      </c>
      <c r="F956" s="10">
        <f ca="1">'internal_calcs FTTM'!AA956-A956</f>
        <v>-1.6578662420049568</v>
      </c>
    </row>
    <row r="957" spans="1:6" x14ac:dyDescent="0.3">
      <c r="A957" s="1">
        <f>'FTTM input times'!A957</f>
        <v>955</v>
      </c>
      <c r="B957" s="10">
        <f>SUM('FTTM input times'!B957:C957)</f>
        <v>-1.6222696635613816</v>
      </c>
      <c r="C957" s="10">
        <f>SUM('FTTM input times'!D957:E957)</f>
        <v>1.3433277754068627</v>
      </c>
      <c r="D957" s="10">
        <f>SUM('FTTM input times'!F957:G957)</f>
        <v>-3.1398154464168657</v>
      </c>
      <c r="E957" s="10">
        <f>SUM('FTTM input times'!H957:I957)</f>
        <v>0.49537533127143973</v>
      </c>
      <c r="F957" s="10">
        <f ca="1">'internal_calcs FTTM'!AA957-A957</f>
        <v>-1.6222696635613829</v>
      </c>
    </row>
    <row r="958" spans="1:6" x14ac:dyDescent="0.3">
      <c r="A958" s="1">
        <f>'FTTM input times'!A958</f>
        <v>956</v>
      </c>
      <c r="B958" s="10">
        <f>SUM('FTTM input times'!B958:C958)</f>
        <v>-1.5860905598310115</v>
      </c>
      <c r="C958" s="10">
        <f>SUM('FTTM input times'!D958:E958)</f>
        <v>1.2189334355526134</v>
      </c>
      <c r="D958" s="10">
        <f>SUM('FTTM input times'!F958:G958)</f>
        <v>-2.8519557033487426</v>
      </c>
      <c r="E958" s="10">
        <f>SUM('FTTM input times'!H958:I958)</f>
        <v>0.14472137253149397</v>
      </c>
      <c r="F958" s="10">
        <f ca="1">'internal_calcs FTTM'!AA958-A958</f>
        <v>-1.5860905598310637</v>
      </c>
    </row>
    <row r="959" spans="1:6" x14ac:dyDescent="0.3">
      <c r="A959" s="1">
        <f>'FTTM input times'!A959</f>
        <v>957</v>
      </c>
      <c r="B959" s="10">
        <f>SUM('FTTM input times'!B959:C959)</f>
        <v>-1.5493517823110368</v>
      </c>
      <c r="C959" s="10">
        <f>SUM('FTTM input times'!D959:E959)</f>
        <v>1.0936750654494114</v>
      </c>
      <c r="D959" s="10">
        <f>SUM('FTTM input times'!F959:G959)</f>
        <v>-2.5506601099048747</v>
      </c>
      <c r="E959" s="10">
        <f>SUM('FTTM input times'!H959:I959)</f>
        <v>-0.1388779827303841</v>
      </c>
      <c r="F959" s="10">
        <f ca="1">'internal_calcs FTTM'!AA959-A959</f>
        <v>-1.5493517823110778</v>
      </c>
    </row>
    <row r="960" spans="1:6" x14ac:dyDescent="0.3">
      <c r="A960" s="1">
        <f>'FTTM input times'!A960</f>
        <v>958</v>
      </c>
      <c r="B960" s="10">
        <f>SUM('FTTM input times'!B960:C960)</f>
        <v>-1.5120765360008575</v>
      </c>
      <c r="C960" s="10">
        <f>SUM('FTTM input times'!D960:E960)</f>
        <v>0.9680470026587199</v>
      </c>
      <c r="D960" s="10">
        <f>SUM('FTTM input times'!F960:G960)</f>
        <v>-2.2406802775796764</v>
      </c>
      <c r="E960" s="10">
        <f>SUM('FTTM input times'!H960:I960)</f>
        <v>-0.34517271490401313</v>
      </c>
      <c r="F960" s="10">
        <f ca="1">'internal_calcs FTTM'!AA960-A960</f>
        <v>-1.5120765360009045</v>
      </c>
    </row>
    <row r="961" spans="1:6" x14ac:dyDescent="0.3">
      <c r="A961" s="1">
        <f>'FTTM input times'!A961</f>
        <v>959</v>
      </c>
      <c r="B961" s="10">
        <f>SUM('FTTM input times'!B961:C961)</f>
        <v>-1.4742883647449783</v>
      </c>
      <c r="C961" s="10">
        <f>SUM('FTTM input times'!D961:E961)</f>
        <v>0.84254504375082562</v>
      </c>
      <c r="D961" s="10">
        <f>SUM('FTTM input times'!F961:G961)</f>
        <v>-1.9269047735013365</v>
      </c>
      <c r="E961" s="10">
        <f>SUM('FTTM input times'!H961:I961)</f>
        <v>-0.4667067948731507</v>
      </c>
      <c r="F961" s="10">
        <f ca="1">'internal_calcs FTTM'!AA961-A961</f>
        <v>-1.4742883647450071</v>
      </c>
    </row>
    <row r="962" spans="1:6" x14ac:dyDescent="0.3">
      <c r="A962" s="1">
        <f>'FTTM input times'!A962</f>
        <v>960</v>
      </c>
      <c r="B962" s="10">
        <f>SUM('FTTM input times'!B962:C962)</f>
        <v>-1.4360111363623802</v>
      </c>
      <c r="C962" s="10">
        <f>SUM('FTTM input times'!D962:E962)</f>
        <v>0.71766448762091939</v>
      </c>
      <c r="D962" s="10">
        <f>SUM('FTTM input times'!F962:G962)</f>
        <v>-1.6142820248101344</v>
      </c>
      <c r="E962" s="10">
        <f>SUM('FTTM input times'!H962:I962)</f>
        <v>-0.49908766433375051</v>
      </c>
      <c r="F962" s="10">
        <f ca="1">'internal_calcs FTTM'!AA962-A962</f>
        <v>-1.4360111363623673</v>
      </c>
    </row>
    <row r="963" spans="1:6" x14ac:dyDescent="0.3">
      <c r="A963" s="1">
        <f>'FTTM input times'!A963</f>
        <v>961</v>
      </c>
      <c r="B963" s="10">
        <f>SUM('FTTM input times'!B963:C963)</f>
        <v>-1.3972690275707484</v>
      </c>
      <c r="C963" s="10">
        <f>SUM('FTTM input times'!D963:E963)</f>
        <v>0.59389818077154621</v>
      </c>
      <c r="D963" s="10">
        <f>SUM('FTTM input times'!F963:G963)</f>
        <v>-1.3077422790044213</v>
      </c>
      <c r="E963" s="10">
        <f>SUM('FTTM input times'!H963:I963)</f>
        <v>-0.4411449942958745</v>
      </c>
      <c r="F963" s="10">
        <f ca="1">'internal_calcs FTTM'!AA963-A963</f>
        <v>-1.3077422790044011</v>
      </c>
    </row>
    <row r="964" spans="1:6" x14ac:dyDescent="0.3">
      <c r="A964" s="1">
        <f>'FTTM input times'!A964</f>
        <v>962</v>
      </c>
      <c r="B964" s="10">
        <f>SUM('FTTM input times'!B964:C964)</f>
        <v>-1.3580865087164562</v>
      </c>
      <c r="C964" s="10">
        <f>SUM('FTTM input times'!D964:E964)</f>
        <v>0.47173457227239324</v>
      </c>
      <c r="D964" s="10">
        <f>SUM('FTTM input times'!F964:G964)</f>
        <v>-1.0121198509932565</v>
      </c>
      <c r="E964" s="10">
        <f>SUM('FTTM input times'!H964:I964)</f>
        <v>-0.29497298382296</v>
      </c>
      <c r="F964" s="10">
        <f ca="1">'internal_calcs FTTM'!AA964-A964</f>
        <v>-1.0121198509932583</v>
      </c>
    </row>
    <row r="965" spans="1:6" x14ac:dyDescent="0.3">
      <c r="A965" s="1">
        <f>'FTTM input times'!A965</f>
        <v>963</v>
      </c>
      <c r="B965" s="10">
        <f>SUM('FTTM input times'!B965:C965)</f>
        <v>-1.3184883283182272</v>
      </c>
      <c r="C965" s="10">
        <f>SUM('FTTM input times'!D965:E965)</f>
        <v>0.35165578607474723</v>
      </c>
      <c r="D965" s="10">
        <f>SUM('FTTM input times'!F965:G965)</f>
        <v>-0.73207688306318452</v>
      </c>
      <c r="E965" s="10">
        <f>SUM('FTTM input times'!H965:I965)</f>
        <v>-6.585467022094571E-2</v>
      </c>
      <c r="F965" s="10">
        <f ca="1">'internal_calcs FTTM'!AA965-A965</f>
        <v>-0.73207688306320051</v>
      </c>
    </row>
    <row r="966" spans="1:6" x14ac:dyDescent="0.3">
      <c r="A966" s="1">
        <f>'FTTM input times'!A966</f>
        <v>964</v>
      </c>
      <c r="B966" s="10">
        <f>SUM('FTTM input times'!B966:C966)</f>
        <v>-1.2784994974355239</v>
      </c>
      <c r="C966" s="10">
        <f>SUM('FTTM input times'!D966:E966)</f>
        <v>0.23413571828938506</v>
      </c>
      <c r="D966" s="10">
        <f>SUM('FTTM input times'!F966:G966)</f>
        <v>-0.47202982010752192</v>
      </c>
      <c r="E966" s="10">
        <f>SUM('FTTM input times'!H966:I966)</f>
        <v>0.23792901369485442</v>
      </c>
      <c r="F966" s="10">
        <f ca="1">'internal_calcs FTTM'!AA966-A966</f>
        <v>-0.47202982010753658</v>
      </c>
    </row>
    <row r="967" spans="1:6" x14ac:dyDescent="0.3">
      <c r="A967" s="1">
        <f>'FTTM input times'!A967</f>
        <v>965</v>
      </c>
      <c r="B967" s="10">
        <f>SUM('FTTM input times'!B967:C967)</f>
        <v>-1.2381452738711207</v>
      </c>
      <c r="C967" s="10">
        <f>SUM('FTTM input times'!D967:E967)</f>
        <v>0.11963816693382401</v>
      </c>
      <c r="D967" s="10">
        <f>SUM('FTTM input times'!F967:G967)</f>
        <v>-0.23607975965413153</v>
      </c>
      <c r="E967" s="10">
        <f>SUM('FTTM input times'!H967:I967)</f>
        <v>0.60539853408693545</v>
      </c>
      <c r="F967" s="10">
        <f ca="1">'internal_calcs FTTM'!AA967-A967</f>
        <v>-0.23607975965410333</v>
      </c>
    </row>
    <row r="968" spans="1:6" x14ac:dyDescent="0.3">
      <c r="A968" s="1">
        <f>'FTTM input times'!A968</f>
        <v>966</v>
      </c>
      <c r="B968" s="10">
        <f>SUM('FTTM input times'!B968:C968)</f>
        <v>-1.1974511462173663</v>
      </c>
      <c r="C968" s="10">
        <f>SUM('FTTM input times'!D968:E968)</f>
        <v>8.6150015343086084E-3</v>
      </c>
      <c r="D968" s="10">
        <f>SUM('FTTM input times'!F968:G968)</f>
        <v>-2.7947775105674477E-2</v>
      </c>
      <c r="E968" s="10">
        <f>SUM('FTTM input times'!H968:I968)</f>
        <v>1.0232725850555617</v>
      </c>
      <c r="F968" s="10">
        <f ca="1">'internal_calcs FTTM'!AA968-A968</f>
        <v>-2.7947775105644723E-2</v>
      </c>
    </row>
    <row r="969" spans="1:6" x14ac:dyDescent="0.3">
      <c r="A969" s="1">
        <f>'FTTM input times'!A969</f>
        <v>967</v>
      </c>
      <c r="B969" s="10">
        <f>SUM('FTTM input times'!B969:C969)</f>
        <v>-1.1564428177575914</v>
      </c>
      <c r="C969" s="10">
        <f>SUM('FTTM input times'!D969:E969)</f>
        <v>-9.8495620197179168E-2</v>
      </c>
      <c r="D969" s="10">
        <f>SUM('FTTM input times'!F969:G969)</f>
        <v>0.14908376780912524</v>
      </c>
      <c r="E969" s="10">
        <f>SUM('FTTM input times'!H969:I969)</f>
        <v>1.4764481096387168</v>
      </c>
      <c r="F969" s="10">
        <f ca="1">'internal_calcs FTTM'!AA969-A969</f>
        <v>-9.8495620197127209E-2</v>
      </c>
    </row>
    <row r="970" spans="1:6" x14ac:dyDescent="0.3">
      <c r="A970" s="1">
        <f>'FTTM input times'!A970</f>
        <v>968</v>
      </c>
      <c r="B970" s="10">
        <f>SUM('FTTM input times'!B970:C970)</f>
        <v>-1.1151461902309987</v>
      </c>
      <c r="C970" s="10">
        <f>SUM('FTTM input times'!D970:E970)</f>
        <v>-0.2012709815704663</v>
      </c>
      <c r="D970" s="10">
        <f>SUM('FTTM input times'!F970:G970)</f>
        <v>0.29222297590530122</v>
      </c>
      <c r="E970" s="10">
        <f>SUM('FTTM input times'!H970:I970)</f>
        <v>1.9485461636409469</v>
      </c>
      <c r="F970" s="10">
        <f ca="1">'internal_calcs FTTM'!AA970-A970</f>
        <v>-0.20127098157047385</v>
      </c>
    </row>
    <row r="971" spans="1:6" x14ac:dyDescent="0.3">
      <c r="A971" s="1">
        <f>'FTTM input times'!A971</f>
        <v>969</v>
      </c>
      <c r="B971" s="10">
        <f>SUM('FTTM input times'!B971:C971)</f>
        <v>-1.073587347472756</v>
      </c>
      <c r="C971" s="10">
        <f>SUM('FTTM input times'!D971:E971)</f>
        <v>-0.29930547518800665</v>
      </c>
      <c r="D971" s="10">
        <f>SUM('FTTM input times'!F971:G971)</f>
        <v>0.39921245836370156</v>
      </c>
      <c r="E971" s="10">
        <f>SUM('FTTM input times'!H971:I971)</f>
        <v>2.4225038933505774</v>
      </c>
      <c r="F971" s="10">
        <f ca="1">'internal_calcs FTTM'!AA971-A971</f>
        <v>-0.29930547518802086</v>
      </c>
    </row>
    <row r="972" spans="1:6" x14ac:dyDescent="0.3">
      <c r="A972" s="1">
        <f>'FTTM input times'!A972</f>
        <v>970</v>
      </c>
      <c r="B972" s="10">
        <f>SUM('FTTM input times'!B972:C972)</f>
        <v>-1.0317925389385083</v>
      </c>
      <c r="C972" s="10">
        <f>SUM('FTTM input times'!D972:E972)</f>
        <v>-0.39221220369119192</v>
      </c>
      <c r="D972" s="10">
        <f>SUM('FTTM input times'!F972:G972)</f>
        <v>0.46836492713368472</v>
      </c>
      <c r="E972" s="10">
        <f>SUM('FTTM input times'!H972:I972)</f>
        <v>2.8811912315316359</v>
      </c>
      <c r="F972" s="10">
        <f ca="1">'internal_calcs FTTM'!AA972-A972</f>
        <v>-0.39221220369120147</v>
      </c>
    </row>
    <row r="973" spans="1:6" x14ac:dyDescent="0.3">
      <c r="A973" s="1">
        <f>'FTTM input times'!A973</f>
        <v>971</v>
      </c>
      <c r="B973" s="10">
        <f>SUM('FTTM input times'!B973:C973)</f>
        <v>-0.98978816312522477</v>
      </c>
      <c r="C973" s="10">
        <f>SUM('FTTM input times'!D973:E973)</f>
        <v>-0.47962450666766698</v>
      </c>
      <c r="D973" s="10">
        <f>SUM('FTTM input times'!F973:G973)</f>
        <v>0.49858980647307583</v>
      </c>
      <c r="E973" s="10">
        <f>SUM('FTTM input times'!H973:I973)</f>
        <v>3.3080300226835195</v>
      </c>
      <c r="F973" s="10">
        <f ca="1">'internal_calcs FTTM'!AA973-A973</f>
        <v>-0.47962450666761924</v>
      </c>
    </row>
    <row r="974" spans="1:6" x14ac:dyDescent="0.3">
      <c r="A974" s="1">
        <f>'FTTM input times'!A974</f>
        <v>972</v>
      </c>
      <c r="B974" s="10">
        <f>SUM('FTTM input times'!B974:C974)</f>
        <v>-0.9476007508969656</v>
      </c>
      <c r="C974" s="10">
        <f>SUM('FTTM input times'!D974:E974)</f>
        <v>-0.56119740769260895</v>
      </c>
      <c r="D974" s="10">
        <f>SUM('FTTM input times'!F974:G974)</f>
        <v>0.48941043197917145</v>
      </c>
      <c r="E974" s="10">
        <f>SUM('FTTM input times'!H974:I974)</f>
        <v>3.6875932007768757</v>
      </c>
      <c r="F974" s="10">
        <f ca="1">'internal_calcs FTTM'!AA974-A974</f>
        <v>-0.56119740769258897</v>
      </c>
    </row>
    <row r="975" spans="1:6" x14ac:dyDescent="0.3">
      <c r="A975" s="1">
        <f>'FTTM input times'!A975</f>
        <v>973</v>
      </c>
      <c r="B975" s="10">
        <f>SUM('FTTM input times'!B975:C975)</f>
        <v>-0.90525694872751372</v>
      </c>
      <c r="C975" s="10">
        <f>SUM('FTTM input times'!D975:E975)</f>
        <v>-0.63660897579249109</v>
      </c>
      <c r="D975" s="10">
        <f>SUM('FTTM input times'!F975:G975)</f>
        <v>0.44097156787121605</v>
      </c>
      <c r="E975" s="10">
        <f>SUM('FTTM input times'!H975:I975)</f>
        <v>4.0061623636127521</v>
      </c>
      <c r="F975" s="10">
        <f ca="1">'internal_calcs FTTM'!AA975-A975</f>
        <v>-0.63660897579245557</v>
      </c>
    </row>
    <row r="976" spans="1:6" x14ac:dyDescent="0.3">
      <c r="A976" s="1">
        <f>'FTTM input times'!A976</f>
        <v>974</v>
      </c>
      <c r="B976" s="10">
        <f>SUM('FTTM input times'!B976:C976)</f>
        <v>-0.8627835018699872</v>
      </c>
      <c r="C976" s="10">
        <f>SUM('FTTM input times'!D976:E976)</f>
        <v>-0.70556159596044443</v>
      </c>
      <c r="D976" s="10">
        <f>SUM('FTTM input times'!F976:G976)</f>
        <v>0.35403712397225373</v>
      </c>
      <c r="E976" s="10">
        <f>SUM('FTTM input times'!H976:I976)</f>
        <v>4.2522235916227746</v>
      </c>
      <c r="F976" s="10">
        <f ca="1">'internal_calcs FTTM'!AA976-A976</f>
        <v>-0.70556159596048929</v>
      </c>
    </row>
    <row r="977" spans="1:6" x14ac:dyDescent="0.3">
      <c r="A977" s="1">
        <f>'FTTM input times'!A977</f>
        <v>975</v>
      </c>
      <c r="B977" s="10">
        <f>SUM('FTTM input times'!B977:C977)</f>
        <v>-0.82020723746357982</v>
      </c>
      <c r="C977" s="10">
        <f>SUM('FTTM input times'!D977:E977)</f>
        <v>-0.76778314370612222</v>
      </c>
      <c r="D977" s="10">
        <f>SUM('FTTM input times'!F977:G977)</f>
        <v>0.2299781083945347</v>
      </c>
      <c r="E977" s="10">
        <f>SUM('FTTM input times'!H977:I977)</f>
        <v>4.4168835909200963</v>
      </c>
      <c r="F977" s="10">
        <f ca="1">'internal_calcs FTTM'!AA977-A977</f>
        <v>-0.76778314370608314</v>
      </c>
    </row>
    <row r="978" spans="1:6" x14ac:dyDescent="0.3">
      <c r="A978" s="1">
        <f>'FTTM input times'!A978</f>
        <v>976</v>
      </c>
      <c r="B978" s="10">
        <f>SUM('FTTM input times'!B978:C978)</f>
        <v>-0.77755504758954053</v>
      </c>
      <c r="C978" s="10">
        <f>SUM('FTTM input times'!D978:E978)</f>
        <v>-0.82302805900698695</v>
      </c>
      <c r="D978" s="10">
        <f>SUM('FTTM input times'!F978:G978)</f>
        <v>7.0751005923206822E-2</v>
      </c>
      <c r="E978" s="10">
        <f>SUM('FTTM input times'!H978:I978)</f>
        <v>4.4941911201128608</v>
      </c>
      <c r="F978" s="10">
        <f ca="1">'internal_calcs FTTM'!AA978-A978</f>
        <v>-0.7775550475895443</v>
      </c>
    </row>
    <row r="979" spans="1:6" x14ac:dyDescent="0.3">
      <c r="A979" s="1">
        <f>'FTTM input times'!A979</f>
        <v>977</v>
      </c>
      <c r="B979" s="10">
        <f>SUM('FTTM input times'!B979:C979)</f>
        <v>-0.73485387228517518</v>
      </c>
      <c r="C979" s="10">
        <f>SUM('FTTM input times'!D979:E979)</f>
        <v>-0.87107831542114766</v>
      </c>
      <c r="D979" s="10">
        <f>SUM('FTTM input times'!F979:G979)</f>
        <v>-0.12113307691838271</v>
      </c>
      <c r="E979" s="10">
        <f>SUM('FTTM input times'!H979:I979)</f>
        <v>4.4813520836731495</v>
      </c>
      <c r="F979" s="10">
        <f ca="1">'internal_calcs FTTM'!AA979-A979</f>
        <v>-0.73485387228515719</v>
      </c>
    </row>
    <row r="980" spans="1:6" x14ac:dyDescent="0.3">
      <c r="A980" s="1">
        <f>'FTTM input times'!A980</f>
        <v>978</v>
      </c>
      <c r="B980" s="10">
        <f>SUM('FTTM input times'!B980:C980)</f>
        <v>-0.69213068252813414</v>
      </c>
      <c r="C980" s="10">
        <f>SUM('FTTM input times'!D980:E980)</f>
        <v>-0.91174428053871814</v>
      </c>
      <c r="D980" s="10">
        <f>SUM('FTTM input times'!F980:G980)</f>
        <v>-0.34264801351748186</v>
      </c>
      <c r="E980" s="10">
        <f>SUM('FTTM input times'!H980:I980)</f>
        <v>4.3788305178296607</v>
      </c>
      <c r="F980" s="10">
        <f ca="1">'internal_calcs FTTM'!AA980-A980</f>
        <v>-0.69213068252815901</v>
      </c>
    </row>
    <row r="981" spans="1:6" x14ac:dyDescent="0.3">
      <c r="A981" s="1">
        <f>'FTTM input times'!A981</f>
        <v>979</v>
      </c>
      <c r="B981" s="10">
        <f>SUM('FTTM input times'!B981:C981)</f>
        <v>-0.64941246320057799</v>
      </c>
      <c r="C981" s="10">
        <f>SUM('FTTM input times'!D981:E981)</f>
        <v>-0.94486546437389163</v>
      </c>
      <c r="D981" s="10">
        <f>SUM('FTTM input times'!F981:G981)</f>
        <v>-0.59030038099747673</v>
      </c>
      <c r="E981" s="10">
        <f>SUM('FTTM input times'!H981:I981)</f>
        <v>4.1903318190894332</v>
      </c>
      <c r="F981" s="10">
        <f ca="1">'internal_calcs FTTM'!AA981-A981</f>
        <v>-0.64941246320063328</v>
      </c>
    </row>
    <row r="982" spans="1:6" x14ac:dyDescent="0.3">
      <c r="A982" s="1">
        <f>'FTTM input times'!A982</f>
        <v>980</v>
      </c>
      <c r="B982" s="10">
        <f>SUM('FTTM input times'!B982:C982)</f>
        <v>-0.60672619604552736</v>
      </c>
      <c r="C982" s="10">
        <f>SUM('FTTM input times'!D982:E982)</f>
        <v>-0.97031115274570046</v>
      </c>
      <c r="D982" s="10">
        <f>SUM('FTTM input times'!F982:G982)</f>
        <v>-0.86018455358311008</v>
      </c>
      <c r="E982" s="10">
        <f>SUM('FTTM input times'!H982:I982)</f>
        <v>3.9226688215532874</v>
      </c>
      <c r="F982" s="10">
        <f ca="1">'internal_calcs FTTM'!AA982-A982</f>
        <v>-0.86018455358305346</v>
      </c>
    </row>
    <row r="983" spans="1:6" x14ac:dyDescent="0.3">
      <c r="A983" s="1">
        <f>'FTTM input times'!A983</f>
        <v>981</v>
      </c>
      <c r="B983" s="10">
        <f>SUM('FTTM input times'!B983:C983)</f>
        <v>-0.56409884262422916</v>
      </c>
      <c r="C983" s="10">
        <f>SUM('FTTM input times'!D983:E983)</f>
        <v>-0.98798092314719521</v>
      </c>
      <c r="D983" s="10">
        <f>SUM('FTTM input times'!F983:G983)</f>
        <v>-1.1480442966512321</v>
      </c>
      <c r="E983" s="10">
        <f>SUM('FTTM input times'!H983:I983)</f>
        <v>3.5855155633416298</v>
      </c>
      <c r="F983" s="10">
        <f ca="1">'internal_calcs FTTM'!AA983-A983</f>
        <v>-0.98798092314723363</v>
      </c>
    </row>
    <row r="984" spans="1:6" x14ac:dyDescent="0.3">
      <c r="A984" s="1">
        <f>'FTTM input times'!A984</f>
        <v>982</v>
      </c>
      <c r="B984" s="10">
        <f>SUM('FTTM input times'!B984:C984)</f>
        <v>-0.52155732728675341</v>
      </c>
      <c r="C984" s="10">
        <f>SUM('FTTM input times'!D984:E984)</f>
        <v>-0.99780504106708756</v>
      </c>
      <c r="D984" s="10">
        <f>SUM('FTTM input times'!F984:G984)</f>
        <v>-1.4493398900950991</v>
      </c>
      <c r="E984" s="10">
        <f>SUM('FTTM input times'!H984:I984)</f>
        <v>3.1910576416500827</v>
      </c>
      <c r="F984" s="10">
        <f ca="1">'internal_calcs FTTM'!AA984-A984</f>
        <v>-0.99780504106706758</v>
      </c>
    </row>
    <row r="985" spans="1:6" x14ac:dyDescent="0.3">
      <c r="A985" s="1">
        <f>'FTTM input times'!A985</f>
        <v>983</v>
      </c>
      <c r="B985" s="10">
        <f>SUM('FTTM input times'!B985:C985)</f>
        <v>-0.47912852016609253</v>
      </c>
      <c r="C985" s="10">
        <f>SUM('FTTM input times'!D985:E985)</f>
        <v>-0.99974473520019957</v>
      </c>
      <c r="D985" s="10">
        <f>SUM('FTTM input times'!F985:G985)</f>
        <v>-1.759319722420297</v>
      </c>
      <c r="E985" s="10">
        <f>SUM('FTTM input times'!H985:I985)</f>
        <v>2.7535517935191303</v>
      </c>
      <c r="F985" s="10">
        <f ca="1">'internal_calcs FTTM'!AA985-A985</f>
        <v>-0.99974473520023821</v>
      </c>
    </row>
    <row r="986" spans="1:6" x14ac:dyDescent="0.3">
      <c r="A986" s="1">
        <f>'FTTM input times'!A986</f>
        <v>984</v>
      </c>
      <c r="B986" s="10">
        <f>SUM('FTTM input times'!B986:C986)</f>
        <v>-0.4368392202060255</v>
      </c>
      <c r="C986" s="10">
        <f>SUM('FTTM input times'!D986:E986)</f>
        <v>-0.99379235045994929</v>
      </c>
      <c r="D986" s="10">
        <f>SUM('FTTM input times'!F986:G986)</f>
        <v>-2.0730952264986366</v>
      </c>
      <c r="E986" s="10">
        <f>SUM('FTTM input times'!H986:I986)</f>
        <v>2.2888106202100817</v>
      </c>
      <c r="F986" s="10">
        <f ca="1">'internal_calcs FTTM'!AA986-A986</f>
        <v>-0.99379235045989844</v>
      </c>
    </row>
    <row r="987" spans="1:6" x14ac:dyDescent="0.3">
      <c r="A987" s="1">
        <f>'FTTM input times'!A987</f>
        <v>985</v>
      </c>
      <c r="B987" s="10">
        <f>SUM('FTTM input times'!B987:C987)</f>
        <v>-0.39471613823490675</v>
      </c>
      <c r="C987" s="10">
        <f>SUM('FTTM input times'!D987:E987)</f>
        <v>-0.97997137818948898</v>
      </c>
      <c r="D987" s="10">
        <f>SUM('FTTM input times'!F987:G987)</f>
        <v>-2.3857179751898387</v>
      </c>
      <c r="E987" s="10">
        <f>SUM('FTTM input times'!H987:I987)</f>
        <v>1.8136310785981871</v>
      </c>
      <c r="F987" s="10">
        <f ca="1">'internal_calcs FTTM'!AA987-A987</f>
        <v>-0.97997137818947522</v>
      </c>
    </row>
    <row r="988" spans="1:6" x14ac:dyDescent="0.3">
      <c r="A988" s="1">
        <f>'FTTM input times'!A988</f>
        <v>986</v>
      </c>
      <c r="B988" s="10">
        <f>SUM('FTTM input times'!B988:C988)</f>
        <v>-0.35278588009415029</v>
      </c>
      <c r="C988" s="10">
        <f>SUM('FTTM input times'!D988:E988)</f>
        <v>-0.95833636345221818</v>
      </c>
      <c r="D988" s="10">
        <f>SUM('FTTM input times'!F988:G988)</f>
        <v>-2.6922577209958258</v>
      </c>
      <c r="E988" s="10">
        <f>SUM('FTTM input times'!H988:I988)</f>
        <v>1.345187395384964</v>
      </c>
      <c r="F988" s="10">
        <f ca="1">'internal_calcs FTTM'!AA988-A988</f>
        <v>-0.9583363634521902</v>
      </c>
    </row>
    <row r="989" spans="1:6" x14ac:dyDescent="0.3">
      <c r="A989" s="1">
        <f>'FTTM input times'!A989</f>
        <v>987</v>
      </c>
      <c r="B989" s="10">
        <f>SUM('FTTM input times'!B989:C989)</f>
        <v>-0.31107492983359969</v>
      </c>
      <c r="C989" s="10">
        <f>SUM('FTTM input times'!D989:E989)</f>
        <v>-0.92897268976718905</v>
      </c>
      <c r="D989" s="10">
        <f>SUM('FTTM input times'!F989:G989)</f>
        <v>-2.9878801490067191</v>
      </c>
      <c r="E989" s="10">
        <f>SUM('FTTM input times'!H989:I989)</f>
        <v>0.90041034580039825</v>
      </c>
      <c r="F989" s="10">
        <f ca="1">'internal_calcs FTTM'!AA989-A989</f>
        <v>-0.92897268976719261</v>
      </c>
    </row>
    <row r="990" spans="1:6" x14ac:dyDescent="0.3">
      <c r="A990" s="1">
        <f>'FTTM input times'!A990</f>
        <v>988</v>
      </c>
      <c r="B990" s="10">
        <f>SUM('FTTM input times'!B990:C990)</f>
        <v>-0.26960963298325852</v>
      </c>
      <c r="C990" s="10">
        <f>SUM('FTTM input times'!D990:E990)</f>
        <v>-0.89199624213944961</v>
      </c>
      <c r="D990" s="10">
        <f>SUM('FTTM input times'!F990:G990)</f>
        <v>-3.2679231169367924</v>
      </c>
      <c r="E990" s="10">
        <f>SUM('FTTM input times'!H990:I990)</f>
        <v>0.49537533127148281</v>
      </c>
      <c r="F990" s="10">
        <f ca="1">'internal_calcs FTTM'!AA990-A990</f>
        <v>-0.89199624213949846</v>
      </c>
    </row>
    <row r="991" spans="1:6" x14ac:dyDescent="0.3">
      <c r="A991" s="1">
        <f>'FTTM input times'!A991</f>
        <v>989</v>
      </c>
      <c r="B991" s="10">
        <f>SUM('FTTM input times'!B991:C991)</f>
        <v>-0.22841617991345414</v>
      </c>
      <c r="C991" s="10">
        <f>SUM('FTTM input times'!D991:E991)</f>
        <v>-0.84755294971485462</v>
      </c>
      <c r="D991" s="10">
        <f>SUM('FTTM input times'!F991:G991)</f>
        <v>-3.5279701798924568</v>
      </c>
      <c r="E991" s="10">
        <f>SUM('FTTM input times'!H991:I991)</f>
        <v>0.14472137253153017</v>
      </c>
      <c r="F991" s="10">
        <f ca="1">'internal_calcs FTTM'!AA991-A991</f>
        <v>-0.84755294971489548</v>
      </c>
    </row>
    <row r="992" spans="1:6" x14ac:dyDescent="0.3">
      <c r="A992" s="1">
        <f>'FTTM input times'!A992</f>
        <v>990</v>
      </c>
      <c r="B992" s="10">
        <f>SUM('FTTM input times'!B992:C992)</f>
        <v>-0.1875205892920615</v>
      </c>
      <c r="C992" s="10">
        <f>SUM('FTTM input times'!D992:E992)</f>
        <v>-0.79581820986429475</v>
      </c>
      <c r="D992" s="10">
        <f>SUM('FTTM input times'!F992:G992)</f>
        <v>-3.7639202403458492</v>
      </c>
      <c r="E992" s="10">
        <f>SUM('FTTM input times'!H992:I992)</f>
        <v>-0.13887798273035656</v>
      </c>
      <c r="F992" s="10">
        <f ca="1">'internal_calcs FTTM'!AA992-A992</f>
        <v>-0.795818209864251</v>
      </c>
    </row>
    <row r="993" spans="1:6" x14ac:dyDescent="0.3">
      <c r="A993" s="1">
        <f>'FTTM input times'!A993</f>
        <v>991</v>
      </c>
      <c r="B993" s="10">
        <f>SUM('FTTM input times'!B993:C993)</f>
        <v>-0.14694869165064861</v>
      </c>
      <c r="C993" s="10">
        <f>SUM('FTTM input times'!D993:E993)</f>
        <v>-0.73699619597079247</v>
      </c>
      <c r="D993" s="10">
        <f>SUM('FTTM input times'!F993:G993)</f>
        <v>-3.9720522248943091</v>
      </c>
      <c r="E993" s="10">
        <f>SUM('FTTM input times'!H993:I993)</f>
        <v>-0.34517271490399448</v>
      </c>
      <c r="F993" s="10">
        <f ca="1">'internal_calcs FTTM'!AA993-A993</f>
        <v>-0.7369961959708462</v>
      </c>
    </row>
    <row r="994" spans="1:6" x14ac:dyDescent="0.3">
      <c r="A994" s="1">
        <f>'FTTM input times'!A994</f>
        <v>992</v>
      </c>
      <c r="B994" s="10">
        <f>SUM('FTTM input times'!B994:C994)</f>
        <v>-0.1067261130694499</v>
      </c>
      <c r="C994" s="10">
        <f>SUM('FTTM input times'!D994:E994)</f>
        <v>-0.67131905164987682</v>
      </c>
      <c r="D994" s="10">
        <f>SUM('FTTM input times'!F994:G994)</f>
        <v>-4.1490837678091115</v>
      </c>
      <c r="E994" s="10">
        <f>SUM('FTTM input times'!H994:I994)</f>
        <v>-0.46670679487314182</v>
      </c>
      <c r="F994" s="10">
        <f ca="1">'internal_calcs FTTM'!AA994-A994</f>
        <v>-0.67131905164990258</v>
      </c>
    </row>
    <row r="995" spans="1:6" x14ac:dyDescent="0.3">
      <c r="A995" s="1">
        <f>'FTTM input times'!A995</f>
        <v>993</v>
      </c>
      <c r="B995" s="10">
        <f>SUM('FTTM input times'!B995:C995)</f>
        <v>-6.6878258991022177E-2</v>
      </c>
      <c r="C995" s="10">
        <f>SUM('FTTM input times'!D995:E995)</f>
        <v>-0.59904597458514863</v>
      </c>
      <c r="D995" s="10">
        <f>SUM('FTTM input times'!F995:G995)</f>
        <v>-4.2922229759052906</v>
      </c>
      <c r="E995" s="10">
        <f>SUM('FTTM input times'!H995:I995)</f>
        <v>-0.49908766433375185</v>
      </c>
      <c r="F995" s="10">
        <f ca="1">'internal_calcs FTTM'!AA995-A995</f>
        <v>-0.59904597458512399</v>
      </c>
    </row>
    <row r="996" spans="1:6" x14ac:dyDescent="0.3">
      <c r="A996" s="1">
        <f>'FTTM input times'!A996</f>
        <v>994</v>
      </c>
      <c r="B996" s="10">
        <f>SUM('FTTM input times'!B996:C996)</f>
        <v>-2.7430298174167644E-2</v>
      </c>
      <c r="C996" s="10">
        <f>SUM('FTTM input times'!D996:E996)</f>
        <v>-0.52046219359320633</v>
      </c>
      <c r="D996" s="10">
        <f>SUM('FTTM input times'!F996:G996)</f>
        <v>-4.399212458363694</v>
      </c>
      <c r="E996" s="10">
        <f>SUM('FTTM input times'!H996:I996)</f>
        <v>-0.44114499429588605</v>
      </c>
      <c r="F996" s="10">
        <f ca="1">'internal_calcs FTTM'!AA996-A996</f>
        <v>-0.52046219359317547</v>
      </c>
    </row>
    <row r="997" spans="1:6" x14ac:dyDescent="0.3">
      <c r="A997" s="1">
        <f>'FTTM input times'!A997</f>
        <v>995</v>
      </c>
      <c r="B997" s="10">
        <f>SUM('FTTM input times'!B997:C997)</f>
        <v>1.1592853203557962E-2</v>
      </c>
      <c r="C997" s="10">
        <f>SUM('FTTM input times'!D997:E997)</f>
        <v>-0.43587784295639498</v>
      </c>
      <c r="D997" s="10">
        <f>SUM('FTTM input times'!F997:G997)</f>
        <v>-4.4683649271337256</v>
      </c>
      <c r="E997" s="10">
        <f>SUM('FTTM input times'!H997:I997)</f>
        <v>-0.29497298382298132</v>
      </c>
      <c r="F997" s="10">
        <f ca="1">'internal_calcs FTTM'!AA997-A997</f>
        <v>-0.43587784295641541</v>
      </c>
    </row>
    <row r="998" spans="1:6" x14ac:dyDescent="0.3">
      <c r="A998" s="1">
        <f>'FTTM input times'!A998</f>
        <v>996</v>
      </c>
      <c r="B998" s="10">
        <f>SUM('FTTM input times'!B998:C998)</f>
        <v>5.0166547283258534E-2</v>
      </c>
      <c r="C998" s="10">
        <f>SUM('FTTM input times'!D998:E998)</f>
        <v>-0.3456267384636269</v>
      </c>
      <c r="D998" s="10">
        <f>SUM('FTTM input times'!F998:G998)</f>
        <v>-4.4985898064730758</v>
      </c>
      <c r="E998" s="10">
        <f>SUM('FTTM input times'!H998:I998)</f>
        <v>-6.5854670220975908E-2</v>
      </c>
      <c r="F998" s="10">
        <f ca="1">'internal_calcs FTTM'!AA998-A998</f>
        <v>-0.34562673846357939</v>
      </c>
    </row>
    <row r="999" spans="1:6" x14ac:dyDescent="0.3">
      <c r="A999" s="1">
        <f>'FTTM input times'!A999</f>
        <v>997</v>
      </c>
      <c r="B999" s="10">
        <f>SUM('FTTM input times'!B999:C999)</f>
        <v>8.8266420093162767E-2</v>
      </c>
      <c r="C999" s="10">
        <f>SUM('FTTM input times'!D999:E999)</f>
        <v>-0.25006505999252715</v>
      </c>
      <c r="D999" s="10">
        <f>SUM('FTTM input times'!F999:G999)</f>
        <v>-4.4894104319791737</v>
      </c>
      <c r="E999" s="10">
        <f>SUM('FTTM input times'!H999:I999)</f>
        <v>0.23792901369481601</v>
      </c>
      <c r="F999" s="10">
        <f ca="1">'internal_calcs FTTM'!AA999-A999</f>
        <v>-0.25006505999249384</v>
      </c>
    </row>
    <row r="1000" spans="1:6" x14ac:dyDescent="0.3">
      <c r="A1000" s="1">
        <f>'FTTM input times'!A1000</f>
        <v>998</v>
      </c>
      <c r="B1000" s="10">
        <f>SUM('FTTM input times'!B1000:C1000)</f>
        <v>0.12586840693690604</v>
      </c>
      <c r="C1000" s="10">
        <f>SUM('FTTM input times'!D1000:E1000)</f>
        <v>-0.14956994583004279</v>
      </c>
      <c r="D1000" s="10">
        <f>SUM('FTTM input times'!F1000:G1000)</f>
        <v>-4.4409715678712214</v>
      </c>
      <c r="E1000" s="10">
        <f>SUM('FTTM input times'!H1000:I1000)</f>
        <v>0.60539853408689082</v>
      </c>
      <c r="F1000" s="10">
        <f ca="1">'internal_calcs FTTM'!AA1000-A1000</f>
        <v>-0.14956994583008054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BE46E-D934-423C-A79C-6BA6AC0D51DF}">
  <dimension ref="A1:E1001"/>
  <sheetViews>
    <sheetView workbookViewId="0">
      <pane ySplit="1" topLeftCell="A2" activePane="bottomLeft" state="frozen"/>
      <selection pane="bottomLeft" activeCell="B2" sqref="B2"/>
    </sheetView>
  </sheetViews>
  <sheetFormatPr defaultRowHeight="14.4" x14ac:dyDescent="0.3"/>
  <cols>
    <col min="1" max="1" width="15.33203125" style="1" customWidth="1"/>
    <col min="2" max="2" width="15.33203125" style="10" customWidth="1"/>
    <col min="3" max="5" width="15.33203125" style="12" customWidth="1"/>
  </cols>
  <sheetData>
    <row r="1" spans="1:5" x14ac:dyDescent="0.3">
      <c r="A1" s="5" t="str">
        <f>'FTTM input times'!A1</f>
        <v>Reference Time</v>
      </c>
      <c r="B1" s="11" t="s">
        <v>28</v>
      </c>
      <c r="C1" s="11" t="s">
        <v>30</v>
      </c>
      <c r="D1" s="11" t="s">
        <v>29</v>
      </c>
      <c r="E1" s="11" t="s">
        <v>31</v>
      </c>
    </row>
    <row r="2" spans="1:5" x14ac:dyDescent="0.3">
      <c r="A2" s="1">
        <f>'FTTM input times'!A2</f>
        <v>0</v>
      </c>
      <c r="B2" s="10">
        <f>$A2+'internal_calcs TEs'!B2</f>
        <v>0.19948405131915059</v>
      </c>
      <c r="C2" s="10">
        <f>$A2+'internal_calcs TEs'!C2</f>
        <v>6.4616251569245664E-2</v>
      </c>
      <c r="D2" s="10">
        <f>$A2+'internal_calcs TEs'!D2</f>
        <v>-3.7299781083945733</v>
      </c>
      <c r="E2" s="10">
        <f>$A2+'internal_calcs TEs'!E2</f>
        <v>-0.13887798273031038</v>
      </c>
    </row>
    <row r="3" spans="1:5" x14ac:dyDescent="0.3">
      <c r="A3" s="1">
        <f>'FTTM input times'!A3</f>
        <v>1</v>
      </c>
      <c r="B3" s="10">
        <f>$A3+'internal_calcs TEs'!B3</f>
        <v>1.2354512116388667</v>
      </c>
      <c r="C3" s="10">
        <f>$A3+'internal_calcs TEs'!C3</f>
        <v>1.1774620397371076</v>
      </c>
      <c r="D3" s="10">
        <f>$A3+'internal_calcs TEs'!D3</f>
        <v>-3.0707510059231753</v>
      </c>
      <c r="E3" s="10">
        <f>$A3+'internal_calcs TEs'!E3</f>
        <v>0.65482728509603616</v>
      </c>
    </row>
    <row r="4" spans="1:5" x14ac:dyDescent="0.3">
      <c r="A4" s="1">
        <f>'FTTM input times'!A4</f>
        <v>2</v>
      </c>
      <c r="B4" s="10">
        <f>$A4+'internal_calcs TEs'!B4</f>
        <v>2.2708275209234112</v>
      </c>
      <c r="C4" s="10">
        <f>$A4+'internal_calcs TEs'!C4</f>
        <v>2.2935540094522753</v>
      </c>
      <c r="D4" s="10">
        <f>$A4+'internal_calcs TEs'!D4</f>
        <v>-1.8788669230816741</v>
      </c>
      <c r="E4" s="10">
        <f>$A4+'internal_calcs TEs'!E4</f>
        <v>1.5332932051268262</v>
      </c>
    </row>
    <row r="5" spans="1:5" x14ac:dyDescent="0.3">
      <c r="A5" s="1">
        <f>'FTTM input times'!A5</f>
        <v>3</v>
      </c>
      <c r="B5" s="10">
        <f>$A5+'internal_calcs TEs'!B5</f>
        <v>3.3055906347375275</v>
      </c>
      <c r="C5" s="10">
        <f>$A5+'internal_calcs TEs'!C5</f>
        <v>3.4124339987478765</v>
      </c>
      <c r="D5" s="10">
        <f>$A5+'internal_calcs TEs'!D5</f>
        <v>-0.65735198648247595</v>
      </c>
      <c r="E5" s="10">
        <f>$A5+'internal_calcs TEs'!E5</f>
        <v>2.5009123356662459</v>
      </c>
    </row>
    <row r="6" spans="1:5" x14ac:dyDescent="0.3">
      <c r="A6" s="1">
        <f>'FTTM input times'!A6</f>
        <v>4</v>
      </c>
      <c r="B6" s="10">
        <f>$A6+'internal_calcs TEs'!B6</f>
        <v>4.3397185959535953</v>
      </c>
      <c r="C6" s="10">
        <f>$A6+'internal_calcs TEs'!C6</f>
        <v>4.533632842616834</v>
      </c>
      <c r="D6" s="10">
        <f>$A6+'internal_calcs TEs'!D6</f>
        <v>0.59030038099764059</v>
      </c>
      <c r="E6" s="10">
        <f>$A6+'internal_calcs TEs'!E6</f>
        <v>3.5588550057040953</v>
      </c>
    </row>
    <row r="7" spans="1:5" x14ac:dyDescent="0.3">
      <c r="A7" s="1">
        <f>'FTTM input times'!A7</f>
        <v>5</v>
      </c>
      <c r="B7" s="10">
        <f>$A7+'internal_calcs TEs'!B7</f>
        <v>5.373189848619754</v>
      </c>
      <c r="C7" s="10">
        <f>$A7+'internal_calcs TEs'!C7</f>
        <v>5.6566722245930929</v>
      </c>
      <c r="D7" s="10">
        <f>$A7+'internal_calcs TEs'!D7</f>
        <v>1.8601845535830339</v>
      </c>
      <c r="E7" s="10">
        <f>$A7+'internal_calcs TEs'!E7</f>
        <v>4.7050270161769836</v>
      </c>
    </row>
    <row r="8" spans="1:5" x14ac:dyDescent="0.3">
      <c r="A8" s="1">
        <f>'FTTM input times'!A8</f>
        <v>6</v>
      </c>
      <c r="B8" s="10">
        <f>$A8+'internal_calcs TEs'!B8</f>
        <v>6.4059832515754165</v>
      </c>
      <c r="C8" s="10">
        <f>$A8+'internal_calcs TEs'!C8</f>
        <v>6.7810665644473413</v>
      </c>
      <c r="D8" s="10">
        <f>$A8+'internal_calcs TEs'!D8</f>
        <v>3.1480442966512854</v>
      </c>
      <c r="E8" s="10">
        <f>$A8+'internal_calcs TEs'!E8</f>
        <v>5.9341453297791347</v>
      </c>
    </row>
    <row r="9" spans="1:5" x14ac:dyDescent="0.3">
      <c r="A9" s="1">
        <f>'FTTM input times'!A9</f>
        <v>7</v>
      </c>
      <c r="B9" s="10">
        <f>$A9+'internal_calcs TEs'!B9</f>
        <v>7.4380780918043303</v>
      </c>
      <c r="C9" s="10">
        <f>$A9+'internal_calcs TEs'!C9</f>
        <v>7.9063249345507707</v>
      </c>
      <c r="D9" s="10">
        <f>$A9+'internal_calcs TEs'!D9</f>
        <v>4.4493398900950156</v>
      </c>
      <c r="E9" s="10">
        <f>$A9+'internal_calcs TEs'!E9</f>
        <v>7.2379290136947532</v>
      </c>
    </row>
    <row r="10" spans="1:5" x14ac:dyDescent="0.3">
      <c r="A10" s="1">
        <f>'FTTM input times'!A10</f>
        <v>8</v>
      </c>
      <c r="B10" s="10">
        <f>$A10+'internal_calcs TEs'!B10</f>
        <v>8.4694540975176498</v>
      </c>
      <c r="C10" s="10">
        <f>$A10+'internal_calcs TEs'!C10</f>
        <v>9.0319529973412358</v>
      </c>
      <c r="D10" s="10">
        <f>$A10+'internal_calcs TEs'!D10</f>
        <v>5.7593197224203525</v>
      </c>
      <c r="E10" s="10">
        <f>$A10+'internal_calcs TEs'!E10</f>
        <v>8.6053985340868167</v>
      </c>
    </row>
    <row r="11" spans="1:5" x14ac:dyDescent="0.3">
      <c r="A11" s="1">
        <f>'FTTM input times'!A11</f>
        <v>9</v>
      </c>
      <c r="B11" s="10">
        <f>$A11+'internal_calcs TEs'!B11</f>
        <v>9.5000914509575978</v>
      </c>
      <c r="C11" s="10">
        <f>$A11+'internal_calcs TEs'!C11</f>
        <v>10.157454956249129</v>
      </c>
      <c r="D11" s="10">
        <f>$A11+'internal_calcs TEs'!D11</f>
        <v>7.0730952264985509</v>
      </c>
      <c r="E11" s="10">
        <f>$A11+'internal_calcs TEs'!E11</f>
        <v>10.02327258505543</v>
      </c>
    </row>
    <row r="12" spans="1:5" x14ac:dyDescent="0.3">
      <c r="A12" s="1">
        <f>'FTTM input times'!A12</f>
        <v>10</v>
      </c>
      <c r="B12" s="10">
        <f>$A12+'internal_calcs TEs'!B12</f>
        <v>10.529970800915082</v>
      </c>
      <c r="C12" s="10">
        <f>$A12+'internal_calcs TEs'!C12</f>
        <v>11.282335512379035</v>
      </c>
      <c r="D12" s="10">
        <f>$A12+'internal_calcs TEs'!D12</f>
        <v>8.3857179751898947</v>
      </c>
      <c r="E12" s="10">
        <f>$A12+'internal_calcs TEs'!E12</f>
        <v>11.476448109638856</v>
      </c>
    </row>
    <row r="13" spans="1:5" x14ac:dyDescent="0.3">
      <c r="A13" s="1">
        <f>'FTTM input times'!A13</f>
        <v>11</v>
      </c>
      <c r="B13" s="10">
        <f>$A13+'internal_calcs TEs'!B13</f>
        <v>11.559073274952251</v>
      </c>
      <c r="C13" s="10">
        <f>$A13+'internal_calcs TEs'!C13</f>
        <v>12.406101819228409</v>
      </c>
      <c r="D13" s="10">
        <f>$A13+'internal_calcs TEs'!D13</f>
        <v>9.6922577209957446</v>
      </c>
      <c r="E13" s="10">
        <f>$A13+'internal_calcs TEs'!E13</f>
        <v>12.948546163640804</v>
      </c>
    </row>
    <row r="14" spans="1:5" x14ac:dyDescent="0.3">
      <c r="A14" s="1">
        <f>'FTTM input times'!A14</f>
        <v>12</v>
      </c>
      <c r="B14" s="10">
        <f>$A14+'internal_calcs TEs'!B14</f>
        <v>12.587380491322675</v>
      </c>
      <c r="C14" s="10">
        <f>$A14+'internal_calcs TEs'!C14</f>
        <v>13.528265427727783</v>
      </c>
      <c r="D14" s="10">
        <f>$A14+'internal_calcs TEs'!D14</f>
        <v>10.98788014900677</v>
      </c>
      <c r="E14" s="10">
        <f>$A14+'internal_calcs TEs'!E14</f>
        <v>14.422503893350717</v>
      </c>
    </row>
    <row r="15" spans="1:5" x14ac:dyDescent="0.3">
      <c r="A15" s="1">
        <f>'FTTM input times'!A15</f>
        <v>13</v>
      </c>
      <c r="B15" s="10">
        <f>$A15+'internal_calcs TEs'!B15</f>
        <v>13.6148745705819</v>
      </c>
      <c r="C15" s="10">
        <f>$A15+'internal_calcs TEs'!C15</f>
        <v>14.64834421392521</v>
      </c>
      <c r="D15" s="10">
        <f>$A15+'internal_calcs TEs'!D15</f>
        <v>12.267923116936963</v>
      </c>
      <c r="E15" s="10">
        <f>$A15+'internal_calcs TEs'!E15</f>
        <v>15.881191231531503</v>
      </c>
    </row>
    <row r="16" spans="1:5" x14ac:dyDescent="0.3">
      <c r="A16" s="1">
        <f>'FTTM input times'!A16</f>
        <v>14</v>
      </c>
      <c r="B16" s="10">
        <f>$A16+'internal_calcs TEs'!B16</f>
        <v>14.641538146880116</v>
      </c>
      <c r="C16" s="10">
        <f>$A16+'internal_calcs TEs'!C16</f>
        <v>15.765864281710574</v>
      </c>
      <c r="D16" s="10">
        <f>$A16+'internal_calcs TEs'!D16</f>
        <v>13.527970179892389</v>
      </c>
      <c r="E16" s="10">
        <f>$A16+'internal_calcs TEs'!E16</f>
        <v>17.308030022683642</v>
      </c>
    </row>
    <row r="17" spans="1:5" x14ac:dyDescent="0.3">
      <c r="A17" s="1">
        <f>'FTTM input times'!A17</f>
        <v>15</v>
      </c>
      <c r="B17" s="10">
        <f>$A17+'internal_calcs TEs'!B17</f>
        <v>15.667354378931035</v>
      </c>
      <c r="C17" s="10">
        <f>$A17+'internal_calcs TEs'!C17</f>
        <v>16.880361833066136</v>
      </c>
      <c r="D17" s="10">
        <f>$A17+'internal_calcs TEs'!D17</f>
        <v>14.76392024034589</v>
      </c>
      <c r="E17" s="10">
        <f>$A17+'internal_calcs TEs'!E17</f>
        <v>18.687593200776771</v>
      </c>
    </row>
    <row r="18" spans="1:5" x14ac:dyDescent="0.3">
      <c r="A18" s="1">
        <f>'FTTM input times'!A18</f>
        <v>16</v>
      </c>
      <c r="B18" s="10">
        <f>$A18+'internal_calcs TEs'!B18</f>
        <v>16.692306960649113</v>
      </c>
      <c r="C18" s="10">
        <f>$A18+'internal_calcs TEs'!C18</f>
        <v>17.99138499846585</v>
      </c>
      <c r="D18" s="10">
        <f>$A18+'internal_calcs TEs'!D18</f>
        <v>15.972052224894256</v>
      </c>
      <c r="E18" s="10">
        <f>$A18+'internal_calcs TEs'!E18</f>
        <v>20.006162363612837</v>
      </c>
    </row>
    <row r="19" spans="1:5" x14ac:dyDescent="0.3">
      <c r="A19" s="1">
        <f>'FTTM input times'!A19</f>
        <v>17</v>
      </c>
      <c r="B19" s="10">
        <f>$A19+'internal_calcs TEs'!B19</f>
        <v>17.716380131449029</v>
      </c>
      <c r="C19" s="10">
        <f>$A19+'internal_calcs TEs'!C19</f>
        <v>19.098495620197141</v>
      </c>
      <c r="D19" s="10">
        <f>$A19+'internal_calcs TEs'!D19</f>
        <v>17.149083767809142</v>
      </c>
      <c r="E19" s="10">
        <f>$A19+'internal_calcs TEs'!E19</f>
        <v>21.252223591622712</v>
      </c>
    </row>
    <row r="20" spans="1:5" x14ac:dyDescent="0.3">
      <c r="A20" s="1">
        <f>'FTTM input times'!A20</f>
        <v>18</v>
      </c>
      <c r="B20" s="10">
        <f>$A20+'internal_calcs TEs'!B20</f>
        <v>18.739558686200077</v>
      </c>
      <c r="C20" s="10">
        <f>$A20+'internal_calcs TEs'!C20</f>
        <v>20.201270981570431</v>
      </c>
      <c r="D20" s="10">
        <f>$A20+'internal_calcs TEs'!D20</f>
        <v>18.292222975905258</v>
      </c>
      <c r="E20" s="10">
        <f>$A20+'internal_calcs TEs'!E20</f>
        <v>22.416883590920133</v>
      </c>
    </row>
    <row r="21" spans="1:5" x14ac:dyDescent="0.3">
      <c r="A21" s="1">
        <f>'FTTM input times'!A21</f>
        <v>19</v>
      </c>
      <c r="B21" s="10">
        <f>$A21+'internal_calcs TEs'!B21</f>
        <v>19.761827984830287</v>
      </c>
      <c r="C21" s="10">
        <f>$A21+'internal_calcs TEs'!C21</f>
        <v>21.299305475187971</v>
      </c>
      <c r="D21" s="10">
        <f>$A21+'internal_calcs TEs'!D21</f>
        <v>19.39921245836371</v>
      </c>
      <c r="E21" s="10">
        <f>$A21+'internal_calcs TEs'!E21</f>
        <v>23.494191120112852</v>
      </c>
    </row>
    <row r="22" spans="1:5" x14ac:dyDescent="0.3">
      <c r="A22" s="1">
        <f>'FTTM input times'!A22</f>
        <v>20</v>
      </c>
      <c r="B22" s="10">
        <f>$A22+'internal_calcs TEs'!B22</f>
        <v>20.783173961573329</v>
      </c>
      <c r="C22" s="10">
        <f>$A22+'internal_calcs TEs'!C22</f>
        <v>22.392212203691159</v>
      </c>
      <c r="D22" s="10">
        <f>$A22+'internal_calcs TEs'!D22</f>
        <v>20.468364927133713</v>
      </c>
      <c r="E22" s="10">
        <f>$A22+'internal_calcs TEs'!E22</f>
        <v>24.48135208367313</v>
      </c>
    </row>
    <row r="23" spans="1:5" x14ac:dyDescent="0.3">
      <c r="A23" s="1">
        <f>'FTTM input times'!A23</f>
        <v>21</v>
      </c>
      <c r="B23" s="10">
        <f>$A23+'internal_calcs TEs'!B23</f>
        <v>21.803583133852737</v>
      </c>
      <c r="C23" s="10">
        <f>$A23+'internal_calcs TEs'!C23</f>
        <v>23.47962450666779</v>
      </c>
      <c r="D23" s="10">
        <f>$A23+'internal_calcs TEs'!D23</f>
        <v>21.498589806473078</v>
      </c>
      <c r="E23" s="10">
        <f>$A23+'internal_calcs TEs'!E23</f>
        <v>25.378830517829705</v>
      </c>
    </row>
    <row r="24" spans="1:5" x14ac:dyDescent="0.3">
      <c r="A24" s="1">
        <f>'FTTM input times'!A24</f>
        <v>22</v>
      </c>
      <c r="B24" s="10">
        <f>$A24+'internal_calcs TEs'!B24</f>
        <v>22.823042610797952</v>
      </c>
      <c r="C24" s="10">
        <f>$A24+'internal_calcs TEs'!C24</f>
        <v>24.561197407692582</v>
      </c>
      <c r="D24" s="10">
        <f>$A24+'internal_calcs TEs'!D24</f>
        <v>22.489410431979156</v>
      </c>
      <c r="E24" s="10">
        <f>$A24+'internal_calcs TEs'!E24</f>
        <v>26.190331819089366</v>
      </c>
    </row>
    <row r="25" spans="1:5" x14ac:dyDescent="0.3">
      <c r="A25" s="1">
        <f>'FTTM input times'!A25</f>
        <v>23</v>
      </c>
      <c r="B25" s="10">
        <f>$A25+'internal_calcs TEs'!B25</f>
        <v>23.841540101386201</v>
      </c>
      <c r="C25" s="10">
        <f>$A25+'internal_calcs TEs'!C25</f>
        <v>25.636608975792466</v>
      </c>
      <c r="D25" s="10">
        <f>$A25+'internal_calcs TEs'!D25</f>
        <v>23.440971567871241</v>
      </c>
      <c r="E25" s="10">
        <f>$A25+'internal_calcs TEs'!E25</f>
        <v>26.92266882155338</v>
      </c>
    </row>
    <row r="26" spans="1:5" x14ac:dyDescent="0.3">
      <c r="A26" s="1">
        <f>'FTTM input times'!A26</f>
        <v>24</v>
      </c>
      <c r="B26" s="10">
        <f>$A26+'internal_calcs TEs'!B26</f>
        <v>24.859063922205969</v>
      </c>
      <c r="C26" s="10">
        <f>$A26+'internal_calcs TEs'!C26</f>
        <v>26.705561595960422</v>
      </c>
      <c r="D26" s="10">
        <f>$A26+'internal_calcs TEs'!D26</f>
        <v>24.354037123972244</v>
      </c>
      <c r="E26" s="10">
        <f>$A26+'internal_calcs TEs'!E26</f>
        <v>27.58551556334152</v>
      </c>
    </row>
    <row r="27" spans="1:5" x14ac:dyDescent="0.3">
      <c r="A27" s="1">
        <f>'FTTM input times'!A27</f>
        <v>25</v>
      </c>
      <c r="B27" s="10">
        <f>$A27+'internal_calcs TEs'!B27</f>
        <v>25.875603004836396</v>
      </c>
      <c r="C27" s="10">
        <f>$A27+'internal_calcs TEs'!C27</f>
        <v>27.767783143706207</v>
      </c>
      <c r="D27" s="10">
        <f>$A27+'internal_calcs TEs'!D27</f>
        <v>25.229978108394587</v>
      </c>
      <c r="E27" s="10">
        <f>$A27+'internal_calcs TEs'!E27</f>
        <v>28.191057641650207</v>
      </c>
    </row>
    <row r="28" spans="1:5" x14ac:dyDescent="0.3">
      <c r="A28" s="1">
        <f>'FTTM input times'!A28</f>
        <v>26</v>
      </c>
      <c r="B28" s="10">
        <f>$A28+'internal_calcs TEs'!B28</f>
        <v>26.891146902838475</v>
      </c>
      <c r="C28" s="10">
        <f>$A28+'internal_calcs TEs'!C28</f>
        <v>28.823028059006969</v>
      </c>
      <c r="D28" s="10">
        <f>$A28+'internal_calcs TEs'!D28</f>
        <v>26.070751005923192</v>
      </c>
      <c r="E28" s="10">
        <f>$A28+'internal_calcs TEs'!E28</f>
        <v>28.753551793518994</v>
      </c>
    </row>
    <row r="29" spans="1:5" x14ac:dyDescent="0.3">
      <c r="A29" s="1">
        <f>'FTTM input times'!A29</f>
        <v>27</v>
      </c>
      <c r="B29" s="10">
        <f>$A29+'internal_calcs TEs'!B29</f>
        <v>27.905685798353034</v>
      </c>
      <c r="C29" s="10">
        <f>$A29+'internal_calcs TEs'!C29</f>
        <v>29.87107831542113</v>
      </c>
      <c r="D29" s="10">
        <f>$A29+'internal_calcs TEs'!D29</f>
        <v>26.878866923081691</v>
      </c>
      <c r="E29" s="10">
        <f>$A29+'internal_calcs TEs'!E29</f>
        <v>29.288810620210224</v>
      </c>
    </row>
    <row r="30" spans="1:5" x14ac:dyDescent="0.3">
      <c r="A30" s="1">
        <f>'FTTM input times'!A30</f>
        <v>28</v>
      </c>
      <c r="B30" s="10">
        <f>$A30+'internal_calcs TEs'!B30</f>
        <v>28.919210508302044</v>
      </c>
      <c r="C30" s="10">
        <f>$A30+'internal_calcs TEs'!C30</f>
        <v>30.911744280538706</v>
      </c>
      <c r="D30" s="10">
        <f>$A30+'internal_calcs TEs'!D30</f>
        <v>27.657351986482496</v>
      </c>
      <c r="E30" s="10">
        <f>$A30+'internal_calcs TEs'!E30</f>
        <v>29.813631078598046</v>
      </c>
    </row>
    <row r="31" spans="1:5" x14ac:dyDescent="0.3">
      <c r="A31" s="1">
        <f>'FTTM input times'!A31</f>
        <v>29</v>
      </c>
      <c r="B31" s="10">
        <f>$A31+'internal_calcs TEs'!B31</f>
        <v>29.931712490188822</v>
      </c>
      <c r="C31" s="10">
        <f>$A31+'internal_calcs TEs'!C31</f>
        <v>31.94486546437388</v>
      </c>
      <c r="D31" s="10">
        <f>$A31+'internal_calcs TEs'!D31</f>
        <v>28.409699619002382</v>
      </c>
      <c r="E31" s="10">
        <f>$A31+'internal_calcs TEs'!E31</f>
        <v>30.3451873953851</v>
      </c>
    </row>
    <row r="32" spans="1:5" x14ac:dyDescent="0.3">
      <c r="A32" s="1">
        <f>'FTTM input times'!A32</f>
        <v>30</v>
      </c>
      <c r="B32" s="10">
        <f>$A32+'internal_calcs TEs'!B32</f>
        <v>30.943183847493625</v>
      </c>
      <c r="C32" s="10">
        <f>$A32+'internal_calcs TEs'!C32</f>
        <v>32.97031115274573</v>
      </c>
      <c r="D32" s="10">
        <f>$A32+'internal_calcs TEs'!D32</f>
        <v>29.139815446416865</v>
      </c>
      <c r="E32" s="10">
        <f>$A32+'internal_calcs TEs'!E32</f>
        <v>30.900410345800271</v>
      </c>
    </row>
    <row r="33" spans="1:5" x14ac:dyDescent="0.3">
      <c r="A33" s="1">
        <f>'FTTM input times'!A33</f>
        <v>31</v>
      </c>
      <c r="B33" s="10">
        <f>$A33+'internal_calcs TEs'!B33</f>
        <v>31.953617334661363</v>
      </c>
      <c r="C33" s="10">
        <f>$A33+'internal_calcs TEs'!C33</f>
        <v>33.987980923147191</v>
      </c>
      <c r="D33" s="10">
        <f>$A33+'internal_calcs TEs'!D33</f>
        <v>29.851955703348608</v>
      </c>
      <c r="E33" s="10">
        <f>$A33+'internal_calcs TEs'!E33</f>
        <v>31.495375331271369</v>
      </c>
    </row>
    <row r="34" spans="1:5" x14ac:dyDescent="0.3">
      <c r="A34" s="1">
        <f>'FTTM input times'!A34</f>
        <v>32</v>
      </c>
      <c r="B34" s="10">
        <f>$A34+'internal_calcs TEs'!B34</f>
        <v>32.963006361677884</v>
      </c>
      <c r="C34" s="10">
        <f>$A34+'internal_calcs TEs'!C34</f>
        <v>34.997805041067082</v>
      </c>
      <c r="D34" s="10">
        <f>$A34+'internal_calcs TEs'!D34</f>
        <v>30.55066010990501</v>
      </c>
      <c r="E34" s="10">
        <f>$A34+'internal_calcs TEs'!E34</f>
        <v>32.144721372531436</v>
      </c>
    </row>
    <row r="35" spans="1:5" x14ac:dyDescent="0.3">
      <c r="A35" s="1">
        <f>'FTTM input times'!A35</f>
        <v>33</v>
      </c>
      <c r="B35" s="10">
        <f>$A35+'internal_calcs TEs'!B35</f>
        <v>33.971344998232489</v>
      </c>
      <c r="C35" s="10">
        <f>$A35+'internal_calcs TEs'!C35</f>
        <v>35.999744735200203</v>
      </c>
      <c r="D35" s="10">
        <f>$A35+'internal_calcs TEs'!D35</f>
        <v>31.240680277579674</v>
      </c>
      <c r="E35" s="10">
        <f>$A35+'internal_calcs TEs'!E35</f>
        <v>32.861122017269714</v>
      </c>
    </row>
    <row r="36" spans="1:5" x14ac:dyDescent="0.3">
      <c r="A36" s="1">
        <f>'FTTM input times'!A36</f>
        <v>34</v>
      </c>
      <c r="B36" s="10">
        <f>$A36+'internal_calcs TEs'!B36</f>
        <v>34.978627977463582</v>
      </c>
      <c r="C36" s="10">
        <f>$A36+'internal_calcs TEs'!C36</f>
        <v>36.993792350459934</v>
      </c>
      <c r="D36" s="10">
        <f>$A36+'internal_calcs TEs'!D36</f>
        <v>31.926904773501477</v>
      </c>
      <c r="E36" s="10">
        <f>$A36+'internal_calcs TEs'!E36</f>
        <v>33.654827285095955</v>
      </c>
    </row>
    <row r="37" spans="1:5" x14ac:dyDescent="0.3">
      <c r="A37" s="1">
        <f>'FTTM input times'!A37</f>
        <v>35</v>
      </c>
      <c r="B37" s="10">
        <f>$A37+'internal_calcs TEs'!B37</f>
        <v>35.984850699285424</v>
      </c>
      <c r="C37" s="10">
        <f>$A37+'internal_calcs TEs'!C37</f>
        <v>37.979971378189497</v>
      </c>
      <c r="D37" s="10">
        <f>$A37+'internal_calcs TEs'!D37</f>
        <v>32.61428202481013</v>
      </c>
      <c r="E37" s="10">
        <f>$A37+'internal_calcs TEs'!E37</f>
        <v>34.533293205126839</v>
      </c>
    </row>
    <row r="38" spans="1:5" x14ac:dyDescent="0.3">
      <c r="A38" s="1">
        <f>'FTTM input times'!A38</f>
        <v>36</v>
      </c>
      <c r="B38" s="10">
        <f>$A38+'internal_calcs TEs'!B38</f>
        <v>36.99000923329352</v>
      </c>
      <c r="C38" s="10">
        <f>$A38+'internal_calcs TEs'!C38</f>
        <v>38.958336363452226</v>
      </c>
      <c r="D38" s="10">
        <f>$A38+'internal_calcs TEs'!D38</f>
        <v>33.30774227900428</v>
      </c>
      <c r="E38" s="10">
        <f>$A38+'internal_calcs TEs'!E38</f>
        <v>35.50091233566625</v>
      </c>
    </row>
    <row r="39" spans="1:5" x14ac:dyDescent="0.3">
      <c r="A39" s="1">
        <f>'FTTM input times'!A39</f>
        <v>37</v>
      </c>
      <c r="B39" s="10">
        <f>$A39+'internal_calcs TEs'!B39</f>
        <v>37.994100321247224</v>
      </c>
      <c r="C39" s="10">
        <f>$A39+'internal_calcs TEs'!C39</f>
        <v>39.9289726897672</v>
      </c>
      <c r="D39" s="10">
        <f>$A39+'internal_calcs TEs'!D39</f>
        <v>34.012119850993251</v>
      </c>
      <c r="E39" s="10">
        <f>$A39+'internal_calcs TEs'!E39</f>
        <v>36.558855005704082</v>
      </c>
    </row>
    <row r="40" spans="1:5" x14ac:dyDescent="0.3">
      <c r="A40" s="1">
        <f>'FTTM input times'!A40</f>
        <v>38</v>
      </c>
      <c r="B40" s="10">
        <f>$A40+'internal_calcs TEs'!B40</f>
        <v>38.997121379127691</v>
      </c>
      <c r="C40" s="10">
        <f>$A40+'internal_calcs TEs'!C40</f>
        <v>40.891996242139463</v>
      </c>
      <c r="D40" s="10">
        <f>$A40+'internal_calcs TEs'!D40</f>
        <v>34.732076883063058</v>
      </c>
      <c r="E40" s="10">
        <f>$A40+'internal_calcs TEs'!E40</f>
        <v>37.705027016177077</v>
      </c>
    </row>
    <row r="41" spans="1:5" x14ac:dyDescent="0.3">
      <c r="A41" s="1">
        <f>'FTTM input times'!A41</f>
        <v>39</v>
      </c>
      <c r="B41" s="10">
        <f>$A41+'internal_calcs TEs'!B41</f>
        <v>39.999070498770017</v>
      </c>
      <c r="C41" s="10">
        <f>$A41+'internal_calcs TEs'!C41</f>
        <v>41.847552949714782</v>
      </c>
      <c r="D41" s="10">
        <f>$A41+'internal_calcs TEs'!D41</f>
        <v>35.472029820107522</v>
      </c>
      <c r="E41" s="10">
        <f>$A41+'internal_calcs TEs'!E41</f>
        <v>38.934145329779106</v>
      </c>
    </row>
    <row r="42" spans="1:5" x14ac:dyDescent="0.3">
      <c r="A42" s="1">
        <f>'FTTM input times'!A42</f>
        <v>40</v>
      </c>
      <c r="B42" s="10">
        <f>$A42+'internal_calcs TEs'!B42</f>
        <v>40.999946449068474</v>
      </c>
      <c r="C42" s="10">
        <f>$A42+'internal_calcs TEs'!C42</f>
        <v>42.795818209864315</v>
      </c>
      <c r="D42" s="10">
        <f>$A42+'internal_calcs TEs'!D42</f>
        <v>36.236079759654032</v>
      </c>
      <c r="E42" s="10">
        <f>$A42+'internal_calcs TEs'!E42</f>
        <v>40.237929013694917</v>
      </c>
    </row>
    <row r="43" spans="1:5" x14ac:dyDescent="0.3">
      <c r="A43" s="1">
        <f>'FTTM input times'!A43</f>
        <v>41</v>
      </c>
      <c r="B43" s="10">
        <f>$A43+'internal_calcs TEs'!B43</f>
        <v>41.999748676754059</v>
      </c>
      <c r="C43" s="10">
        <f>$A43+'internal_calcs TEs'!C43</f>
        <v>43.736996195970818</v>
      </c>
      <c r="D43" s="10">
        <f>$A43+'internal_calcs TEs'!D43</f>
        <v>37.027947775105758</v>
      </c>
      <c r="E43" s="10">
        <f>$A43+'internal_calcs TEs'!E43</f>
        <v>41.605398534086774</v>
      </c>
    </row>
    <row r="44" spans="1:5" x14ac:dyDescent="0.3">
      <c r="A44" s="1">
        <f>'FTTM input times'!A44</f>
        <v>42</v>
      </c>
      <c r="B44" s="10">
        <f>$A44+'internal_calcs TEs'!B44</f>
        <v>42.998477306744014</v>
      </c>
      <c r="C44" s="10">
        <f>$A44+'internal_calcs TEs'!C44</f>
        <v>44.671319051649903</v>
      </c>
      <c r="D44" s="10">
        <f>$A44+'internal_calcs TEs'!D44</f>
        <v>37.850916232190876</v>
      </c>
      <c r="E44" s="10">
        <f>$A44+'internal_calcs TEs'!E44</f>
        <v>43.023272585055643</v>
      </c>
    </row>
    <row r="45" spans="1:5" x14ac:dyDescent="0.3">
      <c r="A45" s="1">
        <f>'FTTM input times'!A45</f>
        <v>43</v>
      </c>
      <c r="B45" s="10">
        <f>$A45+'internal_calcs TEs'!B45</f>
        <v>43.996133142062888</v>
      </c>
      <c r="C45" s="10">
        <f>$A45+'internal_calcs TEs'!C45</f>
        <v>45.599045974585039</v>
      </c>
      <c r="D45" s="10">
        <f>$A45+'internal_calcs TEs'!D45</f>
        <v>38.707777024094753</v>
      </c>
      <c r="E45" s="10">
        <f>$A45+'internal_calcs TEs'!E45</f>
        <v>44.476448109638802</v>
      </c>
    </row>
    <row r="46" spans="1:5" x14ac:dyDescent="0.3">
      <c r="A46" s="1">
        <f>'FTTM input times'!A46</f>
        <v>44</v>
      </c>
      <c r="B46" s="10">
        <f>$A46+'internal_calcs TEs'!B46</f>
        <v>44.992717663335334</v>
      </c>
      <c r="C46" s="10">
        <f>$A46+'internal_calcs TEs'!C46</f>
        <v>46.520462193593232</v>
      </c>
      <c r="D46" s="10">
        <f>$A46+'internal_calcs TEs'!D46</f>
        <v>39.600787541636294</v>
      </c>
      <c r="E46" s="10">
        <f>$A46+'internal_calcs TEs'!E46</f>
        <v>45.948546163641034</v>
      </c>
    </row>
    <row r="47" spans="1:5" x14ac:dyDescent="0.3">
      <c r="A47" s="1">
        <f>'FTTM input times'!A47</f>
        <v>45</v>
      </c>
      <c r="B47" s="10">
        <f>$A47+'internal_calcs TEs'!B47</f>
        <v>45.988233027850917</v>
      </c>
      <c r="C47" s="10">
        <f>$A47+'internal_calcs TEs'!C47</f>
        <v>47.43587784295643</v>
      </c>
      <c r="D47" s="10">
        <f>$A47+'internal_calcs TEs'!D47</f>
        <v>40.531635072866294</v>
      </c>
      <c r="E47" s="10">
        <f>$A47+'internal_calcs TEs'!E47</f>
        <v>47.422503893350665</v>
      </c>
    </row>
    <row r="48" spans="1:5" x14ac:dyDescent="0.3">
      <c r="A48" s="1">
        <f>'FTTM input times'!A48</f>
        <v>46</v>
      </c>
      <c r="B48" s="10">
        <f>$A48+'internal_calcs TEs'!B48</f>
        <v>46.982682068201541</v>
      </c>
      <c r="C48" s="10">
        <f>$A48+'internal_calcs TEs'!C48</f>
        <v>48.345626738463658</v>
      </c>
      <c r="D48" s="10">
        <f>$A48+'internal_calcs TEs'!D48</f>
        <v>41.501410193526922</v>
      </c>
      <c r="E48" s="10">
        <f>$A48+'internal_calcs TEs'!E48</f>
        <v>48.881191231531716</v>
      </c>
    </row>
    <row r="49" spans="1:5" x14ac:dyDescent="0.3">
      <c r="A49" s="1">
        <f>'FTTM input times'!A49</f>
        <v>47</v>
      </c>
      <c r="B49" s="10">
        <f>$A49+'internal_calcs TEs'!B49</f>
        <v>47.976068290492286</v>
      </c>
      <c r="C49" s="10">
        <f>$A49+'internal_calcs TEs'!C49</f>
        <v>49.250065059992565</v>
      </c>
      <c r="D49" s="10">
        <f>$A49+'internal_calcs TEs'!D49</f>
        <v>42.510589568020841</v>
      </c>
      <c r="E49" s="10">
        <f>$A49+'internal_calcs TEs'!E49</f>
        <v>50.308030022683596</v>
      </c>
    </row>
    <row r="50" spans="1:5" x14ac:dyDescent="0.3">
      <c r="A50" s="1">
        <f>'FTTM input times'!A50</f>
        <v>48</v>
      </c>
      <c r="B50" s="10">
        <f>$A50+'internal_calcs TEs'!B50</f>
        <v>48.968395872126926</v>
      </c>
      <c r="C50" s="10">
        <f>$A50+'internal_calcs TEs'!C50</f>
        <v>50.149569945829896</v>
      </c>
      <c r="D50" s="10">
        <f>$A50+'internal_calcs TEs'!D50</f>
        <v>43.559028432128784</v>
      </c>
      <c r="E50" s="10">
        <f>$A50+'internal_calcs TEs'!E50</f>
        <v>51.687593200776945</v>
      </c>
    </row>
    <row r="51" spans="1:5" x14ac:dyDescent="0.3">
      <c r="A51" s="1">
        <f>'FTTM input times'!A51</f>
        <v>49</v>
      </c>
      <c r="B51" s="10">
        <f>$A51+'internal_calcs TEs'!B51</f>
        <v>49.959669659169329</v>
      </c>
      <c r="C51" s="10">
        <f>$A51+'internal_calcs TEs'!C51</f>
        <v>51.044538004279765</v>
      </c>
      <c r="D51" s="10">
        <f>$A51+'internal_calcs TEs'!D51</f>
        <v>44.645962876027745</v>
      </c>
      <c r="E51" s="10">
        <f>$A51+'internal_calcs TEs'!E51</f>
        <v>53.006162363612802</v>
      </c>
    </row>
    <row r="52" spans="1:5" x14ac:dyDescent="0.3">
      <c r="A52" s="1">
        <f>'FTTM input times'!A52</f>
        <v>50</v>
      </c>
      <c r="B52" s="10">
        <f>$A52+'internal_calcs TEs'!B52</f>
        <v>50.949895163282626</v>
      </c>
      <c r="C52" s="10">
        <f>$A52+'internal_calcs TEs'!C52</f>
        <v>51.935383748430773</v>
      </c>
      <c r="D52" s="10">
        <f>$A52+'internal_calcs TEs'!D52</f>
        <v>45.770021891605403</v>
      </c>
      <c r="E52" s="10">
        <f>$A52+'internal_calcs TEs'!E52</f>
        <v>54.252223591622815</v>
      </c>
    </row>
    <row r="53" spans="1:5" x14ac:dyDescent="0.3">
      <c r="A53" s="1">
        <f>'FTTM input times'!A53</f>
        <v>51</v>
      </c>
      <c r="B53" s="10">
        <f>$A53+'internal_calcs TEs'!B53</f>
        <v>51.939078558247935</v>
      </c>
      <c r="C53" s="10">
        <f>$A53+'internal_calcs TEs'!C53</f>
        <v>52.822537960262913</v>
      </c>
      <c r="D53" s="10">
        <f>$A53+'internal_calcs TEs'!D53</f>
        <v>46.929248994076794</v>
      </c>
      <c r="E53" s="10">
        <f>$A53+'internal_calcs TEs'!E53</f>
        <v>55.416883590920122</v>
      </c>
    </row>
    <row r="54" spans="1:5" x14ac:dyDescent="0.3">
      <c r="A54" s="1">
        <f>'FTTM input times'!A54</f>
        <v>52</v>
      </c>
      <c r="B54" s="10">
        <f>$A54+'internal_calcs TEs'!B54</f>
        <v>52.927226676064855</v>
      </c>
      <c r="C54" s="10">
        <f>$A54+'internal_calcs TEs'!C54</f>
        <v>53.706445990547536</v>
      </c>
      <c r="D54" s="10">
        <f>$A54+'internal_calcs TEs'!D54</f>
        <v>48.121133076918291</v>
      </c>
      <c r="E54" s="10">
        <f>$A54+'internal_calcs TEs'!E54</f>
        <v>56.494191120112866</v>
      </c>
    </row>
    <row r="55" spans="1:5" x14ac:dyDescent="0.3">
      <c r="A55" s="1">
        <f>'FTTM input times'!A55</f>
        <v>53</v>
      </c>
      <c r="B55" s="10">
        <f>$A55+'internal_calcs TEs'!B55</f>
        <v>53.914347002636141</v>
      </c>
      <c r="C55" s="10">
        <f>$A55+'internal_calcs TEs'!C55</f>
        <v>54.587566001252142</v>
      </c>
      <c r="D55" s="10">
        <f>$A55+'internal_calcs TEs'!D55</f>
        <v>49.342648013517483</v>
      </c>
      <c r="E55" s="10">
        <f>$A55+'internal_calcs TEs'!E55</f>
        <v>57.481352083673137</v>
      </c>
    </row>
    <row r="56" spans="1:5" x14ac:dyDescent="0.3">
      <c r="A56" s="1">
        <f>'FTTM input times'!A56</f>
        <v>54</v>
      </c>
      <c r="B56" s="10">
        <f>$A56+'internal_calcs TEs'!B56</f>
        <v>54.900447673039622</v>
      </c>
      <c r="C56" s="10">
        <f>$A56+'internal_calcs TEs'!C56</f>
        <v>55.466367157383189</v>
      </c>
      <c r="D56" s="10">
        <f>$A56+'internal_calcs TEs'!D56</f>
        <v>50.590300380997597</v>
      </c>
      <c r="E56" s="10">
        <f>$A56+'internal_calcs TEs'!E56</f>
        <v>58.378830517829719</v>
      </c>
    </row>
    <row r="57" spans="1:5" x14ac:dyDescent="0.3">
      <c r="A57" s="1">
        <f>'FTTM input times'!A57</f>
        <v>55</v>
      </c>
      <c r="B57" s="10">
        <f>$A57+'internal_calcs TEs'!B57</f>
        <v>55.885537466389771</v>
      </c>
      <c r="C57" s="10">
        <f>$A57+'internal_calcs TEs'!C57</f>
        <v>56.343327775406927</v>
      </c>
      <c r="D57" s="10">
        <f>$A57+'internal_calcs TEs'!D57</f>
        <v>51.86018455358311</v>
      </c>
      <c r="E57" s="10">
        <f>$A57+'internal_calcs TEs'!E57</f>
        <v>59.190331819089394</v>
      </c>
    </row>
    <row r="58" spans="1:5" x14ac:dyDescent="0.3">
      <c r="A58" s="1">
        <f>'FTTM input times'!A58</f>
        <v>56</v>
      </c>
      <c r="B58" s="10">
        <f>$A58+'internal_calcs TEs'!B58</f>
        <v>56.869625800292688</v>
      </c>
      <c r="C58" s="10">
        <f>$A58+'internal_calcs TEs'!C58</f>
        <v>57.218933435552678</v>
      </c>
      <c r="D58" s="10">
        <f>$A58+'internal_calcs TEs'!D58</f>
        <v>53.148044296651371</v>
      </c>
      <c r="E58" s="10">
        <f>$A58+'internal_calcs TEs'!E58</f>
        <v>59.922668821553415</v>
      </c>
    </row>
    <row r="59" spans="1:5" x14ac:dyDescent="0.3">
      <c r="A59" s="1">
        <f>'FTTM input times'!A59</f>
        <v>57</v>
      </c>
      <c r="B59" s="10">
        <f>$A59+'internal_calcs TEs'!B59</f>
        <v>57.85272272489776</v>
      </c>
      <c r="C59" s="10">
        <f>$A59+'internal_calcs TEs'!C59</f>
        <v>58.093675065449247</v>
      </c>
      <c r="D59" s="10">
        <f>$A59+'internal_calcs TEs'!D59</f>
        <v>54.449339890095104</v>
      </c>
      <c r="E59" s="10">
        <f>$A59+'internal_calcs TEs'!E59</f>
        <v>60.585515563341559</v>
      </c>
    </row>
    <row r="60" spans="1:5" x14ac:dyDescent="0.3">
      <c r="A60" s="1">
        <f>'FTTM input times'!A60</f>
        <v>58</v>
      </c>
      <c r="B60" s="10">
        <f>$A60+'internal_calcs TEs'!B60</f>
        <v>58.834838916549622</v>
      </c>
      <c r="C60" s="10">
        <f>$A60+'internal_calcs TEs'!C60</f>
        <v>58.968047002658786</v>
      </c>
      <c r="D60" s="10">
        <f>$A60+'internal_calcs TEs'!D60</f>
        <v>55.759319722420301</v>
      </c>
      <c r="E60" s="10">
        <f>$A60+'internal_calcs TEs'!E60</f>
        <v>61.191057641650254</v>
      </c>
    </row>
    <row r="61" spans="1:5" x14ac:dyDescent="0.3">
      <c r="A61" s="1">
        <f>'FTTM input times'!A61</f>
        <v>59</v>
      </c>
      <c r="B61" s="10">
        <f>$A61+'internal_calcs TEs'!B61</f>
        <v>59.815985671044977</v>
      </c>
      <c r="C61" s="10">
        <f>$A61+'internal_calcs TEs'!C61</f>
        <v>59.842545043750889</v>
      </c>
      <c r="D61" s="10">
        <f>$A61+'internal_calcs TEs'!D61</f>
        <v>57.073095226498495</v>
      </c>
      <c r="E61" s="10">
        <f>$A61+'internal_calcs TEs'!E61</f>
        <v>61.753551793519044</v>
      </c>
    </row>
    <row r="62" spans="1:5" x14ac:dyDescent="0.3">
      <c r="A62" s="1">
        <f>'FTTM input times'!A62</f>
        <v>60</v>
      </c>
      <c r="B62" s="10">
        <f>$A62+'internal_calcs TEs'!B62</f>
        <v>60.796174896497767</v>
      </c>
      <c r="C62" s="10">
        <f>$A62+'internal_calcs TEs'!C62</f>
        <v>60.717664487620986</v>
      </c>
      <c r="D62" s="10">
        <f>$A62+'internal_calcs TEs'!D62</f>
        <v>58.385717975189841</v>
      </c>
      <c r="E62" s="10">
        <f>$A62+'internal_calcs TEs'!E62</f>
        <v>62.288810620210278</v>
      </c>
    </row>
    <row r="63" spans="1:5" x14ac:dyDescent="0.3">
      <c r="A63" s="1">
        <f>'FTTM input times'!A63</f>
        <v>61</v>
      </c>
      <c r="B63" s="10">
        <f>$A63+'internal_calcs TEs'!B63</f>
        <v>61.775419105817868</v>
      </c>
      <c r="C63" s="10">
        <f>$A63+'internal_calcs TEs'!C63</f>
        <v>61.59389818077139</v>
      </c>
      <c r="D63" s="10">
        <f>$A63+'internal_calcs TEs'!D63</f>
        <v>59.692257720995691</v>
      </c>
      <c r="E63" s="10">
        <f>$A63+'internal_calcs TEs'!E63</f>
        <v>62.8136310785981</v>
      </c>
    </row>
    <row r="64" spans="1:5" x14ac:dyDescent="0.3">
      <c r="A64" s="1">
        <f>'FTTM input times'!A64</f>
        <v>62</v>
      </c>
      <c r="B64" s="10">
        <f>$A64+'internal_calcs TEs'!B64</f>
        <v>62.753731408807433</v>
      </c>
      <c r="C64" s="10">
        <f>$A64+'internal_calcs TEs'!C64</f>
        <v>62.47173457227224</v>
      </c>
      <c r="D64" s="10">
        <f>$A64+'internal_calcs TEs'!D64</f>
        <v>60.98788014900672</v>
      </c>
      <c r="E64" s="10">
        <f>$A64+'internal_calcs TEs'!E64</f>
        <v>63.345187395385153</v>
      </c>
    </row>
    <row r="65" spans="1:5" x14ac:dyDescent="0.3">
      <c r="A65" s="1">
        <f>'FTTM input times'!A65</f>
        <v>63</v>
      </c>
      <c r="B65" s="10">
        <f>$A65+'internal_calcs TEs'!B65</f>
        <v>63.73112550388079</v>
      </c>
      <c r="C65" s="10">
        <f>$A65+'internal_calcs TEs'!C65</f>
        <v>63.351655786074808</v>
      </c>
      <c r="D65" s="10">
        <f>$A65+'internal_calcs TEs'!D65</f>
        <v>62.267923116936913</v>
      </c>
      <c r="E65" s="10">
        <f>$A65+'internal_calcs TEs'!E65</f>
        <v>63.900410345800317</v>
      </c>
    </row>
    <row r="66" spans="1:5" x14ac:dyDescent="0.3">
      <c r="A66" s="1">
        <f>'FTTM input times'!A66</f>
        <v>64</v>
      </c>
      <c r="B66" s="10">
        <f>$A66+'internal_calcs TEs'!B66</f>
        <v>64.707615669412007</v>
      </c>
      <c r="C66" s="10">
        <f>$A66+'internal_calcs TEs'!C66</f>
        <v>64.234135718289451</v>
      </c>
      <c r="D66" s="10">
        <f>$A66+'internal_calcs TEs'!D66</f>
        <v>63.527970179892456</v>
      </c>
      <c r="E66" s="10">
        <f>$A66+'internal_calcs TEs'!E66</f>
        <v>64.495375331271418</v>
      </c>
    </row>
    <row r="67" spans="1:5" x14ac:dyDescent="0.3">
      <c r="A67" s="1">
        <f>'FTTM input times'!A67</f>
        <v>65</v>
      </c>
      <c r="B67" s="10">
        <f>$A67+'internal_calcs TEs'!B67</f>
        <v>65.68321675471644</v>
      </c>
      <c r="C67" s="10">
        <f>$A67+'internal_calcs TEs'!C67</f>
        <v>65.119638166933882</v>
      </c>
      <c r="D67" s="10">
        <f>$A67+'internal_calcs TEs'!D67</f>
        <v>64.763920240345954</v>
      </c>
      <c r="E67" s="10">
        <f>$A67+'internal_calcs TEs'!E67</f>
        <v>65.144721372531478</v>
      </c>
    </row>
    <row r="68" spans="1:5" x14ac:dyDescent="0.3">
      <c r="A68" s="1">
        <f>'FTTM input times'!A68</f>
        <v>66</v>
      </c>
      <c r="B68" s="10">
        <f>$A68+'internal_calcs TEs'!B68</f>
        <v>66.657944170671612</v>
      </c>
      <c r="C68" s="10">
        <f>$A68+'internal_calcs TEs'!C68</f>
        <v>66.008615001534167</v>
      </c>
      <c r="D68" s="10">
        <f>$A68+'internal_calcs TEs'!D68</f>
        <v>65.972052224894313</v>
      </c>
      <c r="E68" s="10">
        <f>$A68+'internal_calcs TEs'!E68</f>
        <v>65.86112201726975</v>
      </c>
    </row>
    <row r="69" spans="1:5" x14ac:dyDescent="0.3">
      <c r="A69" s="1">
        <f>'FTTM input times'!A69</f>
        <v>67</v>
      </c>
      <c r="B69" s="10">
        <f>$A69+'internal_calcs TEs'!B69</f>
        <v>67.631813879983156</v>
      </c>
      <c r="C69" s="10">
        <f>$A69+'internal_calcs TEs'!C69</f>
        <v>66.901504379802873</v>
      </c>
      <c r="D69" s="10">
        <f>$A69+'internal_calcs TEs'!D69</f>
        <v>67.149083767809117</v>
      </c>
      <c r="E69" s="10">
        <f>$A69+'internal_calcs TEs'!E69</f>
        <v>66.654827285095976</v>
      </c>
    </row>
    <row r="70" spans="1:5" x14ac:dyDescent="0.3">
      <c r="A70" s="1">
        <f>'FTTM input times'!A70</f>
        <v>68</v>
      </c>
      <c r="B70" s="10">
        <f>$A70+'internal_calcs TEs'!B70</f>
        <v>68.604842387102821</v>
      </c>
      <c r="C70" s="10">
        <f>$A70+'internal_calcs TEs'!C70</f>
        <v>67.798729018429583</v>
      </c>
      <c r="D70" s="10">
        <f>$A70+'internal_calcs TEs'!D70</f>
        <v>68.292222975905233</v>
      </c>
      <c r="E70" s="10">
        <f>$A70+'internal_calcs TEs'!E70</f>
        <v>67.533293205126839</v>
      </c>
    </row>
    <row r="71" spans="1:5" x14ac:dyDescent="0.3">
      <c r="A71" s="1">
        <f>'FTTM input times'!A71</f>
        <v>69</v>
      </c>
      <c r="B71" s="10">
        <f>$A71+'internal_calcs TEs'!B71</f>
        <v>69.577046727803577</v>
      </c>
      <c r="C71" s="10">
        <f>$A71+'internal_calcs TEs'!C71</f>
        <v>68.70069452481205</v>
      </c>
      <c r="D71" s="10">
        <f>$A71+'internal_calcs TEs'!D71</f>
        <v>69.399212458363692</v>
      </c>
      <c r="E71" s="10">
        <f>$A71+'internal_calcs TEs'!E71</f>
        <v>68.500912335666257</v>
      </c>
    </row>
    <row r="72" spans="1:5" x14ac:dyDescent="0.3">
      <c r="A72" s="1">
        <f>'FTTM input times'!A72</f>
        <v>70</v>
      </c>
      <c r="B72" s="10">
        <f>$A72+'internal_calcs TEs'!B72</f>
        <v>70.548444458419652</v>
      </c>
      <c r="C72" s="10">
        <f>$A72+'internal_calcs TEs'!C72</f>
        <v>69.607787796308699</v>
      </c>
      <c r="D72" s="10">
        <f>$A72+'internal_calcs TEs'!D72</f>
        <v>70.468364927133706</v>
      </c>
      <c r="E72" s="10">
        <f>$A72+'internal_calcs TEs'!E72</f>
        <v>69.558855005704075</v>
      </c>
    </row>
    <row r="73" spans="1:5" x14ac:dyDescent="0.3">
      <c r="A73" s="1">
        <f>'FTTM input times'!A73</f>
        <v>71</v>
      </c>
      <c r="B73" s="10">
        <f>$A73+'internal_calcs TEs'!B73</f>
        <v>71.519053644757321</v>
      </c>
      <c r="C73" s="10">
        <f>$A73+'internal_calcs TEs'!C73</f>
        <v>70.520375493332224</v>
      </c>
      <c r="D73" s="10">
        <f>$A73+'internal_calcs TEs'!D73</f>
        <v>71.498589806473078</v>
      </c>
      <c r="E73" s="10">
        <f>$A73+'internal_calcs TEs'!E73</f>
        <v>70.705027016177056</v>
      </c>
    </row>
    <row r="74" spans="1:5" x14ac:dyDescent="0.3">
      <c r="A74" s="1">
        <f>'FTTM input times'!A74</f>
        <v>72</v>
      </c>
      <c r="B74" s="10">
        <f>$A74+'internal_calcs TEs'!B74</f>
        <v>72.488892850684508</v>
      </c>
      <c r="C74" s="10">
        <f>$A74+'internal_calcs TEs'!C74</f>
        <v>71.438802592307439</v>
      </c>
      <c r="D74" s="10">
        <f>$A74+'internal_calcs TEs'!D74</f>
        <v>72.489410431979167</v>
      </c>
      <c r="E74" s="10">
        <f>$A74+'internal_calcs TEs'!E74</f>
        <v>71.934145329779071</v>
      </c>
    </row>
    <row r="75" spans="1:5" x14ac:dyDescent="0.3">
      <c r="A75" s="1">
        <f>'FTTM input times'!A75</f>
        <v>73</v>
      </c>
      <c r="B75" s="10">
        <f>$A75+'internal_calcs TEs'!B75</f>
        <v>73.457981126405173</v>
      </c>
      <c r="C75" s="10">
        <f>$A75+'internal_calcs TEs'!C75</f>
        <v>72.363391024207544</v>
      </c>
      <c r="D75" s="10">
        <f>$A75+'internal_calcs TEs'!D75</f>
        <v>73.440971567871216</v>
      </c>
      <c r="E75" s="10">
        <f>$A75+'internal_calcs TEs'!E75</f>
        <v>73.237929013694881</v>
      </c>
    </row>
    <row r="76" spans="1:5" x14ac:dyDescent="0.3">
      <c r="A76" s="1">
        <f>'FTTM input times'!A76</f>
        <v>74</v>
      </c>
      <c r="B76" s="10">
        <f>$A76+'internal_calcs TEs'!B76</f>
        <v>74.426337996426923</v>
      </c>
      <c r="C76" s="10">
        <f>$A76+'internal_calcs TEs'!C76</f>
        <v>73.294438404039596</v>
      </c>
      <c r="D76" s="10">
        <f>$A76+'internal_calcs TEs'!D76</f>
        <v>74.354037123972219</v>
      </c>
      <c r="E76" s="10">
        <f>$A76+'internal_calcs TEs'!E76</f>
        <v>74.605398534086731</v>
      </c>
    </row>
    <row r="77" spans="1:5" x14ac:dyDescent="0.3">
      <c r="A77" s="1">
        <f>'FTTM input times'!A77</f>
        <v>75</v>
      </c>
      <c r="B77" s="10">
        <f>$A77+'internal_calcs TEs'!B77</f>
        <v>75.393983447228962</v>
      </c>
      <c r="C77" s="10">
        <f>$A77+'internal_calcs TEs'!C77</f>
        <v>74.232216856293803</v>
      </c>
      <c r="D77" s="10">
        <f>$A77+'internal_calcs TEs'!D77</f>
        <v>75.229978108394548</v>
      </c>
      <c r="E77" s="10">
        <f>$A77+'internal_calcs TEs'!E77</f>
        <v>76.023272585055594</v>
      </c>
    </row>
    <row r="78" spans="1:5" x14ac:dyDescent="0.3">
      <c r="A78" s="1">
        <f>'FTTM input times'!A78</f>
        <v>76</v>
      </c>
      <c r="B78" s="10">
        <f>$A78+'internal_calcs TEs'!B78</f>
        <v>76.360937914637873</v>
      </c>
      <c r="C78" s="10">
        <f>$A78+'internal_calcs TEs'!C78</f>
        <v>75.176971940993042</v>
      </c>
      <c r="D78" s="10">
        <f>$A78+'internal_calcs TEs'!D78</f>
        <v>76.070751005923228</v>
      </c>
      <c r="E78" s="10">
        <f>$A78+'internal_calcs TEs'!E78</f>
        <v>77.476448109638753</v>
      </c>
    </row>
    <row r="79" spans="1:5" x14ac:dyDescent="0.3">
      <c r="A79" s="1">
        <f>'FTTM input times'!A79</f>
        <v>77</v>
      </c>
      <c r="B79" s="10">
        <f>$A79+'internal_calcs TEs'!B79</f>
        <v>77.327222270920387</v>
      </c>
      <c r="C79" s="10">
        <f>$A79+'internal_calcs TEs'!C79</f>
        <v>76.12892168457887</v>
      </c>
      <c r="D79" s="10">
        <f>$A79+'internal_calcs TEs'!D79</f>
        <v>76.878866923081731</v>
      </c>
      <c r="E79" s="10">
        <f>$A79+'internal_calcs TEs'!E79</f>
        <v>78.948546163640984</v>
      </c>
    </row>
    <row r="80" spans="1:5" x14ac:dyDescent="0.3">
      <c r="A80" s="1">
        <f>'FTTM input times'!A80</f>
        <v>78</v>
      </c>
      <c r="B80" s="10">
        <f>$A80+'internal_calcs TEs'!B80</f>
        <v>78.292857811599717</v>
      </c>
      <c r="C80" s="10">
        <f>$A80+'internal_calcs TEs'!C80</f>
        <v>77.088255719461301</v>
      </c>
      <c r="D80" s="10">
        <f>$A80+'internal_calcs TEs'!D80</f>
        <v>77.657351986482539</v>
      </c>
      <c r="E80" s="10">
        <f>$A80+'internal_calcs TEs'!E80</f>
        <v>80.422503893350608</v>
      </c>
    </row>
    <row r="81" spans="1:5" x14ac:dyDescent="0.3">
      <c r="A81" s="1">
        <f>'FTTM input times'!A81</f>
        <v>79</v>
      </c>
      <c r="B81" s="10">
        <f>$A81+'internal_calcs TEs'!B81</f>
        <v>79.257866242005008</v>
      </c>
      <c r="C81" s="10">
        <f>$A81+'internal_calcs TEs'!C81</f>
        <v>78.055134535626067</v>
      </c>
      <c r="D81" s="10">
        <f>$A81+'internal_calcs TEs'!D81</f>
        <v>78.409699619002424</v>
      </c>
      <c r="E81" s="10">
        <f>$A81+'internal_calcs TEs'!E81</f>
        <v>81.881191231531673</v>
      </c>
    </row>
    <row r="82" spans="1:5" x14ac:dyDescent="0.3">
      <c r="A82" s="1">
        <f>'FTTM input times'!A82</f>
        <v>80</v>
      </c>
      <c r="B82" s="10">
        <f>$A82+'internal_calcs TEs'!B82</f>
        <v>80.222269663561434</v>
      </c>
      <c r="C82" s="10">
        <f>$A82+'internal_calcs TEs'!C82</f>
        <v>79.029688847254278</v>
      </c>
      <c r="D82" s="10">
        <f>$A82+'internal_calcs TEs'!D82</f>
        <v>79.139815446416918</v>
      </c>
      <c r="E82" s="10">
        <f>$A82+'internal_calcs TEs'!E82</f>
        <v>83.308030022683553</v>
      </c>
    </row>
    <row r="83" spans="1:5" x14ac:dyDescent="0.3">
      <c r="A83" s="1">
        <f>'FTTM input times'!A83</f>
        <v>81</v>
      </c>
      <c r="B83" s="10">
        <f>$A83+'internal_calcs TEs'!B83</f>
        <v>81.186090559830987</v>
      </c>
      <c r="C83" s="10">
        <f>$A83+'internal_calcs TEs'!C83</f>
        <v>80.012019076852809</v>
      </c>
      <c r="D83" s="10">
        <f>$A83+'internal_calcs TEs'!D83</f>
        <v>79.851955703348651</v>
      </c>
      <c r="E83" s="10">
        <f>$A83+'internal_calcs TEs'!E83</f>
        <v>84.687593200776902</v>
      </c>
    </row>
    <row r="84" spans="1:5" x14ac:dyDescent="0.3">
      <c r="A84" s="1">
        <f>'FTTM input times'!A84</f>
        <v>82</v>
      </c>
      <c r="B84" s="10">
        <f>$A84+'internal_calcs TEs'!B84</f>
        <v>82.149351782311015</v>
      </c>
      <c r="C84" s="10">
        <f>$A84+'internal_calcs TEs'!C84</f>
        <v>81.002194958932918</v>
      </c>
      <c r="D84" s="10">
        <f>$A84+'internal_calcs TEs'!D84</f>
        <v>80.550660109904925</v>
      </c>
      <c r="E84" s="10">
        <f>$A84+'internal_calcs TEs'!E84</f>
        <v>86.006162363612773</v>
      </c>
    </row>
    <row r="85" spans="1:5" x14ac:dyDescent="0.3">
      <c r="A85" s="1">
        <f>'FTTM input times'!A85</f>
        <v>83</v>
      </c>
      <c r="B85" s="10">
        <f>$A85+'internal_calcs TEs'!B85</f>
        <v>83.112076536000828</v>
      </c>
      <c r="C85" s="10">
        <f>$A85+'internal_calcs TEs'!C85</f>
        <v>82.000255264799804</v>
      </c>
      <c r="D85" s="10">
        <f>$A85+'internal_calcs TEs'!D85</f>
        <v>81.240680277579585</v>
      </c>
      <c r="E85" s="10">
        <f>$A85+'internal_calcs TEs'!E85</f>
        <v>87.252223591622794</v>
      </c>
    </row>
    <row r="86" spans="1:5" x14ac:dyDescent="0.3">
      <c r="A86" s="1">
        <f>'FTTM input times'!A86</f>
        <v>84</v>
      </c>
      <c r="B86" s="10">
        <f>$A86+'internal_calcs TEs'!B86</f>
        <v>84.07428836474503</v>
      </c>
      <c r="C86" s="10">
        <f>$A86+'internal_calcs TEs'!C86</f>
        <v>83.006207649540059</v>
      </c>
      <c r="D86" s="10">
        <f>$A86+'internal_calcs TEs'!D86</f>
        <v>81.926904773501391</v>
      </c>
      <c r="E86" s="10">
        <f>$A86+'internal_calcs TEs'!E86</f>
        <v>88.416883590920108</v>
      </c>
    </row>
    <row r="87" spans="1:5" x14ac:dyDescent="0.3">
      <c r="A87" s="1">
        <f>'FTTM input times'!A87</f>
        <v>85</v>
      </c>
      <c r="B87" s="10">
        <f>$A87+'internal_calcs TEs'!B87</f>
        <v>85.036011136362347</v>
      </c>
      <c r="C87" s="10">
        <f>$A87+'internal_calcs TEs'!C87</f>
        <v>84.020028621810496</v>
      </c>
      <c r="D87" s="10">
        <f>$A87+'internal_calcs TEs'!D87</f>
        <v>82.61428202481018</v>
      </c>
      <c r="E87" s="10">
        <f>$A87+'internal_calcs TEs'!E87</f>
        <v>89.494191120112859</v>
      </c>
    </row>
    <row r="88" spans="1:5" x14ac:dyDescent="0.3">
      <c r="A88" s="1">
        <f>'FTTM input times'!A88</f>
        <v>86</v>
      </c>
      <c r="B88" s="10">
        <f>$A88+'internal_calcs TEs'!B88</f>
        <v>85.997269027570724</v>
      </c>
      <c r="C88" s="10">
        <f>$A88+'internal_calcs TEs'!C88</f>
        <v>85.041663636547767</v>
      </c>
      <c r="D88" s="10">
        <f>$A88+'internal_calcs TEs'!D88</f>
        <v>83.30774227900433</v>
      </c>
      <c r="E88" s="10">
        <f>$A88+'internal_calcs TEs'!E88</f>
        <v>90.481352083673144</v>
      </c>
    </row>
    <row r="89" spans="1:5" x14ac:dyDescent="0.3">
      <c r="A89" s="1">
        <f>'FTTM input times'!A89</f>
        <v>87</v>
      </c>
      <c r="B89" s="10">
        <f>$A89+'internal_calcs TEs'!B89</f>
        <v>86.958086508716434</v>
      </c>
      <c r="C89" s="10">
        <f>$A89+'internal_calcs TEs'!C89</f>
        <v>86.071027310232793</v>
      </c>
      <c r="D89" s="10">
        <f>$A89+'internal_calcs TEs'!D89</f>
        <v>84.012119850993301</v>
      </c>
      <c r="E89" s="10">
        <f>$A89+'internal_calcs TEs'!E89</f>
        <v>91.378830517829655</v>
      </c>
    </row>
    <row r="90" spans="1:5" x14ac:dyDescent="0.3">
      <c r="A90" s="1">
        <f>'FTTM input times'!A90</f>
        <v>88</v>
      </c>
      <c r="B90" s="10">
        <f>$A90+'internal_calcs TEs'!B90</f>
        <v>87.91848832831829</v>
      </c>
      <c r="C90" s="10">
        <f>$A90+'internal_calcs TEs'!C90</f>
        <v>87.108003757860601</v>
      </c>
      <c r="D90" s="10">
        <f>$A90+'internal_calcs TEs'!D90</f>
        <v>84.732076883063101</v>
      </c>
      <c r="E90" s="10">
        <f>$A90+'internal_calcs TEs'!E90</f>
        <v>92.190331819089423</v>
      </c>
    </row>
    <row r="91" spans="1:5" x14ac:dyDescent="0.3">
      <c r="A91" s="1">
        <f>'FTTM input times'!A91</f>
        <v>89</v>
      </c>
      <c r="B91" s="10">
        <f>$A91+'internal_calcs TEs'!B91</f>
        <v>88.878499497435584</v>
      </c>
      <c r="C91" s="10">
        <f>$A91+'internal_calcs TEs'!C91</f>
        <v>88.152447050285204</v>
      </c>
      <c r="D91" s="10">
        <f>$A91+'internal_calcs TEs'!D91</f>
        <v>85.472029820107565</v>
      </c>
      <c r="E91" s="10">
        <f>$A91+'internal_calcs TEs'!E91</f>
        <v>92.922668821553259</v>
      </c>
    </row>
    <row r="92" spans="1:5" x14ac:dyDescent="0.3">
      <c r="A92" s="1">
        <f>'FTTM input times'!A92</f>
        <v>90</v>
      </c>
      <c r="B92" s="10">
        <f>$A92+'internal_calcs TEs'!B92</f>
        <v>89.838145273871092</v>
      </c>
      <c r="C92" s="10">
        <f>$A92+'internal_calcs TEs'!C92</f>
        <v>89.204181790135678</v>
      </c>
      <c r="D92" s="10">
        <f>$A92+'internal_calcs TEs'!D92</f>
        <v>86.236079759654061</v>
      </c>
      <c r="E92" s="10">
        <f>$A92+'internal_calcs TEs'!E92</f>
        <v>93.585515563341602</v>
      </c>
    </row>
    <row r="93" spans="1:5" x14ac:dyDescent="0.3">
      <c r="A93" s="1">
        <f>'FTTM input times'!A93</f>
        <v>91</v>
      </c>
      <c r="B93" s="10">
        <f>$A93+'internal_calcs TEs'!B93</f>
        <v>90.797451146217341</v>
      </c>
      <c r="C93" s="10">
        <f>$A93+'internal_calcs TEs'!C93</f>
        <v>90.263003804029168</v>
      </c>
      <c r="D93" s="10">
        <f>$A93+'internal_calcs TEs'!D93</f>
        <v>87.027947775105702</v>
      </c>
      <c r="E93" s="10">
        <f>$A93+'internal_calcs TEs'!E93</f>
        <v>94.191057641650048</v>
      </c>
    </row>
    <row r="94" spans="1:5" x14ac:dyDescent="0.3">
      <c r="A94" s="1">
        <f>'FTTM input times'!A94</f>
        <v>92</v>
      </c>
      <c r="B94" s="10">
        <f>$A94+'internal_calcs TEs'!B94</f>
        <v>91.756442817757559</v>
      </c>
      <c r="C94" s="10">
        <f>$A94+'internal_calcs TEs'!C94</f>
        <v>91.328680948350083</v>
      </c>
      <c r="D94" s="10">
        <f>$A94+'internal_calcs TEs'!D94</f>
        <v>87.850916232190826</v>
      </c>
      <c r="E94" s="10">
        <f>$A94+'internal_calcs TEs'!E94</f>
        <v>94.753551793519094</v>
      </c>
    </row>
    <row r="95" spans="1:5" x14ac:dyDescent="0.3">
      <c r="A95" s="1">
        <f>'FTTM input times'!A95</f>
        <v>93</v>
      </c>
      <c r="B95" s="10">
        <f>$A95+'internal_calcs TEs'!B95</f>
        <v>92.715146190231067</v>
      </c>
      <c r="C95" s="10">
        <f>$A95+'internal_calcs TEs'!C95</f>
        <v>92.400954025414947</v>
      </c>
      <c r="D95" s="10">
        <f>$A95+'internal_calcs TEs'!D95</f>
        <v>88.707777024094725</v>
      </c>
      <c r="E95" s="10">
        <f>$A95+'internal_calcs TEs'!E95</f>
        <v>95.288810620210043</v>
      </c>
    </row>
    <row r="96" spans="1:5" x14ac:dyDescent="0.3">
      <c r="A96" s="1">
        <f>'FTTM input times'!A96</f>
        <v>94</v>
      </c>
      <c r="B96" s="10">
        <f>$A96+'internal_calcs TEs'!B96</f>
        <v>93.673587347472719</v>
      </c>
      <c r="C96" s="10">
        <f>$A96+'internal_calcs TEs'!C96</f>
        <v>93.479537806406753</v>
      </c>
      <c r="D96" s="10">
        <f>$A96+'internal_calcs TEs'!D96</f>
        <v>89.600787541636308</v>
      </c>
      <c r="E96" s="10">
        <f>$A96+'internal_calcs TEs'!E96</f>
        <v>95.813631078598149</v>
      </c>
    </row>
    <row r="97" spans="1:5" x14ac:dyDescent="0.3">
      <c r="A97" s="1">
        <f>'FTTM input times'!A97</f>
        <v>95</v>
      </c>
      <c r="B97" s="10">
        <f>$A97+'internal_calcs TEs'!B97</f>
        <v>94.631792538938484</v>
      </c>
      <c r="C97" s="10">
        <f>$A97+'internal_calcs TEs'!C97</f>
        <v>94.564122157043556</v>
      </c>
      <c r="D97" s="10">
        <f>$A97+'internal_calcs TEs'!D97</f>
        <v>90.531635072866294</v>
      </c>
      <c r="E97" s="10">
        <f>$A97+'internal_calcs TEs'!E97</f>
        <v>96.345187395384926</v>
      </c>
    </row>
    <row r="98" spans="1:5" x14ac:dyDescent="0.3">
      <c r="A98" s="1">
        <f>'FTTM input times'!A98</f>
        <v>96</v>
      </c>
      <c r="B98" s="10">
        <f>$A98+'internal_calcs TEs'!B98</f>
        <v>95.589788163125192</v>
      </c>
      <c r="C98" s="10">
        <f>$A98+'internal_calcs TEs'!C98</f>
        <v>95.654373261536321</v>
      </c>
      <c r="D98" s="10">
        <f>$A98+'internal_calcs TEs'!D98</f>
        <v>91.501410193526922</v>
      </c>
      <c r="E98" s="10">
        <f>$A98+'internal_calcs TEs'!E98</f>
        <v>96.900410345800367</v>
      </c>
    </row>
    <row r="99" spans="1:5" x14ac:dyDescent="0.3">
      <c r="A99" s="1">
        <f>'FTTM input times'!A99</f>
        <v>97</v>
      </c>
      <c r="B99" s="10">
        <f>$A99+'internal_calcs TEs'!B99</f>
        <v>96.547600750897033</v>
      </c>
      <c r="C99" s="10">
        <f>$A99+'internal_calcs TEs'!C99</f>
        <v>96.749934940007591</v>
      </c>
      <c r="D99" s="10">
        <f>$A99+'internal_calcs TEs'!D99</f>
        <v>92.510589568020833</v>
      </c>
      <c r="E99" s="10">
        <f>$A99+'internal_calcs TEs'!E99</f>
        <v>97.495375331271234</v>
      </c>
    </row>
    <row r="100" spans="1:5" x14ac:dyDescent="0.3">
      <c r="A100" s="1">
        <f>'FTTM input times'!A100</f>
        <v>98</v>
      </c>
      <c r="B100" s="10">
        <f>$A100+'internal_calcs TEs'!B100</f>
        <v>97.505256948727578</v>
      </c>
      <c r="C100" s="10">
        <f>$A100+'internal_calcs TEs'!C100</f>
        <v>97.85043005417009</v>
      </c>
      <c r="D100" s="10">
        <f>$A100+'internal_calcs TEs'!D100</f>
        <v>93.55902843212877</v>
      </c>
      <c r="E100" s="10">
        <f>$A100+'internal_calcs TEs'!E100</f>
        <v>98.144721372531507</v>
      </c>
    </row>
    <row r="101" spans="1:5" x14ac:dyDescent="0.3">
      <c r="A101" s="1">
        <f>'FTTM input times'!A101</f>
        <v>99</v>
      </c>
      <c r="B101" s="10">
        <f>$A101+'internal_calcs TEs'!B101</f>
        <v>98.46278350186995</v>
      </c>
      <c r="C101" s="10">
        <f>$A101+'internal_calcs TEs'!C101</f>
        <v>98.955461995720214</v>
      </c>
      <c r="D101" s="10">
        <f>$A101+'internal_calcs TEs'!D101</f>
        <v>94.645962876027781</v>
      </c>
      <c r="E101" s="10">
        <f>$A101+'internal_calcs TEs'!E101</f>
        <v>98.861122017269622</v>
      </c>
    </row>
    <row r="102" spans="1:5" x14ac:dyDescent="0.3">
      <c r="A102" s="1">
        <f>'FTTM input times'!A102</f>
        <v>100</v>
      </c>
      <c r="B102" s="10">
        <f>$A102+'internal_calcs TEs'!B102</f>
        <v>99.420207237463543</v>
      </c>
      <c r="C102" s="10">
        <f>$A102+'internal_calcs TEs'!C102</f>
        <v>100.06461625156921</v>
      </c>
      <c r="D102" s="10">
        <f>$A102+'internal_calcs TEs'!D102</f>
        <v>95.770021891605438</v>
      </c>
      <c r="E102" s="10">
        <f>$A102+'internal_calcs TEs'!E102</f>
        <v>99.65482728509599</v>
      </c>
    </row>
    <row r="103" spans="1:5" x14ac:dyDescent="0.3">
      <c r="A103" s="1">
        <f>'FTTM input times'!A103</f>
        <v>101</v>
      </c>
      <c r="B103" s="10">
        <f>$A103+'internal_calcs TEs'!B103</f>
        <v>100.37755504758951</v>
      </c>
      <c r="C103" s="10">
        <f>$A103+'internal_calcs TEs'!C103</f>
        <v>101.17746203973707</v>
      </c>
      <c r="D103" s="10">
        <f>$A103+'internal_calcs TEs'!D103</f>
        <v>96.929248994076843</v>
      </c>
      <c r="E103" s="10">
        <f>$A103+'internal_calcs TEs'!E103</f>
        <v>100.53329320512681</v>
      </c>
    </row>
    <row r="104" spans="1:5" x14ac:dyDescent="0.3">
      <c r="A104" s="1">
        <f>'FTTM input times'!A104</f>
        <v>102</v>
      </c>
      <c r="B104" s="10">
        <f>$A104+'internal_calcs TEs'!B104</f>
        <v>101.33485387228524</v>
      </c>
      <c r="C104" s="10">
        <f>$A104+'internal_calcs TEs'!C104</f>
        <v>102.29355400945245</v>
      </c>
      <c r="D104" s="10">
        <f>$A104+'internal_calcs TEs'!D104</f>
        <v>98.121133076918355</v>
      </c>
      <c r="E104" s="10">
        <f>$A104+'internal_calcs TEs'!E104</f>
        <v>101.50091233566624</v>
      </c>
    </row>
    <row r="105" spans="1:5" x14ac:dyDescent="0.3">
      <c r="A105" s="1">
        <f>'FTTM input times'!A105</f>
        <v>103</v>
      </c>
      <c r="B105" s="10">
        <f>$A105+'internal_calcs TEs'!B105</f>
        <v>102.2921306825281</v>
      </c>
      <c r="C105" s="10">
        <f>$A105+'internal_calcs TEs'!C105</f>
        <v>103.41243399874783</v>
      </c>
      <c r="D105" s="10">
        <f>$A105+'internal_calcs TEs'!D105</f>
        <v>99.342648013517447</v>
      </c>
      <c r="E105" s="10">
        <f>$A105+'internal_calcs TEs'!E105</f>
        <v>102.55885500570406</v>
      </c>
    </row>
    <row r="106" spans="1:5" x14ac:dyDescent="0.3">
      <c r="A106" s="1">
        <f>'FTTM input times'!A106</f>
        <v>104</v>
      </c>
      <c r="B106" s="10">
        <f>$A106+'internal_calcs TEs'!B106</f>
        <v>103.24941246320054</v>
      </c>
      <c r="C106" s="10">
        <f>$A106+'internal_calcs TEs'!C106</f>
        <v>104.5336328426168</v>
      </c>
      <c r="D106" s="10">
        <f>$A106+'internal_calcs TEs'!D106</f>
        <v>100.59030038099755</v>
      </c>
      <c r="E106" s="10">
        <f>$A106+'internal_calcs TEs'!E106</f>
        <v>103.70502701617703</v>
      </c>
    </row>
    <row r="107" spans="1:5" x14ac:dyDescent="0.3">
      <c r="A107" s="1">
        <f>'FTTM input times'!A107</f>
        <v>105</v>
      </c>
      <c r="B107" s="10">
        <f>$A107+'internal_calcs TEs'!B107</f>
        <v>104.20672619604549</v>
      </c>
      <c r="C107" s="10">
        <f>$A107+'internal_calcs TEs'!C107</f>
        <v>105.65667222459305</v>
      </c>
      <c r="D107" s="10">
        <f>$A107+'internal_calcs TEs'!D107</f>
        <v>101.86018455358307</v>
      </c>
      <c r="E107" s="10">
        <f>$A107+'internal_calcs TEs'!E107</f>
        <v>104.9341453297792</v>
      </c>
    </row>
    <row r="108" spans="1:5" x14ac:dyDescent="0.3">
      <c r="A108" s="1">
        <f>'FTTM input times'!A108</f>
        <v>106</v>
      </c>
      <c r="B108" s="10">
        <f>$A108+'internal_calcs TEs'!B108</f>
        <v>105.1640988426243</v>
      </c>
      <c r="C108" s="10">
        <f>$A108+'internal_calcs TEs'!C108</f>
        <v>106.78106656444753</v>
      </c>
      <c r="D108" s="10">
        <f>$A108+'internal_calcs TEs'!D108</f>
        <v>103.14804429665132</v>
      </c>
      <c r="E108" s="10">
        <f>$A108+'internal_calcs TEs'!E108</f>
        <v>106.23792901369484</v>
      </c>
    </row>
    <row r="109" spans="1:5" x14ac:dyDescent="0.3">
      <c r="A109" s="1">
        <f>'FTTM input times'!A109</f>
        <v>107</v>
      </c>
      <c r="B109" s="10">
        <f>$A109+'internal_calcs TEs'!B109</f>
        <v>106.12155732728682</v>
      </c>
      <c r="C109" s="10">
        <f>$A109+'internal_calcs TEs'!C109</f>
        <v>107.90632493455072</v>
      </c>
      <c r="D109" s="10">
        <f>$A109+'internal_calcs TEs'!D109</f>
        <v>104.44933989009505</v>
      </c>
      <c r="E109" s="10">
        <f>$A109+'internal_calcs TEs'!E109</f>
        <v>107.60539853408669</v>
      </c>
    </row>
    <row r="110" spans="1:5" x14ac:dyDescent="0.3">
      <c r="A110" s="1">
        <f>'FTTM input times'!A110</f>
        <v>108</v>
      </c>
      <c r="B110" s="10">
        <f>$A110+'internal_calcs TEs'!B110</f>
        <v>107.07912852016607</v>
      </c>
      <c r="C110" s="10">
        <f>$A110+'internal_calcs TEs'!C110</f>
        <v>109.03195299734119</v>
      </c>
      <c r="D110" s="10">
        <f>$A110+'internal_calcs TEs'!D110</f>
        <v>105.75931972242039</v>
      </c>
      <c r="E110" s="10">
        <f>$A110+'internal_calcs TEs'!E110</f>
        <v>109.02327258505554</v>
      </c>
    </row>
    <row r="111" spans="1:5" x14ac:dyDescent="0.3">
      <c r="A111" s="1">
        <f>'FTTM input times'!A111</f>
        <v>109</v>
      </c>
      <c r="B111" s="10">
        <f>$A111+'internal_calcs TEs'!B111</f>
        <v>108.03683922020599</v>
      </c>
      <c r="C111" s="10">
        <f>$A111+'internal_calcs TEs'!C111</f>
        <v>110.15745495624908</v>
      </c>
      <c r="D111" s="10">
        <f>$A111+'internal_calcs TEs'!D111</f>
        <v>107.07309522649858</v>
      </c>
      <c r="E111" s="10">
        <f>$A111+'internal_calcs TEs'!E111</f>
        <v>110.4764481096387</v>
      </c>
    </row>
    <row r="112" spans="1:5" x14ac:dyDescent="0.3">
      <c r="A112" s="1">
        <f>'FTTM input times'!A112</f>
        <v>110</v>
      </c>
      <c r="B112" s="10">
        <f>$A112+'internal_calcs TEs'!B112</f>
        <v>108.99471613823488</v>
      </c>
      <c r="C112" s="10">
        <f>$A112+'internal_calcs TEs'!C112</f>
        <v>111.28233551237899</v>
      </c>
      <c r="D112" s="10">
        <f>$A112+'internal_calcs TEs'!D112</f>
        <v>108.38571797518993</v>
      </c>
      <c r="E112" s="10">
        <f>$A112+'internal_calcs TEs'!E112</f>
        <v>111.94854616364093</v>
      </c>
    </row>
    <row r="113" spans="1:5" x14ac:dyDescent="0.3">
      <c r="A113" s="1">
        <f>'FTTM input times'!A113</f>
        <v>111</v>
      </c>
      <c r="B113" s="10">
        <f>$A113+'internal_calcs TEs'!B113</f>
        <v>109.95278588009421</v>
      </c>
      <c r="C113" s="10">
        <f>$A113+'internal_calcs TEs'!C113</f>
        <v>112.4061018192286</v>
      </c>
      <c r="D113" s="10">
        <f>$A113+'internal_calcs TEs'!D113</f>
        <v>109.69225772099577</v>
      </c>
      <c r="E113" s="10">
        <f>$A113+'internal_calcs TEs'!E113</f>
        <v>113.42250389335055</v>
      </c>
    </row>
    <row r="114" spans="1:5" x14ac:dyDescent="0.3">
      <c r="A114" s="1">
        <f>'FTTM input times'!A114</f>
        <v>112</v>
      </c>
      <c r="B114" s="10">
        <f>$A114+'internal_calcs TEs'!B114</f>
        <v>110.91107492983357</v>
      </c>
      <c r="C114" s="10">
        <f>$A114+'internal_calcs TEs'!C114</f>
        <v>113.52826542772775</v>
      </c>
      <c r="D114" s="10">
        <f>$A114+'internal_calcs TEs'!D114</f>
        <v>110.98788014900667</v>
      </c>
      <c r="E114" s="10">
        <f>$A114+'internal_calcs TEs'!E114</f>
        <v>114.88119123153162</v>
      </c>
    </row>
    <row r="115" spans="1:5" x14ac:dyDescent="0.3">
      <c r="A115" s="1">
        <f>'FTTM input times'!A115</f>
        <v>113</v>
      </c>
      <c r="B115" s="10">
        <f>$A115+'internal_calcs TEs'!B115</f>
        <v>111.86960963298323</v>
      </c>
      <c r="C115" s="10">
        <f>$A115+'internal_calcs TEs'!C115</f>
        <v>114.64834421392517</v>
      </c>
      <c r="D115" s="10">
        <f>$A115+'internal_calcs TEs'!D115</f>
        <v>112.26792311693687</v>
      </c>
      <c r="E115" s="10">
        <f>$A115+'internal_calcs TEs'!E115</f>
        <v>116.3080300226835</v>
      </c>
    </row>
    <row r="116" spans="1:5" x14ac:dyDescent="0.3">
      <c r="A116" s="1">
        <f>'FTTM input times'!A116</f>
        <v>114</v>
      </c>
      <c r="B116" s="10">
        <f>$A116+'internal_calcs TEs'!B116</f>
        <v>112.82841617991342</v>
      </c>
      <c r="C116" s="10">
        <f>$A116+'internal_calcs TEs'!C116</f>
        <v>115.76586428171053</v>
      </c>
      <c r="D116" s="10">
        <f>$A116+'internal_calcs TEs'!D116</f>
        <v>113.52797017989242</v>
      </c>
      <c r="E116" s="10">
        <f>$A116+'internal_calcs TEs'!E116</f>
        <v>117.68759320077686</v>
      </c>
    </row>
    <row r="117" spans="1:5" x14ac:dyDescent="0.3">
      <c r="A117" s="1">
        <f>'FTTM input times'!A117</f>
        <v>115</v>
      </c>
      <c r="B117" s="10">
        <f>$A117+'internal_calcs TEs'!B117</f>
        <v>113.78752058929213</v>
      </c>
      <c r="C117" s="10">
        <f>$A117+'internal_calcs TEs'!C117</f>
        <v>116.8803618330663</v>
      </c>
      <c r="D117" s="10">
        <f>$A117+'internal_calcs TEs'!D117</f>
        <v>114.76392024034591</v>
      </c>
      <c r="E117" s="10">
        <f>$A117+'internal_calcs TEs'!E117</f>
        <v>119.00616236361275</v>
      </c>
    </row>
    <row r="118" spans="1:5" x14ac:dyDescent="0.3">
      <c r="A118" s="1">
        <f>'FTTM input times'!A118</f>
        <v>116</v>
      </c>
      <c r="B118" s="10">
        <f>$A118+'internal_calcs TEs'!B118</f>
        <v>114.74694869165072</v>
      </c>
      <c r="C118" s="10">
        <f>$A118+'internal_calcs TEs'!C118</f>
        <v>117.99138499846582</v>
      </c>
      <c r="D118" s="10">
        <f>$A118+'internal_calcs TEs'!D118</f>
        <v>115.97205222489428</v>
      </c>
      <c r="E118" s="10">
        <f>$A118+'internal_calcs TEs'!E118</f>
        <v>120.25222359162277</v>
      </c>
    </row>
    <row r="119" spans="1:5" x14ac:dyDescent="0.3">
      <c r="A119" s="1">
        <f>'FTTM input times'!A119</f>
        <v>117</v>
      </c>
      <c r="B119" s="10">
        <f>$A119+'internal_calcs TEs'!B119</f>
        <v>115.70672611306942</v>
      </c>
      <c r="C119" s="10">
        <f>$A119+'internal_calcs TEs'!C119</f>
        <v>119.0984956201971</v>
      </c>
      <c r="D119" s="10">
        <f>$A119+'internal_calcs TEs'!D119</f>
        <v>117.14908376780916</v>
      </c>
      <c r="E119" s="10">
        <f>$A119+'internal_calcs TEs'!E119</f>
        <v>121.41688359092009</v>
      </c>
    </row>
    <row r="120" spans="1:5" x14ac:dyDescent="0.3">
      <c r="A120" s="1">
        <f>'FTTM input times'!A120</f>
        <v>118</v>
      </c>
      <c r="B120" s="10">
        <f>$A120+'internal_calcs TEs'!B120</f>
        <v>116.66687825899099</v>
      </c>
      <c r="C120" s="10">
        <f>$A120+'internal_calcs TEs'!C120</f>
        <v>120.20127098157039</v>
      </c>
      <c r="D120" s="10">
        <f>$A120+'internal_calcs TEs'!D120</f>
        <v>118.29222297590528</v>
      </c>
      <c r="E120" s="10">
        <f>$A120+'internal_calcs TEs'!E120</f>
        <v>122.49419112011286</v>
      </c>
    </row>
    <row r="121" spans="1:5" x14ac:dyDescent="0.3">
      <c r="A121" s="1">
        <f>'FTTM input times'!A121</f>
        <v>119</v>
      </c>
      <c r="B121" s="10">
        <f>$A121+'internal_calcs TEs'!B121</f>
        <v>117.62743029817413</v>
      </c>
      <c r="C121" s="10">
        <f>$A121+'internal_calcs TEs'!C121</f>
        <v>121.29930547518794</v>
      </c>
      <c r="D121" s="10">
        <f>$A121+'internal_calcs TEs'!D121</f>
        <v>119.39921245836372</v>
      </c>
      <c r="E121" s="10">
        <f>$A121+'internal_calcs TEs'!E121</f>
        <v>123.48135208367316</v>
      </c>
    </row>
    <row r="122" spans="1:5" x14ac:dyDescent="0.3">
      <c r="A122" s="1">
        <f>'FTTM input times'!A122</f>
        <v>120</v>
      </c>
      <c r="B122" s="10">
        <f>$A122+'internal_calcs TEs'!B122</f>
        <v>118.5884071467965</v>
      </c>
      <c r="C122" s="10">
        <f>$A122+'internal_calcs TEs'!C122</f>
        <v>122.39221220369129</v>
      </c>
      <c r="D122" s="10">
        <f>$A122+'internal_calcs TEs'!D122</f>
        <v>120.46836492713369</v>
      </c>
      <c r="E122" s="10">
        <f>$A122+'internal_calcs TEs'!E122</f>
        <v>124.37883051782967</v>
      </c>
    </row>
    <row r="123" spans="1:5" x14ac:dyDescent="0.3">
      <c r="A123" s="1">
        <f>'FTTM input times'!A123</f>
        <v>121</v>
      </c>
      <c r="B123" s="10">
        <f>$A123+'internal_calcs TEs'!B123</f>
        <v>119.54983345271671</v>
      </c>
      <c r="C123" s="10">
        <f>$A123+'internal_calcs TEs'!C123</f>
        <v>123.47962450666776</v>
      </c>
      <c r="D123" s="10">
        <f>$A123+'internal_calcs TEs'!D123</f>
        <v>121.49858980647308</v>
      </c>
      <c r="E123" s="10">
        <f>$A123+'internal_calcs TEs'!E123</f>
        <v>125.19033181908944</v>
      </c>
    </row>
    <row r="124" spans="1:5" x14ac:dyDescent="0.3">
      <c r="A124" s="1">
        <f>'FTTM input times'!A124</f>
        <v>122</v>
      </c>
      <c r="B124" s="10">
        <f>$A124+'internal_calcs TEs'!B124</f>
        <v>120.5117335799068</v>
      </c>
      <c r="C124" s="10">
        <f>$A124+'internal_calcs TEs'!C124</f>
        <v>124.56119740769256</v>
      </c>
      <c r="D124" s="10">
        <f>$A124+'internal_calcs TEs'!D124</f>
        <v>122.48941043197917</v>
      </c>
      <c r="E124" s="10">
        <f>$A124+'internal_calcs TEs'!E124</f>
        <v>125.9226688215533</v>
      </c>
    </row>
    <row r="125" spans="1:5" x14ac:dyDescent="0.3">
      <c r="A125" s="1">
        <f>'FTTM input times'!A125</f>
        <v>123</v>
      </c>
      <c r="B125" s="10">
        <f>$A125+'internal_calcs TEs'!B125</f>
        <v>121.47413159306306</v>
      </c>
      <c r="C125" s="10">
        <f>$A125+'internal_calcs TEs'!C125</f>
        <v>125.63660897579244</v>
      </c>
      <c r="D125" s="10">
        <f>$A125+'internal_calcs TEs'!D125</f>
        <v>123.44097156787123</v>
      </c>
      <c r="E125" s="10">
        <f>$A125+'internal_calcs TEs'!E125</f>
        <v>126.58551556334164</v>
      </c>
    </row>
    <row r="126" spans="1:5" x14ac:dyDescent="0.3">
      <c r="A126" s="1">
        <f>'FTTM input times'!A126</f>
        <v>124</v>
      </c>
      <c r="B126" s="10">
        <f>$A126+'internal_calcs TEs'!B126</f>
        <v>122.4370512424064</v>
      </c>
      <c r="C126" s="10">
        <f>$A126+'internal_calcs TEs'!C126</f>
        <v>126.70556159596052</v>
      </c>
      <c r="D126" s="10">
        <f>$A126+'internal_calcs TEs'!D126</f>
        <v>124.35403712397223</v>
      </c>
      <c r="E126" s="10">
        <f>$A126+'internal_calcs TEs'!E126</f>
        <v>127.1910576416501</v>
      </c>
    </row>
    <row r="127" spans="1:5" x14ac:dyDescent="0.3">
      <c r="A127" s="1">
        <f>'FTTM input times'!A127</f>
        <v>125</v>
      </c>
      <c r="B127" s="10">
        <f>$A127+'internal_calcs TEs'!B127</f>
        <v>123.40051594868086</v>
      </c>
      <c r="C127" s="10">
        <f>$A127+'internal_calcs TEs'!C127</f>
        <v>127.76778314370618</v>
      </c>
      <c r="D127" s="10">
        <f>$A127+'internal_calcs TEs'!D127</f>
        <v>125.22997810839458</v>
      </c>
      <c r="E127" s="10">
        <f>$A127+'internal_calcs TEs'!E127</f>
        <v>127.75355179351915</v>
      </c>
    </row>
    <row r="128" spans="1:5" x14ac:dyDescent="0.3">
      <c r="A128" s="1">
        <f>'FTTM input times'!A128</f>
        <v>126</v>
      </c>
      <c r="B128" s="10">
        <f>$A128+'internal_calcs TEs'!B128</f>
        <v>124.36454878836115</v>
      </c>
      <c r="C128" s="10">
        <f>$A128+'internal_calcs TEs'!C128</f>
        <v>128.82302805900696</v>
      </c>
      <c r="D128" s="10">
        <f>$A128+'internal_calcs TEs'!D128</f>
        <v>126.07075100592317</v>
      </c>
      <c r="E128" s="10">
        <f>$A128+'internal_calcs TEs'!E128</f>
        <v>128.28881062021011</v>
      </c>
    </row>
    <row r="129" spans="1:5" x14ac:dyDescent="0.3">
      <c r="A129" s="1">
        <f>'FTTM input times'!A129</f>
        <v>127</v>
      </c>
      <c r="B129" s="10">
        <f>$A129+'internal_calcs TEs'!B129</f>
        <v>125.3291724790766</v>
      </c>
      <c r="C129" s="10">
        <f>$A129+'internal_calcs TEs'!C129</f>
        <v>129.87107831542113</v>
      </c>
      <c r="D129" s="10">
        <f>$A129+'internal_calcs TEs'!D129</f>
        <v>126.87886692308167</v>
      </c>
      <c r="E129" s="10">
        <f>$A129+'internal_calcs TEs'!E129</f>
        <v>128.81363107859821</v>
      </c>
    </row>
    <row r="130" spans="1:5" x14ac:dyDescent="0.3">
      <c r="A130" s="1">
        <f>'FTTM input times'!A130</f>
        <v>128</v>
      </c>
      <c r="B130" s="10">
        <f>$A130+'internal_calcs TEs'!B130</f>
        <v>126.29440936526241</v>
      </c>
      <c r="C130" s="10">
        <f>$A130+'internal_calcs TEs'!C130</f>
        <v>130.9117442805387</v>
      </c>
      <c r="D130" s="10">
        <f>$A130+'internal_calcs TEs'!D130</f>
        <v>127.65735198648247</v>
      </c>
      <c r="E130" s="10">
        <f>$A130+'internal_calcs TEs'!E130</f>
        <v>129.34518739538498</v>
      </c>
    </row>
    <row r="131" spans="1:5" x14ac:dyDescent="0.3">
      <c r="A131" s="1">
        <f>'FTTM input times'!A131</f>
        <v>129</v>
      </c>
      <c r="B131" s="10">
        <f>$A131+'internal_calcs TEs'!B131</f>
        <v>127.26028140404642</v>
      </c>
      <c r="C131" s="10">
        <f>$A131+'internal_calcs TEs'!C131</f>
        <v>131.94486546437392</v>
      </c>
      <c r="D131" s="10">
        <f>$A131+'internal_calcs TEs'!D131</f>
        <v>128.40969961900248</v>
      </c>
      <c r="E131" s="10">
        <f>$A131+'internal_calcs TEs'!E131</f>
        <v>129.90041034580042</v>
      </c>
    </row>
    <row r="132" spans="1:5" x14ac:dyDescent="0.3">
      <c r="A132" s="1">
        <f>'FTTM input times'!A132</f>
        <v>130</v>
      </c>
      <c r="B132" s="10">
        <f>$A132+'internal_calcs TEs'!B132</f>
        <v>128.22681015138025</v>
      </c>
      <c r="C132" s="10">
        <f>$A132+'internal_calcs TEs'!C132</f>
        <v>132.97031115274572</v>
      </c>
      <c r="D132" s="10">
        <f>$A132+'internal_calcs TEs'!D132</f>
        <v>129.13981544641695</v>
      </c>
      <c r="E132" s="10">
        <f>$A132+'internal_calcs TEs'!E132</f>
        <v>130.49537533127128</v>
      </c>
    </row>
    <row r="133" spans="1:5" x14ac:dyDescent="0.3">
      <c r="A133" s="1">
        <f>'FTTM input times'!A133</f>
        <v>131</v>
      </c>
      <c r="B133" s="10">
        <f>$A133+'internal_calcs TEs'!B133</f>
        <v>129.19401674842459</v>
      </c>
      <c r="C133" s="10">
        <f>$A133+'internal_calcs TEs'!C133</f>
        <v>133.98798092314718</v>
      </c>
      <c r="D133" s="10">
        <f>$A133+'internal_calcs TEs'!D133</f>
        <v>129.85195570334872</v>
      </c>
      <c r="E133" s="10">
        <f>$A133+'internal_calcs TEs'!E133</f>
        <v>131.14472137253154</v>
      </c>
    </row>
    <row r="134" spans="1:5" x14ac:dyDescent="0.3">
      <c r="A134" s="1">
        <f>'FTTM input times'!A134</f>
        <v>132</v>
      </c>
      <c r="B134" s="10">
        <f>$A134+'internal_calcs TEs'!B134</f>
        <v>130.16192190819561</v>
      </c>
      <c r="C134" s="10">
        <f>$A134+'internal_calcs TEs'!C134</f>
        <v>134.9978050410671</v>
      </c>
      <c r="D134" s="10">
        <f>$A134+'internal_calcs TEs'!D134</f>
        <v>130.55066010990498</v>
      </c>
      <c r="E134" s="10">
        <f>$A134+'internal_calcs TEs'!E134</f>
        <v>131.86112201726965</v>
      </c>
    </row>
    <row r="135" spans="1:5" x14ac:dyDescent="0.3">
      <c r="A135" s="1">
        <f>'FTTM input times'!A135</f>
        <v>133</v>
      </c>
      <c r="B135" s="10">
        <f>$A135+'internal_calcs TEs'!B135</f>
        <v>131.13054590248237</v>
      </c>
      <c r="C135" s="10">
        <f>$A135+'internal_calcs TEs'!C135</f>
        <v>135.99974473520021</v>
      </c>
      <c r="D135" s="10">
        <f>$A135+'internal_calcs TEs'!D135</f>
        <v>131.24068027757963</v>
      </c>
      <c r="E135" s="10">
        <f>$A135+'internal_calcs TEs'!E135</f>
        <v>132.65482728509602</v>
      </c>
    </row>
    <row r="136" spans="1:5" x14ac:dyDescent="0.3">
      <c r="A136" s="1">
        <f>'FTTM input times'!A136</f>
        <v>134</v>
      </c>
      <c r="B136" s="10">
        <f>$A136+'internal_calcs TEs'!B136</f>
        <v>132.09990854904242</v>
      </c>
      <c r="C136" s="10">
        <f>$A136+'internal_calcs TEs'!C136</f>
        <v>136.99379235045993</v>
      </c>
      <c r="D136" s="10">
        <f>$A136+'internal_calcs TEs'!D136</f>
        <v>131.92690477350143</v>
      </c>
      <c r="E136" s="10">
        <f>$A136+'internal_calcs TEs'!E136</f>
        <v>133.53329320512682</v>
      </c>
    </row>
    <row r="137" spans="1:5" x14ac:dyDescent="0.3">
      <c r="A137" s="1">
        <f>'FTTM input times'!A137</f>
        <v>135</v>
      </c>
      <c r="B137" s="10">
        <f>$A137+'internal_calcs TEs'!B137</f>
        <v>133.07002919908493</v>
      </c>
      <c r="C137" s="10">
        <f>$A137+'internal_calcs TEs'!C137</f>
        <v>137.9799713781895</v>
      </c>
      <c r="D137" s="10">
        <f>$A137+'internal_calcs TEs'!D137</f>
        <v>132.61428202481011</v>
      </c>
      <c r="E137" s="10">
        <f>$A137+'internal_calcs TEs'!E137</f>
        <v>134.50091233566624</v>
      </c>
    </row>
    <row r="138" spans="1:5" x14ac:dyDescent="0.3">
      <c r="A138" s="1">
        <f>'FTTM input times'!A138</f>
        <v>136</v>
      </c>
      <c r="B138" s="10">
        <f>$A138+'internal_calcs TEs'!B138</f>
        <v>134.04092672504777</v>
      </c>
      <c r="C138" s="10">
        <f>$A138+'internal_calcs TEs'!C138</f>
        <v>138.95833636345225</v>
      </c>
      <c r="D138" s="10">
        <f>$A138+'internal_calcs TEs'!D138</f>
        <v>133.30774227900426</v>
      </c>
      <c r="E138" s="10">
        <f>$A138+'internal_calcs TEs'!E138</f>
        <v>135.55885500570412</v>
      </c>
    </row>
    <row r="139" spans="1:5" x14ac:dyDescent="0.3">
      <c r="A139" s="1">
        <f>'FTTM input times'!A139</f>
        <v>137</v>
      </c>
      <c r="B139" s="10">
        <f>$A139+'internal_calcs TEs'!B139</f>
        <v>135.01261950867726</v>
      </c>
      <c r="C139" s="10">
        <f>$A139+'internal_calcs TEs'!C139</f>
        <v>139.92897268976722</v>
      </c>
      <c r="D139" s="10">
        <f>$A139+'internal_calcs TEs'!D139</f>
        <v>134.01211985099323</v>
      </c>
      <c r="E139" s="10">
        <f>$A139+'internal_calcs TEs'!E139</f>
        <v>136.70502701617701</v>
      </c>
    </row>
    <row r="140" spans="1:5" x14ac:dyDescent="0.3">
      <c r="A140" s="1">
        <f>'FTTM input times'!A140</f>
        <v>138</v>
      </c>
      <c r="B140" s="10">
        <f>$A140+'internal_calcs TEs'!B140</f>
        <v>135.9851254294181</v>
      </c>
      <c r="C140" s="10">
        <f>$A140+'internal_calcs TEs'!C140</f>
        <v>140.89199624213941</v>
      </c>
      <c r="D140" s="10">
        <f>$A140+'internal_calcs TEs'!D140</f>
        <v>134.73207688306314</v>
      </c>
      <c r="E140" s="10">
        <f>$A140+'internal_calcs TEs'!E140</f>
        <v>137.93414532977917</v>
      </c>
    </row>
    <row r="141" spans="1:5" x14ac:dyDescent="0.3">
      <c r="A141" s="1">
        <f>'FTTM input times'!A141</f>
        <v>139</v>
      </c>
      <c r="B141" s="10">
        <f>$A141+'internal_calcs TEs'!B141</f>
        <v>136.9584618531199</v>
      </c>
      <c r="C141" s="10">
        <f>$A141+'internal_calcs TEs'!C141</f>
        <v>141.84755294971481</v>
      </c>
      <c r="D141" s="10">
        <f>$A141+'internal_calcs TEs'!D141</f>
        <v>135.47202982010759</v>
      </c>
      <c r="E141" s="10">
        <f>$A141+'internal_calcs TEs'!E141</f>
        <v>139.23792901369481</v>
      </c>
    </row>
    <row r="142" spans="1:5" x14ac:dyDescent="0.3">
      <c r="A142" s="1">
        <f>'FTTM input times'!A142</f>
        <v>140</v>
      </c>
      <c r="B142" s="10">
        <f>$A142+'internal_calcs TEs'!B142</f>
        <v>137.93264562106899</v>
      </c>
      <c r="C142" s="10">
        <f>$A142+'internal_calcs TEs'!C142</f>
        <v>142.79581820986434</v>
      </c>
      <c r="D142" s="10">
        <f>$A142+'internal_calcs TEs'!D142</f>
        <v>136.2360797596541</v>
      </c>
      <c r="E142" s="10">
        <f>$A142+'internal_calcs TEs'!E142</f>
        <v>140.60539853408687</v>
      </c>
    </row>
    <row r="143" spans="1:5" x14ac:dyDescent="0.3">
      <c r="A143" s="1">
        <f>'FTTM input times'!A143</f>
        <v>141</v>
      </c>
      <c r="B143" s="10">
        <f>$A143+'internal_calcs TEs'!B143</f>
        <v>138.90769303935085</v>
      </c>
      <c r="C143" s="10">
        <f>$A143+'internal_calcs TEs'!C143</f>
        <v>143.73699619597085</v>
      </c>
      <c r="D143" s="10">
        <f>$A143+'internal_calcs TEs'!D143</f>
        <v>137.02794777510573</v>
      </c>
      <c r="E143" s="10">
        <f>$A143+'internal_calcs TEs'!E143</f>
        <v>142.02327258505548</v>
      </c>
    </row>
    <row r="144" spans="1:5" x14ac:dyDescent="0.3">
      <c r="A144" s="1">
        <f>'FTTM input times'!A144</f>
        <v>142</v>
      </c>
      <c r="B144" s="10">
        <f>$A144+'internal_calcs TEs'!B144</f>
        <v>139.88361986855099</v>
      </c>
      <c r="C144" s="10">
        <f>$A144+'internal_calcs TEs'!C144</f>
        <v>144.67131905164979</v>
      </c>
      <c r="D144" s="10">
        <f>$A144+'internal_calcs TEs'!D144</f>
        <v>137.85091623219085</v>
      </c>
      <c r="E144" s="10">
        <f>$A144+'internal_calcs TEs'!E144</f>
        <v>143.47644810963891</v>
      </c>
    </row>
    <row r="145" spans="1:5" x14ac:dyDescent="0.3">
      <c r="A145" s="1">
        <f>'FTTM input times'!A145</f>
        <v>143</v>
      </c>
      <c r="B145" s="10">
        <f>$A145+'internal_calcs TEs'!B145</f>
        <v>140.86044131379992</v>
      </c>
      <c r="C145" s="10">
        <f>$A145+'internal_calcs TEs'!C145</f>
        <v>145.59904597458507</v>
      </c>
      <c r="D145" s="10">
        <f>$A145+'internal_calcs TEs'!D145</f>
        <v>138.70777702409475</v>
      </c>
      <c r="E145" s="10">
        <f>$A145+'internal_calcs TEs'!E145</f>
        <v>144.94854616364088</v>
      </c>
    </row>
    <row r="146" spans="1:5" x14ac:dyDescent="0.3">
      <c r="A146" s="1">
        <f>'FTTM input times'!A146</f>
        <v>144</v>
      </c>
      <c r="B146" s="10">
        <f>$A146+'internal_calcs TEs'!B146</f>
        <v>141.83817201516973</v>
      </c>
      <c r="C146" s="10">
        <f>$A146+'internal_calcs TEs'!C146</f>
        <v>146.52046219359326</v>
      </c>
      <c r="D146" s="10">
        <f>$A146+'internal_calcs TEs'!D146</f>
        <v>139.60078754163629</v>
      </c>
      <c r="E146" s="10">
        <f>$A146+'internal_calcs TEs'!E146</f>
        <v>146.42250389335078</v>
      </c>
    </row>
    <row r="147" spans="1:5" x14ac:dyDescent="0.3">
      <c r="A147" s="1">
        <f>'FTTM input times'!A147</f>
        <v>145</v>
      </c>
      <c r="B147" s="10">
        <f>$A147+'internal_calcs TEs'!B147</f>
        <v>142.81682603842668</v>
      </c>
      <c r="C147" s="10">
        <f>$A147+'internal_calcs TEs'!C147</f>
        <v>147.43587784295644</v>
      </c>
      <c r="D147" s="10">
        <f>$A147+'internal_calcs TEs'!D147</f>
        <v>140.53163507286629</v>
      </c>
      <c r="E147" s="10">
        <f>$A147+'internal_calcs TEs'!E147</f>
        <v>147.88119123153157</v>
      </c>
    </row>
    <row r="148" spans="1:5" x14ac:dyDescent="0.3">
      <c r="A148" s="1">
        <f>'FTTM input times'!A148</f>
        <v>146</v>
      </c>
      <c r="B148" s="10">
        <f>$A148+'internal_calcs TEs'!B148</f>
        <v>143.79641686614724</v>
      </c>
      <c r="C148" s="10">
        <f>$A148+'internal_calcs TEs'!C148</f>
        <v>148.34562673846369</v>
      </c>
      <c r="D148" s="10">
        <f>$A148+'internal_calcs TEs'!D148</f>
        <v>141.50141019352691</v>
      </c>
      <c r="E148" s="10">
        <f>$A148+'internal_calcs TEs'!E148</f>
        <v>149.30803002268371</v>
      </c>
    </row>
    <row r="149" spans="1:5" x14ac:dyDescent="0.3">
      <c r="A149" s="1">
        <f>'FTTM input times'!A149</f>
        <v>147</v>
      </c>
      <c r="B149" s="10">
        <f>$A149+'internal_calcs TEs'!B149</f>
        <v>144.77695738920207</v>
      </c>
      <c r="C149" s="10">
        <f>$A149+'internal_calcs TEs'!C149</f>
        <v>149.25006505999241</v>
      </c>
      <c r="D149" s="10">
        <f>$A149+'internal_calcs TEs'!D149</f>
        <v>142.51058956802083</v>
      </c>
      <c r="E149" s="10">
        <f>$A149+'internal_calcs TEs'!E149</f>
        <v>150.68759320077683</v>
      </c>
    </row>
    <row r="150" spans="1:5" x14ac:dyDescent="0.3">
      <c r="A150" s="1">
        <f>'FTTM input times'!A150</f>
        <v>148</v>
      </c>
      <c r="B150" s="10">
        <f>$A150+'internal_calcs TEs'!B150</f>
        <v>145.75845989861381</v>
      </c>
      <c r="C150" s="10">
        <f>$A150+'internal_calcs TEs'!C150</f>
        <v>150.14956994582994</v>
      </c>
      <c r="D150" s="10">
        <f>$A150+'internal_calcs TEs'!D150</f>
        <v>143.55902843212877</v>
      </c>
      <c r="E150" s="10">
        <f>$A150+'internal_calcs TEs'!E150</f>
        <v>152.00616236361287</v>
      </c>
    </row>
    <row r="151" spans="1:5" x14ac:dyDescent="0.3">
      <c r="A151" s="1">
        <f>'FTTM input times'!A151</f>
        <v>149</v>
      </c>
      <c r="B151" s="10">
        <f>$A151+'internal_calcs TEs'!B151</f>
        <v>146.74093607779403</v>
      </c>
      <c r="C151" s="10">
        <f>$A151+'internal_calcs TEs'!C151</f>
        <v>151.04453800427981</v>
      </c>
      <c r="D151" s="10">
        <f>$A151+'internal_calcs TEs'!D151</f>
        <v>144.64596287602777</v>
      </c>
      <c r="E151" s="10">
        <f>$A151+'internal_calcs TEs'!E151</f>
        <v>153.25222359162274</v>
      </c>
    </row>
    <row r="152" spans="1:5" x14ac:dyDescent="0.3">
      <c r="A152" s="1">
        <f>'FTTM input times'!A152</f>
        <v>150</v>
      </c>
      <c r="B152" s="10">
        <f>$A152+'internal_calcs TEs'!B152</f>
        <v>147.72439699516357</v>
      </c>
      <c r="C152" s="10">
        <f>$A152+'internal_calcs TEs'!C152</f>
        <v>151.93538374843081</v>
      </c>
      <c r="D152" s="10">
        <f>$A152+'internal_calcs TEs'!D152</f>
        <v>145.77002189160541</v>
      </c>
      <c r="E152" s="10">
        <f>$A152+'internal_calcs TEs'!E152</f>
        <v>154.41688359092015</v>
      </c>
    </row>
    <row r="153" spans="1:5" x14ac:dyDescent="0.3">
      <c r="A153" s="1">
        <f>'FTTM input times'!A153</f>
        <v>151</v>
      </c>
      <c r="B153" s="10">
        <f>$A153+'internal_calcs TEs'!B153</f>
        <v>148.70885309716152</v>
      </c>
      <c r="C153" s="10">
        <f>$A153+'internal_calcs TEs'!C153</f>
        <v>152.82253796026296</v>
      </c>
      <c r="D153" s="10">
        <f>$A153+'internal_calcs TEs'!D153</f>
        <v>146.9292489940768</v>
      </c>
      <c r="E153" s="10">
        <f>$A153+'internal_calcs TEs'!E153</f>
        <v>155.49419112011284</v>
      </c>
    </row>
    <row r="154" spans="1:5" x14ac:dyDescent="0.3">
      <c r="A154" s="1">
        <f>'FTTM input times'!A154</f>
        <v>152</v>
      </c>
      <c r="B154" s="10">
        <f>$A154+'internal_calcs TEs'!B154</f>
        <v>149.69431420164696</v>
      </c>
      <c r="C154" s="10">
        <f>$A154+'internal_calcs TEs'!C154</f>
        <v>153.70644599054756</v>
      </c>
      <c r="D154" s="10">
        <f>$A154+'internal_calcs TEs'!D154</f>
        <v>148.12113307691831</v>
      </c>
      <c r="E154" s="10">
        <f>$A154+'internal_calcs TEs'!E154</f>
        <v>156.48135208367313</v>
      </c>
    </row>
    <row r="155" spans="1:5" x14ac:dyDescent="0.3">
      <c r="A155" s="1">
        <f>'FTTM input times'!A155</f>
        <v>153</v>
      </c>
      <c r="B155" s="10">
        <f>$A155+'internal_calcs TEs'!B155</f>
        <v>150.68078949169796</v>
      </c>
      <c r="C155" s="10">
        <f>$A155+'internal_calcs TEs'!C155</f>
        <v>154.58756600125218</v>
      </c>
      <c r="D155" s="10">
        <f>$A155+'internal_calcs TEs'!D155</f>
        <v>149.3426480135175</v>
      </c>
      <c r="E155" s="10">
        <f>$A155+'internal_calcs TEs'!E155</f>
        <v>157.37883051782967</v>
      </c>
    </row>
    <row r="156" spans="1:5" x14ac:dyDescent="0.3">
      <c r="A156" s="1">
        <f>'FTTM input times'!A156</f>
        <v>154</v>
      </c>
      <c r="B156" s="10">
        <f>$A156+'internal_calcs TEs'!B156</f>
        <v>151.66828750981119</v>
      </c>
      <c r="C156" s="10">
        <f>$A156+'internal_calcs TEs'!C156</f>
        <v>155.46636715738322</v>
      </c>
      <c r="D156" s="10">
        <f>$A156+'internal_calcs TEs'!D156</f>
        <v>150.59030038099763</v>
      </c>
      <c r="E156" s="10">
        <f>$A156+'internal_calcs TEs'!E156</f>
        <v>158.19033181908932</v>
      </c>
    </row>
    <row r="157" spans="1:5" x14ac:dyDescent="0.3">
      <c r="A157" s="1">
        <f>'FTTM input times'!A157</f>
        <v>155</v>
      </c>
      <c r="B157" s="10">
        <f>$A157+'internal_calcs TEs'!B157</f>
        <v>152.65681615250637</v>
      </c>
      <c r="C157" s="10">
        <f>$A157+'internal_calcs TEs'!C157</f>
        <v>156.34332777540698</v>
      </c>
      <c r="D157" s="10">
        <f>$A157+'internal_calcs TEs'!D157</f>
        <v>151.86018455358314</v>
      </c>
      <c r="E157" s="10">
        <f>$A157+'internal_calcs TEs'!E157</f>
        <v>158.92266882155334</v>
      </c>
    </row>
    <row r="158" spans="1:5" x14ac:dyDescent="0.3">
      <c r="A158" s="1">
        <f>'FTTM input times'!A158</f>
        <v>156</v>
      </c>
      <c r="B158" s="10">
        <f>$A158+'internal_calcs TEs'!B158</f>
        <v>153.64638266533865</v>
      </c>
      <c r="C158" s="10">
        <f>$A158+'internal_calcs TEs'!C158</f>
        <v>157.21893343555249</v>
      </c>
      <c r="D158" s="10">
        <f>$A158+'internal_calcs TEs'!D158</f>
        <v>153.14804429665128</v>
      </c>
      <c r="E158" s="10">
        <f>$A158+'internal_calcs TEs'!E158</f>
        <v>159.58551556334169</v>
      </c>
    </row>
    <row r="159" spans="1:5" x14ac:dyDescent="0.3">
      <c r="A159" s="1">
        <f>'FTTM input times'!A159</f>
        <v>157</v>
      </c>
      <c r="B159" s="10">
        <f>$A159+'internal_calcs TEs'!B159</f>
        <v>154.63699363832211</v>
      </c>
      <c r="C159" s="10">
        <f>$A159+'internal_calcs TEs'!C159</f>
        <v>158.0936750654493</v>
      </c>
      <c r="D159" s="10">
        <f>$A159+'internal_calcs TEs'!D159</f>
        <v>154.44933989009499</v>
      </c>
      <c r="E159" s="10">
        <f>$A159+'internal_calcs TEs'!E159</f>
        <v>160.19105764165016</v>
      </c>
    </row>
    <row r="160" spans="1:5" x14ac:dyDescent="0.3">
      <c r="A160" s="1">
        <f>'FTTM input times'!A160</f>
        <v>158</v>
      </c>
      <c r="B160" s="10">
        <f>$A160+'internal_calcs TEs'!B160</f>
        <v>155.62865500176753</v>
      </c>
      <c r="C160" s="10">
        <f>$A160+'internal_calcs TEs'!C160</f>
        <v>158.96804700265884</v>
      </c>
      <c r="D160" s="10">
        <f>$A160+'internal_calcs TEs'!D160</f>
        <v>155.75931972242034</v>
      </c>
      <c r="E160" s="10">
        <f>$A160+'internal_calcs TEs'!E160</f>
        <v>160.75355179351894</v>
      </c>
    </row>
    <row r="161" spans="1:5" x14ac:dyDescent="0.3">
      <c r="A161" s="1">
        <f>'FTTM input times'!A161</f>
        <v>159</v>
      </c>
      <c r="B161" s="10">
        <f>$A161+'internal_calcs TEs'!B161</f>
        <v>156.62137202253641</v>
      </c>
      <c r="C161" s="10">
        <f>$A161+'internal_calcs TEs'!C161</f>
        <v>159.84254504375093</v>
      </c>
      <c r="D161" s="10">
        <f>$A161+'internal_calcs TEs'!D161</f>
        <v>157.07309522649854</v>
      </c>
      <c r="E161" s="10">
        <f>$A161+'internal_calcs TEs'!E161</f>
        <v>161.28881062021014</v>
      </c>
    </row>
    <row r="162" spans="1:5" x14ac:dyDescent="0.3">
      <c r="A162" s="1">
        <f>'FTTM input times'!A162</f>
        <v>160</v>
      </c>
      <c r="B162" s="10">
        <f>$A162+'internal_calcs TEs'!B162</f>
        <v>157.61514930071456</v>
      </c>
      <c r="C162" s="10">
        <f>$A162+'internal_calcs TEs'!C162</f>
        <v>160.71766448762079</v>
      </c>
      <c r="D162" s="10">
        <f>$A162+'internal_calcs TEs'!D162</f>
        <v>158.38571797518986</v>
      </c>
      <c r="E162" s="10">
        <f>$A162+'internal_calcs TEs'!E162</f>
        <v>161.81363107859826</v>
      </c>
    </row>
    <row r="163" spans="1:5" x14ac:dyDescent="0.3">
      <c r="A163" s="1">
        <f>'FTTM input times'!A163</f>
        <v>161</v>
      </c>
      <c r="B163" s="10">
        <f>$A163+'internal_calcs TEs'!B163</f>
        <v>158.60999076670649</v>
      </c>
      <c r="C163" s="10">
        <f>$A163+'internal_calcs TEs'!C163</f>
        <v>161.59389818077142</v>
      </c>
      <c r="D163" s="10">
        <f>$A163+'internal_calcs TEs'!D163</f>
        <v>159.69225772099571</v>
      </c>
      <c r="E163" s="10">
        <f>$A163+'internal_calcs TEs'!E163</f>
        <v>162.34518739538504</v>
      </c>
    </row>
    <row r="164" spans="1:5" x14ac:dyDescent="0.3">
      <c r="A164" s="1">
        <f>'FTTM input times'!A164</f>
        <v>162</v>
      </c>
      <c r="B164" s="10">
        <f>$A164+'internal_calcs TEs'!B164</f>
        <v>159.60589967875279</v>
      </c>
      <c r="C164" s="10">
        <f>$A164+'internal_calcs TEs'!C164</f>
        <v>162.47173457227228</v>
      </c>
      <c r="D164" s="10">
        <f>$A164+'internal_calcs TEs'!D164</f>
        <v>160.98788014900674</v>
      </c>
      <c r="E164" s="10">
        <f>$A164+'internal_calcs TEs'!E164</f>
        <v>162.90041034580045</v>
      </c>
    </row>
    <row r="165" spans="1:5" x14ac:dyDescent="0.3">
      <c r="A165" s="1">
        <f>'FTTM input times'!A165</f>
        <v>163</v>
      </c>
      <c r="B165" s="10">
        <f>$A165+'internal_calcs TEs'!B165</f>
        <v>160.6028786208723</v>
      </c>
      <c r="C165" s="10">
        <f>$A165+'internal_calcs TEs'!C165</f>
        <v>163.35165578607484</v>
      </c>
      <c r="D165" s="10">
        <f>$A165+'internal_calcs TEs'!D165</f>
        <v>162.26792311693694</v>
      </c>
      <c r="E165" s="10">
        <f>$A165+'internal_calcs TEs'!E165</f>
        <v>163.4953753312713</v>
      </c>
    </row>
    <row r="166" spans="1:5" x14ac:dyDescent="0.3">
      <c r="A166" s="1">
        <f>'FTTM input times'!A166</f>
        <v>164</v>
      </c>
      <c r="B166" s="10">
        <f>$A166+'internal_calcs TEs'!B166</f>
        <v>161.60092950122998</v>
      </c>
      <c r="C166" s="10">
        <f>$A166+'internal_calcs TEs'!C166</f>
        <v>164.23413571828948</v>
      </c>
      <c r="D166" s="10">
        <f>$A166+'internal_calcs TEs'!D166</f>
        <v>163.52797017989249</v>
      </c>
      <c r="E166" s="10">
        <f>$A166+'internal_calcs TEs'!E166</f>
        <v>164.14472137253159</v>
      </c>
    </row>
    <row r="167" spans="1:5" x14ac:dyDescent="0.3">
      <c r="A167" s="1">
        <f>'FTTM input times'!A167</f>
        <v>165</v>
      </c>
      <c r="B167" s="10">
        <f>$A167+'internal_calcs TEs'!B167</f>
        <v>162.60005355093153</v>
      </c>
      <c r="C167" s="10">
        <f>$A167+'internal_calcs TEs'!C167</f>
        <v>165.11963816693373</v>
      </c>
      <c r="D167" s="10">
        <f>$A167+'internal_calcs TEs'!D167</f>
        <v>164.76392024034587</v>
      </c>
      <c r="E167" s="10">
        <f>$A167+'internal_calcs TEs'!E167</f>
        <v>164.86112201726968</v>
      </c>
    </row>
    <row r="168" spans="1:5" x14ac:dyDescent="0.3">
      <c r="A168" s="1">
        <f>'FTTM input times'!A168</f>
        <v>166</v>
      </c>
      <c r="B168" s="10">
        <f>$A168+'internal_calcs TEs'!B168</f>
        <v>163.60025132324594</v>
      </c>
      <c r="C168" s="10">
        <f>$A168+'internal_calcs TEs'!C168</f>
        <v>166.0086150015342</v>
      </c>
      <c r="D168" s="10">
        <f>$A168+'internal_calcs TEs'!D168</f>
        <v>165.97205222489424</v>
      </c>
      <c r="E168" s="10">
        <f>$A168+'internal_calcs TEs'!E168</f>
        <v>165.65482728509602</v>
      </c>
    </row>
    <row r="169" spans="1:5" x14ac:dyDescent="0.3">
      <c r="A169" s="1">
        <f>'FTTM input times'!A169</f>
        <v>167</v>
      </c>
      <c r="B169" s="10">
        <f>$A169+'internal_calcs TEs'!B169</f>
        <v>164.60152269325599</v>
      </c>
      <c r="C169" s="10">
        <f>$A169+'internal_calcs TEs'!C169</f>
        <v>166.9015043798029</v>
      </c>
      <c r="D169" s="10">
        <f>$A169+'internal_calcs TEs'!D169</f>
        <v>167.14908376780912</v>
      </c>
      <c r="E169" s="10">
        <f>$A169+'internal_calcs TEs'!E169</f>
        <v>166.53329320512682</v>
      </c>
    </row>
    <row r="170" spans="1:5" x14ac:dyDescent="0.3">
      <c r="A170" s="1">
        <f>'FTTM input times'!A170</f>
        <v>168</v>
      </c>
      <c r="B170" s="10">
        <f>$A170+'internal_calcs TEs'!B170</f>
        <v>165.60386685793711</v>
      </c>
      <c r="C170" s="10">
        <f>$A170+'internal_calcs TEs'!C170</f>
        <v>167.79872901842961</v>
      </c>
      <c r="D170" s="10">
        <f>$A170+'internal_calcs TEs'!D170</f>
        <v>168.29222297590525</v>
      </c>
      <c r="E170" s="10">
        <f>$A170+'internal_calcs TEs'!E170</f>
        <v>167.50091233566624</v>
      </c>
    </row>
    <row r="171" spans="1:5" x14ac:dyDescent="0.3">
      <c r="A171" s="1">
        <f>'FTTM input times'!A171</f>
        <v>169</v>
      </c>
      <c r="B171" s="10">
        <f>$A171+'internal_calcs TEs'!B171</f>
        <v>166.60728233666467</v>
      </c>
      <c r="C171" s="10">
        <f>$A171+'internal_calcs TEs'!C171</f>
        <v>168.70069452481206</v>
      </c>
      <c r="D171" s="10">
        <f>$A171+'internal_calcs TEs'!D171</f>
        <v>169.39921245836371</v>
      </c>
      <c r="E171" s="10">
        <f>$A171+'internal_calcs TEs'!E171</f>
        <v>168.55885500570409</v>
      </c>
    </row>
    <row r="172" spans="1:5" x14ac:dyDescent="0.3">
      <c r="A172" s="1">
        <f>'FTTM input times'!A172</f>
        <v>170</v>
      </c>
      <c r="B172" s="10">
        <f>$A172+'internal_calcs TEs'!B172</f>
        <v>167.61176697214907</v>
      </c>
      <c r="C172" s="10">
        <f>$A172+'internal_calcs TEs'!C172</f>
        <v>169.60778779630871</v>
      </c>
      <c r="D172" s="10">
        <f>$A172+'internal_calcs TEs'!D172</f>
        <v>170.46836492713371</v>
      </c>
      <c r="E172" s="10">
        <f>$A172+'internal_calcs TEs'!E172</f>
        <v>169.70502701617698</v>
      </c>
    </row>
    <row r="173" spans="1:5" x14ac:dyDescent="0.3">
      <c r="A173" s="1">
        <f>'FTTM input times'!A173</f>
        <v>171</v>
      </c>
      <c r="B173" s="10">
        <f>$A173+'internal_calcs TEs'!B173</f>
        <v>168.61731793179845</v>
      </c>
      <c r="C173" s="10">
        <f>$A173+'internal_calcs TEs'!C173</f>
        <v>170.52037549333227</v>
      </c>
      <c r="D173" s="10">
        <f>$A173+'internal_calcs TEs'!D173</f>
        <v>171.49858980647306</v>
      </c>
      <c r="E173" s="10">
        <f>$A173+'internal_calcs TEs'!E173</f>
        <v>170.93414532977914</v>
      </c>
    </row>
    <row r="174" spans="1:5" x14ac:dyDescent="0.3">
      <c r="A174" s="1">
        <f>'FTTM input times'!A174</f>
        <v>172</v>
      </c>
      <c r="B174" s="10">
        <f>$A174+'internal_calcs TEs'!B174</f>
        <v>169.6239317095077</v>
      </c>
      <c r="C174" s="10">
        <f>$A174+'internal_calcs TEs'!C174</f>
        <v>171.43880259230747</v>
      </c>
      <c r="D174" s="10">
        <f>$A174+'internal_calcs TEs'!D174</f>
        <v>172.48941043197917</v>
      </c>
      <c r="E174" s="10">
        <f>$A174+'internal_calcs TEs'!E174</f>
        <v>172.23792901369475</v>
      </c>
    </row>
    <row r="175" spans="1:5" x14ac:dyDescent="0.3">
      <c r="A175" s="1">
        <f>'FTTM input times'!A175</f>
        <v>173</v>
      </c>
      <c r="B175" s="10">
        <f>$A175+'internal_calcs TEs'!B175</f>
        <v>170.63160412787309</v>
      </c>
      <c r="C175" s="10">
        <f>$A175+'internal_calcs TEs'!C175</f>
        <v>172.36339102420757</v>
      </c>
      <c r="D175" s="10">
        <f>$A175+'internal_calcs TEs'!D175</f>
        <v>173.4409715678712</v>
      </c>
      <c r="E175" s="10">
        <f>$A175+'internal_calcs TEs'!E175</f>
        <v>173.60539853408682</v>
      </c>
    </row>
    <row r="176" spans="1:5" x14ac:dyDescent="0.3">
      <c r="A176" s="1">
        <f>'FTTM input times'!A176</f>
        <v>174</v>
      </c>
      <c r="B176" s="10">
        <f>$A176+'internal_calcs TEs'!B176</f>
        <v>171.64033034083067</v>
      </c>
      <c r="C176" s="10">
        <f>$A176+'internal_calcs TEs'!C176</f>
        <v>173.29443840403948</v>
      </c>
      <c r="D176" s="10">
        <f>$A176+'internal_calcs TEs'!D176</f>
        <v>174.35403712397226</v>
      </c>
      <c r="E176" s="10">
        <f>$A176+'internal_calcs TEs'!E176</f>
        <v>175.02327258505545</v>
      </c>
    </row>
    <row r="177" spans="1:5" x14ac:dyDescent="0.3">
      <c r="A177" s="1">
        <f>'FTTM input times'!A177</f>
        <v>175</v>
      </c>
      <c r="B177" s="10">
        <f>$A177+'internal_calcs TEs'!B177</f>
        <v>172.65010483671736</v>
      </c>
      <c r="C177" s="10">
        <f>$A177+'internal_calcs TEs'!C177</f>
        <v>174.23221685629383</v>
      </c>
      <c r="D177" s="10">
        <f>$A177+'internal_calcs TEs'!D177</f>
        <v>175.22997810839459</v>
      </c>
      <c r="E177" s="10">
        <f>$A177+'internal_calcs TEs'!E177</f>
        <v>176.47644810963888</v>
      </c>
    </row>
    <row r="178" spans="1:5" x14ac:dyDescent="0.3">
      <c r="A178" s="1">
        <f>'FTTM input times'!A178</f>
        <v>176</v>
      </c>
      <c r="B178" s="10">
        <f>$A178+'internal_calcs TEs'!B178</f>
        <v>173.66092144175207</v>
      </c>
      <c r="C178" s="10">
        <f>$A178+'internal_calcs TEs'!C178</f>
        <v>175.17697194099307</v>
      </c>
      <c r="D178" s="10">
        <f>$A178+'internal_calcs TEs'!D178</f>
        <v>176.0707510059232</v>
      </c>
      <c r="E178" s="10">
        <f>$A178+'internal_calcs TEs'!E178</f>
        <v>177.94854616364083</v>
      </c>
    </row>
    <row r="179" spans="1:5" x14ac:dyDescent="0.3">
      <c r="A179" s="1">
        <f>'FTTM input times'!A179</f>
        <v>177</v>
      </c>
      <c r="B179" s="10">
        <f>$A179+'internal_calcs TEs'!B179</f>
        <v>174.67277332393516</v>
      </c>
      <c r="C179" s="10">
        <f>$A179+'internal_calcs TEs'!C179</f>
        <v>176.1289216845789</v>
      </c>
      <c r="D179" s="10">
        <f>$A179+'internal_calcs TEs'!D179</f>
        <v>176.87886692308172</v>
      </c>
      <c r="E179" s="10">
        <f>$A179+'internal_calcs TEs'!E179</f>
        <v>179.42250389335072</v>
      </c>
    </row>
    <row r="180" spans="1:5" x14ac:dyDescent="0.3">
      <c r="A180" s="1">
        <f>'FTTM input times'!A180</f>
        <v>178</v>
      </c>
      <c r="B180" s="10">
        <f>$A180+'internal_calcs TEs'!B180</f>
        <v>175.68565299736386</v>
      </c>
      <c r="C180" s="10">
        <f>$A180+'internal_calcs TEs'!C180</f>
        <v>177.08825571946124</v>
      </c>
      <c r="D180" s="10">
        <f>$A180+'internal_calcs TEs'!D180</f>
        <v>177.65735198648252</v>
      </c>
      <c r="E180" s="10">
        <f>$A180+'internal_calcs TEs'!E180</f>
        <v>180.88119123153152</v>
      </c>
    </row>
    <row r="181" spans="1:5" x14ac:dyDescent="0.3">
      <c r="A181" s="1">
        <f>'FTTM input times'!A181</f>
        <v>179</v>
      </c>
      <c r="B181" s="10">
        <f>$A181+'internal_calcs TEs'!B181</f>
        <v>176.69955232696037</v>
      </c>
      <c r="C181" s="10">
        <f>$A181+'internal_calcs TEs'!C181</f>
        <v>178.05513453562608</v>
      </c>
      <c r="D181" s="10">
        <f>$A181+'internal_calcs TEs'!D181</f>
        <v>178.4096996190024</v>
      </c>
      <c r="E181" s="10">
        <f>$A181+'internal_calcs TEs'!E181</f>
        <v>182.30803002268365</v>
      </c>
    </row>
    <row r="182" spans="1:5" x14ac:dyDescent="0.3">
      <c r="A182" s="1">
        <f>'FTTM input times'!A182</f>
        <v>180</v>
      </c>
      <c r="B182" s="10">
        <f>$A182+'internal_calcs TEs'!B182</f>
        <v>177.71446253361023</v>
      </c>
      <c r="C182" s="10">
        <f>$A182+'internal_calcs TEs'!C182</f>
        <v>179.02968884725428</v>
      </c>
      <c r="D182" s="10">
        <f>$A182+'internal_calcs TEs'!D182</f>
        <v>179.13981544641689</v>
      </c>
      <c r="E182" s="10">
        <f>$A182+'internal_calcs TEs'!E182</f>
        <v>183.68759320077677</v>
      </c>
    </row>
    <row r="183" spans="1:5" x14ac:dyDescent="0.3">
      <c r="A183" s="1">
        <f>'FTTM input times'!A183</f>
        <v>181</v>
      </c>
      <c r="B183" s="10">
        <f>$A183+'internal_calcs TEs'!B183</f>
        <v>178.73037419970731</v>
      </c>
      <c r="C183" s="10">
        <f>$A183+'internal_calcs TEs'!C183</f>
        <v>180.01201907685282</v>
      </c>
      <c r="D183" s="10">
        <f>$A183+'internal_calcs TEs'!D183</f>
        <v>179.85195570334864</v>
      </c>
      <c r="E183" s="10">
        <f>$A183+'internal_calcs TEs'!E183</f>
        <v>185.00616236361284</v>
      </c>
    </row>
    <row r="184" spans="1:5" x14ac:dyDescent="0.3">
      <c r="A184" s="1">
        <f>'FTTM input times'!A184</f>
        <v>182</v>
      </c>
      <c r="B184" s="10">
        <f>$A184+'internal_calcs TEs'!B184</f>
        <v>179.74727727510228</v>
      </c>
      <c r="C184" s="10">
        <f>$A184+'internal_calcs TEs'!C184</f>
        <v>181.0021949589329</v>
      </c>
      <c r="D184" s="10">
        <f>$A184+'internal_calcs TEs'!D184</f>
        <v>180.5506601099049</v>
      </c>
      <c r="E184" s="10">
        <f>$A184+'internal_calcs TEs'!E184</f>
        <v>186.25222359162271</v>
      </c>
    </row>
    <row r="185" spans="1:5" x14ac:dyDescent="0.3">
      <c r="A185" s="1">
        <f>'FTTM input times'!A185</f>
        <v>183</v>
      </c>
      <c r="B185" s="10">
        <f>$A185+'internal_calcs TEs'!B185</f>
        <v>180.76516108345038</v>
      </c>
      <c r="C185" s="10">
        <f>$A185+'internal_calcs TEs'!C185</f>
        <v>182.00025526479979</v>
      </c>
      <c r="D185" s="10">
        <f>$A185+'internal_calcs TEs'!D185</f>
        <v>181.24068027757968</v>
      </c>
      <c r="E185" s="10">
        <f>$A185+'internal_calcs TEs'!E185</f>
        <v>187.41688359092012</v>
      </c>
    </row>
    <row r="186" spans="1:5" x14ac:dyDescent="0.3">
      <c r="A186" s="1">
        <f>'FTTM input times'!A186</f>
        <v>184</v>
      </c>
      <c r="B186" s="10">
        <f>$A186+'internal_calcs TEs'!B186</f>
        <v>181.78401432895501</v>
      </c>
      <c r="C186" s="10">
        <f>$A186+'internal_calcs TEs'!C186</f>
        <v>183.00620764954007</v>
      </c>
      <c r="D186" s="10">
        <f>$A186+'internal_calcs TEs'!D186</f>
        <v>181.92690477350149</v>
      </c>
      <c r="E186" s="10">
        <f>$A186+'internal_calcs TEs'!E186</f>
        <v>188.49419112011284</v>
      </c>
    </row>
    <row r="187" spans="1:5" x14ac:dyDescent="0.3">
      <c r="A187" s="1">
        <f>'FTTM input times'!A187</f>
        <v>185</v>
      </c>
      <c r="B187" s="10">
        <f>$A187+'internal_calcs TEs'!B187</f>
        <v>182.80382510350222</v>
      </c>
      <c r="C187" s="10">
        <f>$A187+'internal_calcs TEs'!C187</f>
        <v>184.0200286218105</v>
      </c>
      <c r="D187" s="10">
        <f>$A187+'internal_calcs TEs'!D187</f>
        <v>182.61428202481017</v>
      </c>
      <c r="E187" s="10">
        <f>$A187+'internal_calcs TEs'!E187</f>
        <v>189.48135208367313</v>
      </c>
    </row>
    <row r="188" spans="1:5" x14ac:dyDescent="0.3">
      <c r="A188" s="1">
        <f>'FTTM input times'!A188</f>
        <v>186</v>
      </c>
      <c r="B188" s="10">
        <f>$A188+'internal_calcs TEs'!B188</f>
        <v>183.82458089418216</v>
      </c>
      <c r="C188" s="10">
        <f>$A188+'internal_calcs TEs'!C188</f>
        <v>185.04166363654775</v>
      </c>
      <c r="D188" s="10">
        <f>$A188+'internal_calcs TEs'!D188</f>
        <v>183.30774227900429</v>
      </c>
      <c r="E188" s="10">
        <f>$A188+'internal_calcs TEs'!E188</f>
        <v>190.3788305178297</v>
      </c>
    </row>
    <row r="189" spans="1:5" x14ac:dyDescent="0.3">
      <c r="A189" s="1">
        <f>'FTTM input times'!A189</f>
        <v>187</v>
      </c>
      <c r="B189" s="10">
        <f>$A189+'internal_calcs TEs'!B189</f>
        <v>184.84626859119257</v>
      </c>
      <c r="C189" s="10">
        <f>$A189+'internal_calcs TEs'!C189</f>
        <v>186.07102731023278</v>
      </c>
      <c r="D189" s="10">
        <f>$A189+'internal_calcs TEs'!D189</f>
        <v>184.01211985099326</v>
      </c>
      <c r="E189" s="10">
        <f>$A189+'internal_calcs TEs'!E189</f>
        <v>191.19033181908935</v>
      </c>
    </row>
    <row r="190" spans="1:5" x14ac:dyDescent="0.3">
      <c r="A190" s="1">
        <f>'FTTM input times'!A190</f>
        <v>188</v>
      </c>
      <c r="B190" s="10">
        <f>$A190+'internal_calcs TEs'!B190</f>
        <v>185.86887449611919</v>
      </c>
      <c r="C190" s="10">
        <f>$A190+'internal_calcs TEs'!C190</f>
        <v>187.10800375786059</v>
      </c>
      <c r="D190" s="10">
        <f>$A190+'internal_calcs TEs'!D190</f>
        <v>184.73207688306309</v>
      </c>
      <c r="E190" s="10">
        <f>$A190+'internal_calcs TEs'!E190</f>
        <v>191.92266882155337</v>
      </c>
    </row>
    <row r="191" spans="1:5" x14ac:dyDescent="0.3">
      <c r="A191" s="1">
        <f>'FTTM input times'!A191</f>
        <v>189</v>
      </c>
      <c r="B191" s="10">
        <f>$A191+'internal_calcs TEs'!B191</f>
        <v>186.89238433058799</v>
      </c>
      <c r="C191" s="10">
        <f>$A191+'internal_calcs TEs'!C191</f>
        <v>188.15244705028519</v>
      </c>
      <c r="D191" s="10">
        <f>$A191+'internal_calcs TEs'!D191</f>
        <v>185.47202982010754</v>
      </c>
      <c r="E191" s="10">
        <f>$A191+'internal_calcs TEs'!E191</f>
        <v>192.58551556334152</v>
      </c>
    </row>
    <row r="192" spans="1:5" x14ac:dyDescent="0.3">
      <c r="A192" s="1">
        <f>'FTTM input times'!A192</f>
        <v>190</v>
      </c>
      <c r="B192" s="10">
        <f>$A192+'internal_calcs TEs'!B192</f>
        <v>187.91678324528354</v>
      </c>
      <c r="C192" s="10">
        <f>$A192+'internal_calcs TEs'!C192</f>
        <v>189.20418179013566</v>
      </c>
      <c r="D192" s="10">
        <f>$A192+'internal_calcs TEs'!D192</f>
        <v>186.23607975965405</v>
      </c>
      <c r="E192" s="10">
        <f>$A192+'internal_calcs TEs'!E192</f>
        <v>193.19105764165019</v>
      </c>
    </row>
    <row r="193" spans="1:5" x14ac:dyDescent="0.3">
      <c r="A193" s="1">
        <f>'FTTM input times'!A193</f>
        <v>191</v>
      </c>
      <c r="B193" s="10">
        <f>$A193+'internal_calcs TEs'!B193</f>
        <v>188.94205582932844</v>
      </c>
      <c r="C193" s="10">
        <f>$A193+'internal_calcs TEs'!C193</f>
        <v>190.26300380402915</v>
      </c>
      <c r="D193" s="10">
        <f>$A193+'internal_calcs TEs'!D193</f>
        <v>187.02794777510567</v>
      </c>
      <c r="E193" s="10">
        <f>$A193+'internal_calcs TEs'!E193</f>
        <v>193.75355179351899</v>
      </c>
    </row>
    <row r="194" spans="1:5" x14ac:dyDescent="0.3">
      <c r="A194" s="1">
        <f>'FTTM input times'!A194</f>
        <v>192</v>
      </c>
      <c r="B194" s="10">
        <f>$A194+'internal_calcs TEs'!B194</f>
        <v>189.96818612001684</v>
      </c>
      <c r="C194" s="10">
        <f>$A194+'internal_calcs TEs'!C194</f>
        <v>191.32868094835018</v>
      </c>
      <c r="D194" s="10">
        <f>$A194+'internal_calcs TEs'!D194</f>
        <v>187.85091623219088</v>
      </c>
      <c r="E194" s="10">
        <f>$A194+'internal_calcs TEs'!E194</f>
        <v>194.2888106202102</v>
      </c>
    </row>
    <row r="195" spans="1:5" x14ac:dyDescent="0.3">
      <c r="A195" s="1">
        <f>'FTTM input times'!A195</f>
        <v>193</v>
      </c>
      <c r="B195" s="10">
        <f>$A195+'internal_calcs TEs'!B195</f>
        <v>190.99515761289717</v>
      </c>
      <c r="C195" s="10">
        <f>$A195+'internal_calcs TEs'!C195</f>
        <v>192.40095402541493</v>
      </c>
      <c r="D195" s="10">
        <f>$A195+'internal_calcs TEs'!D195</f>
        <v>188.70777702409475</v>
      </c>
      <c r="E195" s="10">
        <f>$A195+'internal_calcs TEs'!E195</f>
        <v>194.81363107859804</v>
      </c>
    </row>
    <row r="196" spans="1:5" x14ac:dyDescent="0.3">
      <c r="A196" s="1">
        <f>'FTTM input times'!A196</f>
        <v>194</v>
      </c>
      <c r="B196" s="10">
        <f>$A196+'internal_calcs TEs'!B196</f>
        <v>192.02295327219642</v>
      </c>
      <c r="C196" s="10">
        <f>$A196+'internal_calcs TEs'!C196</f>
        <v>193.47953780640671</v>
      </c>
      <c r="D196" s="10">
        <f>$A196+'internal_calcs TEs'!D196</f>
        <v>189.60078754163629</v>
      </c>
      <c r="E196" s="10">
        <f>$A196+'internal_calcs TEs'!E196</f>
        <v>195.3451873953851</v>
      </c>
    </row>
    <row r="197" spans="1:5" x14ac:dyDescent="0.3">
      <c r="A197" s="1">
        <f>'FTTM input times'!A197</f>
        <v>195</v>
      </c>
      <c r="B197" s="10">
        <f>$A197+'internal_calcs TEs'!B197</f>
        <v>193.0515555415804</v>
      </c>
      <c r="C197" s="10">
        <f>$A197+'internal_calcs TEs'!C197</f>
        <v>194.56412215704353</v>
      </c>
      <c r="D197" s="10">
        <f>$A197+'internal_calcs TEs'!D197</f>
        <v>190.53163507286629</v>
      </c>
      <c r="E197" s="10">
        <f>$A197+'internal_calcs TEs'!E197</f>
        <v>195.90041034580025</v>
      </c>
    </row>
    <row r="198" spans="1:5" x14ac:dyDescent="0.3">
      <c r="A198" s="1">
        <f>'FTTM input times'!A198</f>
        <v>196</v>
      </c>
      <c r="B198" s="10">
        <f>$A198+'internal_calcs TEs'!B198</f>
        <v>194.08094635524267</v>
      </c>
      <c r="C198" s="10">
        <f>$A198+'internal_calcs TEs'!C198</f>
        <v>195.65437326153628</v>
      </c>
      <c r="D198" s="10">
        <f>$A198+'internal_calcs TEs'!D198</f>
        <v>191.50141019352694</v>
      </c>
      <c r="E198" s="10">
        <f>$A198+'internal_calcs TEs'!E198</f>
        <v>196.49537533127136</v>
      </c>
    </row>
    <row r="199" spans="1:5" x14ac:dyDescent="0.3">
      <c r="A199" s="1">
        <f>'FTTM input times'!A199</f>
        <v>197</v>
      </c>
      <c r="B199" s="10">
        <f>$A199+'internal_calcs TEs'!B199</f>
        <v>195.11110714931547</v>
      </c>
      <c r="C199" s="10">
        <f>$A199+'internal_calcs TEs'!C199</f>
        <v>196.74993494000756</v>
      </c>
      <c r="D199" s="10">
        <f>$A199+'internal_calcs TEs'!D199</f>
        <v>192.51058956802083</v>
      </c>
      <c r="E199" s="10">
        <f>$A199+'internal_calcs TEs'!E199</f>
        <v>197.14472137253142</v>
      </c>
    </row>
    <row r="200" spans="1:5" x14ac:dyDescent="0.3">
      <c r="A200" s="1">
        <f>'FTTM input times'!A200</f>
        <v>198</v>
      </c>
      <c r="B200" s="10">
        <f>$A200+'internal_calcs TEs'!B200</f>
        <v>196.14201887359482</v>
      </c>
      <c r="C200" s="10">
        <f>$A200+'internal_calcs TEs'!C200</f>
        <v>197.85043005417006</v>
      </c>
      <c r="D200" s="10">
        <f>$A200+'internal_calcs TEs'!D200</f>
        <v>193.55902843212877</v>
      </c>
      <c r="E200" s="10">
        <f>$A200+'internal_calcs TEs'!E200</f>
        <v>197.86112201726971</v>
      </c>
    </row>
    <row r="201" spans="1:5" x14ac:dyDescent="0.3">
      <c r="A201" s="1">
        <f>'FTTM input times'!A201</f>
        <v>199</v>
      </c>
      <c r="B201" s="10">
        <f>$A201+'internal_calcs TEs'!B201</f>
        <v>197.17366200357307</v>
      </c>
      <c r="C201" s="10">
        <f>$A201+'internal_calcs TEs'!C201</f>
        <v>198.95546199572019</v>
      </c>
      <c r="D201" s="10">
        <f>$A201+'internal_calcs TEs'!D201</f>
        <v>194.6459628760278</v>
      </c>
      <c r="E201" s="10">
        <f>$A201+'internal_calcs TEs'!E201</f>
        <v>198.65482728509596</v>
      </c>
    </row>
    <row r="202" spans="1:5" x14ac:dyDescent="0.3">
      <c r="A202" s="1">
        <f>'FTTM input times'!A202</f>
        <v>200</v>
      </c>
      <c r="B202" s="10">
        <f>$A202+'internal_calcs TEs'!B202</f>
        <v>198.2060165527711</v>
      </c>
      <c r="C202" s="10">
        <f>$A202+'internal_calcs TEs'!C202</f>
        <v>200.06461625156916</v>
      </c>
      <c r="D202" s="10">
        <f>$A202+'internal_calcs TEs'!D202</f>
        <v>195.77002189160547</v>
      </c>
      <c r="E202" s="10">
        <f>$A202+'internal_calcs TEs'!E202</f>
        <v>199.53329320512682</v>
      </c>
    </row>
    <row r="203" spans="1:5" x14ac:dyDescent="0.3">
      <c r="A203" s="1">
        <f>'FTTM input times'!A203</f>
        <v>201</v>
      </c>
      <c r="B203" s="10">
        <f>$A203+'internal_calcs TEs'!B203</f>
        <v>199.23906208536212</v>
      </c>
      <c r="C203" s="10">
        <f>$A203+'internal_calcs TEs'!C203</f>
        <v>201.17746203973724</v>
      </c>
      <c r="D203" s="10">
        <f>$A203+'internal_calcs TEs'!D203</f>
        <v>196.92924899407677</v>
      </c>
      <c r="E203" s="10">
        <f>$A203+'internal_calcs TEs'!E203</f>
        <v>200.50091233566624</v>
      </c>
    </row>
    <row r="204" spans="1:5" x14ac:dyDescent="0.3">
      <c r="A204" s="1">
        <f>'FTTM input times'!A204</f>
        <v>202</v>
      </c>
      <c r="B204" s="10">
        <f>$A204+'internal_calcs TEs'!B204</f>
        <v>200.27277772907959</v>
      </c>
      <c r="C204" s="10">
        <f>$A204+'internal_calcs TEs'!C204</f>
        <v>202.29355400945241</v>
      </c>
      <c r="D204" s="10">
        <f>$A204+'internal_calcs TEs'!D204</f>
        <v>198.12113307691828</v>
      </c>
      <c r="E204" s="10">
        <f>$A204+'internal_calcs TEs'!E204</f>
        <v>201.55885500570409</v>
      </c>
    </row>
    <row r="205" spans="1:5" x14ac:dyDescent="0.3">
      <c r="A205" s="1">
        <f>'FTTM input times'!A205</f>
        <v>203</v>
      </c>
      <c r="B205" s="10">
        <f>$A205+'internal_calcs TEs'!B205</f>
        <v>201.30714218840026</v>
      </c>
      <c r="C205" s="10">
        <f>$A205+'internal_calcs TEs'!C205</f>
        <v>203.41243399874779</v>
      </c>
      <c r="D205" s="10">
        <f>$A205+'internal_calcs TEs'!D205</f>
        <v>199.34264801351748</v>
      </c>
      <c r="E205" s="10">
        <f>$A205+'internal_calcs TEs'!E205</f>
        <v>202.70502701617707</v>
      </c>
    </row>
    <row r="206" spans="1:5" x14ac:dyDescent="0.3">
      <c r="A206" s="1">
        <f>'FTTM input times'!A206</f>
        <v>204</v>
      </c>
      <c r="B206" s="10">
        <f>$A206+'internal_calcs TEs'!B206</f>
        <v>202.34213375799504</v>
      </c>
      <c r="C206" s="10">
        <f>$A206+'internal_calcs TEs'!C206</f>
        <v>204.53363284261675</v>
      </c>
      <c r="D206" s="10">
        <f>$A206+'internal_calcs TEs'!D206</f>
        <v>200.59030038099758</v>
      </c>
      <c r="E206" s="10">
        <f>$A206+'internal_calcs TEs'!E206</f>
        <v>203.93414532977911</v>
      </c>
    </row>
    <row r="207" spans="1:5" x14ac:dyDescent="0.3">
      <c r="A207" s="1">
        <f>'FTTM input times'!A207</f>
        <v>205</v>
      </c>
      <c r="B207" s="10">
        <f>$A207+'internal_calcs TEs'!B207</f>
        <v>203.37773033643856</v>
      </c>
      <c r="C207" s="10">
        <f>$A207+'internal_calcs TEs'!C207</f>
        <v>205.656672224593</v>
      </c>
      <c r="D207" s="10">
        <f>$A207+'internal_calcs TEs'!D207</f>
        <v>201.86018455358308</v>
      </c>
      <c r="E207" s="10">
        <f>$A207+'internal_calcs TEs'!E207</f>
        <v>205.23792901369492</v>
      </c>
    </row>
    <row r="208" spans="1:5" x14ac:dyDescent="0.3">
      <c r="A208" s="1">
        <f>'FTTM input times'!A208</f>
        <v>206</v>
      </c>
      <c r="B208" s="10">
        <f>$A208+'internal_calcs TEs'!B208</f>
        <v>204.41390944016899</v>
      </c>
      <c r="C208" s="10">
        <f>$A208+'internal_calcs TEs'!C208</f>
        <v>206.78106656444749</v>
      </c>
      <c r="D208" s="10">
        <f>$A208+'internal_calcs TEs'!D208</f>
        <v>203.14804429665136</v>
      </c>
      <c r="E208" s="10">
        <f>$A208+'internal_calcs TEs'!E208</f>
        <v>206.60539853408679</v>
      </c>
    </row>
    <row r="209" spans="1:5" x14ac:dyDescent="0.3">
      <c r="A209" s="1">
        <f>'FTTM input times'!A209</f>
        <v>207</v>
      </c>
      <c r="B209" s="10">
        <f>$A209+'internal_calcs TEs'!B209</f>
        <v>205.45064821768898</v>
      </c>
      <c r="C209" s="10">
        <f>$A209+'internal_calcs TEs'!C209</f>
        <v>207.9063249345507</v>
      </c>
      <c r="D209" s="10">
        <f>$A209+'internal_calcs TEs'!D209</f>
        <v>204.44933989009508</v>
      </c>
      <c r="E209" s="10">
        <f>$A209+'internal_calcs TEs'!E209</f>
        <v>208.02327258505565</v>
      </c>
    </row>
    <row r="210" spans="1:5" x14ac:dyDescent="0.3">
      <c r="A210" s="1">
        <f>'FTTM input times'!A210</f>
        <v>208</v>
      </c>
      <c r="B210" s="10">
        <f>$A210+'internal_calcs TEs'!B210</f>
        <v>206.48792346399915</v>
      </c>
      <c r="C210" s="10">
        <f>$A210+'internal_calcs TEs'!C210</f>
        <v>209.03195299734114</v>
      </c>
      <c r="D210" s="10">
        <f>$A210+'internal_calcs TEs'!D210</f>
        <v>205.75931972242043</v>
      </c>
      <c r="E210" s="10">
        <f>$A210+'internal_calcs TEs'!E210</f>
        <v>209.47644810963882</v>
      </c>
    </row>
    <row r="211" spans="1:5" x14ac:dyDescent="0.3">
      <c r="A211" s="1">
        <f>'FTTM input times'!A211</f>
        <v>209</v>
      </c>
      <c r="B211" s="10">
        <f>$A211+'internal_calcs TEs'!B211</f>
        <v>207.52571163525502</v>
      </c>
      <c r="C211" s="10">
        <f>$A211+'internal_calcs TEs'!C211</f>
        <v>210.15745495624904</v>
      </c>
      <c r="D211" s="10">
        <f>$A211+'internal_calcs TEs'!D211</f>
        <v>207.07309522649862</v>
      </c>
      <c r="E211" s="10">
        <f>$A211+'internal_calcs TEs'!E211</f>
        <v>210.94854616364105</v>
      </c>
    </row>
    <row r="212" spans="1:5" x14ac:dyDescent="0.3">
      <c r="A212" s="1">
        <f>'FTTM input times'!A212</f>
        <v>210</v>
      </c>
      <c r="B212" s="10">
        <f>$A212+'internal_calcs TEs'!B212</f>
        <v>208.56398886363763</v>
      </c>
      <c r="C212" s="10">
        <f>$A212+'internal_calcs TEs'!C212</f>
        <v>211.28233551237918</v>
      </c>
      <c r="D212" s="10">
        <f>$A212+'internal_calcs TEs'!D212</f>
        <v>208.38571797518983</v>
      </c>
      <c r="E212" s="10">
        <f>$A212+'internal_calcs TEs'!E212</f>
        <v>212.42250389335067</v>
      </c>
    </row>
    <row r="213" spans="1:5" x14ac:dyDescent="0.3">
      <c r="A213" s="1">
        <f>'FTTM input times'!A213</f>
        <v>211</v>
      </c>
      <c r="B213" s="10">
        <f>$A213+'internal_calcs TEs'!B213</f>
        <v>209.60273097242927</v>
      </c>
      <c r="C213" s="10">
        <f>$A213+'internal_calcs TEs'!C213</f>
        <v>212.40610181922855</v>
      </c>
      <c r="D213" s="10">
        <f>$A213+'internal_calcs TEs'!D213</f>
        <v>209.69225772099568</v>
      </c>
      <c r="E213" s="10">
        <f>$A213+'internal_calcs TEs'!E213</f>
        <v>213.88119123153174</v>
      </c>
    </row>
    <row r="214" spans="1:5" x14ac:dyDescent="0.3">
      <c r="A214" s="1">
        <f>'FTTM input times'!A214</f>
        <v>212</v>
      </c>
      <c r="B214" s="10">
        <f>$A214+'internal_calcs TEs'!B214</f>
        <v>210.64191349128356</v>
      </c>
      <c r="C214" s="10">
        <f>$A214+'internal_calcs TEs'!C214</f>
        <v>213.52826542772769</v>
      </c>
      <c r="D214" s="10">
        <f>$A214+'internal_calcs TEs'!D214</f>
        <v>210.98788014900671</v>
      </c>
      <c r="E214" s="10">
        <f>$A214+'internal_calcs TEs'!E214</f>
        <v>215.3080300226836</v>
      </c>
    </row>
    <row r="215" spans="1:5" x14ac:dyDescent="0.3">
      <c r="A215" s="1">
        <f>'FTTM input times'!A215</f>
        <v>213</v>
      </c>
      <c r="B215" s="10">
        <f>$A215+'internal_calcs TEs'!B215</f>
        <v>211.68151167168179</v>
      </c>
      <c r="C215" s="10">
        <f>$A215+'internal_calcs TEs'!C215</f>
        <v>214.64834421392513</v>
      </c>
      <c r="D215" s="10">
        <f>$A215+'internal_calcs TEs'!D215</f>
        <v>212.26792311693691</v>
      </c>
      <c r="E215" s="10">
        <f>$A215+'internal_calcs TEs'!E215</f>
        <v>216.68759320077675</v>
      </c>
    </row>
    <row r="216" spans="1:5" x14ac:dyDescent="0.3">
      <c r="A216" s="1">
        <f>'FTTM input times'!A216</f>
        <v>214</v>
      </c>
      <c r="B216" s="10">
        <f>$A216+'internal_calcs TEs'!B216</f>
        <v>212.7215005025644</v>
      </c>
      <c r="C216" s="10">
        <f>$A216+'internal_calcs TEs'!C216</f>
        <v>215.76586428171049</v>
      </c>
      <c r="D216" s="10">
        <f>$A216+'internal_calcs TEs'!D216</f>
        <v>213.52797017989243</v>
      </c>
      <c r="E216" s="10">
        <f>$A216+'internal_calcs TEs'!E216</f>
        <v>218.00616236361282</v>
      </c>
    </row>
    <row r="217" spans="1:5" x14ac:dyDescent="0.3">
      <c r="A217" s="1">
        <f>'FTTM input times'!A217</f>
        <v>215</v>
      </c>
      <c r="B217" s="10">
        <f>$A217+'internal_calcs TEs'!B217</f>
        <v>213.76185472612889</v>
      </c>
      <c r="C217" s="10">
        <f>$A217+'internal_calcs TEs'!C217</f>
        <v>216.88036183306627</v>
      </c>
      <c r="D217" s="10">
        <f>$A217+'internal_calcs TEs'!D217</f>
        <v>214.76392024034593</v>
      </c>
      <c r="E217" s="10">
        <f>$A217+'internal_calcs TEs'!E217</f>
        <v>219.25222359162271</v>
      </c>
    </row>
    <row r="218" spans="1:5" x14ac:dyDescent="0.3">
      <c r="A218" s="1">
        <f>'FTTM input times'!A218</f>
        <v>216</v>
      </c>
      <c r="B218" s="10">
        <f>$A218+'internal_calcs TEs'!B218</f>
        <v>214.80254885378264</v>
      </c>
      <c r="C218" s="10">
        <f>$A218+'internal_calcs TEs'!C218</f>
        <v>217.99138499846578</v>
      </c>
      <c r="D218" s="10">
        <f>$A218+'internal_calcs TEs'!D218</f>
        <v>215.9720522248943</v>
      </c>
      <c r="E218" s="10">
        <f>$A218+'internal_calcs TEs'!E218</f>
        <v>220.41688359092012</v>
      </c>
    </row>
    <row r="219" spans="1:5" x14ac:dyDescent="0.3">
      <c r="A219" s="1">
        <f>'FTTM input times'!A219</f>
        <v>217</v>
      </c>
      <c r="B219" s="10">
        <f>$A219+'internal_calcs TEs'!B219</f>
        <v>215.84355718224242</v>
      </c>
      <c r="C219" s="10">
        <f>$A219+'internal_calcs TEs'!C219</f>
        <v>219.09849562019707</v>
      </c>
      <c r="D219" s="10">
        <f>$A219+'internal_calcs TEs'!D219</f>
        <v>217.14908376780917</v>
      </c>
      <c r="E219" s="10">
        <f>$A219+'internal_calcs TEs'!E219</f>
        <v>221.49419112011284</v>
      </c>
    </row>
    <row r="220" spans="1:5" x14ac:dyDescent="0.3">
      <c r="A220" s="1">
        <f>'FTTM input times'!A220</f>
        <v>218</v>
      </c>
      <c r="B220" s="10">
        <f>$A220+'internal_calcs TEs'!B220</f>
        <v>216.88485380976891</v>
      </c>
      <c r="C220" s="10">
        <f>$A220+'internal_calcs TEs'!C220</f>
        <v>220.20127098157036</v>
      </c>
      <c r="D220" s="10">
        <f>$A220+'internal_calcs TEs'!D220</f>
        <v>218.29222297590522</v>
      </c>
      <c r="E220" s="10">
        <f>$A220+'internal_calcs TEs'!E220</f>
        <v>222.48135208367313</v>
      </c>
    </row>
    <row r="221" spans="1:5" x14ac:dyDescent="0.3">
      <c r="A221" s="1">
        <f>'FTTM input times'!A221</f>
        <v>219</v>
      </c>
      <c r="B221" s="10">
        <f>$A221+'internal_calcs TEs'!B221</f>
        <v>217.92641265252726</v>
      </c>
      <c r="C221" s="10">
        <f>$A221+'internal_calcs TEs'!C221</f>
        <v>221.29930547518808</v>
      </c>
      <c r="D221" s="10">
        <f>$A221+'internal_calcs TEs'!D221</f>
        <v>219.39921245836368</v>
      </c>
      <c r="E221" s="10">
        <f>$A221+'internal_calcs TEs'!E221</f>
        <v>223.37883051782973</v>
      </c>
    </row>
    <row r="222" spans="1:5" x14ac:dyDescent="0.3">
      <c r="A222" s="1">
        <f>'FTTM input times'!A222</f>
        <v>220</v>
      </c>
      <c r="B222" s="10">
        <f>$A222+'internal_calcs TEs'!B222</f>
        <v>218.9682074610615</v>
      </c>
      <c r="C222" s="10">
        <f>$A222+'internal_calcs TEs'!C222</f>
        <v>222.39221220369126</v>
      </c>
      <c r="D222" s="10">
        <f>$A222+'internal_calcs TEs'!D222</f>
        <v>220.46836492713371</v>
      </c>
      <c r="E222" s="10">
        <f>$A222+'internal_calcs TEs'!E222</f>
        <v>224.19033181908938</v>
      </c>
    </row>
    <row r="223" spans="1:5" x14ac:dyDescent="0.3">
      <c r="A223" s="1">
        <f>'FTTM input times'!A223</f>
        <v>221</v>
      </c>
      <c r="B223" s="10">
        <f>$A223+'internal_calcs TEs'!B223</f>
        <v>220.01021183687479</v>
      </c>
      <c r="C223" s="10">
        <f>$A223+'internal_calcs TEs'!C223</f>
        <v>223.47962450666773</v>
      </c>
      <c r="D223" s="10">
        <f>$A223+'internal_calcs TEs'!D223</f>
        <v>221.49858980647306</v>
      </c>
      <c r="E223" s="10">
        <f>$A223+'internal_calcs TEs'!E223</f>
        <v>224.9226688215534</v>
      </c>
    </row>
    <row r="224" spans="1:5" x14ac:dyDescent="0.3">
      <c r="A224" s="1">
        <f>'FTTM input times'!A224</f>
        <v>222</v>
      </c>
      <c r="B224" s="10">
        <f>$A224+'internal_calcs TEs'!B224</f>
        <v>221.05239924910305</v>
      </c>
      <c r="C224" s="10">
        <f>$A224+'internal_calcs TEs'!C224</f>
        <v>224.56119740769253</v>
      </c>
      <c r="D224" s="10">
        <f>$A224+'internal_calcs TEs'!D224</f>
        <v>222.48941043197917</v>
      </c>
      <c r="E224" s="10">
        <f>$A224+'internal_calcs TEs'!E224</f>
        <v>225.58551556334154</v>
      </c>
    </row>
    <row r="225" spans="1:5" x14ac:dyDescent="0.3">
      <c r="A225" s="1">
        <f>'FTTM input times'!A225</f>
        <v>223</v>
      </c>
      <c r="B225" s="10">
        <f>$A225+'internal_calcs TEs'!B225</f>
        <v>222.09474305127242</v>
      </c>
      <c r="C225" s="10">
        <f>$A225+'internal_calcs TEs'!C225</f>
        <v>225.63660897579243</v>
      </c>
      <c r="D225" s="10">
        <f>$A225+'internal_calcs TEs'!D225</f>
        <v>223.44097156787123</v>
      </c>
      <c r="E225" s="10">
        <f>$A225+'internal_calcs TEs'!E225</f>
        <v>226.19105764165025</v>
      </c>
    </row>
    <row r="226" spans="1:5" x14ac:dyDescent="0.3">
      <c r="A226" s="1">
        <f>'FTTM input times'!A226</f>
        <v>224</v>
      </c>
      <c r="B226" s="10">
        <f>$A226+'internal_calcs TEs'!B226</f>
        <v>223.13721649813002</v>
      </c>
      <c r="C226" s="10">
        <f>$A226+'internal_calcs TEs'!C226</f>
        <v>226.70556159596049</v>
      </c>
      <c r="D226" s="10">
        <f>$A226+'internal_calcs TEs'!D226</f>
        <v>224.35403712397223</v>
      </c>
      <c r="E226" s="10">
        <f>$A226+'internal_calcs TEs'!E226</f>
        <v>226.75355179351902</v>
      </c>
    </row>
    <row r="227" spans="1:5" x14ac:dyDescent="0.3">
      <c r="A227" s="1">
        <f>'FTTM input times'!A227</f>
        <v>225</v>
      </c>
      <c r="B227" s="10">
        <f>$A227+'internal_calcs TEs'!B227</f>
        <v>224.17979276253644</v>
      </c>
      <c r="C227" s="10">
        <f>$A227+'internal_calcs TEs'!C227</f>
        <v>227.76778314370617</v>
      </c>
      <c r="D227" s="10">
        <f>$A227+'internal_calcs TEs'!D227</f>
        <v>225.22997810839456</v>
      </c>
      <c r="E227" s="10">
        <f>$A227+'internal_calcs TEs'!E227</f>
        <v>227.28881062021026</v>
      </c>
    </row>
    <row r="228" spans="1:5" x14ac:dyDescent="0.3">
      <c r="A228" s="1">
        <f>'FTTM input times'!A228</f>
        <v>226</v>
      </c>
      <c r="B228" s="10">
        <f>$A228+'internal_calcs TEs'!B228</f>
        <v>225.22244495241048</v>
      </c>
      <c r="C228" s="10">
        <f>$A228+'internal_calcs TEs'!C228</f>
        <v>228.82302805900693</v>
      </c>
      <c r="D228" s="10">
        <f>$A228+'internal_calcs TEs'!D228</f>
        <v>226.07075100592314</v>
      </c>
      <c r="E228" s="10">
        <f>$A228+'internal_calcs TEs'!E228</f>
        <v>227.81363107859809</v>
      </c>
    </row>
    <row r="229" spans="1:5" x14ac:dyDescent="0.3">
      <c r="A229" s="1">
        <f>'FTTM input times'!A229</f>
        <v>227</v>
      </c>
      <c r="B229" s="10">
        <f>$A229+'internal_calcs TEs'!B229</f>
        <v>226.26514612771473</v>
      </c>
      <c r="C229" s="10">
        <f>$A229+'internal_calcs TEs'!C229</f>
        <v>229.8710783154211</v>
      </c>
      <c r="D229" s="10">
        <f>$A229+'internal_calcs TEs'!D229</f>
        <v>226.87886692308174</v>
      </c>
      <c r="E229" s="10">
        <f>$A229+'internal_calcs TEs'!E229</f>
        <v>228.34518739538515</v>
      </c>
    </row>
    <row r="230" spans="1:5" x14ac:dyDescent="0.3">
      <c r="A230" s="1">
        <f>'FTTM input times'!A230</f>
        <v>228</v>
      </c>
      <c r="B230" s="10">
        <f>$A230+'internal_calcs TEs'!B230</f>
        <v>227.30786931747187</v>
      </c>
      <c r="C230" s="10">
        <f>$A230+'internal_calcs TEs'!C230</f>
        <v>230.91174428053876</v>
      </c>
      <c r="D230" s="10">
        <f>$A230+'internal_calcs TEs'!D230</f>
        <v>227.65735198648255</v>
      </c>
      <c r="E230" s="10">
        <f>$A230+'internal_calcs TEs'!E230</f>
        <v>228.90041034580031</v>
      </c>
    </row>
    <row r="231" spans="1:5" x14ac:dyDescent="0.3">
      <c r="A231" s="1">
        <f>'FTTM input times'!A231</f>
        <v>229</v>
      </c>
      <c r="B231" s="10">
        <f>$A231+'internal_calcs TEs'!B231</f>
        <v>228.35058753679942</v>
      </c>
      <c r="C231" s="10">
        <f>$A231+'internal_calcs TEs'!C231</f>
        <v>231.94486546437392</v>
      </c>
      <c r="D231" s="10">
        <f>$A231+'internal_calcs TEs'!D231</f>
        <v>228.40969961900245</v>
      </c>
      <c r="E231" s="10">
        <f>$A231+'internal_calcs TEs'!E231</f>
        <v>229.49537533127139</v>
      </c>
    </row>
    <row r="232" spans="1:5" x14ac:dyDescent="0.3">
      <c r="A232" s="1">
        <f>'FTTM input times'!A232</f>
        <v>230</v>
      </c>
      <c r="B232" s="10">
        <f>$A232+'internal_calcs TEs'!B232</f>
        <v>229.39327380395449</v>
      </c>
      <c r="C232" s="10">
        <f>$A232+'internal_calcs TEs'!C232</f>
        <v>232.97031115274572</v>
      </c>
      <c r="D232" s="10">
        <f>$A232+'internal_calcs TEs'!D232</f>
        <v>229.13981544641692</v>
      </c>
      <c r="E232" s="10">
        <f>$A232+'internal_calcs TEs'!E232</f>
        <v>230.14472137253145</v>
      </c>
    </row>
    <row r="233" spans="1:5" x14ac:dyDescent="0.3">
      <c r="A233" s="1">
        <f>'FTTM input times'!A233</f>
        <v>231</v>
      </c>
      <c r="B233" s="10">
        <f>$A233+'internal_calcs TEs'!B233</f>
        <v>230.43590115737578</v>
      </c>
      <c r="C233" s="10">
        <f>$A233+'internal_calcs TEs'!C233</f>
        <v>233.98798092314718</v>
      </c>
      <c r="D233" s="10">
        <f>$A233+'internal_calcs TEs'!D233</f>
        <v>229.85195570334866</v>
      </c>
      <c r="E233" s="10">
        <f>$A233+'internal_calcs TEs'!E233</f>
        <v>230.86112201726974</v>
      </c>
    </row>
    <row r="234" spans="1:5" x14ac:dyDescent="0.3">
      <c r="A234" s="1">
        <f>'FTTM input times'!A234</f>
        <v>232</v>
      </c>
      <c r="B234" s="10">
        <f>$A234+'internal_calcs TEs'!B234</f>
        <v>231.47844267271316</v>
      </c>
      <c r="C234" s="10">
        <f>$A234+'internal_calcs TEs'!C234</f>
        <v>234.99780504106707</v>
      </c>
      <c r="D234" s="10">
        <f>$A234+'internal_calcs TEs'!D234</f>
        <v>230.55066010990495</v>
      </c>
      <c r="E234" s="10">
        <f>$A234+'internal_calcs TEs'!E234</f>
        <v>231.65482728509596</v>
      </c>
    </row>
    <row r="235" spans="1:5" x14ac:dyDescent="0.3">
      <c r="A235" s="1">
        <f>'FTTM input times'!A235</f>
        <v>233</v>
      </c>
      <c r="B235" s="10">
        <f>$A235+'internal_calcs TEs'!B235</f>
        <v>232.52087147983391</v>
      </c>
      <c r="C235" s="10">
        <f>$A235+'internal_calcs TEs'!C235</f>
        <v>235.99974473520021</v>
      </c>
      <c r="D235" s="10">
        <f>$A235+'internal_calcs TEs'!D235</f>
        <v>231.2406802775796</v>
      </c>
      <c r="E235" s="10">
        <f>$A235+'internal_calcs TEs'!E235</f>
        <v>232.53329320512685</v>
      </c>
    </row>
    <row r="236" spans="1:5" x14ac:dyDescent="0.3">
      <c r="A236" s="1">
        <f>'FTTM input times'!A236</f>
        <v>234</v>
      </c>
      <c r="B236" s="10">
        <f>$A236+'internal_calcs TEs'!B236</f>
        <v>233.56316077979398</v>
      </c>
      <c r="C236" s="10">
        <f>$A236+'internal_calcs TEs'!C236</f>
        <v>236.99379235045996</v>
      </c>
      <c r="D236" s="10">
        <f>$A236+'internal_calcs TEs'!D236</f>
        <v>231.92690477350141</v>
      </c>
      <c r="E236" s="10">
        <f>$A236+'internal_calcs TEs'!E236</f>
        <v>233.50091233566624</v>
      </c>
    </row>
    <row r="237" spans="1:5" x14ac:dyDescent="0.3">
      <c r="A237" s="1">
        <f>'FTTM input times'!A237</f>
        <v>235</v>
      </c>
      <c r="B237" s="10">
        <f>$A237+'internal_calcs TEs'!B237</f>
        <v>234.60528386176512</v>
      </c>
      <c r="C237" s="10">
        <f>$A237+'internal_calcs TEs'!C237</f>
        <v>237.9799713781895</v>
      </c>
      <c r="D237" s="10">
        <f>$A237+'internal_calcs TEs'!D237</f>
        <v>232.61428202481005</v>
      </c>
      <c r="E237" s="10">
        <f>$A237+'internal_calcs TEs'!E237</f>
        <v>234.55885500570406</v>
      </c>
    </row>
    <row r="238" spans="1:5" x14ac:dyDescent="0.3">
      <c r="A238" s="1">
        <f>'FTTM input times'!A238</f>
        <v>236</v>
      </c>
      <c r="B238" s="10">
        <f>$A238+'internal_calcs TEs'!B238</f>
        <v>235.64721411990575</v>
      </c>
      <c r="C238" s="10">
        <f>$A238+'internal_calcs TEs'!C238</f>
        <v>238.95833636345225</v>
      </c>
      <c r="D238" s="10">
        <f>$A238+'internal_calcs TEs'!D238</f>
        <v>233.30774227900434</v>
      </c>
      <c r="E238" s="10">
        <f>$A238+'internal_calcs TEs'!E238</f>
        <v>235.70502701617707</v>
      </c>
    </row>
    <row r="239" spans="1:5" x14ac:dyDescent="0.3">
      <c r="A239" s="1">
        <f>'FTTM input times'!A239</f>
        <v>237</v>
      </c>
      <c r="B239" s="10">
        <f>$A239+'internal_calcs TEs'!B239</f>
        <v>236.68892507016642</v>
      </c>
      <c r="C239" s="10">
        <f>$A239+'internal_calcs TEs'!C239</f>
        <v>239.92897268976716</v>
      </c>
      <c r="D239" s="10">
        <f>$A239+'internal_calcs TEs'!D239</f>
        <v>234.01211985099332</v>
      </c>
      <c r="E239" s="10">
        <f>$A239+'internal_calcs TEs'!E239</f>
        <v>236.93414532977908</v>
      </c>
    </row>
    <row r="240" spans="1:5" x14ac:dyDescent="0.3">
      <c r="A240" s="1">
        <f>'FTTM input times'!A240</f>
        <v>238</v>
      </c>
      <c r="B240" s="10">
        <f>$A240+'internal_calcs TEs'!B240</f>
        <v>237.73039036701675</v>
      </c>
      <c r="C240" s="10">
        <f>$A240+'internal_calcs TEs'!C240</f>
        <v>240.89199624213941</v>
      </c>
      <c r="D240" s="10">
        <f>$A240+'internal_calcs TEs'!D240</f>
        <v>234.73207688306312</v>
      </c>
      <c r="E240" s="10">
        <f>$A240+'internal_calcs TEs'!E240</f>
        <v>238.2379290136949</v>
      </c>
    </row>
    <row r="241" spans="1:5" x14ac:dyDescent="0.3">
      <c r="A241" s="1">
        <f>'FTTM input times'!A241</f>
        <v>239</v>
      </c>
      <c r="B241" s="10">
        <f>$A241+'internal_calcs TEs'!B241</f>
        <v>238.77158382008656</v>
      </c>
      <c r="C241" s="10">
        <f>$A241+'internal_calcs TEs'!C241</f>
        <v>241.84755294971481</v>
      </c>
      <c r="D241" s="10">
        <f>$A241+'internal_calcs TEs'!D241</f>
        <v>235.47202982010757</v>
      </c>
      <c r="E241" s="10">
        <f>$A241+'internal_calcs TEs'!E241</f>
        <v>239.60539853408673</v>
      </c>
    </row>
    <row r="242" spans="1:5" x14ac:dyDescent="0.3">
      <c r="A242" s="1">
        <f>'FTTM input times'!A242</f>
        <v>240</v>
      </c>
      <c r="B242" s="10">
        <f>$A242+'internal_calcs TEs'!B242</f>
        <v>239.81247941070797</v>
      </c>
      <c r="C242" s="10">
        <f>$A242+'internal_calcs TEs'!C242</f>
        <v>242.79581820986436</v>
      </c>
      <c r="D242" s="10">
        <f>$A242+'internal_calcs TEs'!D242</f>
        <v>236.23607975965407</v>
      </c>
      <c r="E242" s="10">
        <f>$A242+'internal_calcs TEs'!E242</f>
        <v>241.02327258505559</v>
      </c>
    </row>
    <row r="243" spans="1:5" x14ac:dyDescent="0.3">
      <c r="A243" s="1">
        <f>'FTTM input times'!A243</f>
        <v>241</v>
      </c>
      <c r="B243" s="10">
        <f>$A243+'internal_calcs TEs'!B243</f>
        <v>240.85305130834928</v>
      </c>
      <c r="C243" s="10">
        <f>$A243+'internal_calcs TEs'!C243</f>
        <v>243.73699619597085</v>
      </c>
      <c r="D243" s="10">
        <f>$A243+'internal_calcs TEs'!D243</f>
        <v>237.02794777510573</v>
      </c>
      <c r="E243" s="10">
        <f>$A243+'internal_calcs TEs'!E243</f>
        <v>242.47644810963877</v>
      </c>
    </row>
    <row r="244" spans="1:5" x14ac:dyDescent="0.3">
      <c r="A244" s="1">
        <f>'FTTM input times'!A244</f>
        <v>242</v>
      </c>
      <c r="B244" s="10">
        <f>$A244+'internal_calcs TEs'!B244</f>
        <v>241.89327388693056</v>
      </c>
      <c r="C244" s="10">
        <f>$A244+'internal_calcs TEs'!C244</f>
        <v>244.67131905164982</v>
      </c>
      <c r="D244" s="10">
        <f>$A244+'internal_calcs TEs'!D244</f>
        <v>237.85091623219083</v>
      </c>
      <c r="E244" s="10">
        <f>$A244+'internal_calcs TEs'!E244</f>
        <v>243.948546163641</v>
      </c>
    </row>
    <row r="245" spans="1:5" x14ac:dyDescent="0.3">
      <c r="A245" s="1">
        <f>'FTTM input times'!A245</f>
        <v>243</v>
      </c>
      <c r="B245" s="10">
        <f>$A245+'internal_calcs TEs'!B245</f>
        <v>242.93312174100899</v>
      </c>
      <c r="C245" s="10">
        <f>$A245+'internal_calcs TEs'!C245</f>
        <v>245.5990459745851</v>
      </c>
      <c r="D245" s="10">
        <f>$A245+'internal_calcs TEs'!D245</f>
        <v>238.70777702409472</v>
      </c>
      <c r="E245" s="10">
        <f>$A245+'internal_calcs TEs'!E245</f>
        <v>245.42250389335064</v>
      </c>
    </row>
    <row r="246" spans="1:5" x14ac:dyDescent="0.3">
      <c r="A246" s="1">
        <f>'FTTM input times'!A246</f>
        <v>244</v>
      </c>
      <c r="B246" s="10">
        <f>$A246+'internal_calcs TEs'!B246</f>
        <v>243.97256970182585</v>
      </c>
      <c r="C246" s="10">
        <f>$A246+'internal_calcs TEs'!C246</f>
        <v>246.52046219359329</v>
      </c>
      <c r="D246" s="10">
        <f>$A246+'internal_calcs TEs'!D246</f>
        <v>239.60078754163627</v>
      </c>
      <c r="E246" s="10">
        <f>$A246+'internal_calcs TEs'!E246</f>
        <v>246.88119123153169</v>
      </c>
    </row>
    <row r="247" spans="1:5" x14ac:dyDescent="0.3">
      <c r="A247" s="1">
        <f>'FTTM input times'!A247</f>
        <v>245</v>
      </c>
      <c r="B247" s="10">
        <f>$A247+'internal_calcs TEs'!B247</f>
        <v>245.0115928532035</v>
      </c>
      <c r="C247" s="10">
        <f>$A247+'internal_calcs TEs'!C247</f>
        <v>247.43587784295647</v>
      </c>
      <c r="D247" s="10">
        <f>$A247+'internal_calcs TEs'!D247</f>
        <v>240.53163507286629</v>
      </c>
      <c r="E247" s="10">
        <f>$A247+'internal_calcs TEs'!E247</f>
        <v>248.30803002268357</v>
      </c>
    </row>
    <row r="248" spans="1:5" x14ac:dyDescent="0.3">
      <c r="A248" s="1">
        <f>'FTTM input times'!A248</f>
        <v>246</v>
      </c>
      <c r="B248" s="10">
        <f>$A248+'internal_calcs TEs'!B248</f>
        <v>246.05016654728328</v>
      </c>
      <c r="C248" s="10">
        <f>$A248+'internal_calcs TEs'!C248</f>
        <v>248.34562673846355</v>
      </c>
      <c r="D248" s="10">
        <f>$A248+'internal_calcs TEs'!D248</f>
        <v>241.50141019352694</v>
      </c>
      <c r="E248" s="10">
        <f>$A248+'internal_calcs TEs'!E248</f>
        <v>249.68759320077692</v>
      </c>
    </row>
    <row r="249" spans="1:5" x14ac:dyDescent="0.3">
      <c r="A249" s="1">
        <f>'FTTM input times'!A249</f>
        <v>247</v>
      </c>
      <c r="B249" s="10">
        <f>$A249+'internal_calcs TEs'!B249</f>
        <v>247.08826642009316</v>
      </c>
      <c r="C249" s="10">
        <f>$A249+'internal_calcs TEs'!C249</f>
        <v>249.25006505999247</v>
      </c>
      <c r="D249" s="10">
        <f>$A249+'internal_calcs TEs'!D249</f>
        <v>242.51058956802083</v>
      </c>
      <c r="E249" s="10">
        <f>$A249+'internal_calcs TEs'!E249</f>
        <v>251.00616236361279</v>
      </c>
    </row>
    <row r="250" spans="1:5" x14ac:dyDescent="0.3">
      <c r="A250" s="1">
        <f>'FTTM input times'!A250</f>
        <v>248</v>
      </c>
      <c r="B250" s="10">
        <f>$A250+'internal_calcs TEs'!B250</f>
        <v>248.12586840693692</v>
      </c>
      <c r="C250" s="10">
        <f>$A250+'internal_calcs TEs'!C250</f>
        <v>250.14956994582997</v>
      </c>
      <c r="D250" s="10">
        <f>$A250+'internal_calcs TEs'!D250</f>
        <v>243.55902843212877</v>
      </c>
      <c r="E250" s="10">
        <f>$A250+'internal_calcs TEs'!E250</f>
        <v>252.25222359162279</v>
      </c>
    </row>
    <row r="251" spans="1:5" x14ac:dyDescent="0.3">
      <c r="A251" s="1">
        <f>'FTTM input times'!A251</f>
        <v>249</v>
      </c>
      <c r="B251" s="10">
        <f>$A251+'internal_calcs TEs'!B251</f>
        <v>249.16294875759368</v>
      </c>
      <c r="C251" s="10">
        <f>$A251+'internal_calcs TEs'!C251</f>
        <v>251.04453800427984</v>
      </c>
      <c r="D251" s="10">
        <f>$A251+'internal_calcs TEs'!D251</f>
        <v>244.64596287602777</v>
      </c>
      <c r="E251" s="10">
        <f>$A251+'internal_calcs TEs'!E251</f>
        <v>253.41688359092012</v>
      </c>
    </row>
    <row r="252" spans="1:5" x14ac:dyDescent="0.3">
      <c r="A252" s="1">
        <f>'FTTM input times'!A252</f>
        <v>250</v>
      </c>
      <c r="B252" s="10">
        <f>$A252+'internal_calcs TEs'!B252</f>
        <v>250.19948405131913</v>
      </c>
      <c r="C252" s="10">
        <f>$A252+'internal_calcs TEs'!C252</f>
        <v>251.93538374843084</v>
      </c>
      <c r="D252" s="10">
        <f>$A252+'internal_calcs TEs'!D252</f>
        <v>245.77002189160544</v>
      </c>
      <c r="E252" s="10">
        <f>$A252+'internal_calcs TEs'!E252</f>
        <v>254.49419112011287</v>
      </c>
    </row>
    <row r="253" spans="1:5" x14ac:dyDescent="0.3">
      <c r="A253" s="1">
        <f>'FTTM input times'!A253</f>
        <v>251</v>
      </c>
      <c r="B253" s="10">
        <f>$A253+'internal_calcs TEs'!B253</f>
        <v>251.23545121163883</v>
      </c>
      <c r="C253" s="10">
        <f>$A253+'internal_calcs TEs'!C253</f>
        <v>252.82253796026279</v>
      </c>
      <c r="D253" s="10">
        <f>$A253+'internal_calcs TEs'!D253</f>
        <v>246.92924899407683</v>
      </c>
      <c r="E253" s="10">
        <f>$A253+'internal_calcs TEs'!E253</f>
        <v>255.48135208367313</v>
      </c>
    </row>
    <row r="254" spans="1:5" x14ac:dyDescent="0.3">
      <c r="A254" s="1">
        <f>'FTTM input times'!A254</f>
        <v>252</v>
      </c>
      <c r="B254" s="10">
        <f>$A254+'internal_calcs TEs'!B254</f>
        <v>252.27082752092338</v>
      </c>
      <c r="C254" s="10">
        <f>$A254+'internal_calcs TEs'!C254</f>
        <v>253.70644599054762</v>
      </c>
      <c r="D254" s="10">
        <f>$A254+'internal_calcs TEs'!D254</f>
        <v>248.12113307691834</v>
      </c>
      <c r="E254" s="10">
        <f>$A254+'internal_calcs TEs'!E254</f>
        <v>256.37883051782967</v>
      </c>
    </row>
    <row r="255" spans="1:5" x14ac:dyDescent="0.3">
      <c r="A255" s="1">
        <f>'FTTM input times'!A255</f>
        <v>253</v>
      </c>
      <c r="B255" s="10">
        <f>$A255+'internal_calcs TEs'!B255</f>
        <v>253.30559063473757</v>
      </c>
      <c r="C255" s="10">
        <f>$A255+'internal_calcs TEs'!C255</f>
        <v>254.58756600125221</v>
      </c>
      <c r="D255" s="10">
        <f>$A255+'internal_calcs TEs'!D255</f>
        <v>249.34264801351753</v>
      </c>
      <c r="E255" s="10">
        <f>$A255+'internal_calcs TEs'!E255</f>
        <v>257.19033181908941</v>
      </c>
    </row>
    <row r="256" spans="1:5" x14ac:dyDescent="0.3">
      <c r="A256" s="1">
        <f>'FTTM input times'!A256</f>
        <v>254</v>
      </c>
      <c r="B256" s="10">
        <f>$A256+'internal_calcs TEs'!B256</f>
        <v>254.33971859595357</v>
      </c>
      <c r="C256" s="10">
        <f>$A256+'internal_calcs TEs'!C256</f>
        <v>255.46636715738327</v>
      </c>
      <c r="D256" s="10">
        <f>$A256+'internal_calcs TEs'!D256</f>
        <v>250.59030038099755</v>
      </c>
      <c r="E256" s="10">
        <f>$A256+'internal_calcs TEs'!E256</f>
        <v>257.92266882155326</v>
      </c>
    </row>
    <row r="257" spans="1:5" x14ac:dyDescent="0.3">
      <c r="A257" s="1">
        <f>'FTTM input times'!A257</f>
        <v>255</v>
      </c>
      <c r="B257" s="10">
        <f>$A257+'internal_calcs TEs'!B257</f>
        <v>255.37318984861972</v>
      </c>
      <c r="C257" s="10">
        <f>$A257+'internal_calcs TEs'!C257</f>
        <v>256.34332777540681</v>
      </c>
      <c r="D257" s="10">
        <f>$A257+'internal_calcs TEs'!D257</f>
        <v>251.86018455358305</v>
      </c>
      <c r="E257" s="10">
        <f>$A257+'internal_calcs TEs'!E257</f>
        <v>258.58551556334157</v>
      </c>
    </row>
    <row r="258" spans="1:5" x14ac:dyDescent="0.3">
      <c r="A258" s="1">
        <f>'FTTM input times'!A258</f>
        <v>256</v>
      </c>
      <c r="B258" s="10">
        <f>$A258+'internal_calcs TEs'!B258</f>
        <v>256.40598325157538</v>
      </c>
      <c r="C258" s="10">
        <f>$A258+'internal_calcs TEs'!C258</f>
        <v>257.21893343555251</v>
      </c>
      <c r="D258" s="10">
        <f>$A258+'internal_calcs TEs'!D258</f>
        <v>253.14804429665131</v>
      </c>
      <c r="E258" s="10">
        <f>$A258+'internal_calcs TEs'!E258</f>
        <v>259.19105764165005</v>
      </c>
    </row>
    <row r="259" spans="1:5" x14ac:dyDescent="0.3">
      <c r="A259" s="1">
        <f>'FTTM input times'!A259</f>
        <v>257</v>
      </c>
      <c r="B259" s="10">
        <f>$A259+'internal_calcs TEs'!B259</f>
        <v>257.43807809180436</v>
      </c>
      <c r="C259" s="10">
        <f>$A259+'internal_calcs TEs'!C259</f>
        <v>258.09367506544936</v>
      </c>
      <c r="D259" s="10">
        <f>$A259+'internal_calcs TEs'!D259</f>
        <v>254.44933989009502</v>
      </c>
      <c r="E259" s="10">
        <f>$A259+'internal_calcs TEs'!E259</f>
        <v>259.75355179351908</v>
      </c>
    </row>
    <row r="260" spans="1:5" x14ac:dyDescent="0.3">
      <c r="A260" s="1">
        <f>'FTTM input times'!A260</f>
        <v>258</v>
      </c>
      <c r="B260" s="10">
        <f>$A260+'internal_calcs TEs'!B260</f>
        <v>258.46945409751771</v>
      </c>
      <c r="C260" s="10">
        <f>$A260+'internal_calcs TEs'!C260</f>
        <v>258.96804700265886</v>
      </c>
      <c r="D260" s="10">
        <f>$A260+'internal_calcs TEs'!D260</f>
        <v>255.75931972242037</v>
      </c>
      <c r="E260" s="10">
        <f>$A260+'internal_calcs TEs'!E260</f>
        <v>260.28881062021003</v>
      </c>
    </row>
    <row r="261" spans="1:5" x14ac:dyDescent="0.3">
      <c r="A261" s="1">
        <f>'FTTM input times'!A261</f>
        <v>259</v>
      </c>
      <c r="B261" s="10">
        <f>$A261+'internal_calcs TEs'!B261</f>
        <v>259.5000914509576</v>
      </c>
      <c r="C261" s="10">
        <f>$A261+'internal_calcs TEs'!C261</f>
        <v>259.84254504375099</v>
      </c>
      <c r="D261" s="10">
        <f>$A261+'internal_calcs TEs'!D261</f>
        <v>257.07309522649854</v>
      </c>
      <c r="E261" s="10">
        <f>$A261+'internal_calcs TEs'!E261</f>
        <v>260.81363107859812</v>
      </c>
    </row>
    <row r="262" spans="1:5" x14ac:dyDescent="0.3">
      <c r="A262" s="1">
        <f>'FTTM input times'!A262</f>
        <v>260</v>
      </c>
      <c r="B262" s="10">
        <f>$A262+'internal_calcs TEs'!B262</f>
        <v>260.52997080091507</v>
      </c>
      <c r="C262" s="10">
        <f>$A262+'internal_calcs TEs'!C262</f>
        <v>260.71766448762082</v>
      </c>
      <c r="D262" s="10">
        <f>$A262+'internal_calcs TEs'!D262</f>
        <v>258.38571797518989</v>
      </c>
      <c r="E262" s="10">
        <f>$A262+'internal_calcs TEs'!E262</f>
        <v>261.34518739538493</v>
      </c>
    </row>
    <row r="263" spans="1:5" x14ac:dyDescent="0.3">
      <c r="A263" s="1">
        <f>'FTTM input times'!A263</f>
        <v>261</v>
      </c>
      <c r="B263" s="10">
        <f>$A263+'internal_calcs TEs'!B263</f>
        <v>261.5590732749522</v>
      </c>
      <c r="C263" s="10">
        <f>$A263+'internal_calcs TEs'!C263</f>
        <v>261.59389818077148</v>
      </c>
      <c r="D263" s="10">
        <f>$A263+'internal_calcs TEs'!D263</f>
        <v>259.69225772099577</v>
      </c>
      <c r="E263" s="10">
        <f>$A263+'internal_calcs TEs'!E263</f>
        <v>261.90041034580037</v>
      </c>
    </row>
    <row r="264" spans="1:5" x14ac:dyDescent="0.3">
      <c r="A264" s="1">
        <f>'FTTM input times'!A264</f>
        <v>262</v>
      </c>
      <c r="B264" s="10">
        <f>$A264+'internal_calcs TEs'!B264</f>
        <v>262.58738049132273</v>
      </c>
      <c r="C264" s="10">
        <f>$A264+'internal_calcs TEs'!C264</f>
        <v>262.47173457227234</v>
      </c>
      <c r="D264" s="10">
        <f>$A264+'internal_calcs TEs'!D264</f>
        <v>260.98788014900663</v>
      </c>
      <c r="E264" s="10">
        <f>$A264+'internal_calcs TEs'!E264</f>
        <v>262.49537533127119</v>
      </c>
    </row>
    <row r="265" spans="1:5" x14ac:dyDescent="0.3">
      <c r="A265" s="1">
        <f>'FTTM input times'!A265</f>
        <v>263</v>
      </c>
      <c r="B265" s="10">
        <f>$A265+'internal_calcs TEs'!B265</f>
        <v>263.61487457058189</v>
      </c>
      <c r="C265" s="10">
        <f>$A265+'internal_calcs TEs'!C265</f>
        <v>263.3516557860749</v>
      </c>
      <c r="D265" s="10">
        <f>$A265+'internal_calcs TEs'!D265</f>
        <v>262.26792311693697</v>
      </c>
      <c r="E265" s="10">
        <f>$A265+'internal_calcs TEs'!E265</f>
        <v>263.14472137253148</v>
      </c>
    </row>
    <row r="266" spans="1:5" x14ac:dyDescent="0.3">
      <c r="A266" s="1">
        <f>'FTTM input times'!A266</f>
        <v>264</v>
      </c>
      <c r="B266" s="10">
        <f>$A266+'internal_calcs TEs'!B266</f>
        <v>264.64153814688007</v>
      </c>
      <c r="C266" s="10">
        <f>$A266+'internal_calcs TEs'!C266</f>
        <v>264.23413571828934</v>
      </c>
      <c r="D266" s="10">
        <f>$A266+'internal_calcs TEs'!D266</f>
        <v>263.52797017989241</v>
      </c>
      <c r="E266" s="10">
        <f>$A266+'internal_calcs TEs'!E266</f>
        <v>263.86112201726962</v>
      </c>
    </row>
    <row r="267" spans="1:5" x14ac:dyDescent="0.3">
      <c r="A267" s="1">
        <f>'FTTM input times'!A267</f>
        <v>265</v>
      </c>
      <c r="B267" s="10">
        <f>$A267+'internal_calcs TEs'!B267</f>
        <v>265.66735437893101</v>
      </c>
      <c r="C267" s="10">
        <f>$A267+'internal_calcs TEs'!C267</f>
        <v>265.11963816693378</v>
      </c>
      <c r="D267" s="10">
        <f>$A267+'internal_calcs TEs'!D267</f>
        <v>264.7639202403459</v>
      </c>
      <c r="E267" s="10">
        <f>$A267+'internal_calcs TEs'!E267</f>
        <v>264.65482728509596</v>
      </c>
    </row>
    <row r="268" spans="1:5" x14ac:dyDescent="0.3">
      <c r="A268" s="1">
        <f>'FTTM input times'!A268</f>
        <v>266</v>
      </c>
      <c r="B268" s="10">
        <f>$A268+'internal_calcs TEs'!B268</f>
        <v>266.69230696064915</v>
      </c>
      <c r="C268" s="10">
        <f>$A268+'internal_calcs TEs'!C268</f>
        <v>266.00861500153422</v>
      </c>
      <c r="D268" s="10">
        <f>$A268+'internal_calcs TEs'!D268</f>
        <v>265.97205222489424</v>
      </c>
      <c r="E268" s="10">
        <f>$A268+'internal_calcs TEs'!E268</f>
        <v>265.53329320512682</v>
      </c>
    </row>
    <row r="269" spans="1:5" x14ac:dyDescent="0.3">
      <c r="A269" s="1">
        <f>'FTTM input times'!A269</f>
        <v>267</v>
      </c>
      <c r="B269" s="10">
        <f>$A269+'internal_calcs TEs'!B269</f>
        <v>267.71638013144906</v>
      </c>
      <c r="C269" s="10">
        <f>$A269+'internal_calcs TEs'!C269</f>
        <v>266.90150437980293</v>
      </c>
      <c r="D269" s="10">
        <f>$A269+'internal_calcs TEs'!D269</f>
        <v>267.14908376780915</v>
      </c>
      <c r="E269" s="10">
        <f>$A269+'internal_calcs TEs'!E269</f>
        <v>266.50091233566627</v>
      </c>
    </row>
    <row r="270" spans="1:5" x14ac:dyDescent="0.3">
      <c r="A270" s="1">
        <f>'FTTM input times'!A270</f>
        <v>268</v>
      </c>
      <c r="B270" s="10">
        <f>$A270+'internal_calcs TEs'!B270</f>
        <v>268.73955868620004</v>
      </c>
      <c r="C270" s="10">
        <f>$A270+'internal_calcs TEs'!C270</f>
        <v>267.79872901842964</v>
      </c>
      <c r="D270" s="10">
        <f>$A270+'internal_calcs TEs'!D270</f>
        <v>268.29222297590525</v>
      </c>
      <c r="E270" s="10">
        <f>$A270+'internal_calcs TEs'!E270</f>
        <v>267.55885500570406</v>
      </c>
    </row>
    <row r="271" spans="1:5" x14ac:dyDescent="0.3">
      <c r="A271" s="1">
        <f>'FTTM input times'!A271</f>
        <v>269</v>
      </c>
      <c r="B271" s="10">
        <f>$A271+'internal_calcs TEs'!B271</f>
        <v>269.76182798483029</v>
      </c>
      <c r="C271" s="10">
        <f>$A271+'internal_calcs TEs'!C271</f>
        <v>268.70069452481192</v>
      </c>
      <c r="D271" s="10">
        <f>$A271+'internal_calcs TEs'!D271</f>
        <v>269.39921245836371</v>
      </c>
      <c r="E271" s="10">
        <f>$A271+'internal_calcs TEs'!E271</f>
        <v>268.70502701617704</v>
      </c>
    </row>
    <row r="272" spans="1:5" x14ac:dyDescent="0.3">
      <c r="A272" s="1">
        <f>'FTTM input times'!A272</f>
        <v>270</v>
      </c>
      <c r="B272" s="10">
        <f>$A272+'internal_calcs TEs'!B272</f>
        <v>270.78317396157331</v>
      </c>
      <c r="C272" s="10">
        <f>$A272+'internal_calcs TEs'!C272</f>
        <v>269.60778779630874</v>
      </c>
      <c r="D272" s="10">
        <f>$A272+'internal_calcs TEs'!D272</f>
        <v>270.46836492713373</v>
      </c>
      <c r="E272" s="10">
        <f>$A272+'internal_calcs TEs'!E272</f>
        <v>269.93414532977903</v>
      </c>
    </row>
    <row r="273" spans="1:5" x14ac:dyDescent="0.3">
      <c r="A273" s="1">
        <f>'FTTM input times'!A273</f>
        <v>271</v>
      </c>
      <c r="B273" s="10">
        <f>$A273+'internal_calcs TEs'!B273</f>
        <v>271.80358313385278</v>
      </c>
      <c r="C273" s="10">
        <f>$A273+'internal_calcs TEs'!C273</f>
        <v>270.52037549333227</v>
      </c>
      <c r="D273" s="10">
        <f>$A273+'internal_calcs TEs'!D273</f>
        <v>271.49858980647309</v>
      </c>
      <c r="E273" s="10">
        <f>$A273+'internal_calcs TEs'!E273</f>
        <v>271.23792901369484</v>
      </c>
    </row>
    <row r="274" spans="1:5" x14ac:dyDescent="0.3">
      <c r="A274" s="1">
        <f>'FTTM input times'!A274</f>
        <v>272</v>
      </c>
      <c r="B274" s="10">
        <f>$A274+'internal_calcs TEs'!B274</f>
        <v>272.82304261079793</v>
      </c>
      <c r="C274" s="10">
        <f>$A274+'internal_calcs TEs'!C274</f>
        <v>271.43880259230747</v>
      </c>
      <c r="D274" s="10">
        <f>$A274+'internal_calcs TEs'!D274</f>
        <v>272.48941043197914</v>
      </c>
      <c r="E274" s="10">
        <f>$A274+'internal_calcs TEs'!E274</f>
        <v>272.6053985340867</v>
      </c>
    </row>
    <row r="275" spans="1:5" x14ac:dyDescent="0.3">
      <c r="A275" s="1">
        <f>'FTTM input times'!A275</f>
        <v>273</v>
      </c>
      <c r="B275" s="10">
        <f>$A275+'internal_calcs TEs'!B275</f>
        <v>273.84154010138616</v>
      </c>
      <c r="C275" s="10">
        <f>$A275+'internal_calcs TEs'!C275</f>
        <v>272.36339102420749</v>
      </c>
      <c r="D275" s="10">
        <f>$A275+'internal_calcs TEs'!D275</f>
        <v>273.44097156787126</v>
      </c>
      <c r="E275" s="10">
        <f>$A275+'internal_calcs TEs'!E275</f>
        <v>274.02327258505557</v>
      </c>
    </row>
    <row r="276" spans="1:5" x14ac:dyDescent="0.3">
      <c r="A276" s="1">
        <f>'FTTM input times'!A276</f>
        <v>274</v>
      </c>
      <c r="B276" s="10">
        <f>$A276+'internal_calcs TEs'!B276</f>
        <v>274.85906392220596</v>
      </c>
      <c r="C276" s="10">
        <f>$A276+'internal_calcs TEs'!C276</f>
        <v>273.29443840403951</v>
      </c>
      <c r="D276" s="10">
        <f>$A276+'internal_calcs TEs'!D276</f>
        <v>274.35403712397226</v>
      </c>
      <c r="E276" s="10">
        <f>$A276+'internal_calcs TEs'!E276</f>
        <v>275.47644810963874</v>
      </c>
    </row>
    <row r="277" spans="1:5" x14ac:dyDescent="0.3">
      <c r="A277" s="1">
        <f>'FTTM input times'!A277</f>
        <v>275</v>
      </c>
      <c r="B277" s="10">
        <f>$A277+'internal_calcs TEs'!B277</f>
        <v>275.87560300483642</v>
      </c>
      <c r="C277" s="10">
        <f>$A277+'internal_calcs TEs'!C277</f>
        <v>274.23221685629386</v>
      </c>
      <c r="D277" s="10">
        <f>$A277+'internal_calcs TEs'!D277</f>
        <v>275.22997810839456</v>
      </c>
      <c r="E277" s="10">
        <f>$A277+'internal_calcs TEs'!E277</f>
        <v>276.94854616364097</v>
      </c>
    </row>
    <row r="278" spans="1:5" x14ac:dyDescent="0.3">
      <c r="A278" s="1">
        <f>'FTTM input times'!A278</f>
        <v>276</v>
      </c>
      <c r="B278" s="10">
        <f>$A278+'internal_calcs TEs'!B278</f>
        <v>276.8911469028385</v>
      </c>
      <c r="C278" s="10">
        <f>$A278+'internal_calcs TEs'!C278</f>
        <v>275.1769719409931</v>
      </c>
      <c r="D278" s="10">
        <f>$A278+'internal_calcs TEs'!D278</f>
        <v>276.07075100592317</v>
      </c>
      <c r="E278" s="10">
        <f>$A278+'internal_calcs TEs'!E278</f>
        <v>278.42250389335055</v>
      </c>
    </row>
    <row r="279" spans="1:5" x14ac:dyDescent="0.3">
      <c r="A279" s="1">
        <f>'FTTM input times'!A279</f>
        <v>277</v>
      </c>
      <c r="B279" s="10">
        <f>$A279+'internal_calcs TEs'!B279</f>
        <v>277.90568579835303</v>
      </c>
      <c r="C279" s="10">
        <f>$A279+'internal_calcs TEs'!C279</f>
        <v>276.12892168457893</v>
      </c>
      <c r="D279" s="10">
        <f>$A279+'internal_calcs TEs'!D279</f>
        <v>276.87886692308166</v>
      </c>
      <c r="E279" s="10">
        <f>$A279+'internal_calcs TEs'!E279</f>
        <v>279.88119123153166</v>
      </c>
    </row>
    <row r="280" spans="1:5" x14ac:dyDescent="0.3">
      <c r="A280" s="1">
        <f>'FTTM input times'!A280</f>
        <v>278</v>
      </c>
      <c r="B280" s="10">
        <f>$A280+'internal_calcs TEs'!B280</f>
        <v>278.91921050830206</v>
      </c>
      <c r="C280" s="10">
        <f>$A280+'internal_calcs TEs'!C280</f>
        <v>277.08825571946124</v>
      </c>
      <c r="D280" s="10">
        <f>$A280+'internal_calcs TEs'!D280</f>
        <v>277.65735198648247</v>
      </c>
      <c r="E280" s="10">
        <f>$A280+'internal_calcs TEs'!E280</f>
        <v>281.30803002268351</v>
      </c>
    </row>
    <row r="281" spans="1:5" x14ac:dyDescent="0.3">
      <c r="A281" s="1">
        <f>'FTTM input times'!A281</f>
        <v>279</v>
      </c>
      <c r="B281" s="10">
        <f>$A281+'internal_calcs TEs'!B281</f>
        <v>279.93171249018883</v>
      </c>
      <c r="C281" s="10">
        <f>$A281+'internal_calcs TEs'!C281</f>
        <v>278.05513453562611</v>
      </c>
      <c r="D281" s="10">
        <f>$A281+'internal_calcs TEs'!D281</f>
        <v>278.40969961900237</v>
      </c>
      <c r="E281" s="10">
        <f>$A281+'internal_calcs TEs'!E281</f>
        <v>282.68759320077686</v>
      </c>
    </row>
    <row r="282" spans="1:5" x14ac:dyDescent="0.3">
      <c r="A282" s="1">
        <f>'FTTM input times'!A282</f>
        <v>280</v>
      </c>
      <c r="B282" s="10">
        <f>$A282+'internal_calcs TEs'!B282</f>
        <v>280.94318384749363</v>
      </c>
      <c r="C282" s="10">
        <f>$A282+'internal_calcs TEs'!C282</f>
        <v>279.02968884725431</v>
      </c>
      <c r="D282" s="10">
        <f>$A282+'internal_calcs TEs'!D282</f>
        <v>279.139815446417</v>
      </c>
      <c r="E282" s="10">
        <f>$A282+'internal_calcs TEs'!E282</f>
        <v>284.00616236361276</v>
      </c>
    </row>
    <row r="283" spans="1:5" x14ac:dyDescent="0.3">
      <c r="A283" s="1">
        <f>'FTTM input times'!A283</f>
        <v>281</v>
      </c>
      <c r="B283" s="10">
        <f>$A283+'internal_calcs TEs'!B283</f>
        <v>281.95361733466137</v>
      </c>
      <c r="C283" s="10">
        <f>$A283+'internal_calcs TEs'!C283</f>
        <v>280.01201907685282</v>
      </c>
      <c r="D283" s="10">
        <f>$A283+'internal_calcs TEs'!D283</f>
        <v>279.85195570334872</v>
      </c>
      <c r="E283" s="10">
        <f>$A283+'internal_calcs TEs'!E283</f>
        <v>285.25222359162279</v>
      </c>
    </row>
    <row r="284" spans="1:5" x14ac:dyDescent="0.3">
      <c r="A284" s="1">
        <f>'FTTM input times'!A284</f>
        <v>282</v>
      </c>
      <c r="B284" s="10">
        <f>$A284+'internal_calcs TEs'!B284</f>
        <v>282.96300636167786</v>
      </c>
      <c r="C284" s="10">
        <f>$A284+'internal_calcs TEs'!C284</f>
        <v>281.00219495893293</v>
      </c>
      <c r="D284" s="10">
        <f>$A284+'internal_calcs TEs'!D284</f>
        <v>280.55066010990498</v>
      </c>
      <c r="E284" s="10">
        <f>$A284+'internal_calcs TEs'!E284</f>
        <v>286.41688359092012</v>
      </c>
    </row>
    <row r="285" spans="1:5" x14ac:dyDescent="0.3">
      <c r="A285" s="1">
        <f>'FTTM input times'!A285</f>
        <v>283</v>
      </c>
      <c r="B285" s="10">
        <f>$A285+'internal_calcs TEs'!B285</f>
        <v>283.9713449982325</v>
      </c>
      <c r="C285" s="10">
        <f>$A285+'internal_calcs TEs'!C285</f>
        <v>282.00025526479982</v>
      </c>
      <c r="D285" s="10">
        <f>$A285+'internal_calcs TEs'!D285</f>
        <v>281.24068027757966</v>
      </c>
      <c r="E285" s="10">
        <f>$A285+'internal_calcs TEs'!E285</f>
        <v>287.49419112011287</v>
      </c>
    </row>
    <row r="286" spans="1:5" x14ac:dyDescent="0.3">
      <c r="A286" s="1">
        <f>'FTTM input times'!A286</f>
        <v>284</v>
      </c>
      <c r="B286" s="10">
        <f>$A286+'internal_calcs TEs'!B286</f>
        <v>284.97862797746359</v>
      </c>
      <c r="C286" s="10">
        <f>$A286+'internal_calcs TEs'!C286</f>
        <v>283.00620764954004</v>
      </c>
      <c r="D286" s="10">
        <f>$A286+'internal_calcs TEs'!D286</f>
        <v>281.92690477350146</v>
      </c>
      <c r="E286" s="10">
        <f>$A286+'internal_calcs TEs'!E286</f>
        <v>288.48135208367313</v>
      </c>
    </row>
    <row r="287" spans="1:5" x14ac:dyDescent="0.3">
      <c r="A287" s="1">
        <f>'FTTM input times'!A287</f>
        <v>285</v>
      </c>
      <c r="B287" s="10">
        <f>$A287+'internal_calcs TEs'!B287</f>
        <v>285.98485069928546</v>
      </c>
      <c r="C287" s="10">
        <f>$A287+'internal_calcs TEs'!C287</f>
        <v>284.02002862181047</v>
      </c>
      <c r="D287" s="10">
        <f>$A287+'internal_calcs TEs'!D287</f>
        <v>282.61428202481011</v>
      </c>
      <c r="E287" s="10">
        <f>$A287+'internal_calcs TEs'!E287</f>
        <v>289.37883051782967</v>
      </c>
    </row>
    <row r="288" spans="1:5" x14ac:dyDescent="0.3">
      <c r="A288" s="1">
        <f>'FTTM input times'!A288</f>
        <v>286</v>
      </c>
      <c r="B288" s="10">
        <f>$A288+'internal_calcs TEs'!B288</f>
        <v>286.99000923329351</v>
      </c>
      <c r="C288" s="10">
        <f>$A288+'internal_calcs TEs'!C288</f>
        <v>285.04166363654775</v>
      </c>
      <c r="D288" s="10">
        <f>$A288+'internal_calcs TEs'!D288</f>
        <v>283.30774227900429</v>
      </c>
      <c r="E288" s="10">
        <f>$A288+'internal_calcs TEs'!E288</f>
        <v>290.19033181908941</v>
      </c>
    </row>
    <row r="289" spans="1:5" x14ac:dyDescent="0.3">
      <c r="A289" s="1">
        <f>'FTTM input times'!A289</f>
        <v>287</v>
      </c>
      <c r="B289" s="10">
        <f>$A289+'internal_calcs TEs'!B289</f>
        <v>287.99410032124723</v>
      </c>
      <c r="C289" s="10">
        <f>$A289+'internal_calcs TEs'!C289</f>
        <v>286.07102731023281</v>
      </c>
      <c r="D289" s="10">
        <f>$A289+'internal_calcs TEs'!D289</f>
        <v>284.01211985099326</v>
      </c>
      <c r="E289" s="10">
        <f>$A289+'internal_calcs TEs'!E289</f>
        <v>290.92266882155332</v>
      </c>
    </row>
    <row r="290" spans="1:5" x14ac:dyDescent="0.3">
      <c r="A290" s="1">
        <f>'FTTM input times'!A290</f>
        <v>288</v>
      </c>
      <c r="B290" s="10">
        <f>$A290+'internal_calcs TEs'!B290</f>
        <v>288.99712137912769</v>
      </c>
      <c r="C290" s="10">
        <f>$A290+'internal_calcs TEs'!C290</f>
        <v>287.10800375786056</v>
      </c>
      <c r="D290" s="10">
        <f>$A290+'internal_calcs TEs'!D290</f>
        <v>284.73207688306303</v>
      </c>
      <c r="E290" s="10">
        <f>$A290+'internal_calcs TEs'!E290</f>
        <v>291.58551556334163</v>
      </c>
    </row>
    <row r="291" spans="1:5" x14ac:dyDescent="0.3">
      <c r="A291" s="1">
        <f>'FTTM input times'!A291</f>
        <v>289</v>
      </c>
      <c r="B291" s="10">
        <f>$A291+'internal_calcs TEs'!B291</f>
        <v>289.99907049877004</v>
      </c>
      <c r="C291" s="10">
        <f>$A291+'internal_calcs TEs'!C291</f>
        <v>288.15244705028516</v>
      </c>
      <c r="D291" s="10">
        <f>$A291+'internal_calcs TEs'!D291</f>
        <v>285.47202982010759</v>
      </c>
      <c r="E291" s="10">
        <f>$A291+'internal_calcs TEs'!E291</f>
        <v>292.1910576416501</v>
      </c>
    </row>
    <row r="292" spans="1:5" x14ac:dyDescent="0.3">
      <c r="A292" s="1">
        <f>'FTTM input times'!A292</f>
        <v>290</v>
      </c>
      <c r="B292" s="10">
        <f>$A292+'internal_calcs TEs'!B292</f>
        <v>290.99994644906849</v>
      </c>
      <c r="C292" s="10">
        <f>$A292+'internal_calcs TEs'!C292</f>
        <v>289.20418179013564</v>
      </c>
      <c r="D292" s="10">
        <f>$A292+'internal_calcs TEs'!D292</f>
        <v>286.2360797596541</v>
      </c>
      <c r="E292" s="10">
        <f>$A292+'internal_calcs TEs'!E292</f>
        <v>292.75355179351914</v>
      </c>
    </row>
    <row r="293" spans="1:5" x14ac:dyDescent="0.3">
      <c r="A293" s="1">
        <f>'FTTM input times'!A293</f>
        <v>291</v>
      </c>
      <c r="B293" s="10">
        <f>$A293+'internal_calcs TEs'!B293</f>
        <v>291.99974867675405</v>
      </c>
      <c r="C293" s="10">
        <f>$A293+'internal_calcs TEs'!C293</f>
        <v>290.26300380402927</v>
      </c>
      <c r="D293" s="10">
        <f>$A293+'internal_calcs TEs'!D293</f>
        <v>287.02794777510576</v>
      </c>
      <c r="E293" s="10">
        <f>$A293+'internal_calcs TEs'!E293</f>
        <v>293.28881062021009</v>
      </c>
    </row>
    <row r="294" spans="1:5" x14ac:dyDescent="0.3">
      <c r="A294" s="1">
        <f>'FTTM input times'!A294</f>
        <v>292</v>
      </c>
      <c r="B294" s="10">
        <f>$A294+'internal_calcs TEs'!B294</f>
        <v>292.99847730674401</v>
      </c>
      <c r="C294" s="10">
        <f>$A294+'internal_calcs TEs'!C294</f>
        <v>291.32868094835015</v>
      </c>
      <c r="D294" s="10">
        <f>$A294+'internal_calcs TEs'!D294</f>
        <v>287.85091623219085</v>
      </c>
      <c r="E294" s="10">
        <f>$A294+'internal_calcs TEs'!E294</f>
        <v>293.81363107859818</v>
      </c>
    </row>
    <row r="295" spans="1:5" x14ac:dyDescent="0.3">
      <c r="A295" s="1">
        <f>'FTTM input times'!A295</f>
        <v>293</v>
      </c>
      <c r="B295" s="10">
        <f>$A295+'internal_calcs TEs'!B295</f>
        <v>293.99613314206289</v>
      </c>
      <c r="C295" s="10">
        <f>$A295+'internal_calcs TEs'!C295</f>
        <v>292.40095402541488</v>
      </c>
      <c r="D295" s="10">
        <f>$A295+'internal_calcs TEs'!D295</f>
        <v>288.70777702409475</v>
      </c>
      <c r="E295" s="10">
        <f>$A295+'internal_calcs TEs'!E295</f>
        <v>294.34518739538498</v>
      </c>
    </row>
    <row r="296" spans="1:5" x14ac:dyDescent="0.3">
      <c r="A296" s="1">
        <f>'FTTM input times'!A296</f>
        <v>294</v>
      </c>
      <c r="B296" s="10">
        <f>$A296+'internal_calcs TEs'!B296</f>
        <v>294.99271766333533</v>
      </c>
      <c r="C296" s="10">
        <f>$A296+'internal_calcs TEs'!C296</f>
        <v>293.47953780640671</v>
      </c>
      <c r="D296" s="10">
        <f>$A296+'internal_calcs TEs'!D296</f>
        <v>289.60078754163629</v>
      </c>
      <c r="E296" s="10">
        <f>$A296+'internal_calcs TEs'!E296</f>
        <v>294.90041034580042</v>
      </c>
    </row>
    <row r="297" spans="1:5" x14ac:dyDescent="0.3">
      <c r="A297" s="1">
        <f>'FTTM input times'!A297</f>
        <v>295</v>
      </c>
      <c r="B297" s="10">
        <f>$A297+'internal_calcs TEs'!B297</f>
        <v>295.98823302785092</v>
      </c>
      <c r="C297" s="10">
        <f>$A297+'internal_calcs TEs'!C297</f>
        <v>294.56412215704347</v>
      </c>
      <c r="D297" s="10">
        <f>$A297+'internal_calcs TEs'!D297</f>
        <v>290.53163507286627</v>
      </c>
      <c r="E297" s="10">
        <f>$A297+'internal_calcs TEs'!E297</f>
        <v>295.49537533127125</v>
      </c>
    </row>
    <row r="298" spans="1:5" x14ac:dyDescent="0.3">
      <c r="A298" s="1">
        <f>'FTTM input times'!A298</f>
        <v>296</v>
      </c>
      <c r="B298" s="10">
        <f>$A298+'internal_calcs TEs'!B298</f>
        <v>296.98268206820154</v>
      </c>
      <c r="C298" s="10">
        <f>$A298+'internal_calcs TEs'!C298</f>
        <v>295.65437326153642</v>
      </c>
      <c r="D298" s="10">
        <f>$A298+'internal_calcs TEs'!D298</f>
        <v>291.50141019352691</v>
      </c>
      <c r="E298" s="10">
        <f>$A298+'internal_calcs TEs'!E298</f>
        <v>296.14472137253154</v>
      </c>
    </row>
    <row r="299" spans="1:5" x14ac:dyDescent="0.3">
      <c r="A299" s="1">
        <f>'FTTM input times'!A299</f>
        <v>297</v>
      </c>
      <c r="B299" s="10">
        <f>$A299+'internal_calcs TEs'!B299</f>
        <v>297.97606829049226</v>
      </c>
      <c r="C299" s="10">
        <f>$A299+'internal_calcs TEs'!C299</f>
        <v>296.74993494000751</v>
      </c>
      <c r="D299" s="10">
        <f>$A299+'internal_calcs TEs'!D299</f>
        <v>292.51058956802086</v>
      </c>
      <c r="E299" s="10">
        <f>$A299+'internal_calcs TEs'!E299</f>
        <v>296.86112201726962</v>
      </c>
    </row>
    <row r="300" spans="1:5" x14ac:dyDescent="0.3">
      <c r="A300" s="1">
        <f>'FTTM input times'!A300</f>
        <v>298</v>
      </c>
      <c r="B300" s="10">
        <f>$A300+'internal_calcs TEs'!B300</f>
        <v>298.96839587212691</v>
      </c>
      <c r="C300" s="10">
        <f>$A300+'internal_calcs TEs'!C300</f>
        <v>297.85043005417003</v>
      </c>
      <c r="D300" s="10">
        <f>$A300+'internal_calcs TEs'!D300</f>
        <v>293.55902843212874</v>
      </c>
      <c r="E300" s="10">
        <f>$A300+'internal_calcs TEs'!E300</f>
        <v>297.65482728509602</v>
      </c>
    </row>
    <row r="301" spans="1:5" x14ac:dyDescent="0.3">
      <c r="A301" s="1">
        <f>'FTTM input times'!A301</f>
        <v>299</v>
      </c>
      <c r="B301" s="10">
        <f>$A301+'internal_calcs TEs'!B301</f>
        <v>299.95966965916932</v>
      </c>
      <c r="C301" s="10">
        <f>$A301+'internal_calcs TEs'!C301</f>
        <v>298.95546199572016</v>
      </c>
      <c r="D301" s="10">
        <f>$A301+'internal_calcs TEs'!D301</f>
        <v>294.64596287602774</v>
      </c>
      <c r="E301" s="10">
        <f>$A301+'internal_calcs TEs'!E301</f>
        <v>298.53329320512682</v>
      </c>
    </row>
    <row r="302" spans="1:5" x14ac:dyDescent="0.3">
      <c r="A302" s="1">
        <f>'FTTM input times'!A302</f>
        <v>300</v>
      </c>
      <c r="B302" s="10">
        <f>$A302+'internal_calcs TEs'!B302</f>
        <v>300.94989516328263</v>
      </c>
      <c r="C302" s="10">
        <f>$A302+'internal_calcs TEs'!C302</f>
        <v>300.0646162515693</v>
      </c>
      <c r="D302" s="10">
        <f>$A302+'internal_calcs TEs'!D302</f>
        <v>295.77002189160538</v>
      </c>
      <c r="E302" s="10">
        <f>$A302+'internal_calcs TEs'!E302</f>
        <v>299.50091233566627</v>
      </c>
    </row>
    <row r="303" spans="1:5" x14ac:dyDescent="0.3">
      <c r="A303" s="1">
        <f>'FTTM input times'!A303</f>
        <v>301</v>
      </c>
      <c r="B303" s="10">
        <f>$A303+'internal_calcs TEs'!B303</f>
        <v>301.93907855824796</v>
      </c>
      <c r="C303" s="10">
        <f>$A303+'internal_calcs TEs'!C303</f>
        <v>301.17746203973718</v>
      </c>
      <c r="D303" s="10">
        <f>$A303+'internal_calcs TEs'!D303</f>
        <v>296.92924899407683</v>
      </c>
      <c r="E303" s="10">
        <f>$A303+'internal_calcs TEs'!E303</f>
        <v>300.55885500570412</v>
      </c>
    </row>
    <row r="304" spans="1:5" x14ac:dyDescent="0.3">
      <c r="A304" s="1">
        <f>'FTTM input times'!A304</f>
        <v>302</v>
      </c>
      <c r="B304" s="10">
        <f>$A304+'internal_calcs TEs'!B304</f>
        <v>302.92722667606483</v>
      </c>
      <c r="C304" s="10">
        <f>$A304+'internal_calcs TEs'!C304</f>
        <v>302.29355400945235</v>
      </c>
      <c r="D304" s="10">
        <f>$A304+'internal_calcs TEs'!D304</f>
        <v>298.12113307691828</v>
      </c>
      <c r="E304" s="10">
        <f>$A304+'internal_calcs TEs'!E304</f>
        <v>301.70502701617704</v>
      </c>
    </row>
    <row r="305" spans="1:5" x14ac:dyDescent="0.3">
      <c r="A305" s="1">
        <f>'FTTM input times'!A305</f>
        <v>303</v>
      </c>
      <c r="B305" s="10">
        <f>$A305+'internal_calcs TEs'!B305</f>
        <v>303.91434700263613</v>
      </c>
      <c r="C305" s="10">
        <f>$A305+'internal_calcs TEs'!C305</f>
        <v>303.41243399874776</v>
      </c>
      <c r="D305" s="10">
        <f>$A305+'internal_calcs TEs'!D305</f>
        <v>299.34264801351748</v>
      </c>
      <c r="E305" s="10">
        <f>$A305+'internal_calcs TEs'!E305</f>
        <v>302.9341453297792</v>
      </c>
    </row>
    <row r="306" spans="1:5" x14ac:dyDescent="0.3">
      <c r="A306" s="1">
        <f>'FTTM input times'!A306</f>
        <v>304</v>
      </c>
      <c r="B306" s="10">
        <f>$A306+'internal_calcs TEs'!B306</f>
        <v>304.90044767303965</v>
      </c>
      <c r="C306" s="10">
        <f>$A306+'internal_calcs TEs'!C306</f>
        <v>304.53363284261673</v>
      </c>
      <c r="D306" s="10">
        <f>$A306+'internal_calcs TEs'!D306</f>
        <v>300.59030038099763</v>
      </c>
      <c r="E306" s="10">
        <f>$A306+'internal_calcs TEs'!E306</f>
        <v>304.23792901369484</v>
      </c>
    </row>
    <row r="307" spans="1:5" x14ac:dyDescent="0.3">
      <c r="A307" s="1">
        <f>'FTTM input times'!A307</f>
        <v>305</v>
      </c>
      <c r="B307" s="10">
        <f>$A307+'internal_calcs TEs'!B307</f>
        <v>305.88553746638979</v>
      </c>
      <c r="C307" s="10">
        <f>$A307+'internal_calcs TEs'!C307</f>
        <v>305.65667222459319</v>
      </c>
      <c r="D307" s="10">
        <f>$A307+'internal_calcs TEs'!D307</f>
        <v>301.86018455358311</v>
      </c>
      <c r="E307" s="10">
        <f>$A307+'internal_calcs TEs'!E307</f>
        <v>305.60539853408687</v>
      </c>
    </row>
    <row r="308" spans="1:5" x14ac:dyDescent="0.3">
      <c r="A308" s="1">
        <f>'FTTM input times'!A308</f>
        <v>306</v>
      </c>
      <c r="B308" s="10">
        <f>$A308+'internal_calcs TEs'!B308</f>
        <v>306.86962580029268</v>
      </c>
      <c r="C308" s="10">
        <f>$A308+'internal_calcs TEs'!C308</f>
        <v>306.78106656444743</v>
      </c>
      <c r="D308" s="10">
        <f>$A308+'internal_calcs TEs'!D308</f>
        <v>303.14804429665139</v>
      </c>
      <c r="E308" s="10">
        <f>$A308+'internal_calcs TEs'!E308</f>
        <v>307.02327258505551</v>
      </c>
    </row>
    <row r="309" spans="1:5" x14ac:dyDescent="0.3">
      <c r="A309" s="1">
        <f>'FTTM input times'!A309</f>
        <v>307</v>
      </c>
      <c r="B309" s="10">
        <f>$A309+'internal_calcs TEs'!B309</f>
        <v>307.85272272489772</v>
      </c>
      <c r="C309" s="10">
        <f>$A309+'internal_calcs TEs'!C309</f>
        <v>307.90632493455064</v>
      </c>
      <c r="D309" s="10">
        <f>$A309+'internal_calcs TEs'!D309</f>
        <v>304.44933989009496</v>
      </c>
      <c r="E309" s="10">
        <f>$A309+'internal_calcs TEs'!E309</f>
        <v>308.47644810963891</v>
      </c>
    </row>
    <row r="310" spans="1:5" x14ac:dyDescent="0.3">
      <c r="A310" s="1">
        <f>'FTTM input times'!A310</f>
        <v>308</v>
      </c>
      <c r="B310" s="10">
        <f>$A310+'internal_calcs TEs'!B310</f>
        <v>308.83483891654964</v>
      </c>
      <c r="C310" s="10">
        <f>$A310+'internal_calcs TEs'!C310</f>
        <v>309.03195299734108</v>
      </c>
      <c r="D310" s="10">
        <f>$A310+'internal_calcs TEs'!D310</f>
        <v>305.75931972242029</v>
      </c>
      <c r="E310" s="10">
        <f>$A310+'internal_calcs TEs'!E310</f>
        <v>309.94854616364091</v>
      </c>
    </row>
    <row r="311" spans="1:5" x14ac:dyDescent="0.3">
      <c r="A311" s="1">
        <f>'FTTM input times'!A311</f>
        <v>309</v>
      </c>
      <c r="B311" s="10">
        <f>$A311+'internal_calcs TEs'!B311</f>
        <v>309.81598567104498</v>
      </c>
      <c r="C311" s="10">
        <f>$A311+'internal_calcs TEs'!C311</f>
        <v>310.15745495624924</v>
      </c>
      <c r="D311" s="10">
        <f>$A311+'internal_calcs TEs'!D311</f>
        <v>307.07309522649854</v>
      </c>
      <c r="E311" s="10">
        <f>$A311+'internal_calcs TEs'!E311</f>
        <v>311.42250389335078</v>
      </c>
    </row>
    <row r="312" spans="1:5" x14ac:dyDescent="0.3">
      <c r="A312" s="1">
        <f>'FTTM input times'!A312</f>
        <v>310</v>
      </c>
      <c r="B312" s="10">
        <f>$A312+'internal_calcs TEs'!B312</f>
        <v>310.7961748964978</v>
      </c>
      <c r="C312" s="10">
        <f>$A312+'internal_calcs TEs'!C312</f>
        <v>311.28233551237912</v>
      </c>
      <c r="D312" s="10">
        <f>$A312+'internal_calcs TEs'!D312</f>
        <v>308.38571797518983</v>
      </c>
      <c r="E312" s="10">
        <f>$A312+'internal_calcs TEs'!E312</f>
        <v>312.8811912315316</v>
      </c>
    </row>
    <row r="313" spans="1:5" x14ac:dyDescent="0.3">
      <c r="A313" s="1">
        <f>'FTTM input times'!A313</f>
        <v>311</v>
      </c>
      <c r="B313" s="10">
        <f>$A313+'internal_calcs TEs'!B313</f>
        <v>311.77541910581783</v>
      </c>
      <c r="C313" s="10">
        <f>$A313+'internal_calcs TEs'!C313</f>
        <v>312.40610181922852</v>
      </c>
      <c r="D313" s="10">
        <f>$A313+'internal_calcs TEs'!D313</f>
        <v>309.69225772099571</v>
      </c>
      <c r="E313" s="10">
        <f>$A313+'internal_calcs TEs'!E313</f>
        <v>314.30803002268374</v>
      </c>
    </row>
    <row r="314" spans="1:5" x14ac:dyDescent="0.3">
      <c r="A314" s="1">
        <f>'FTTM input times'!A314</f>
        <v>312</v>
      </c>
      <c r="B314" s="10">
        <f>$A314+'internal_calcs TEs'!B314</f>
        <v>312.75373140880743</v>
      </c>
      <c r="C314" s="10">
        <f>$A314+'internal_calcs TEs'!C314</f>
        <v>313.52826542772766</v>
      </c>
      <c r="D314" s="10">
        <f>$A314+'internal_calcs TEs'!D314</f>
        <v>310.98788014900674</v>
      </c>
      <c r="E314" s="10">
        <f>$A314+'internal_calcs TEs'!E314</f>
        <v>315.68759320077686</v>
      </c>
    </row>
    <row r="315" spans="1:5" x14ac:dyDescent="0.3">
      <c r="A315" s="1">
        <f>'FTTM input times'!A315</f>
        <v>313</v>
      </c>
      <c r="B315" s="10">
        <f>$A315+'internal_calcs TEs'!B315</f>
        <v>313.73112550388083</v>
      </c>
      <c r="C315" s="10">
        <f>$A315+'internal_calcs TEs'!C315</f>
        <v>314.6483442139251</v>
      </c>
      <c r="D315" s="10">
        <f>$A315+'internal_calcs TEs'!D315</f>
        <v>312.26792311693691</v>
      </c>
      <c r="E315" s="10">
        <f>$A315+'internal_calcs TEs'!E315</f>
        <v>317.00616236361287</v>
      </c>
    </row>
    <row r="316" spans="1:5" x14ac:dyDescent="0.3">
      <c r="A316" s="1">
        <f>'FTTM input times'!A316</f>
        <v>314</v>
      </c>
      <c r="B316" s="10">
        <f>$A316+'internal_calcs TEs'!B316</f>
        <v>314.70761566941201</v>
      </c>
      <c r="C316" s="10">
        <f>$A316+'internal_calcs TEs'!C316</f>
        <v>315.76586428171066</v>
      </c>
      <c r="D316" s="10">
        <f>$A316+'internal_calcs TEs'!D316</f>
        <v>313.52797017989246</v>
      </c>
      <c r="E316" s="10">
        <f>$A316+'internal_calcs TEs'!E316</f>
        <v>318.25222359162274</v>
      </c>
    </row>
    <row r="317" spans="1:5" x14ac:dyDescent="0.3">
      <c r="A317" s="1">
        <f>'FTTM input times'!A317</f>
        <v>315</v>
      </c>
      <c r="B317" s="10">
        <f>$A317+'internal_calcs TEs'!B317</f>
        <v>315.68321675471645</v>
      </c>
      <c r="C317" s="10">
        <f>$A317+'internal_calcs TEs'!C317</f>
        <v>316.88036183306622</v>
      </c>
      <c r="D317" s="10">
        <f>$A317+'internal_calcs TEs'!D317</f>
        <v>314.76392024034595</v>
      </c>
      <c r="E317" s="10">
        <f>$A317+'internal_calcs TEs'!E317</f>
        <v>319.41688359092018</v>
      </c>
    </row>
    <row r="318" spans="1:5" x14ac:dyDescent="0.3">
      <c r="A318" s="1">
        <f>'FTTM input times'!A318</f>
        <v>316</v>
      </c>
      <c r="B318" s="10">
        <f>$A318+'internal_calcs TEs'!B318</f>
        <v>316.65794417067156</v>
      </c>
      <c r="C318" s="10">
        <f>$A318+'internal_calcs TEs'!C318</f>
        <v>317.99138499846572</v>
      </c>
      <c r="D318" s="10">
        <f>$A318+'internal_calcs TEs'!D318</f>
        <v>315.97205222489424</v>
      </c>
      <c r="E318" s="10">
        <f>$A318+'internal_calcs TEs'!E318</f>
        <v>320.49419112011287</v>
      </c>
    </row>
    <row r="319" spans="1:5" x14ac:dyDescent="0.3">
      <c r="A319" s="1">
        <f>'FTTM input times'!A319</f>
        <v>317</v>
      </c>
      <c r="B319" s="10">
        <f>$A319+'internal_calcs TEs'!B319</f>
        <v>317.63181387998316</v>
      </c>
      <c r="C319" s="10">
        <f>$A319+'internal_calcs TEs'!C319</f>
        <v>319.09849562019701</v>
      </c>
      <c r="D319" s="10">
        <f>$A319+'internal_calcs TEs'!D319</f>
        <v>317.14908376780915</v>
      </c>
      <c r="E319" s="10">
        <f>$A319+'internal_calcs TEs'!E319</f>
        <v>321.48135208367313</v>
      </c>
    </row>
    <row r="320" spans="1:5" x14ac:dyDescent="0.3">
      <c r="A320" s="1">
        <f>'FTTM input times'!A320</f>
        <v>318</v>
      </c>
      <c r="B320" s="10">
        <f>$A320+'internal_calcs TEs'!B320</f>
        <v>318.60484238710285</v>
      </c>
      <c r="C320" s="10">
        <f>$A320+'internal_calcs TEs'!C320</f>
        <v>320.20127098157053</v>
      </c>
      <c r="D320" s="10">
        <f>$A320+'internal_calcs TEs'!D320</f>
        <v>318.29222297590525</v>
      </c>
      <c r="E320" s="10">
        <f>$A320+'internal_calcs TEs'!E320</f>
        <v>322.37883051782967</v>
      </c>
    </row>
    <row r="321" spans="1:5" x14ac:dyDescent="0.3">
      <c r="A321" s="1">
        <f>'FTTM input times'!A321</f>
        <v>319</v>
      </c>
      <c r="B321" s="10">
        <f>$A321+'internal_calcs TEs'!B321</f>
        <v>319.57704672780358</v>
      </c>
      <c r="C321" s="10">
        <f>$A321+'internal_calcs TEs'!C321</f>
        <v>321.29930547518802</v>
      </c>
      <c r="D321" s="10">
        <f>$A321+'internal_calcs TEs'!D321</f>
        <v>319.39921245836371</v>
      </c>
      <c r="E321" s="10">
        <f>$A321+'internal_calcs TEs'!E321</f>
        <v>323.19033181908947</v>
      </c>
    </row>
    <row r="322" spans="1:5" x14ac:dyDescent="0.3">
      <c r="A322" s="1">
        <f>'FTTM input times'!A322</f>
        <v>320</v>
      </c>
      <c r="B322" s="10">
        <f>$A322+'internal_calcs TEs'!B322</f>
        <v>320.54844445841962</v>
      </c>
      <c r="C322" s="10">
        <f>$A322+'internal_calcs TEs'!C322</f>
        <v>322.3922122036912</v>
      </c>
      <c r="D322" s="10">
        <f>$A322+'internal_calcs TEs'!D322</f>
        <v>320.46836492713368</v>
      </c>
      <c r="E322" s="10">
        <f>$A322+'internal_calcs TEs'!E322</f>
        <v>323.92266882155332</v>
      </c>
    </row>
    <row r="323" spans="1:5" x14ac:dyDescent="0.3">
      <c r="A323" s="1">
        <f>'FTTM input times'!A323</f>
        <v>321</v>
      </c>
      <c r="B323" s="10">
        <f>$A323+'internal_calcs TEs'!B323</f>
        <v>321.51905364475726</v>
      </c>
      <c r="C323" s="10">
        <f>$A323+'internal_calcs TEs'!C323</f>
        <v>323.47962450666768</v>
      </c>
      <c r="D323" s="10">
        <f>$A323+'internal_calcs TEs'!D323</f>
        <v>321.49858980647309</v>
      </c>
      <c r="E323" s="10">
        <f>$A323+'internal_calcs TEs'!E323</f>
        <v>324.58551556334169</v>
      </c>
    </row>
    <row r="324" spans="1:5" x14ac:dyDescent="0.3">
      <c r="A324" s="1">
        <f>'FTTM input times'!A324</f>
        <v>322</v>
      </c>
      <c r="B324" s="10">
        <f>$A324+'internal_calcs TEs'!B324</f>
        <v>322.48889285068452</v>
      </c>
      <c r="C324" s="10">
        <f>$A324+'internal_calcs TEs'!C324</f>
        <v>324.56119740769248</v>
      </c>
      <c r="D324" s="10">
        <f>$A324+'internal_calcs TEs'!D324</f>
        <v>322.48941043197914</v>
      </c>
      <c r="E324" s="10">
        <f>$A324+'internal_calcs TEs'!E324</f>
        <v>325.19105764165016</v>
      </c>
    </row>
    <row r="325" spans="1:5" x14ac:dyDescent="0.3">
      <c r="A325" s="1">
        <f>'FTTM input times'!A325</f>
        <v>323</v>
      </c>
      <c r="B325" s="10">
        <f>$A325+'internal_calcs TEs'!B325</f>
        <v>323.45798112640517</v>
      </c>
      <c r="C325" s="10">
        <f>$A325+'internal_calcs TEs'!C325</f>
        <v>325.63660897579251</v>
      </c>
      <c r="D325" s="10">
        <f>$A325+'internal_calcs TEs'!D325</f>
        <v>323.4409715678712</v>
      </c>
      <c r="E325" s="10">
        <f>$A325+'internal_calcs TEs'!E325</f>
        <v>325.75355179351919</v>
      </c>
    </row>
    <row r="326" spans="1:5" x14ac:dyDescent="0.3">
      <c r="A326" s="1">
        <f>'FTTM input times'!A326</f>
        <v>324</v>
      </c>
      <c r="B326" s="10">
        <f>$A326+'internal_calcs TEs'!B326</f>
        <v>324.42633799642698</v>
      </c>
      <c r="C326" s="10">
        <f>$A326+'internal_calcs TEs'!C326</f>
        <v>326.70556159596049</v>
      </c>
      <c r="D326" s="10">
        <f>$A326+'internal_calcs TEs'!D326</f>
        <v>324.3540371239722</v>
      </c>
      <c r="E326" s="10">
        <f>$A326+'internal_calcs TEs'!E326</f>
        <v>326.28881062021014</v>
      </c>
    </row>
    <row r="327" spans="1:5" x14ac:dyDescent="0.3">
      <c r="A327" s="1">
        <f>'FTTM input times'!A327</f>
        <v>325</v>
      </c>
      <c r="B327" s="10">
        <f>$A327+'internal_calcs TEs'!B327</f>
        <v>325.39398344722889</v>
      </c>
      <c r="C327" s="10">
        <f>$A327+'internal_calcs TEs'!C327</f>
        <v>327.76778314370614</v>
      </c>
      <c r="D327" s="10">
        <f>$A327+'internal_calcs TEs'!D327</f>
        <v>325.22997810839462</v>
      </c>
      <c r="E327" s="10">
        <f>$A327+'internal_calcs TEs'!E327</f>
        <v>326.81363107859823</v>
      </c>
    </row>
    <row r="328" spans="1:5" x14ac:dyDescent="0.3">
      <c r="A328" s="1">
        <f>'FTTM input times'!A328</f>
        <v>326</v>
      </c>
      <c r="B328" s="10">
        <f>$A328+'internal_calcs TEs'!B328</f>
        <v>326.36093791463787</v>
      </c>
      <c r="C328" s="10">
        <f>$A328+'internal_calcs TEs'!C328</f>
        <v>328.8230280590069</v>
      </c>
      <c r="D328" s="10">
        <f>$A328+'internal_calcs TEs'!D328</f>
        <v>326.07075100592323</v>
      </c>
      <c r="E328" s="10">
        <f>$A328+'internal_calcs TEs'!E328</f>
        <v>327.34518739538504</v>
      </c>
    </row>
    <row r="329" spans="1:5" x14ac:dyDescent="0.3">
      <c r="A329" s="1">
        <f>'FTTM input times'!A329</f>
        <v>327</v>
      </c>
      <c r="B329" s="10">
        <f>$A329+'internal_calcs TEs'!B329</f>
        <v>327.3272222709204</v>
      </c>
      <c r="C329" s="10">
        <f>$A329+'internal_calcs TEs'!C329</f>
        <v>329.87107831542119</v>
      </c>
      <c r="D329" s="10">
        <f>$A329+'internal_calcs TEs'!D329</f>
        <v>326.87886692308172</v>
      </c>
      <c r="E329" s="10">
        <f>$A329+'internal_calcs TEs'!E329</f>
        <v>327.90041034580042</v>
      </c>
    </row>
    <row r="330" spans="1:5" x14ac:dyDescent="0.3">
      <c r="A330" s="1">
        <f>'FTTM input times'!A330</f>
        <v>328</v>
      </c>
      <c r="B330" s="10">
        <f>$A330+'internal_calcs TEs'!B330</f>
        <v>328.29285781159973</v>
      </c>
      <c r="C330" s="10">
        <f>$A330+'internal_calcs TEs'!C330</f>
        <v>330.91174428053876</v>
      </c>
      <c r="D330" s="10">
        <f>$A330+'internal_calcs TEs'!D330</f>
        <v>327.65735198648252</v>
      </c>
      <c r="E330" s="10">
        <f>$A330+'internal_calcs TEs'!E330</f>
        <v>328.4953753312713</v>
      </c>
    </row>
    <row r="331" spans="1:5" x14ac:dyDescent="0.3">
      <c r="A331" s="1">
        <f>'FTTM input times'!A331</f>
        <v>329</v>
      </c>
      <c r="B331" s="10">
        <f>$A331+'internal_calcs TEs'!B331</f>
        <v>329.25786624200498</v>
      </c>
      <c r="C331" s="10">
        <f>$A331+'internal_calcs TEs'!C331</f>
        <v>331.94486546437389</v>
      </c>
      <c r="D331" s="10">
        <f>$A331+'internal_calcs TEs'!D331</f>
        <v>328.40969961900242</v>
      </c>
      <c r="E331" s="10">
        <f>$A331+'internal_calcs TEs'!E331</f>
        <v>329.14472137253159</v>
      </c>
    </row>
    <row r="332" spans="1:5" x14ac:dyDescent="0.3">
      <c r="A332" s="1">
        <f>'FTTM input times'!A332</f>
        <v>330</v>
      </c>
      <c r="B332" s="10">
        <f>$A332+'internal_calcs TEs'!B332</f>
        <v>330.22226966356141</v>
      </c>
      <c r="C332" s="10">
        <f>$A332+'internal_calcs TEs'!C332</f>
        <v>332.97031115274569</v>
      </c>
      <c r="D332" s="10">
        <f>$A332+'internal_calcs TEs'!D332</f>
        <v>329.13981544641689</v>
      </c>
      <c r="E332" s="10">
        <f>$A332+'internal_calcs TEs'!E332</f>
        <v>329.86112201726968</v>
      </c>
    </row>
    <row r="333" spans="1:5" x14ac:dyDescent="0.3">
      <c r="A333" s="1">
        <f>'FTTM input times'!A333</f>
        <v>331</v>
      </c>
      <c r="B333" s="10">
        <f>$A333+'internal_calcs TEs'!B333</f>
        <v>331.18609055983103</v>
      </c>
      <c r="C333" s="10">
        <f>$A333+'internal_calcs TEs'!C333</f>
        <v>333.98798092314718</v>
      </c>
      <c r="D333" s="10">
        <f>$A333+'internal_calcs TEs'!D333</f>
        <v>329.85195570334866</v>
      </c>
      <c r="E333" s="10">
        <f>$A333+'internal_calcs TEs'!E333</f>
        <v>330.65482728509602</v>
      </c>
    </row>
    <row r="334" spans="1:5" x14ac:dyDescent="0.3">
      <c r="A334" s="1">
        <f>'FTTM input times'!A334</f>
        <v>332</v>
      </c>
      <c r="B334" s="10">
        <f>$A334+'internal_calcs TEs'!B334</f>
        <v>332.14935178231104</v>
      </c>
      <c r="C334" s="10">
        <f>$A334+'internal_calcs TEs'!C334</f>
        <v>334.99780504106707</v>
      </c>
      <c r="D334" s="10">
        <f>$A334+'internal_calcs TEs'!D334</f>
        <v>330.55066010990492</v>
      </c>
      <c r="E334" s="10">
        <f>$A334+'internal_calcs TEs'!E334</f>
        <v>331.53329320512682</v>
      </c>
    </row>
    <row r="335" spans="1:5" x14ac:dyDescent="0.3">
      <c r="A335" s="1">
        <f>'FTTM input times'!A335</f>
        <v>333</v>
      </c>
      <c r="B335" s="10">
        <f>$A335+'internal_calcs TEs'!B335</f>
        <v>333.11207653600087</v>
      </c>
      <c r="C335" s="10">
        <f>$A335+'internal_calcs TEs'!C335</f>
        <v>335.99974473520018</v>
      </c>
      <c r="D335" s="10">
        <f>$A335+'internal_calcs TEs'!D335</f>
        <v>331.2406802775796</v>
      </c>
      <c r="E335" s="10">
        <f>$A335+'internal_calcs TEs'!E335</f>
        <v>332.50091233566627</v>
      </c>
    </row>
    <row r="336" spans="1:5" x14ac:dyDescent="0.3">
      <c r="A336" s="1">
        <f>'FTTM input times'!A336</f>
        <v>334</v>
      </c>
      <c r="B336" s="10">
        <f>$A336+'internal_calcs TEs'!B336</f>
        <v>334.07428836474497</v>
      </c>
      <c r="C336" s="10">
        <f>$A336+'internal_calcs TEs'!C336</f>
        <v>336.99379235045996</v>
      </c>
      <c r="D336" s="10">
        <f>$A336+'internal_calcs TEs'!D336</f>
        <v>331.92690477350152</v>
      </c>
      <c r="E336" s="10">
        <f>$A336+'internal_calcs TEs'!E336</f>
        <v>333.55885500570412</v>
      </c>
    </row>
    <row r="337" spans="1:5" x14ac:dyDescent="0.3">
      <c r="A337" s="1">
        <f>'FTTM input times'!A337</f>
        <v>335</v>
      </c>
      <c r="B337" s="10">
        <f>$A337+'internal_calcs TEs'!B337</f>
        <v>335.03601113636239</v>
      </c>
      <c r="C337" s="10">
        <f>$A337+'internal_calcs TEs'!C337</f>
        <v>337.97997137818953</v>
      </c>
      <c r="D337" s="10">
        <f>$A337+'internal_calcs TEs'!D337</f>
        <v>332.61428202481017</v>
      </c>
      <c r="E337" s="10">
        <f>$A337+'internal_calcs TEs'!E337</f>
        <v>334.70502701617698</v>
      </c>
    </row>
    <row r="338" spans="1:5" x14ac:dyDescent="0.3">
      <c r="A338" s="1">
        <f>'FTTM input times'!A338</f>
        <v>336</v>
      </c>
      <c r="B338" s="10">
        <f>$A338+'internal_calcs TEs'!B338</f>
        <v>335.99726902757078</v>
      </c>
      <c r="C338" s="10">
        <f>$A338+'internal_calcs TEs'!C338</f>
        <v>338.95833636345219</v>
      </c>
      <c r="D338" s="10">
        <f>$A338+'internal_calcs TEs'!D338</f>
        <v>333.30774227900434</v>
      </c>
      <c r="E338" s="10">
        <f>$A338+'internal_calcs TEs'!E338</f>
        <v>335.93414532977914</v>
      </c>
    </row>
    <row r="339" spans="1:5" x14ac:dyDescent="0.3">
      <c r="A339" s="1">
        <f>'FTTM input times'!A339</f>
        <v>337</v>
      </c>
      <c r="B339" s="10">
        <f>$A339+'internal_calcs TEs'!B339</f>
        <v>336.95808650871646</v>
      </c>
      <c r="C339" s="10">
        <f>$A339+'internal_calcs TEs'!C339</f>
        <v>339.92897268976719</v>
      </c>
      <c r="D339" s="10">
        <f>$A339+'internal_calcs TEs'!D339</f>
        <v>334.01211985099332</v>
      </c>
      <c r="E339" s="10">
        <f>$A339+'internal_calcs TEs'!E339</f>
        <v>337.23792901369478</v>
      </c>
    </row>
    <row r="340" spans="1:5" x14ac:dyDescent="0.3">
      <c r="A340" s="1">
        <f>'FTTM input times'!A340</f>
        <v>338</v>
      </c>
      <c r="B340" s="10">
        <f>$A340+'internal_calcs TEs'!B340</f>
        <v>337.91848832831823</v>
      </c>
      <c r="C340" s="10">
        <f>$A340+'internal_calcs TEs'!C340</f>
        <v>340.89199624213944</v>
      </c>
      <c r="D340" s="10">
        <f>$A340+'internal_calcs TEs'!D340</f>
        <v>334.73207688306309</v>
      </c>
      <c r="E340" s="10">
        <f>$A340+'internal_calcs TEs'!E340</f>
        <v>338.60539853408682</v>
      </c>
    </row>
    <row r="341" spans="1:5" x14ac:dyDescent="0.3">
      <c r="A341" s="1">
        <f>'FTTM input times'!A341</f>
        <v>339</v>
      </c>
      <c r="B341" s="10">
        <f>$A341+'internal_calcs TEs'!B341</f>
        <v>338.87849949743554</v>
      </c>
      <c r="C341" s="10">
        <f>$A341+'internal_calcs TEs'!C341</f>
        <v>341.84755294971484</v>
      </c>
      <c r="D341" s="10">
        <f>$A341+'internal_calcs TEs'!D341</f>
        <v>335.47202982010754</v>
      </c>
      <c r="E341" s="10">
        <f>$A341+'internal_calcs TEs'!E341</f>
        <v>340.02327258505545</v>
      </c>
    </row>
    <row r="342" spans="1:5" x14ac:dyDescent="0.3">
      <c r="A342" s="1">
        <f>'FTTM input times'!A342</f>
        <v>340</v>
      </c>
      <c r="B342" s="10">
        <f>$A342+'internal_calcs TEs'!B342</f>
        <v>339.83814527387113</v>
      </c>
      <c r="C342" s="10">
        <f>$A342+'internal_calcs TEs'!C342</f>
        <v>342.79581820986436</v>
      </c>
      <c r="D342" s="10">
        <f>$A342+'internal_calcs TEs'!D342</f>
        <v>336.23607975965405</v>
      </c>
      <c r="E342" s="10">
        <f>$A342+'internal_calcs TEs'!E342</f>
        <v>341.47644810963891</v>
      </c>
    </row>
    <row r="343" spans="1:5" x14ac:dyDescent="0.3">
      <c r="A343" s="1">
        <f>'FTTM input times'!A343</f>
        <v>341</v>
      </c>
      <c r="B343" s="10">
        <f>$A343+'internal_calcs TEs'!B343</f>
        <v>340.79745114621738</v>
      </c>
      <c r="C343" s="10">
        <f>$A343+'internal_calcs TEs'!C343</f>
        <v>343.73699619597079</v>
      </c>
      <c r="D343" s="10">
        <f>$A343+'internal_calcs TEs'!D343</f>
        <v>337.02794777510576</v>
      </c>
      <c r="E343" s="10">
        <f>$A343+'internal_calcs TEs'!E343</f>
        <v>342.94854616364086</v>
      </c>
    </row>
    <row r="344" spans="1:5" x14ac:dyDescent="0.3">
      <c r="A344" s="1">
        <f>'FTTM input times'!A344</f>
        <v>342</v>
      </c>
      <c r="B344" s="10">
        <f>$A344+'internal_calcs TEs'!B344</f>
        <v>341.7564428177576</v>
      </c>
      <c r="C344" s="10">
        <f>$A344+'internal_calcs TEs'!C344</f>
        <v>344.67131905164985</v>
      </c>
      <c r="D344" s="10">
        <f>$A344+'internal_calcs TEs'!D344</f>
        <v>337.8509162321908</v>
      </c>
      <c r="E344" s="10">
        <f>$A344+'internal_calcs TEs'!E344</f>
        <v>344.42250389335072</v>
      </c>
    </row>
    <row r="345" spans="1:5" x14ac:dyDescent="0.3">
      <c r="A345" s="1">
        <f>'FTTM input times'!A345</f>
        <v>343</v>
      </c>
      <c r="B345" s="10">
        <f>$A345+'internal_calcs TEs'!B345</f>
        <v>342.715146190231</v>
      </c>
      <c r="C345" s="10">
        <f>$A345+'internal_calcs TEs'!C345</f>
        <v>345.59904597458512</v>
      </c>
      <c r="D345" s="10">
        <f>$A345+'internal_calcs TEs'!D345</f>
        <v>338.70777702409475</v>
      </c>
      <c r="E345" s="10">
        <f>$A345+'internal_calcs TEs'!E345</f>
        <v>345.88119123153155</v>
      </c>
    </row>
    <row r="346" spans="1:5" x14ac:dyDescent="0.3">
      <c r="A346" s="1">
        <f>'FTTM input times'!A346</f>
        <v>344</v>
      </c>
      <c r="B346" s="10">
        <f>$A346+'internal_calcs TEs'!B346</f>
        <v>343.67358734747273</v>
      </c>
      <c r="C346" s="10">
        <f>$A346+'internal_calcs TEs'!C346</f>
        <v>346.52046219359335</v>
      </c>
      <c r="D346" s="10">
        <f>$A346+'internal_calcs TEs'!D346</f>
        <v>339.60078754163629</v>
      </c>
      <c r="E346" s="10">
        <f>$A346+'internal_calcs TEs'!E346</f>
        <v>347.30803002268368</v>
      </c>
    </row>
    <row r="347" spans="1:5" x14ac:dyDescent="0.3">
      <c r="A347" s="1">
        <f>'FTTM input times'!A347</f>
        <v>345</v>
      </c>
      <c r="B347" s="10">
        <f>$A347+'internal_calcs TEs'!B347</f>
        <v>344.6317925389385</v>
      </c>
      <c r="C347" s="10">
        <f>$A347+'internal_calcs TEs'!C347</f>
        <v>347.43587784295636</v>
      </c>
      <c r="D347" s="10">
        <f>$A347+'internal_calcs TEs'!D347</f>
        <v>340.53163507286632</v>
      </c>
      <c r="E347" s="10">
        <f>$A347+'internal_calcs TEs'!E347</f>
        <v>348.6875932007768</v>
      </c>
    </row>
    <row r="348" spans="1:5" x14ac:dyDescent="0.3">
      <c r="A348" s="1">
        <f>'FTTM input times'!A348</f>
        <v>346</v>
      </c>
      <c r="B348" s="10">
        <f>$A348+'internal_calcs TEs'!B348</f>
        <v>345.58978816312521</v>
      </c>
      <c r="C348" s="10">
        <f>$A348+'internal_calcs TEs'!C348</f>
        <v>348.34562673846358</v>
      </c>
      <c r="D348" s="10">
        <f>$A348+'internal_calcs TEs'!D348</f>
        <v>341.50141019352691</v>
      </c>
      <c r="E348" s="10">
        <f>$A348+'internal_calcs TEs'!E348</f>
        <v>350.00616236361287</v>
      </c>
    </row>
    <row r="349" spans="1:5" x14ac:dyDescent="0.3">
      <c r="A349" s="1">
        <f>'FTTM input times'!A349</f>
        <v>347</v>
      </c>
      <c r="B349" s="10">
        <f>$A349+'internal_calcs TEs'!B349</f>
        <v>346.54760075089695</v>
      </c>
      <c r="C349" s="10">
        <f>$A349+'internal_calcs TEs'!C349</f>
        <v>349.25006505999249</v>
      </c>
      <c r="D349" s="10">
        <f>$A349+'internal_calcs TEs'!D349</f>
        <v>342.51058956802086</v>
      </c>
      <c r="E349" s="10">
        <f>$A349+'internal_calcs TEs'!E349</f>
        <v>351.25222359162274</v>
      </c>
    </row>
    <row r="350" spans="1:5" x14ac:dyDescent="0.3">
      <c r="A350" s="1">
        <f>'FTTM input times'!A350</f>
        <v>348</v>
      </c>
      <c r="B350" s="10">
        <f>$A350+'internal_calcs TEs'!B350</f>
        <v>347.50525694872749</v>
      </c>
      <c r="C350" s="10">
        <f>$A350+'internal_calcs TEs'!C350</f>
        <v>350.14956994583002</v>
      </c>
      <c r="D350" s="10">
        <f>$A350+'internal_calcs TEs'!D350</f>
        <v>343.5590284321288</v>
      </c>
      <c r="E350" s="10">
        <f>$A350+'internal_calcs TEs'!E350</f>
        <v>352.41688359092012</v>
      </c>
    </row>
    <row r="351" spans="1:5" x14ac:dyDescent="0.3">
      <c r="A351" s="1">
        <f>'FTTM input times'!A351</f>
        <v>349</v>
      </c>
      <c r="B351" s="10">
        <f>$A351+'internal_calcs TEs'!B351</f>
        <v>348.46278350186998</v>
      </c>
      <c r="C351" s="10">
        <f>$A351+'internal_calcs TEs'!C351</f>
        <v>351.0445380042799</v>
      </c>
      <c r="D351" s="10">
        <f>$A351+'internal_calcs TEs'!D351</f>
        <v>344.6459628760278</v>
      </c>
      <c r="E351" s="10">
        <f>$A351+'internal_calcs TEs'!E351</f>
        <v>353.49419112011287</v>
      </c>
    </row>
    <row r="352" spans="1:5" x14ac:dyDescent="0.3">
      <c r="A352" s="1">
        <f>'FTTM input times'!A352</f>
        <v>350</v>
      </c>
      <c r="B352" s="10">
        <f>$A352+'internal_calcs TEs'!B352</f>
        <v>349.42020723746356</v>
      </c>
      <c r="C352" s="10">
        <f>$A352+'internal_calcs TEs'!C352</f>
        <v>351.9353837484307</v>
      </c>
      <c r="D352" s="10">
        <f>$A352+'internal_calcs TEs'!D352</f>
        <v>345.77002189160538</v>
      </c>
      <c r="E352" s="10">
        <f>$A352+'internal_calcs TEs'!E352</f>
        <v>354.48135208367313</v>
      </c>
    </row>
    <row r="353" spans="1:5" x14ac:dyDescent="0.3">
      <c r="A353" s="1">
        <f>'FTTM input times'!A353</f>
        <v>351</v>
      </c>
      <c r="B353" s="10">
        <f>$A353+'internal_calcs TEs'!B353</f>
        <v>350.37755504758957</v>
      </c>
      <c r="C353" s="10">
        <f>$A353+'internal_calcs TEs'!C353</f>
        <v>352.82253796026282</v>
      </c>
      <c r="D353" s="10">
        <f>$A353+'internal_calcs TEs'!D353</f>
        <v>346.92924899407683</v>
      </c>
      <c r="E353" s="10">
        <f>$A353+'internal_calcs TEs'!E353</f>
        <v>355.37883051782967</v>
      </c>
    </row>
    <row r="354" spans="1:5" x14ac:dyDescent="0.3">
      <c r="A354" s="1">
        <f>'FTTM input times'!A354</f>
        <v>352</v>
      </c>
      <c r="B354" s="10">
        <f>$A354+'internal_calcs TEs'!B354</f>
        <v>351.33485387228518</v>
      </c>
      <c r="C354" s="10">
        <f>$A354+'internal_calcs TEs'!C354</f>
        <v>353.70644599054765</v>
      </c>
      <c r="D354" s="10">
        <f>$A354+'internal_calcs TEs'!D354</f>
        <v>348.12113307691828</v>
      </c>
      <c r="E354" s="10">
        <f>$A354+'internal_calcs TEs'!E354</f>
        <v>356.19033181908935</v>
      </c>
    </row>
    <row r="355" spans="1:5" x14ac:dyDescent="0.3">
      <c r="A355" s="1">
        <f>'FTTM input times'!A355</f>
        <v>353</v>
      </c>
      <c r="B355" s="10">
        <f>$A355+'internal_calcs TEs'!B355</f>
        <v>352.29213068252812</v>
      </c>
      <c r="C355" s="10">
        <f>$A355+'internal_calcs TEs'!C355</f>
        <v>354.58756600125224</v>
      </c>
      <c r="D355" s="10">
        <f>$A355+'internal_calcs TEs'!D355</f>
        <v>349.34264801351748</v>
      </c>
      <c r="E355" s="10">
        <f>$A355+'internal_calcs TEs'!E355</f>
        <v>356.92266882155337</v>
      </c>
    </row>
    <row r="356" spans="1:5" x14ac:dyDescent="0.3">
      <c r="A356" s="1">
        <f>'FTTM input times'!A356</f>
        <v>354</v>
      </c>
      <c r="B356" s="10">
        <f>$A356+'internal_calcs TEs'!B356</f>
        <v>353.2494124632006</v>
      </c>
      <c r="C356" s="10">
        <f>$A356+'internal_calcs TEs'!C356</f>
        <v>355.4663671573831</v>
      </c>
      <c r="D356" s="10">
        <f>$A356+'internal_calcs TEs'!D356</f>
        <v>350.59030038099758</v>
      </c>
      <c r="E356" s="10">
        <f>$A356+'internal_calcs TEs'!E356</f>
        <v>357.58551556334152</v>
      </c>
    </row>
    <row r="357" spans="1:5" x14ac:dyDescent="0.3">
      <c r="A357" s="1">
        <f>'FTTM input times'!A357</f>
        <v>355</v>
      </c>
      <c r="B357" s="10">
        <f>$A357+'internal_calcs TEs'!B357</f>
        <v>354.20672619604551</v>
      </c>
      <c r="C357" s="10">
        <f>$A357+'internal_calcs TEs'!C357</f>
        <v>356.34332777540681</v>
      </c>
      <c r="D357" s="10">
        <f>$A357+'internal_calcs TEs'!D357</f>
        <v>351.86018455358305</v>
      </c>
      <c r="E357" s="10">
        <f>$A357+'internal_calcs TEs'!E357</f>
        <v>358.19105764165016</v>
      </c>
    </row>
    <row r="358" spans="1:5" x14ac:dyDescent="0.3">
      <c r="A358" s="1">
        <f>'FTTM input times'!A358</f>
        <v>356</v>
      </c>
      <c r="B358" s="10">
        <f>$A358+'internal_calcs TEs'!B358</f>
        <v>355.16409884262424</v>
      </c>
      <c r="C358" s="10">
        <f>$A358+'internal_calcs TEs'!C358</f>
        <v>357.21893343555257</v>
      </c>
      <c r="D358" s="10">
        <f>$A358+'internal_calcs TEs'!D358</f>
        <v>353.14804429665134</v>
      </c>
      <c r="E358" s="10">
        <f>$A358+'internal_calcs TEs'!E358</f>
        <v>358.75355179351897</v>
      </c>
    </row>
    <row r="359" spans="1:5" x14ac:dyDescent="0.3">
      <c r="A359" s="1">
        <f>'FTTM input times'!A359</f>
        <v>357</v>
      </c>
      <c r="B359" s="10">
        <f>$A359+'internal_calcs TEs'!B359</f>
        <v>356.12155732728678</v>
      </c>
      <c r="C359" s="10">
        <f>$A359+'internal_calcs TEs'!C359</f>
        <v>358.09367506544936</v>
      </c>
      <c r="D359" s="10">
        <f>$A359+'internal_calcs TEs'!D359</f>
        <v>354.44933989009508</v>
      </c>
      <c r="E359" s="10">
        <f>$A359+'internal_calcs TEs'!E359</f>
        <v>359.2888106202102</v>
      </c>
    </row>
    <row r="360" spans="1:5" x14ac:dyDescent="0.3">
      <c r="A360" s="1">
        <f>'FTTM input times'!A360</f>
        <v>358</v>
      </c>
      <c r="B360" s="10">
        <f>$A360+'internal_calcs TEs'!B360</f>
        <v>357.07912852016608</v>
      </c>
      <c r="C360" s="10">
        <f>$A360+'internal_calcs TEs'!C360</f>
        <v>358.96804700265892</v>
      </c>
      <c r="D360" s="10">
        <f>$A360+'internal_calcs TEs'!D360</f>
        <v>355.7593197224204</v>
      </c>
      <c r="E360" s="10">
        <f>$A360+'internal_calcs TEs'!E360</f>
        <v>359.81363107859801</v>
      </c>
    </row>
    <row r="361" spans="1:5" x14ac:dyDescent="0.3">
      <c r="A361" s="1">
        <f>'FTTM input times'!A361</f>
        <v>359</v>
      </c>
      <c r="B361" s="10">
        <f>$A361+'internal_calcs TEs'!B361</f>
        <v>358.03683922020605</v>
      </c>
      <c r="C361" s="10">
        <f>$A361+'internal_calcs TEs'!C361</f>
        <v>359.84254504375082</v>
      </c>
      <c r="D361" s="10">
        <f>$A361+'internal_calcs TEs'!D361</f>
        <v>357.07309522649848</v>
      </c>
      <c r="E361" s="10">
        <f>$A361+'internal_calcs TEs'!E361</f>
        <v>360.3451873953851</v>
      </c>
    </row>
    <row r="362" spans="1:5" x14ac:dyDescent="0.3">
      <c r="A362" s="1">
        <f>'FTTM input times'!A362</f>
        <v>360</v>
      </c>
      <c r="B362" s="10">
        <f>$A362+'internal_calcs TEs'!B362</f>
        <v>358.99471613823493</v>
      </c>
      <c r="C362" s="10">
        <f>$A362+'internal_calcs TEs'!C362</f>
        <v>360.71766448762088</v>
      </c>
      <c r="D362" s="10">
        <f>$A362+'internal_calcs TEs'!D362</f>
        <v>358.38571797518995</v>
      </c>
      <c r="E362" s="10">
        <f>$A362+'internal_calcs TEs'!E362</f>
        <v>360.90041034580025</v>
      </c>
    </row>
    <row r="363" spans="1:5" x14ac:dyDescent="0.3">
      <c r="A363" s="1">
        <f>'FTTM input times'!A363</f>
        <v>361</v>
      </c>
      <c r="B363" s="10">
        <f>$A363+'internal_calcs TEs'!B363</f>
        <v>359.95278588009415</v>
      </c>
      <c r="C363" s="10">
        <f>$A363+'internal_calcs TEs'!C363</f>
        <v>361.59389818077153</v>
      </c>
      <c r="D363" s="10">
        <f>$A363+'internal_calcs TEs'!D363</f>
        <v>359.69225772099566</v>
      </c>
      <c r="E363" s="10">
        <f>$A363+'internal_calcs TEs'!E363</f>
        <v>361.49537533127136</v>
      </c>
    </row>
    <row r="364" spans="1:5" x14ac:dyDescent="0.3">
      <c r="A364" s="1">
        <f>'FTTM input times'!A364</f>
        <v>362</v>
      </c>
      <c r="B364" s="10">
        <f>$A364+'internal_calcs TEs'!B364</f>
        <v>360.9110749298336</v>
      </c>
      <c r="C364" s="10">
        <f>$A364+'internal_calcs TEs'!C364</f>
        <v>362.47173457227234</v>
      </c>
      <c r="D364" s="10">
        <f>$A364+'internal_calcs TEs'!D364</f>
        <v>360.98788014900668</v>
      </c>
      <c r="E364" s="10">
        <f>$A364+'internal_calcs TEs'!E364</f>
        <v>362.14472137253142</v>
      </c>
    </row>
    <row r="365" spans="1:5" x14ac:dyDescent="0.3">
      <c r="A365" s="1">
        <f>'FTTM input times'!A365</f>
        <v>363</v>
      </c>
      <c r="B365" s="10">
        <f>$A365+'internal_calcs TEs'!B365</f>
        <v>361.86960963298327</v>
      </c>
      <c r="C365" s="10">
        <f>$A365+'internal_calcs TEs'!C365</f>
        <v>363.35165578607473</v>
      </c>
      <c r="D365" s="10">
        <f>$A365+'internal_calcs TEs'!D365</f>
        <v>362.26792311693686</v>
      </c>
      <c r="E365" s="10">
        <f>$A365+'internal_calcs TEs'!E365</f>
        <v>362.86112201726968</v>
      </c>
    </row>
    <row r="366" spans="1:5" x14ac:dyDescent="0.3">
      <c r="A366" s="1">
        <f>'FTTM input times'!A366</f>
        <v>364</v>
      </c>
      <c r="B366" s="10">
        <f>$A366+'internal_calcs TEs'!B366</f>
        <v>362.82841617991346</v>
      </c>
      <c r="C366" s="10">
        <f>$A366+'internal_calcs TEs'!C366</f>
        <v>364.23413571828934</v>
      </c>
      <c r="D366" s="10">
        <f>$A366+'internal_calcs TEs'!D366</f>
        <v>363.52797017989241</v>
      </c>
      <c r="E366" s="10">
        <f>$A366+'internal_calcs TEs'!E366</f>
        <v>363.65482728509602</v>
      </c>
    </row>
    <row r="367" spans="1:5" x14ac:dyDescent="0.3">
      <c r="A367" s="1">
        <f>'FTTM input times'!A367</f>
        <v>365</v>
      </c>
      <c r="B367" s="10">
        <f>$A367+'internal_calcs TEs'!B367</f>
        <v>363.78752058929206</v>
      </c>
      <c r="C367" s="10">
        <f>$A367+'internal_calcs TEs'!C367</f>
        <v>365.11963816693378</v>
      </c>
      <c r="D367" s="10">
        <f>$A367+'internal_calcs TEs'!D367</f>
        <v>364.7639202403459</v>
      </c>
      <c r="E367" s="10">
        <f>$A367+'internal_calcs TEs'!E367</f>
        <v>364.53329320512682</v>
      </c>
    </row>
    <row r="368" spans="1:5" x14ac:dyDescent="0.3">
      <c r="A368" s="1">
        <f>'FTTM input times'!A368</f>
        <v>366</v>
      </c>
      <c r="B368" s="10">
        <f>$A368+'internal_calcs TEs'!B368</f>
        <v>364.74694869165063</v>
      </c>
      <c r="C368" s="10">
        <f>$A368+'internal_calcs TEs'!C368</f>
        <v>366.00861500153428</v>
      </c>
      <c r="D368" s="10">
        <f>$A368+'internal_calcs TEs'!D368</f>
        <v>365.9720522248943</v>
      </c>
      <c r="E368" s="10">
        <f>$A368+'internal_calcs TEs'!E368</f>
        <v>365.50091233566627</v>
      </c>
    </row>
    <row r="369" spans="1:5" x14ac:dyDescent="0.3">
      <c r="A369" s="1">
        <f>'FTTM input times'!A369</f>
        <v>367</v>
      </c>
      <c r="B369" s="10">
        <f>$A369+'internal_calcs TEs'!B369</f>
        <v>365.70672611306946</v>
      </c>
      <c r="C369" s="10">
        <f>$A369+'internal_calcs TEs'!C369</f>
        <v>366.90150437980299</v>
      </c>
      <c r="D369" s="10">
        <f>$A369+'internal_calcs TEs'!D369</f>
        <v>367.14908376780915</v>
      </c>
      <c r="E369" s="10">
        <f>$A369+'internal_calcs TEs'!E369</f>
        <v>366.55885500570412</v>
      </c>
    </row>
    <row r="370" spans="1:5" x14ac:dyDescent="0.3">
      <c r="A370" s="1">
        <f>'FTTM input times'!A370</f>
        <v>368</v>
      </c>
      <c r="B370" s="10">
        <f>$A370+'internal_calcs TEs'!B370</f>
        <v>366.66687825899101</v>
      </c>
      <c r="C370" s="10">
        <f>$A370+'internal_calcs TEs'!C370</f>
        <v>367.79872901842953</v>
      </c>
      <c r="D370" s="10">
        <f>$A370+'internal_calcs TEs'!D370</f>
        <v>368.29222297590525</v>
      </c>
      <c r="E370" s="10">
        <f>$A370+'internal_calcs TEs'!E370</f>
        <v>367.70502701617698</v>
      </c>
    </row>
    <row r="371" spans="1:5" x14ac:dyDescent="0.3">
      <c r="A371" s="1">
        <f>'FTTM input times'!A371</f>
        <v>369</v>
      </c>
      <c r="B371" s="10">
        <f>$A371+'internal_calcs TEs'!B371</f>
        <v>367.62743029817415</v>
      </c>
      <c r="C371" s="10">
        <f>$A371+'internal_calcs TEs'!C371</f>
        <v>368.70069452481198</v>
      </c>
      <c r="D371" s="10">
        <f>$A371+'internal_calcs TEs'!D371</f>
        <v>369.39921245836371</v>
      </c>
      <c r="E371" s="10">
        <f>$A371+'internal_calcs TEs'!E371</f>
        <v>368.93414532977914</v>
      </c>
    </row>
    <row r="372" spans="1:5" x14ac:dyDescent="0.3">
      <c r="A372" s="1">
        <f>'FTTM input times'!A372</f>
        <v>370</v>
      </c>
      <c r="B372" s="10">
        <f>$A372+'internal_calcs TEs'!B372</f>
        <v>368.58840714679644</v>
      </c>
      <c r="C372" s="10">
        <f>$A372+'internal_calcs TEs'!C372</f>
        <v>369.6077877963088</v>
      </c>
      <c r="D372" s="10">
        <f>$A372+'internal_calcs TEs'!D372</f>
        <v>370.46836492713368</v>
      </c>
      <c r="E372" s="10">
        <f>$A372+'internal_calcs TEs'!E372</f>
        <v>370.23792901369495</v>
      </c>
    </row>
    <row r="373" spans="1:5" x14ac:dyDescent="0.3">
      <c r="A373" s="1">
        <f>'FTTM input times'!A373</f>
        <v>371</v>
      </c>
      <c r="B373" s="10">
        <f>$A373+'internal_calcs TEs'!B373</f>
        <v>369.54983345271677</v>
      </c>
      <c r="C373" s="10">
        <f>$A373+'internal_calcs TEs'!C373</f>
        <v>370.52037549333232</v>
      </c>
      <c r="D373" s="10">
        <f>$A373+'internal_calcs TEs'!D373</f>
        <v>371.49858980647309</v>
      </c>
      <c r="E373" s="10">
        <f>$A373+'internal_calcs TEs'!E373</f>
        <v>371.60539853408682</v>
      </c>
    </row>
    <row r="374" spans="1:5" x14ac:dyDescent="0.3">
      <c r="A374" s="1">
        <f>'FTTM input times'!A374</f>
        <v>372</v>
      </c>
      <c r="B374" s="10">
        <f>$A374+'internal_calcs TEs'!B374</f>
        <v>370.51173357990683</v>
      </c>
      <c r="C374" s="10">
        <f>$A374+'internal_calcs TEs'!C374</f>
        <v>371.43880259230735</v>
      </c>
      <c r="D374" s="10">
        <f>$A374+'internal_calcs TEs'!D374</f>
        <v>372.48941043197914</v>
      </c>
      <c r="E374" s="10">
        <f>$A374+'internal_calcs TEs'!E374</f>
        <v>373.02327258505539</v>
      </c>
    </row>
    <row r="375" spans="1:5" x14ac:dyDescent="0.3">
      <c r="A375" s="1">
        <f>'FTTM input times'!A375</f>
        <v>373</v>
      </c>
      <c r="B375" s="10">
        <f>$A375+'internal_calcs TEs'!B375</f>
        <v>371.47413159306308</v>
      </c>
      <c r="C375" s="10">
        <f>$A375+'internal_calcs TEs'!C375</f>
        <v>372.36339102420749</v>
      </c>
      <c r="D375" s="10">
        <f>$A375+'internal_calcs TEs'!D375</f>
        <v>373.4409715678712</v>
      </c>
      <c r="E375" s="10">
        <f>$A375+'internal_calcs TEs'!E375</f>
        <v>374.47644810963885</v>
      </c>
    </row>
    <row r="376" spans="1:5" x14ac:dyDescent="0.3">
      <c r="A376" s="1">
        <f>'FTTM input times'!A376</f>
        <v>374</v>
      </c>
      <c r="B376" s="10">
        <f>$A376+'internal_calcs TEs'!B376</f>
        <v>372.43705124240637</v>
      </c>
      <c r="C376" s="10">
        <f>$A376+'internal_calcs TEs'!C376</f>
        <v>373.29443840403951</v>
      </c>
      <c r="D376" s="10">
        <f>$A376+'internal_calcs TEs'!D376</f>
        <v>374.3540371239722</v>
      </c>
      <c r="E376" s="10">
        <f>$A376+'internal_calcs TEs'!E376</f>
        <v>375.94854616364108</v>
      </c>
    </row>
    <row r="377" spans="1:5" x14ac:dyDescent="0.3">
      <c r="A377" s="1">
        <f>'FTTM input times'!A377</f>
        <v>375</v>
      </c>
      <c r="B377" s="10">
        <f>$A377+'internal_calcs TEs'!B377</f>
        <v>373.40051594868083</v>
      </c>
      <c r="C377" s="10">
        <f>$A377+'internal_calcs TEs'!C377</f>
        <v>374.23221685629386</v>
      </c>
      <c r="D377" s="10">
        <f>$A377+'internal_calcs TEs'!D377</f>
        <v>375.22997810839456</v>
      </c>
      <c r="E377" s="10">
        <f>$A377+'internal_calcs TEs'!E377</f>
        <v>377.42250389335067</v>
      </c>
    </row>
    <row r="378" spans="1:5" x14ac:dyDescent="0.3">
      <c r="A378" s="1">
        <f>'FTTM input times'!A378</f>
        <v>376</v>
      </c>
      <c r="B378" s="10">
        <f>$A378+'internal_calcs TEs'!B378</f>
        <v>374.36454878836116</v>
      </c>
      <c r="C378" s="10">
        <f>$A378+'internal_calcs TEs'!C378</f>
        <v>375.1769719409931</v>
      </c>
      <c r="D378" s="10">
        <f>$A378+'internal_calcs TEs'!D378</f>
        <v>376.07075100592317</v>
      </c>
      <c r="E378" s="10">
        <f>$A378+'internal_calcs TEs'!E378</f>
        <v>378.88119123153149</v>
      </c>
    </row>
    <row r="379" spans="1:5" x14ac:dyDescent="0.3">
      <c r="A379" s="1">
        <f>'FTTM input times'!A379</f>
        <v>377</v>
      </c>
      <c r="B379" s="10">
        <f>$A379+'internal_calcs TEs'!B379</f>
        <v>375.32917247907665</v>
      </c>
      <c r="C379" s="10">
        <f>$A379+'internal_calcs TEs'!C379</f>
        <v>376.12892168457881</v>
      </c>
      <c r="D379" s="10">
        <f>$A379+'internal_calcs TEs'!D379</f>
        <v>376.87886692308177</v>
      </c>
      <c r="E379" s="10">
        <f>$A379+'internal_calcs TEs'!E379</f>
        <v>380.30803002268362</v>
      </c>
    </row>
    <row r="380" spans="1:5" x14ac:dyDescent="0.3">
      <c r="A380" s="1">
        <f>'FTTM input times'!A380</f>
        <v>378</v>
      </c>
      <c r="B380" s="10">
        <f>$A380+'internal_calcs TEs'!B380</f>
        <v>376.29440936526242</v>
      </c>
      <c r="C380" s="10">
        <f>$A380+'internal_calcs TEs'!C380</f>
        <v>377.08825571946124</v>
      </c>
      <c r="D380" s="10">
        <f>$A380+'internal_calcs TEs'!D380</f>
        <v>377.65735198648247</v>
      </c>
      <c r="E380" s="10">
        <f>$A380+'internal_calcs TEs'!E380</f>
        <v>381.68759320077697</v>
      </c>
    </row>
    <row r="381" spans="1:5" x14ac:dyDescent="0.3">
      <c r="A381" s="1">
        <f>'FTTM input times'!A381</f>
        <v>379</v>
      </c>
      <c r="B381" s="10">
        <f>$A381+'internal_calcs TEs'!B381</f>
        <v>377.2602814040464</v>
      </c>
      <c r="C381" s="10">
        <f>$A381+'internal_calcs TEs'!C381</f>
        <v>378.05513453562611</v>
      </c>
      <c r="D381" s="10">
        <f>$A381+'internal_calcs TEs'!D381</f>
        <v>378.40969961900248</v>
      </c>
      <c r="E381" s="10">
        <f>$A381+'internal_calcs TEs'!E381</f>
        <v>383.00616236361282</v>
      </c>
    </row>
    <row r="382" spans="1:5" x14ac:dyDescent="0.3">
      <c r="A382" s="1">
        <f>'FTTM input times'!A382</f>
        <v>380</v>
      </c>
      <c r="B382" s="10">
        <f>$A382+'internal_calcs TEs'!B382</f>
        <v>378.22681015138028</v>
      </c>
      <c r="C382" s="10">
        <f>$A382+'internal_calcs TEs'!C382</f>
        <v>379.02968884725431</v>
      </c>
      <c r="D382" s="10">
        <f>$A382+'internal_calcs TEs'!D382</f>
        <v>379.13981544641695</v>
      </c>
      <c r="E382" s="10">
        <f>$A382+'internal_calcs TEs'!E382</f>
        <v>384.25222359162268</v>
      </c>
    </row>
    <row r="383" spans="1:5" x14ac:dyDescent="0.3">
      <c r="A383" s="1">
        <f>'FTTM input times'!A383</f>
        <v>381</v>
      </c>
      <c r="B383" s="10">
        <f>$A383+'internal_calcs TEs'!B383</f>
        <v>379.19401674842464</v>
      </c>
      <c r="C383" s="10">
        <f>$A383+'internal_calcs TEs'!C383</f>
        <v>380.01201907685282</v>
      </c>
      <c r="D383" s="10">
        <f>$A383+'internal_calcs TEs'!D383</f>
        <v>379.85195570334872</v>
      </c>
      <c r="E383" s="10">
        <f>$A383+'internal_calcs TEs'!E383</f>
        <v>385.41688359092012</v>
      </c>
    </row>
    <row r="384" spans="1:5" x14ac:dyDescent="0.3">
      <c r="A384" s="1">
        <f>'FTTM input times'!A384</f>
        <v>382</v>
      </c>
      <c r="B384" s="10">
        <f>$A384+'internal_calcs TEs'!B384</f>
        <v>380.16192190819567</v>
      </c>
      <c r="C384" s="10">
        <f>$A384+'internal_calcs TEs'!C384</f>
        <v>381.00219495893293</v>
      </c>
      <c r="D384" s="10">
        <f>$A384+'internal_calcs TEs'!D384</f>
        <v>380.55066010990498</v>
      </c>
      <c r="E384" s="10">
        <f>$A384+'internal_calcs TEs'!E384</f>
        <v>386.49419112011287</v>
      </c>
    </row>
    <row r="385" spans="1:5" x14ac:dyDescent="0.3">
      <c r="A385" s="1">
        <f>'FTTM input times'!A385</f>
        <v>383</v>
      </c>
      <c r="B385" s="10">
        <f>$A385+'internal_calcs TEs'!B385</f>
        <v>381.13054590248231</v>
      </c>
      <c r="C385" s="10">
        <f>$A385+'internal_calcs TEs'!C385</f>
        <v>382.00025526479982</v>
      </c>
      <c r="D385" s="10">
        <f>$A385+'internal_calcs TEs'!D385</f>
        <v>381.2406802775796</v>
      </c>
      <c r="E385" s="10">
        <f>$A385+'internal_calcs TEs'!E385</f>
        <v>387.48135208367313</v>
      </c>
    </row>
    <row r="386" spans="1:5" x14ac:dyDescent="0.3">
      <c r="A386" s="1">
        <f>'FTTM input times'!A386</f>
        <v>384</v>
      </c>
      <c r="B386" s="10">
        <f>$A386+'internal_calcs TEs'!B386</f>
        <v>382.09990854904237</v>
      </c>
      <c r="C386" s="10">
        <f>$A386+'internal_calcs TEs'!C386</f>
        <v>383.00620764954004</v>
      </c>
      <c r="D386" s="10">
        <f>$A386+'internal_calcs TEs'!D386</f>
        <v>381.92690477350141</v>
      </c>
      <c r="E386" s="10">
        <f>$A386+'internal_calcs TEs'!E386</f>
        <v>388.37883051782973</v>
      </c>
    </row>
    <row r="387" spans="1:5" x14ac:dyDescent="0.3">
      <c r="A387" s="1">
        <f>'FTTM input times'!A387</f>
        <v>385</v>
      </c>
      <c r="B387" s="10">
        <f>$A387+'internal_calcs TEs'!B387</f>
        <v>383.07002919908496</v>
      </c>
      <c r="C387" s="10">
        <f>$A387+'internal_calcs TEs'!C387</f>
        <v>384.02002862181047</v>
      </c>
      <c r="D387" s="10">
        <f>$A387+'internal_calcs TEs'!D387</f>
        <v>382.61428202481011</v>
      </c>
      <c r="E387" s="10">
        <f>$A387+'internal_calcs TEs'!E387</f>
        <v>389.19033181908935</v>
      </c>
    </row>
    <row r="388" spans="1:5" x14ac:dyDescent="0.3">
      <c r="A388" s="1">
        <f>'FTTM input times'!A388</f>
        <v>386</v>
      </c>
      <c r="B388" s="10">
        <f>$A388+'internal_calcs TEs'!B388</f>
        <v>384.04092672504777</v>
      </c>
      <c r="C388" s="10">
        <f>$A388+'internal_calcs TEs'!C388</f>
        <v>385.04166363654781</v>
      </c>
      <c r="D388" s="10">
        <f>$A388+'internal_calcs TEs'!D388</f>
        <v>383.30774227900434</v>
      </c>
      <c r="E388" s="10">
        <f>$A388+'internal_calcs TEs'!E388</f>
        <v>389.92266882155337</v>
      </c>
    </row>
    <row r="389" spans="1:5" x14ac:dyDescent="0.3">
      <c r="A389" s="1">
        <f>'FTTM input times'!A389</f>
        <v>387</v>
      </c>
      <c r="B389" s="10">
        <f>$A389+'internal_calcs TEs'!B389</f>
        <v>385.01261950867729</v>
      </c>
      <c r="C389" s="10">
        <f>$A389+'internal_calcs TEs'!C389</f>
        <v>386.07102731023281</v>
      </c>
      <c r="D389" s="10">
        <f>$A389+'internal_calcs TEs'!D389</f>
        <v>384.0121198509932</v>
      </c>
      <c r="E389" s="10">
        <f>$A389+'internal_calcs TEs'!E389</f>
        <v>390.58551556334152</v>
      </c>
    </row>
    <row r="390" spans="1:5" x14ac:dyDescent="0.3">
      <c r="A390" s="1">
        <f>'FTTM input times'!A390</f>
        <v>388</v>
      </c>
      <c r="B390" s="10">
        <f>$A390+'internal_calcs TEs'!B390</f>
        <v>385.98512542941808</v>
      </c>
      <c r="C390" s="10">
        <f>$A390+'internal_calcs TEs'!C390</f>
        <v>387.10800375786056</v>
      </c>
      <c r="D390" s="10">
        <f>$A390+'internal_calcs TEs'!D390</f>
        <v>384.73207688306314</v>
      </c>
      <c r="E390" s="10">
        <f>$A390+'internal_calcs TEs'!E390</f>
        <v>391.19105764165022</v>
      </c>
    </row>
    <row r="391" spans="1:5" x14ac:dyDescent="0.3">
      <c r="A391" s="1">
        <f>'FTTM input times'!A391</f>
        <v>389</v>
      </c>
      <c r="B391" s="10">
        <f>$A391+'internal_calcs TEs'!B391</f>
        <v>386.9584618531199</v>
      </c>
      <c r="C391" s="10">
        <f>$A391+'internal_calcs TEs'!C391</f>
        <v>388.15244705028516</v>
      </c>
      <c r="D391" s="10">
        <f>$A391+'internal_calcs TEs'!D391</f>
        <v>385.47202982010759</v>
      </c>
      <c r="E391" s="10">
        <f>$A391+'internal_calcs TEs'!E391</f>
        <v>391.75355179351902</v>
      </c>
    </row>
    <row r="392" spans="1:5" x14ac:dyDescent="0.3">
      <c r="A392" s="1">
        <f>'FTTM input times'!A392</f>
        <v>390</v>
      </c>
      <c r="B392" s="10">
        <f>$A392+'internal_calcs TEs'!B392</f>
        <v>387.93264562106901</v>
      </c>
      <c r="C392" s="10">
        <f>$A392+'internal_calcs TEs'!C392</f>
        <v>389.20418179013569</v>
      </c>
      <c r="D392" s="10">
        <f>$A392+'internal_calcs TEs'!D392</f>
        <v>386.2360797596541</v>
      </c>
      <c r="E392" s="10">
        <f>$A392+'internal_calcs TEs'!E392</f>
        <v>392.28881062021026</v>
      </c>
    </row>
    <row r="393" spans="1:5" x14ac:dyDescent="0.3">
      <c r="A393" s="1">
        <f>'FTTM input times'!A393</f>
        <v>391</v>
      </c>
      <c r="B393" s="10">
        <f>$A393+'internal_calcs TEs'!B393</f>
        <v>388.90769303935087</v>
      </c>
      <c r="C393" s="10">
        <f>$A393+'internal_calcs TEs'!C393</f>
        <v>390.26300380402921</v>
      </c>
      <c r="D393" s="10">
        <f>$A393+'internal_calcs TEs'!D393</f>
        <v>387.02794777510576</v>
      </c>
      <c r="E393" s="10">
        <f>$A393+'internal_calcs TEs'!E393</f>
        <v>392.81363107859806</v>
      </c>
    </row>
    <row r="394" spans="1:5" x14ac:dyDescent="0.3">
      <c r="A394" s="1">
        <f>'FTTM input times'!A394</f>
        <v>392</v>
      </c>
      <c r="B394" s="10">
        <f>$A394+'internal_calcs TEs'!B394</f>
        <v>389.88361986855097</v>
      </c>
      <c r="C394" s="10">
        <f>$A394+'internal_calcs TEs'!C394</f>
        <v>391.32868094835015</v>
      </c>
      <c r="D394" s="10">
        <f>$A394+'internal_calcs TEs'!D394</f>
        <v>387.85091623219085</v>
      </c>
      <c r="E394" s="10">
        <f>$A394+'internal_calcs TEs'!E394</f>
        <v>393.3451873953851</v>
      </c>
    </row>
    <row r="395" spans="1:5" x14ac:dyDescent="0.3">
      <c r="A395" s="1">
        <f>'FTTM input times'!A395</f>
        <v>393</v>
      </c>
      <c r="B395" s="10">
        <f>$A395+'internal_calcs TEs'!B395</f>
        <v>390.86044131379992</v>
      </c>
      <c r="C395" s="10">
        <f>$A395+'internal_calcs TEs'!C395</f>
        <v>392.40095402541488</v>
      </c>
      <c r="D395" s="10">
        <f>$A395+'internal_calcs TEs'!D395</f>
        <v>388.70777702409475</v>
      </c>
      <c r="E395" s="10">
        <f>$A395+'internal_calcs TEs'!E395</f>
        <v>393.90041034580031</v>
      </c>
    </row>
    <row r="396" spans="1:5" x14ac:dyDescent="0.3">
      <c r="A396" s="1">
        <f>'FTTM input times'!A396</f>
        <v>394</v>
      </c>
      <c r="B396" s="10">
        <f>$A396+'internal_calcs TEs'!B396</f>
        <v>391.83817201516973</v>
      </c>
      <c r="C396" s="10">
        <f>$A396+'internal_calcs TEs'!C396</f>
        <v>393.47953780640665</v>
      </c>
      <c r="D396" s="10">
        <f>$A396+'internal_calcs TEs'!D396</f>
        <v>389.60078754163629</v>
      </c>
      <c r="E396" s="10">
        <f>$A396+'internal_calcs TEs'!E396</f>
        <v>394.49537533127136</v>
      </c>
    </row>
    <row r="397" spans="1:5" x14ac:dyDescent="0.3">
      <c r="A397" s="1">
        <f>'FTTM input times'!A397</f>
        <v>395</v>
      </c>
      <c r="B397" s="10">
        <f>$A397+'internal_calcs TEs'!B397</f>
        <v>392.81682603842671</v>
      </c>
      <c r="C397" s="10">
        <f>$A397+'internal_calcs TEs'!C397</f>
        <v>394.56412215704364</v>
      </c>
      <c r="D397" s="10">
        <f>$A397+'internal_calcs TEs'!D397</f>
        <v>390.53163507286632</v>
      </c>
      <c r="E397" s="10">
        <f>$A397+'internal_calcs TEs'!E397</f>
        <v>395.14472137253148</v>
      </c>
    </row>
    <row r="398" spans="1:5" x14ac:dyDescent="0.3">
      <c r="A398" s="1">
        <f>'FTTM input times'!A398</f>
        <v>396</v>
      </c>
      <c r="B398" s="10">
        <f>$A398+'internal_calcs TEs'!B398</f>
        <v>393.79641686614724</v>
      </c>
      <c r="C398" s="10">
        <f>$A398+'internal_calcs TEs'!C398</f>
        <v>395.65437326153642</v>
      </c>
      <c r="D398" s="10">
        <f>$A398+'internal_calcs TEs'!D398</f>
        <v>391.50141019352691</v>
      </c>
      <c r="E398" s="10">
        <f>$A398+'internal_calcs TEs'!E398</f>
        <v>395.86112201726974</v>
      </c>
    </row>
    <row r="399" spans="1:5" x14ac:dyDescent="0.3">
      <c r="A399" s="1">
        <f>'FTTM input times'!A399</f>
        <v>397</v>
      </c>
      <c r="B399" s="10">
        <f>$A399+'internal_calcs TEs'!B399</f>
        <v>394.77695738920204</v>
      </c>
      <c r="C399" s="10">
        <f>$A399+'internal_calcs TEs'!C399</f>
        <v>396.74993494000751</v>
      </c>
      <c r="D399" s="10">
        <f>$A399+'internal_calcs TEs'!D399</f>
        <v>392.51058956802081</v>
      </c>
      <c r="E399" s="10">
        <f>$A399+'internal_calcs TEs'!E399</f>
        <v>396.65482728509596</v>
      </c>
    </row>
    <row r="400" spans="1:5" x14ac:dyDescent="0.3">
      <c r="A400" s="1">
        <f>'FTTM input times'!A400</f>
        <v>398</v>
      </c>
      <c r="B400" s="10">
        <f>$A400+'internal_calcs TEs'!B400</f>
        <v>395.75845989861381</v>
      </c>
      <c r="C400" s="10">
        <f>$A400+'internal_calcs TEs'!C400</f>
        <v>397.85043005416998</v>
      </c>
      <c r="D400" s="10">
        <f>$A400+'internal_calcs TEs'!D400</f>
        <v>393.55902843212874</v>
      </c>
      <c r="E400" s="10">
        <f>$A400+'internal_calcs TEs'!E400</f>
        <v>397.53329320512682</v>
      </c>
    </row>
    <row r="401" spans="1:5" x14ac:dyDescent="0.3">
      <c r="A401" s="1">
        <f>'FTTM input times'!A401</f>
        <v>399</v>
      </c>
      <c r="B401" s="10">
        <f>$A401+'internal_calcs TEs'!B401</f>
        <v>396.74093607779406</v>
      </c>
      <c r="C401" s="10">
        <f>$A401+'internal_calcs TEs'!C401</f>
        <v>398.95546199572027</v>
      </c>
      <c r="D401" s="10">
        <f>$A401+'internal_calcs TEs'!D401</f>
        <v>394.64596287602774</v>
      </c>
      <c r="E401" s="10">
        <f>$A401+'internal_calcs TEs'!E401</f>
        <v>398.50091233566627</v>
      </c>
    </row>
    <row r="402" spans="1:5" x14ac:dyDescent="0.3">
      <c r="A402" s="1">
        <f>'FTTM input times'!A402</f>
        <v>400</v>
      </c>
      <c r="B402" s="10">
        <f>$A402+'internal_calcs TEs'!B402</f>
        <v>397.7243969951636</v>
      </c>
      <c r="C402" s="10">
        <f>$A402+'internal_calcs TEs'!C402</f>
        <v>400.0646162515693</v>
      </c>
      <c r="D402" s="10">
        <f>$A402+'internal_calcs TEs'!D402</f>
        <v>395.77002189160544</v>
      </c>
      <c r="E402" s="10">
        <f>$A402+'internal_calcs TEs'!E402</f>
        <v>399.55885500570406</v>
      </c>
    </row>
    <row r="403" spans="1:5" x14ac:dyDescent="0.3">
      <c r="A403" s="1">
        <f>'FTTM input times'!A403</f>
        <v>401</v>
      </c>
      <c r="B403" s="10">
        <f>$A403+'internal_calcs TEs'!B403</f>
        <v>398.70885309716152</v>
      </c>
      <c r="C403" s="10">
        <f>$A403+'internal_calcs TEs'!C403</f>
        <v>401.17746203973718</v>
      </c>
      <c r="D403" s="10">
        <f>$A403+'internal_calcs TEs'!D403</f>
        <v>396.92924899407683</v>
      </c>
      <c r="E403" s="10">
        <f>$A403+'internal_calcs TEs'!E403</f>
        <v>400.70502701617704</v>
      </c>
    </row>
    <row r="404" spans="1:5" x14ac:dyDescent="0.3">
      <c r="A404" s="1">
        <f>'FTTM input times'!A404</f>
        <v>402</v>
      </c>
      <c r="B404" s="10">
        <f>$A404+'internal_calcs TEs'!B404</f>
        <v>399.69431420164693</v>
      </c>
      <c r="C404" s="10">
        <f>$A404+'internal_calcs TEs'!C404</f>
        <v>402.29355400945235</v>
      </c>
      <c r="D404" s="10">
        <f>$A404+'internal_calcs TEs'!D404</f>
        <v>398.12113307691834</v>
      </c>
      <c r="E404" s="10">
        <f>$A404+'internal_calcs TEs'!E404</f>
        <v>401.93414532977908</v>
      </c>
    </row>
    <row r="405" spans="1:5" x14ac:dyDescent="0.3">
      <c r="A405" s="1">
        <f>'FTTM input times'!A405</f>
        <v>403</v>
      </c>
      <c r="B405" s="10">
        <f>$A405+'internal_calcs TEs'!B405</f>
        <v>400.68078949169796</v>
      </c>
      <c r="C405" s="10">
        <f>$A405+'internal_calcs TEs'!C405</f>
        <v>403.4124339987477</v>
      </c>
      <c r="D405" s="10">
        <f>$A405+'internal_calcs TEs'!D405</f>
        <v>399.34264801351753</v>
      </c>
      <c r="E405" s="10">
        <f>$A405+'internal_calcs TEs'!E405</f>
        <v>403.2379290136949</v>
      </c>
    </row>
    <row r="406" spans="1:5" x14ac:dyDescent="0.3">
      <c r="A406" s="1">
        <f>'FTTM input times'!A406</f>
        <v>404</v>
      </c>
      <c r="B406" s="10">
        <f>$A406+'internal_calcs TEs'!B406</f>
        <v>401.66828750981119</v>
      </c>
      <c r="C406" s="10">
        <f>$A406+'internal_calcs TEs'!C406</f>
        <v>404.5336328426169</v>
      </c>
      <c r="D406" s="10">
        <f>$A406+'internal_calcs TEs'!D406</f>
        <v>400.59030038099752</v>
      </c>
      <c r="E406" s="10">
        <f>$A406+'internal_calcs TEs'!E406</f>
        <v>404.60539853408676</v>
      </c>
    </row>
    <row r="407" spans="1:5" x14ac:dyDescent="0.3">
      <c r="A407" s="1">
        <f>'FTTM input times'!A407</f>
        <v>405</v>
      </c>
      <c r="B407" s="10">
        <f>$A407+'internal_calcs TEs'!B407</f>
        <v>402.65681615250634</v>
      </c>
      <c r="C407" s="10">
        <f>$A407+'internal_calcs TEs'!C407</f>
        <v>405.65667222459314</v>
      </c>
      <c r="D407" s="10">
        <f>$A407+'internal_calcs TEs'!D407</f>
        <v>401.86018455358305</v>
      </c>
      <c r="E407" s="10">
        <f>$A407+'internal_calcs TEs'!E407</f>
        <v>406.02327258505562</v>
      </c>
    </row>
    <row r="408" spans="1:5" x14ac:dyDescent="0.3">
      <c r="A408" s="1">
        <f>'FTTM input times'!A408</f>
        <v>406</v>
      </c>
      <c r="B408" s="10">
        <f>$A408+'internal_calcs TEs'!B408</f>
        <v>403.64638266533865</v>
      </c>
      <c r="C408" s="10">
        <f>$A408+'internal_calcs TEs'!C408</f>
        <v>406.78106656444737</v>
      </c>
      <c r="D408" s="10">
        <f>$A408+'internal_calcs TEs'!D408</f>
        <v>403.14804429665128</v>
      </c>
      <c r="E408" s="10">
        <f>$A408+'internal_calcs TEs'!E408</f>
        <v>407.4764481096388</v>
      </c>
    </row>
    <row r="409" spans="1:5" x14ac:dyDescent="0.3">
      <c r="A409" s="1">
        <f>'FTTM input times'!A409</f>
        <v>407</v>
      </c>
      <c r="B409" s="10">
        <f>$A409+'internal_calcs TEs'!B409</f>
        <v>404.63699363832211</v>
      </c>
      <c r="C409" s="10">
        <f>$A409+'internal_calcs TEs'!C409</f>
        <v>407.90632493455058</v>
      </c>
      <c r="D409" s="10">
        <f>$A409+'internal_calcs TEs'!D409</f>
        <v>404.44933989009502</v>
      </c>
      <c r="E409" s="10">
        <f>$A409+'internal_calcs TEs'!E409</f>
        <v>408.94854616364103</v>
      </c>
    </row>
    <row r="410" spans="1:5" x14ac:dyDescent="0.3">
      <c r="A410" s="1">
        <f>'FTTM input times'!A410</f>
        <v>408</v>
      </c>
      <c r="B410" s="10">
        <f>$A410+'internal_calcs TEs'!B410</f>
        <v>405.62865500176753</v>
      </c>
      <c r="C410" s="10">
        <f>$A410+'internal_calcs TEs'!C410</f>
        <v>409.03195299734131</v>
      </c>
      <c r="D410" s="10">
        <f>$A410+'internal_calcs TEs'!D410</f>
        <v>405.75931972242034</v>
      </c>
      <c r="E410" s="10">
        <f>$A410+'internal_calcs TEs'!E410</f>
        <v>410.42250389335067</v>
      </c>
    </row>
    <row r="411" spans="1:5" x14ac:dyDescent="0.3">
      <c r="A411" s="1">
        <f>'FTTM input times'!A411</f>
        <v>409</v>
      </c>
      <c r="B411" s="10">
        <f>$A411+'internal_calcs TEs'!B411</f>
        <v>406.62137202253643</v>
      </c>
      <c r="C411" s="10">
        <f>$A411+'internal_calcs TEs'!C411</f>
        <v>410.15745495624918</v>
      </c>
      <c r="D411" s="10">
        <f>$A411+'internal_calcs TEs'!D411</f>
        <v>407.07309522649854</v>
      </c>
      <c r="E411" s="10">
        <f>$A411+'internal_calcs TEs'!E411</f>
        <v>411.88119123153172</v>
      </c>
    </row>
    <row r="412" spans="1:5" x14ac:dyDescent="0.3">
      <c r="A412" s="1">
        <f>'FTTM input times'!A412</f>
        <v>410</v>
      </c>
      <c r="B412" s="10">
        <f>$A412+'internal_calcs TEs'!B412</f>
        <v>407.61514930071456</v>
      </c>
      <c r="C412" s="10">
        <f>$A412+'internal_calcs TEs'!C412</f>
        <v>411.28233551237906</v>
      </c>
      <c r="D412" s="10">
        <f>$A412+'internal_calcs TEs'!D412</f>
        <v>408.38571797518989</v>
      </c>
      <c r="E412" s="10">
        <f>$A412+'internal_calcs TEs'!E412</f>
        <v>413.30803002268357</v>
      </c>
    </row>
    <row r="413" spans="1:5" x14ac:dyDescent="0.3">
      <c r="A413" s="1">
        <f>'FTTM input times'!A413</f>
        <v>411</v>
      </c>
      <c r="B413" s="10">
        <f>$A413+'internal_calcs TEs'!B413</f>
        <v>408.60999076670646</v>
      </c>
      <c r="C413" s="10">
        <f>$A413+'internal_calcs TEs'!C413</f>
        <v>412.40610181922847</v>
      </c>
      <c r="D413" s="10">
        <f>$A413+'internal_calcs TEs'!D413</f>
        <v>409.69225772099571</v>
      </c>
      <c r="E413" s="10">
        <f>$A413+'internal_calcs TEs'!E413</f>
        <v>414.68759320077692</v>
      </c>
    </row>
    <row r="414" spans="1:5" x14ac:dyDescent="0.3">
      <c r="A414" s="1">
        <f>'FTTM input times'!A414</f>
        <v>412</v>
      </c>
      <c r="B414" s="10">
        <f>$A414+'internal_calcs TEs'!B414</f>
        <v>409.60589967875279</v>
      </c>
      <c r="C414" s="10">
        <f>$A414+'internal_calcs TEs'!C414</f>
        <v>413.5282654277276</v>
      </c>
      <c r="D414" s="10">
        <f>$A414+'internal_calcs TEs'!D414</f>
        <v>410.98788014900674</v>
      </c>
      <c r="E414" s="10">
        <f>$A414+'internal_calcs TEs'!E414</f>
        <v>416.00616236361282</v>
      </c>
    </row>
    <row r="415" spans="1:5" x14ac:dyDescent="0.3">
      <c r="A415" s="1">
        <f>'FTTM input times'!A415</f>
        <v>413</v>
      </c>
      <c r="B415" s="10">
        <f>$A415+'internal_calcs TEs'!B415</f>
        <v>410.60287862087233</v>
      </c>
      <c r="C415" s="10">
        <f>$A415+'internal_calcs TEs'!C415</f>
        <v>414.64834421392527</v>
      </c>
      <c r="D415" s="10">
        <f>$A415+'internal_calcs TEs'!D415</f>
        <v>412.26792311693686</v>
      </c>
      <c r="E415" s="10">
        <f>$A415+'internal_calcs TEs'!E415</f>
        <v>417.25222359162279</v>
      </c>
    </row>
    <row r="416" spans="1:5" x14ac:dyDescent="0.3">
      <c r="A416" s="1">
        <f>'FTTM input times'!A416</f>
        <v>414</v>
      </c>
      <c r="B416" s="10">
        <f>$A416+'internal_calcs TEs'!B416</f>
        <v>411.60092950122998</v>
      </c>
      <c r="C416" s="10">
        <f>$A416+'internal_calcs TEs'!C416</f>
        <v>415.76586428171061</v>
      </c>
      <c r="D416" s="10">
        <f>$A416+'internal_calcs TEs'!D416</f>
        <v>413.52797017989241</v>
      </c>
      <c r="E416" s="10">
        <f>$A416+'internal_calcs TEs'!E416</f>
        <v>418.41688359092012</v>
      </c>
    </row>
    <row r="417" spans="1:5" x14ac:dyDescent="0.3">
      <c r="A417" s="1">
        <f>'FTTM input times'!A417</f>
        <v>415</v>
      </c>
      <c r="B417" s="10">
        <f>$A417+'internal_calcs TEs'!B417</f>
        <v>412.60005355093153</v>
      </c>
      <c r="C417" s="10">
        <f>$A417+'internal_calcs TEs'!C417</f>
        <v>416.88036183306616</v>
      </c>
      <c r="D417" s="10">
        <f>$A417+'internal_calcs TEs'!D417</f>
        <v>414.7639202403459</v>
      </c>
      <c r="E417" s="10">
        <f>$A417+'internal_calcs TEs'!E417</f>
        <v>419.49419112011287</v>
      </c>
    </row>
    <row r="418" spans="1:5" x14ac:dyDescent="0.3">
      <c r="A418" s="1">
        <f>'FTTM input times'!A418</f>
        <v>416</v>
      </c>
      <c r="B418" s="10">
        <f>$A418+'internal_calcs TEs'!B418</f>
        <v>413.60025132324591</v>
      </c>
      <c r="C418" s="10">
        <f>$A418+'internal_calcs TEs'!C418</f>
        <v>417.99138499846572</v>
      </c>
      <c r="D418" s="10">
        <f>$A418+'internal_calcs TEs'!D418</f>
        <v>415.97205222489424</v>
      </c>
      <c r="E418" s="10">
        <f>$A418+'internal_calcs TEs'!E418</f>
        <v>420.48135208367313</v>
      </c>
    </row>
    <row r="419" spans="1:5" x14ac:dyDescent="0.3">
      <c r="A419" s="1">
        <f>'FTTM input times'!A419</f>
        <v>417</v>
      </c>
      <c r="B419" s="10">
        <f>$A419+'internal_calcs TEs'!B419</f>
        <v>414.60152269325596</v>
      </c>
      <c r="C419" s="10">
        <f>$A419+'internal_calcs TEs'!C419</f>
        <v>419.09849562019718</v>
      </c>
      <c r="D419" s="10">
        <f>$A419+'internal_calcs TEs'!D419</f>
        <v>417.14908376780915</v>
      </c>
      <c r="E419" s="10">
        <f>$A419+'internal_calcs TEs'!E419</f>
        <v>421.37883051782973</v>
      </c>
    </row>
    <row r="420" spans="1:5" x14ac:dyDescent="0.3">
      <c r="A420" s="1">
        <f>'FTTM input times'!A420</f>
        <v>418</v>
      </c>
      <c r="B420" s="10">
        <f>$A420+'internal_calcs TEs'!B420</f>
        <v>415.60386685793713</v>
      </c>
      <c r="C420" s="10">
        <f>$A420+'internal_calcs TEs'!C420</f>
        <v>420.20127098157047</v>
      </c>
      <c r="D420" s="10">
        <f>$A420+'internal_calcs TEs'!D420</f>
        <v>418.29222297590525</v>
      </c>
      <c r="E420" s="10">
        <f>$A420+'internal_calcs TEs'!E420</f>
        <v>422.19033181908941</v>
      </c>
    </row>
    <row r="421" spans="1:5" x14ac:dyDescent="0.3">
      <c r="A421" s="1">
        <f>'FTTM input times'!A421</f>
        <v>419</v>
      </c>
      <c r="B421" s="10">
        <f>$A421+'internal_calcs TEs'!B421</f>
        <v>416.6072823366647</v>
      </c>
      <c r="C421" s="10">
        <f>$A421+'internal_calcs TEs'!C421</f>
        <v>421.29930547518802</v>
      </c>
      <c r="D421" s="10">
        <f>$A421+'internal_calcs TEs'!D421</f>
        <v>419.39921245836371</v>
      </c>
      <c r="E421" s="10">
        <f>$A421+'internal_calcs TEs'!E421</f>
        <v>422.92266882155326</v>
      </c>
    </row>
    <row r="422" spans="1:5" x14ac:dyDescent="0.3">
      <c r="A422" s="1">
        <f>'FTTM input times'!A422</f>
        <v>420</v>
      </c>
      <c r="B422" s="10">
        <f>$A422+'internal_calcs TEs'!B422</f>
        <v>417.6117669721491</v>
      </c>
      <c r="C422" s="10">
        <f>$A422+'internal_calcs TEs'!C422</f>
        <v>422.3922122036912</v>
      </c>
      <c r="D422" s="10">
        <f>$A422+'internal_calcs TEs'!D422</f>
        <v>420.46836492713373</v>
      </c>
      <c r="E422" s="10">
        <f>$A422+'internal_calcs TEs'!E422</f>
        <v>423.58551556334157</v>
      </c>
    </row>
    <row r="423" spans="1:5" x14ac:dyDescent="0.3">
      <c r="A423" s="1">
        <f>'FTTM input times'!A423</f>
        <v>421</v>
      </c>
      <c r="B423" s="10">
        <f>$A423+'internal_calcs TEs'!B423</f>
        <v>418.61731793179842</v>
      </c>
      <c r="C423" s="10">
        <f>$A423+'internal_calcs TEs'!C423</f>
        <v>423.47962450666768</v>
      </c>
      <c r="D423" s="10">
        <f>$A423+'internal_calcs TEs'!D423</f>
        <v>421.49858980647309</v>
      </c>
      <c r="E423" s="10">
        <f>$A423+'internal_calcs TEs'!E423</f>
        <v>424.19105764165027</v>
      </c>
    </row>
    <row r="424" spans="1:5" x14ac:dyDescent="0.3">
      <c r="A424" s="1">
        <f>'FTTM input times'!A424</f>
        <v>422</v>
      </c>
      <c r="B424" s="10">
        <f>$A424+'internal_calcs TEs'!B424</f>
        <v>419.6239317095077</v>
      </c>
      <c r="C424" s="10">
        <f>$A424+'internal_calcs TEs'!C424</f>
        <v>424.56119740769259</v>
      </c>
      <c r="D424" s="10">
        <f>$A424+'internal_calcs TEs'!D424</f>
        <v>422.48941043197919</v>
      </c>
      <c r="E424" s="10">
        <f>$A424+'internal_calcs TEs'!E424</f>
        <v>424.75355179351908</v>
      </c>
    </row>
    <row r="425" spans="1:5" x14ac:dyDescent="0.3">
      <c r="A425" s="1">
        <f>'FTTM input times'!A425</f>
        <v>423</v>
      </c>
      <c r="B425" s="10">
        <f>$A425+'internal_calcs TEs'!B425</f>
        <v>420.63160412787306</v>
      </c>
      <c r="C425" s="10">
        <f>$A425+'internal_calcs TEs'!C425</f>
        <v>425.63660897579251</v>
      </c>
      <c r="D425" s="10">
        <f>$A425+'internal_calcs TEs'!D425</f>
        <v>423.44097156787126</v>
      </c>
      <c r="E425" s="10">
        <f>$A425+'internal_calcs TEs'!E425</f>
        <v>425.28881062021003</v>
      </c>
    </row>
    <row r="426" spans="1:5" x14ac:dyDescent="0.3">
      <c r="A426" s="1">
        <f>'FTTM input times'!A426</f>
        <v>424</v>
      </c>
      <c r="B426" s="10">
        <f>$A426+'internal_calcs TEs'!B426</f>
        <v>421.6403303408307</v>
      </c>
      <c r="C426" s="10">
        <f>$A426+'internal_calcs TEs'!C426</f>
        <v>426.70556159596043</v>
      </c>
      <c r="D426" s="10">
        <f>$A426+'internal_calcs TEs'!D426</f>
        <v>424.35403712397226</v>
      </c>
      <c r="E426" s="10">
        <f>$A426+'internal_calcs TEs'!E426</f>
        <v>425.81363107859812</v>
      </c>
    </row>
    <row r="427" spans="1:5" x14ac:dyDescent="0.3">
      <c r="A427" s="1">
        <f>'FTTM input times'!A427</f>
        <v>425</v>
      </c>
      <c r="B427" s="10">
        <f>$A427+'internal_calcs TEs'!B427</f>
        <v>422.65010483671733</v>
      </c>
      <c r="C427" s="10">
        <f>$A427+'internal_calcs TEs'!C427</f>
        <v>427.76778314370614</v>
      </c>
      <c r="D427" s="10">
        <f>$A427+'internal_calcs TEs'!D427</f>
        <v>425.22997810839456</v>
      </c>
      <c r="E427" s="10">
        <f>$A427+'internal_calcs TEs'!E427</f>
        <v>426.34518739538515</v>
      </c>
    </row>
    <row r="428" spans="1:5" x14ac:dyDescent="0.3">
      <c r="A428" s="1">
        <f>'FTTM input times'!A428</f>
        <v>426</v>
      </c>
      <c r="B428" s="10">
        <f>$A428+'internal_calcs TEs'!B428</f>
        <v>423.66092144175207</v>
      </c>
      <c r="C428" s="10">
        <f>$A428+'internal_calcs TEs'!C428</f>
        <v>428.82302805900702</v>
      </c>
      <c r="D428" s="10">
        <f>$A428+'internal_calcs TEs'!D428</f>
        <v>426.07075100592317</v>
      </c>
      <c r="E428" s="10">
        <f>$A428+'internal_calcs TEs'!E428</f>
        <v>426.90041034580037</v>
      </c>
    </row>
    <row r="429" spans="1:5" x14ac:dyDescent="0.3">
      <c r="A429" s="1">
        <f>'FTTM input times'!A429</f>
        <v>427</v>
      </c>
      <c r="B429" s="10">
        <f>$A429+'internal_calcs TEs'!B429</f>
        <v>424.67277332393513</v>
      </c>
      <c r="C429" s="10">
        <f>$A429+'internal_calcs TEs'!C429</f>
        <v>429.87107831542113</v>
      </c>
      <c r="D429" s="10">
        <f>$A429+'internal_calcs TEs'!D429</f>
        <v>426.87886692308172</v>
      </c>
      <c r="E429" s="10">
        <f>$A429+'internal_calcs TEs'!E429</f>
        <v>427.49537533127119</v>
      </c>
    </row>
    <row r="430" spans="1:5" x14ac:dyDescent="0.3">
      <c r="A430" s="1">
        <f>'FTTM input times'!A430</f>
        <v>428</v>
      </c>
      <c r="B430" s="10">
        <f>$A430+'internal_calcs TEs'!B430</f>
        <v>425.68565299736389</v>
      </c>
      <c r="C430" s="10">
        <f>$A430+'internal_calcs TEs'!C430</f>
        <v>430.9117442805387</v>
      </c>
      <c r="D430" s="10">
        <f>$A430+'internal_calcs TEs'!D430</f>
        <v>427.65735198648252</v>
      </c>
      <c r="E430" s="10">
        <f>$A430+'internal_calcs TEs'!E430</f>
        <v>428.14472137253148</v>
      </c>
    </row>
    <row r="431" spans="1:5" x14ac:dyDescent="0.3">
      <c r="A431" s="1">
        <f>'FTTM input times'!A431</f>
        <v>429</v>
      </c>
      <c r="B431" s="10">
        <f>$A431+'internal_calcs TEs'!B431</f>
        <v>426.69955232696037</v>
      </c>
      <c r="C431" s="10">
        <f>$A431+'internal_calcs TEs'!C431</f>
        <v>431.94486546437389</v>
      </c>
      <c r="D431" s="10">
        <f>$A431+'internal_calcs TEs'!D431</f>
        <v>428.40969961900237</v>
      </c>
      <c r="E431" s="10">
        <f>$A431+'internal_calcs TEs'!E431</f>
        <v>428.86112201726974</v>
      </c>
    </row>
    <row r="432" spans="1:5" x14ac:dyDescent="0.3">
      <c r="A432" s="1">
        <f>'FTTM input times'!A432</f>
        <v>430</v>
      </c>
      <c r="B432" s="10">
        <f>$A432+'internal_calcs TEs'!B432</f>
        <v>427.71446253361023</v>
      </c>
      <c r="C432" s="10">
        <f>$A432+'internal_calcs TEs'!C432</f>
        <v>432.97031115274569</v>
      </c>
      <c r="D432" s="10">
        <f>$A432+'internal_calcs TEs'!D432</f>
        <v>429.13981544641689</v>
      </c>
      <c r="E432" s="10">
        <f>$A432+'internal_calcs TEs'!E432</f>
        <v>429.65482728509596</v>
      </c>
    </row>
    <row r="433" spans="1:5" x14ac:dyDescent="0.3">
      <c r="A433" s="1">
        <f>'FTTM input times'!A433</f>
        <v>431</v>
      </c>
      <c r="B433" s="10">
        <f>$A433+'internal_calcs TEs'!B433</f>
        <v>428.73037419970728</v>
      </c>
      <c r="C433" s="10">
        <f>$A433+'internal_calcs TEs'!C433</f>
        <v>433.98798092314718</v>
      </c>
      <c r="D433" s="10">
        <f>$A433+'internal_calcs TEs'!D433</f>
        <v>429.85195570334872</v>
      </c>
      <c r="E433" s="10">
        <f>$A433+'internal_calcs TEs'!E433</f>
        <v>430.53329320512682</v>
      </c>
    </row>
    <row r="434" spans="1:5" x14ac:dyDescent="0.3">
      <c r="A434" s="1">
        <f>'FTTM input times'!A434</f>
        <v>432</v>
      </c>
      <c r="B434" s="10">
        <f>$A434+'internal_calcs TEs'!B434</f>
        <v>429.74727727510225</v>
      </c>
      <c r="C434" s="10">
        <f>$A434+'internal_calcs TEs'!C434</f>
        <v>434.99780504106707</v>
      </c>
      <c r="D434" s="10">
        <f>$A434+'internal_calcs TEs'!D434</f>
        <v>430.55066010990504</v>
      </c>
      <c r="E434" s="10">
        <f>$A434+'internal_calcs TEs'!E434</f>
        <v>431.50091233566627</v>
      </c>
    </row>
    <row r="435" spans="1:5" x14ac:dyDescent="0.3">
      <c r="A435" s="1">
        <f>'FTTM input times'!A435</f>
        <v>433</v>
      </c>
      <c r="B435" s="10">
        <f>$A435+'internal_calcs TEs'!B435</f>
        <v>430.76516108345038</v>
      </c>
      <c r="C435" s="10">
        <f>$A435+'internal_calcs TEs'!C435</f>
        <v>435.99974473520018</v>
      </c>
      <c r="D435" s="10">
        <f>$A435+'internal_calcs TEs'!D435</f>
        <v>431.24068027757966</v>
      </c>
      <c r="E435" s="10">
        <f>$A435+'internal_calcs TEs'!E435</f>
        <v>432.55885500570406</v>
      </c>
    </row>
    <row r="436" spans="1:5" x14ac:dyDescent="0.3">
      <c r="A436" s="1">
        <f>'FTTM input times'!A436</f>
        <v>434</v>
      </c>
      <c r="B436" s="10">
        <f>$A436+'internal_calcs TEs'!B436</f>
        <v>431.78401432895498</v>
      </c>
      <c r="C436" s="10">
        <f>$A436+'internal_calcs TEs'!C436</f>
        <v>436.99379235045996</v>
      </c>
      <c r="D436" s="10">
        <f>$A436+'internal_calcs TEs'!D436</f>
        <v>431.92690477350146</v>
      </c>
      <c r="E436" s="10">
        <f>$A436+'internal_calcs TEs'!E436</f>
        <v>433.70502701617704</v>
      </c>
    </row>
    <row r="437" spans="1:5" x14ac:dyDescent="0.3">
      <c r="A437" s="1">
        <f>'FTTM input times'!A437</f>
        <v>435</v>
      </c>
      <c r="B437" s="10">
        <f>$A437+'internal_calcs TEs'!B437</f>
        <v>432.80382510350222</v>
      </c>
      <c r="C437" s="10">
        <f>$A437+'internal_calcs TEs'!C437</f>
        <v>437.97997137818948</v>
      </c>
      <c r="D437" s="10">
        <f>$A437+'internal_calcs TEs'!D437</f>
        <v>432.61428202481011</v>
      </c>
      <c r="E437" s="10">
        <f>$A437+'internal_calcs TEs'!E437</f>
        <v>434.93414532977908</v>
      </c>
    </row>
    <row r="438" spans="1:5" x14ac:dyDescent="0.3">
      <c r="A438" s="1">
        <f>'FTTM input times'!A438</f>
        <v>436</v>
      </c>
      <c r="B438" s="10">
        <f>$A438+'internal_calcs TEs'!B438</f>
        <v>433.82458089418213</v>
      </c>
      <c r="C438" s="10">
        <f>$A438+'internal_calcs TEs'!C438</f>
        <v>438.95833636345219</v>
      </c>
      <c r="D438" s="10">
        <f>$A438+'internal_calcs TEs'!D438</f>
        <v>433.30774227900429</v>
      </c>
      <c r="E438" s="10">
        <f>$A438+'internal_calcs TEs'!E438</f>
        <v>436.23792901369484</v>
      </c>
    </row>
    <row r="439" spans="1:5" x14ac:dyDescent="0.3">
      <c r="A439" s="1">
        <f>'FTTM input times'!A439</f>
        <v>437</v>
      </c>
      <c r="B439" s="10">
        <f>$A439+'internal_calcs TEs'!B439</f>
        <v>434.8462685911926</v>
      </c>
      <c r="C439" s="10">
        <f>$A439+'internal_calcs TEs'!C439</f>
        <v>439.92897268976719</v>
      </c>
      <c r="D439" s="10">
        <f>$A439+'internal_calcs TEs'!D439</f>
        <v>434.01211985099326</v>
      </c>
      <c r="E439" s="10">
        <f>$A439+'internal_calcs TEs'!E439</f>
        <v>437.6053985340867</v>
      </c>
    </row>
    <row r="440" spans="1:5" x14ac:dyDescent="0.3">
      <c r="A440" s="1">
        <f>'FTTM input times'!A440</f>
        <v>438</v>
      </c>
      <c r="B440" s="10">
        <f>$A440+'internal_calcs TEs'!B440</f>
        <v>435.86887449611925</v>
      </c>
      <c r="C440" s="10">
        <f>$A440+'internal_calcs TEs'!C440</f>
        <v>440.89199624213944</v>
      </c>
      <c r="D440" s="10">
        <f>$A440+'internal_calcs TEs'!D440</f>
        <v>434.73207688306309</v>
      </c>
      <c r="E440" s="10">
        <f>$A440+'internal_calcs TEs'!E440</f>
        <v>439.02327258505557</v>
      </c>
    </row>
    <row r="441" spans="1:5" x14ac:dyDescent="0.3">
      <c r="A441" s="1">
        <f>'FTTM input times'!A441</f>
        <v>439</v>
      </c>
      <c r="B441" s="10">
        <f>$A441+'internal_calcs TEs'!B441</f>
        <v>436.89238433058796</v>
      </c>
      <c r="C441" s="10">
        <f>$A441+'internal_calcs TEs'!C441</f>
        <v>441.84755294971484</v>
      </c>
      <c r="D441" s="10">
        <f>$A441+'internal_calcs TEs'!D441</f>
        <v>435.47202982010754</v>
      </c>
      <c r="E441" s="10">
        <f>$A441+'internal_calcs TEs'!E441</f>
        <v>440.47644810963874</v>
      </c>
    </row>
    <row r="442" spans="1:5" x14ac:dyDescent="0.3">
      <c r="A442" s="1">
        <f>'FTTM input times'!A442</f>
        <v>440</v>
      </c>
      <c r="B442" s="10">
        <f>$A442+'internal_calcs TEs'!B442</f>
        <v>437.91678324528351</v>
      </c>
      <c r="C442" s="10">
        <f>$A442+'internal_calcs TEs'!C442</f>
        <v>442.79581820986431</v>
      </c>
      <c r="D442" s="10">
        <f>$A442+'internal_calcs TEs'!D442</f>
        <v>436.23607975965416</v>
      </c>
      <c r="E442" s="10">
        <f>$A442+'internal_calcs TEs'!E442</f>
        <v>441.94854616364097</v>
      </c>
    </row>
    <row r="443" spans="1:5" x14ac:dyDescent="0.3">
      <c r="A443" s="1">
        <f>'FTTM input times'!A443</f>
        <v>441</v>
      </c>
      <c r="B443" s="10">
        <f>$A443+'internal_calcs TEs'!B443</f>
        <v>438.94205582932841</v>
      </c>
      <c r="C443" s="10">
        <f>$A443+'internal_calcs TEs'!C443</f>
        <v>443.73699619597079</v>
      </c>
      <c r="D443" s="10">
        <f>$A443+'internal_calcs TEs'!D443</f>
        <v>437.02794777510576</v>
      </c>
      <c r="E443" s="10">
        <f>$A443+'internal_calcs TEs'!E443</f>
        <v>443.42250389335061</v>
      </c>
    </row>
    <row r="444" spans="1:5" x14ac:dyDescent="0.3">
      <c r="A444" s="1">
        <f>'FTTM input times'!A444</f>
        <v>442</v>
      </c>
      <c r="B444" s="10">
        <f>$A444+'internal_calcs TEs'!B444</f>
        <v>439.96818612001687</v>
      </c>
      <c r="C444" s="10">
        <f>$A444+'internal_calcs TEs'!C444</f>
        <v>444.67131905164985</v>
      </c>
      <c r="D444" s="10">
        <f>$A444+'internal_calcs TEs'!D444</f>
        <v>437.85091623219085</v>
      </c>
      <c r="E444" s="10">
        <f>$A444+'internal_calcs TEs'!E444</f>
        <v>444.88119123153166</v>
      </c>
    </row>
    <row r="445" spans="1:5" x14ac:dyDescent="0.3">
      <c r="A445" s="1">
        <f>'FTTM input times'!A445</f>
        <v>443</v>
      </c>
      <c r="B445" s="10">
        <f>$A445+'internal_calcs TEs'!B445</f>
        <v>440.99515761289717</v>
      </c>
      <c r="C445" s="10">
        <f>$A445+'internal_calcs TEs'!C445</f>
        <v>445.59904597458512</v>
      </c>
      <c r="D445" s="10">
        <f>$A445+'internal_calcs TEs'!D445</f>
        <v>438.70777702409475</v>
      </c>
      <c r="E445" s="10">
        <f>$A445+'internal_calcs TEs'!E445</f>
        <v>446.30803002268351</v>
      </c>
    </row>
    <row r="446" spans="1:5" x14ac:dyDescent="0.3">
      <c r="A446" s="1">
        <f>'FTTM input times'!A446</f>
        <v>444</v>
      </c>
      <c r="B446" s="10">
        <f>$A446+'internal_calcs TEs'!B446</f>
        <v>442.02295327219639</v>
      </c>
      <c r="C446" s="10">
        <f>$A446+'internal_calcs TEs'!C446</f>
        <v>446.52046219359318</v>
      </c>
      <c r="D446" s="10">
        <f>$A446+'internal_calcs TEs'!D446</f>
        <v>439.60078754163629</v>
      </c>
      <c r="E446" s="10">
        <f>$A446+'internal_calcs TEs'!E446</f>
        <v>447.68759320077686</v>
      </c>
    </row>
    <row r="447" spans="1:5" x14ac:dyDescent="0.3">
      <c r="A447" s="1">
        <f>'FTTM input times'!A447</f>
        <v>445</v>
      </c>
      <c r="B447" s="10">
        <f>$A447+'internal_calcs TEs'!B447</f>
        <v>443.0515555415804</v>
      </c>
      <c r="C447" s="10">
        <f>$A447+'internal_calcs TEs'!C447</f>
        <v>447.43587784295642</v>
      </c>
      <c r="D447" s="10">
        <f>$A447+'internal_calcs TEs'!D447</f>
        <v>440.53163507286627</v>
      </c>
      <c r="E447" s="10">
        <f>$A447+'internal_calcs TEs'!E447</f>
        <v>449.00616236361276</v>
      </c>
    </row>
    <row r="448" spans="1:5" x14ac:dyDescent="0.3">
      <c r="A448" s="1">
        <f>'FTTM input times'!A448</f>
        <v>446</v>
      </c>
      <c r="B448" s="10">
        <f>$A448+'internal_calcs TEs'!B448</f>
        <v>444.0809463552427</v>
      </c>
      <c r="C448" s="10">
        <f>$A448+'internal_calcs TEs'!C448</f>
        <v>448.34562673846364</v>
      </c>
      <c r="D448" s="10">
        <f>$A448+'internal_calcs TEs'!D448</f>
        <v>441.50141019352691</v>
      </c>
      <c r="E448" s="10">
        <f>$A448+'internal_calcs TEs'!E448</f>
        <v>450.25222359162279</v>
      </c>
    </row>
    <row r="449" spans="1:5" x14ac:dyDescent="0.3">
      <c r="A449" s="1">
        <f>'FTTM input times'!A449</f>
        <v>447</v>
      </c>
      <c r="B449" s="10">
        <f>$A449+'internal_calcs TEs'!B449</f>
        <v>445.1111071493155</v>
      </c>
      <c r="C449" s="10">
        <f>$A449+'internal_calcs TEs'!C449</f>
        <v>449.25006505999249</v>
      </c>
      <c r="D449" s="10">
        <f>$A449+'internal_calcs TEs'!D449</f>
        <v>442.51058956802081</v>
      </c>
      <c r="E449" s="10">
        <f>$A449+'internal_calcs TEs'!E449</f>
        <v>451.41688359092012</v>
      </c>
    </row>
    <row r="450" spans="1:5" x14ac:dyDescent="0.3">
      <c r="A450" s="1">
        <f>'FTTM input times'!A450</f>
        <v>448</v>
      </c>
      <c r="B450" s="10">
        <f>$A450+'internal_calcs TEs'!B450</f>
        <v>446.14201887359479</v>
      </c>
      <c r="C450" s="10">
        <f>$A450+'internal_calcs TEs'!C450</f>
        <v>450.14956994583002</v>
      </c>
      <c r="D450" s="10">
        <f>$A450+'internal_calcs TEs'!D450</f>
        <v>443.5590284321288</v>
      </c>
      <c r="E450" s="10">
        <f>$A450+'internal_calcs TEs'!E450</f>
        <v>452.49419112011287</v>
      </c>
    </row>
    <row r="451" spans="1:5" x14ac:dyDescent="0.3">
      <c r="A451" s="1">
        <f>'FTTM input times'!A451</f>
        <v>449</v>
      </c>
      <c r="B451" s="10">
        <f>$A451+'internal_calcs TEs'!B451</f>
        <v>447.17366200357304</v>
      </c>
      <c r="C451" s="10">
        <f>$A451+'internal_calcs TEs'!C451</f>
        <v>451.04453800427973</v>
      </c>
      <c r="D451" s="10">
        <f>$A451+'internal_calcs TEs'!D451</f>
        <v>444.64596287602774</v>
      </c>
      <c r="E451" s="10">
        <f>$A451+'internal_calcs TEs'!E451</f>
        <v>453.48135208367313</v>
      </c>
    </row>
    <row r="452" spans="1:5" x14ac:dyDescent="0.3">
      <c r="A452" s="1">
        <f>'FTTM input times'!A452</f>
        <v>450</v>
      </c>
      <c r="B452" s="10">
        <f>$A452+'internal_calcs TEs'!B452</f>
        <v>448.20601655277108</v>
      </c>
      <c r="C452" s="10">
        <f>$A452+'internal_calcs TEs'!C452</f>
        <v>451.93538374843075</v>
      </c>
      <c r="D452" s="10">
        <f>$A452+'internal_calcs TEs'!D452</f>
        <v>445.77002189160544</v>
      </c>
      <c r="E452" s="10">
        <f>$A452+'internal_calcs TEs'!E452</f>
        <v>454.37883051782967</v>
      </c>
    </row>
    <row r="453" spans="1:5" x14ac:dyDescent="0.3">
      <c r="A453" s="1">
        <f>'FTTM input times'!A453</f>
        <v>451</v>
      </c>
      <c r="B453" s="10">
        <f>$A453+'internal_calcs TEs'!B453</f>
        <v>449.23906208536215</v>
      </c>
      <c r="C453" s="10">
        <f>$A453+'internal_calcs TEs'!C453</f>
        <v>452.82253796026288</v>
      </c>
      <c r="D453" s="10">
        <f>$A453+'internal_calcs TEs'!D453</f>
        <v>446.92924899407677</v>
      </c>
      <c r="E453" s="10">
        <f>$A453+'internal_calcs TEs'!E453</f>
        <v>455.19033181908941</v>
      </c>
    </row>
    <row r="454" spans="1:5" x14ac:dyDescent="0.3">
      <c r="A454" s="1">
        <f>'FTTM input times'!A454</f>
        <v>452</v>
      </c>
      <c r="B454" s="10">
        <f>$A454+'internal_calcs TEs'!B454</f>
        <v>450.27277772907956</v>
      </c>
      <c r="C454" s="10">
        <f>$A454+'internal_calcs TEs'!C454</f>
        <v>453.70644599054771</v>
      </c>
      <c r="D454" s="10">
        <f>$A454+'internal_calcs TEs'!D454</f>
        <v>448.1211330769184</v>
      </c>
      <c r="E454" s="10">
        <f>$A454+'internal_calcs TEs'!E454</f>
        <v>455.92266882155326</v>
      </c>
    </row>
    <row r="455" spans="1:5" x14ac:dyDescent="0.3">
      <c r="A455" s="1">
        <f>'FTTM input times'!A455</f>
        <v>453</v>
      </c>
      <c r="B455" s="10">
        <f>$A455+'internal_calcs TEs'!B455</f>
        <v>451.30714218840023</v>
      </c>
      <c r="C455" s="10">
        <f>$A455+'internal_calcs TEs'!C455</f>
        <v>454.58756600125207</v>
      </c>
      <c r="D455" s="10">
        <f>$A455+'internal_calcs TEs'!D455</f>
        <v>449.34264801351748</v>
      </c>
      <c r="E455" s="10">
        <f>$A455+'internal_calcs TEs'!E455</f>
        <v>456.58551556334163</v>
      </c>
    </row>
    <row r="456" spans="1:5" x14ac:dyDescent="0.3">
      <c r="A456" s="1">
        <f>'FTTM input times'!A456</f>
        <v>454</v>
      </c>
      <c r="B456" s="10">
        <f>$A456+'internal_calcs TEs'!B456</f>
        <v>452.34213375799504</v>
      </c>
      <c r="C456" s="10">
        <f>$A456+'internal_calcs TEs'!C456</f>
        <v>455.46636715738316</v>
      </c>
      <c r="D456" s="10">
        <f>$A456+'internal_calcs TEs'!D456</f>
        <v>450.59030038099746</v>
      </c>
      <c r="E456" s="10">
        <f>$A456+'internal_calcs TEs'!E456</f>
        <v>457.19105764165005</v>
      </c>
    </row>
    <row r="457" spans="1:5" x14ac:dyDescent="0.3">
      <c r="A457" s="1">
        <f>'FTTM input times'!A457</f>
        <v>455</v>
      </c>
      <c r="B457" s="10">
        <f>$A457+'internal_calcs TEs'!B457</f>
        <v>453.37773033643862</v>
      </c>
      <c r="C457" s="10">
        <f>$A457+'internal_calcs TEs'!C457</f>
        <v>456.34332777540686</v>
      </c>
      <c r="D457" s="10">
        <f>$A457+'internal_calcs TEs'!D457</f>
        <v>451.86018455358311</v>
      </c>
      <c r="E457" s="10">
        <f>$A457+'internal_calcs TEs'!E457</f>
        <v>457.75355179351914</v>
      </c>
    </row>
    <row r="458" spans="1:5" x14ac:dyDescent="0.3">
      <c r="A458" s="1">
        <f>'FTTM input times'!A458</f>
        <v>456</v>
      </c>
      <c r="B458" s="10">
        <f>$A458+'internal_calcs TEs'!B458</f>
        <v>454.41390944016905</v>
      </c>
      <c r="C458" s="10">
        <f>$A458+'internal_calcs TEs'!C458</f>
        <v>457.21893343555263</v>
      </c>
      <c r="D458" s="10">
        <f>$A458+'internal_calcs TEs'!D458</f>
        <v>453.14804429665122</v>
      </c>
      <c r="E458" s="10">
        <f>$A458+'internal_calcs TEs'!E458</f>
        <v>458.28881062021009</v>
      </c>
    </row>
    <row r="459" spans="1:5" x14ac:dyDescent="0.3">
      <c r="A459" s="1">
        <f>'FTTM input times'!A459</f>
        <v>457</v>
      </c>
      <c r="B459" s="10">
        <f>$A459+'internal_calcs TEs'!B459</f>
        <v>455.45064821768892</v>
      </c>
      <c r="C459" s="10">
        <f>$A459+'internal_calcs TEs'!C459</f>
        <v>458.09367506544942</v>
      </c>
      <c r="D459" s="10">
        <f>$A459+'internal_calcs TEs'!D459</f>
        <v>454.44933989009508</v>
      </c>
      <c r="E459" s="10">
        <f>$A459+'internal_calcs TEs'!E459</f>
        <v>458.81363107859818</v>
      </c>
    </row>
    <row r="460" spans="1:5" x14ac:dyDescent="0.3">
      <c r="A460" s="1">
        <f>'FTTM input times'!A460</f>
        <v>458</v>
      </c>
      <c r="B460" s="10">
        <f>$A460+'internal_calcs TEs'!B460</f>
        <v>456.4879234639991</v>
      </c>
      <c r="C460" s="10">
        <f>$A460+'internal_calcs TEs'!C460</f>
        <v>458.96804700265875</v>
      </c>
      <c r="D460" s="10">
        <f>$A460+'internal_calcs TEs'!D460</f>
        <v>455.75931972242029</v>
      </c>
      <c r="E460" s="10">
        <f>$A460+'internal_calcs TEs'!E460</f>
        <v>459.34518739538498</v>
      </c>
    </row>
    <row r="461" spans="1:5" x14ac:dyDescent="0.3">
      <c r="A461" s="1">
        <f>'FTTM input times'!A461</f>
        <v>459</v>
      </c>
      <c r="B461" s="10">
        <f>$A461+'internal_calcs TEs'!B461</f>
        <v>457.52571163525499</v>
      </c>
      <c r="C461" s="10">
        <f>$A461+'internal_calcs TEs'!C461</f>
        <v>459.84254504375082</v>
      </c>
      <c r="D461" s="10">
        <f>$A461+'internal_calcs TEs'!D461</f>
        <v>457.07309522649865</v>
      </c>
      <c r="E461" s="10">
        <f>$A461+'internal_calcs TEs'!E461</f>
        <v>459.90041034580037</v>
      </c>
    </row>
    <row r="462" spans="1:5" x14ac:dyDescent="0.3">
      <c r="A462" s="1">
        <f>'FTTM input times'!A462</f>
        <v>460</v>
      </c>
      <c r="B462" s="10">
        <f>$A462+'internal_calcs TEs'!B462</f>
        <v>458.56398886363769</v>
      </c>
      <c r="C462" s="10">
        <f>$A462+'internal_calcs TEs'!C462</f>
        <v>460.71766448762094</v>
      </c>
      <c r="D462" s="10">
        <f>$A462+'internal_calcs TEs'!D462</f>
        <v>458.38571797518983</v>
      </c>
      <c r="E462" s="10">
        <f>$A462+'internal_calcs TEs'!E462</f>
        <v>460.49537533127125</v>
      </c>
    </row>
    <row r="463" spans="1:5" x14ac:dyDescent="0.3">
      <c r="A463" s="1">
        <f>'FTTM input times'!A463</f>
        <v>461</v>
      </c>
      <c r="B463" s="10">
        <f>$A463+'internal_calcs TEs'!B463</f>
        <v>459.60273097242924</v>
      </c>
      <c r="C463" s="10">
        <f>$A463+'internal_calcs TEs'!C463</f>
        <v>461.59389818077153</v>
      </c>
      <c r="D463" s="10">
        <f>$A463+'internal_calcs TEs'!D463</f>
        <v>459.69225772099583</v>
      </c>
      <c r="E463" s="10">
        <f>$A463+'internal_calcs TEs'!E463</f>
        <v>461.14472137253154</v>
      </c>
    </row>
    <row r="464" spans="1:5" x14ac:dyDescent="0.3">
      <c r="A464" s="1">
        <f>'FTTM input times'!A464</f>
        <v>462</v>
      </c>
      <c r="B464" s="10">
        <f>$A464+'internal_calcs TEs'!B464</f>
        <v>460.6419134912835</v>
      </c>
      <c r="C464" s="10">
        <f>$A464+'internal_calcs TEs'!C464</f>
        <v>462.47173457227217</v>
      </c>
      <c r="D464" s="10">
        <f>$A464+'internal_calcs TEs'!D464</f>
        <v>460.98788014900674</v>
      </c>
      <c r="E464" s="10">
        <f>$A464+'internal_calcs TEs'!E464</f>
        <v>461.86112201726962</v>
      </c>
    </row>
    <row r="465" spans="1:5" x14ac:dyDescent="0.3">
      <c r="A465" s="1">
        <f>'FTTM input times'!A465</f>
        <v>463</v>
      </c>
      <c r="B465" s="10">
        <f>$A465+'internal_calcs TEs'!B465</f>
        <v>461.68151167168173</v>
      </c>
      <c r="C465" s="10">
        <f>$A465+'internal_calcs TEs'!C465</f>
        <v>463.35165578607479</v>
      </c>
      <c r="D465" s="10">
        <f>$A465+'internal_calcs TEs'!D465</f>
        <v>462.2679231169368</v>
      </c>
      <c r="E465" s="10">
        <f>$A465+'internal_calcs TEs'!E465</f>
        <v>462.65482728509602</v>
      </c>
    </row>
    <row r="466" spans="1:5" x14ac:dyDescent="0.3">
      <c r="A466" s="1">
        <f>'FTTM input times'!A466</f>
        <v>464</v>
      </c>
      <c r="B466" s="10">
        <f>$A466+'internal_calcs TEs'!B466</f>
        <v>462.72150050256448</v>
      </c>
      <c r="C466" s="10">
        <f>$A466+'internal_calcs TEs'!C466</f>
        <v>464.23413571828939</v>
      </c>
      <c r="D466" s="10">
        <f>$A466+'internal_calcs TEs'!D466</f>
        <v>463.52797017989246</v>
      </c>
      <c r="E466" s="10">
        <f>$A466+'internal_calcs TEs'!E466</f>
        <v>463.53329320512682</v>
      </c>
    </row>
    <row r="467" spans="1:5" x14ac:dyDescent="0.3">
      <c r="A467" s="1">
        <f>'FTTM input times'!A467</f>
        <v>465</v>
      </c>
      <c r="B467" s="10">
        <f>$A467+'internal_calcs TEs'!B467</f>
        <v>463.76185472612895</v>
      </c>
      <c r="C467" s="10">
        <f>$A467+'internal_calcs TEs'!C467</f>
        <v>465.11963816693384</v>
      </c>
      <c r="D467" s="10">
        <f>$A467+'internal_calcs TEs'!D467</f>
        <v>464.76392024034584</v>
      </c>
      <c r="E467" s="10">
        <f>$A467+'internal_calcs TEs'!E467</f>
        <v>464.50091233566627</v>
      </c>
    </row>
    <row r="468" spans="1:5" x14ac:dyDescent="0.3">
      <c r="A468" s="1">
        <f>'FTTM input times'!A468</f>
        <v>466</v>
      </c>
      <c r="B468" s="10">
        <f>$A468+'internal_calcs TEs'!B468</f>
        <v>464.80254885378264</v>
      </c>
      <c r="C468" s="10">
        <f>$A468+'internal_calcs TEs'!C468</f>
        <v>466.00861500153434</v>
      </c>
      <c r="D468" s="10">
        <f>$A468+'internal_calcs TEs'!D468</f>
        <v>465.9720522248943</v>
      </c>
      <c r="E468" s="10">
        <f>$A468+'internal_calcs TEs'!E468</f>
        <v>465.55885500570412</v>
      </c>
    </row>
    <row r="469" spans="1:5" x14ac:dyDescent="0.3">
      <c r="A469" s="1">
        <f>'FTTM input times'!A469</f>
        <v>467</v>
      </c>
      <c r="B469" s="10">
        <f>$A469+'internal_calcs TEs'!B469</f>
        <v>465.84355718224236</v>
      </c>
      <c r="C469" s="10">
        <f>$A469+'internal_calcs TEs'!C469</f>
        <v>466.90150437980282</v>
      </c>
      <c r="D469" s="10">
        <f>$A469+'internal_calcs TEs'!D469</f>
        <v>467.14908376780909</v>
      </c>
      <c r="E469" s="10">
        <f>$A469+'internal_calcs TEs'!E469</f>
        <v>466.70502701617704</v>
      </c>
    </row>
    <row r="470" spans="1:5" x14ac:dyDescent="0.3">
      <c r="A470" s="1">
        <f>'FTTM input times'!A470</f>
        <v>468</v>
      </c>
      <c r="B470" s="10">
        <f>$A470+'internal_calcs TEs'!B470</f>
        <v>466.88485380976897</v>
      </c>
      <c r="C470" s="10">
        <f>$A470+'internal_calcs TEs'!C470</f>
        <v>467.79872901842953</v>
      </c>
      <c r="D470" s="10">
        <f>$A470+'internal_calcs TEs'!D470</f>
        <v>468.2922229759053</v>
      </c>
      <c r="E470" s="10">
        <f>$A470+'internal_calcs TEs'!E470</f>
        <v>467.9341453297792</v>
      </c>
    </row>
    <row r="471" spans="1:5" x14ac:dyDescent="0.3">
      <c r="A471" s="1">
        <f>'FTTM input times'!A471</f>
        <v>469</v>
      </c>
      <c r="B471" s="10">
        <f>$A471+'internal_calcs TEs'!B471</f>
        <v>467.92641265252729</v>
      </c>
      <c r="C471" s="10">
        <f>$A471+'internal_calcs TEs'!C471</f>
        <v>468.70069452481198</v>
      </c>
      <c r="D471" s="10">
        <f>$A471+'internal_calcs TEs'!D471</f>
        <v>469.39921245836371</v>
      </c>
      <c r="E471" s="10">
        <f>$A471+'internal_calcs TEs'!E471</f>
        <v>469.23792901369484</v>
      </c>
    </row>
    <row r="472" spans="1:5" x14ac:dyDescent="0.3">
      <c r="A472" s="1">
        <f>'FTTM input times'!A472</f>
        <v>470</v>
      </c>
      <c r="B472" s="10">
        <f>$A472+'internal_calcs TEs'!B472</f>
        <v>468.96820746106147</v>
      </c>
      <c r="C472" s="10">
        <f>$A472+'internal_calcs TEs'!C472</f>
        <v>469.6077877963088</v>
      </c>
      <c r="D472" s="10">
        <f>$A472+'internal_calcs TEs'!D472</f>
        <v>470.46836492713373</v>
      </c>
      <c r="E472" s="10">
        <f>$A472+'internal_calcs TEs'!E472</f>
        <v>470.60539853408665</v>
      </c>
    </row>
    <row r="473" spans="1:5" x14ac:dyDescent="0.3">
      <c r="A473" s="1">
        <f>'FTTM input times'!A473</f>
        <v>471</v>
      </c>
      <c r="B473" s="10">
        <f>$A473+'internal_calcs TEs'!B473</f>
        <v>470.01021183687476</v>
      </c>
      <c r="C473" s="10">
        <f>$A473+'internal_calcs TEs'!C473</f>
        <v>470.52037549333221</v>
      </c>
      <c r="D473" s="10">
        <f>$A473+'internal_calcs TEs'!D473</f>
        <v>471.49858980647309</v>
      </c>
      <c r="E473" s="10">
        <f>$A473+'internal_calcs TEs'!E473</f>
        <v>472.02327258505551</v>
      </c>
    </row>
    <row r="474" spans="1:5" x14ac:dyDescent="0.3">
      <c r="A474" s="1">
        <f>'FTTM input times'!A474</f>
        <v>472</v>
      </c>
      <c r="B474" s="10">
        <f>$A474+'internal_calcs TEs'!B474</f>
        <v>471.05239924910302</v>
      </c>
      <c r="C474" s="10">
        <f>$A474+'internal_calcs TEs'!C474</f>
        <v>471.43880259230741</v>
      </c>
      <c r="D474" s="10">
        <f>$A474+'internal_calcs TEs'!D474</f>
        <v>472.48941043197919</v>
      </c>
      <c r="E474" s="10">
        <f>$A474+'internal_calcs TEs'!E474</f>
        <v>473.47644810963897</v>
      </c>
    </row>
    <row r="475" spans="1:5" x14ac:dyDescent="0.3">
      <c r="A475" s="1">
        <f>'FTTM input times'!A475</f>
        <v>473</v>
      </c>
      <c r="B475" s="10">
        <f>$A475+'internal_calcs TEs'!B475</f>
        <v>472.09474305127247</v>
      </c>
      <c r="C475" s="10">
        <f>$A475+'internal_calcs TEs'!C475</f>
        <v>472.36339102420749</v>
      </c>
      <c r="D475" s="10">
        <f>$A475+'internal_calcs TEs'!D475</f>
        <v>473.4409715678712</v>
      </c>
      <c r="E475" s="10">
        <f>$A475+'internal_calcs TEs'!E475</f>
        <v>474.94854616364091</v>
      </c>
    </row>
    <row r="476" spans="1:5" x14ac:dyDescent="0.3">
      <c r="A476" s="1">
        <f>'FTTM input times'!A476</f>
        <v>474</v>
      </c>
      <c r="B476" s="10">
        <f>$A476+'internal_calcs TEs'!B476</f>
        <v>473.1372164981301</v>
      </c>
      <c r="C476" s="10">
        <f>$A476+'internal_calcs TEs'!C476</f>
        <v>473.29443840403957</v>
      </c>
      <c r="D476" s="10">
        <f>$A476+'internal_calcs TEs'!D476</f>
        <v>474.35403712397226</v>
      </c>
      <c r="E476" s="10">
        <f>$A476+'internal_calcs TEs'!E476</f>
        <v>476.42250389335055</v>
      </c>
    </row>
    <row r="477" spans="1:5" x14ac:dyDescent="0.3">
      <c r="A477" s="1">
        <f>'FTTM input times'!A477</f>
        <v>475</v>
      </c>
      <c r="B477" s="10">
        <f>$A477+'internal_calcs TEs'!B477</f>
        <v>474.17979276253641</v>
      </c>
      <c r="C477" s="10">
        <f>$A477+'internal_calcs TEs'!C477</f>
        <v>474.23221685629386</v>
      </c>
      <c r="D477" s="10">
        <f>$A477+'internal_calcs TEs'!D477</f>
        <v>475.22997810839456</v>
      </c>
      <c r="E477" s="10">
        <f>$A477+'internal_calcs TEs'!E477</f>
        <v>477.8811912315316</v>
      </c>
    </row>
    <row r="478" spans="1:5" x14ac:dyDescent="0.3">
      <c r="A478" s="1">
        <f>'FTTM input times'!A478</f>
        <v>476</v>
      </c>
      <c r="B478" s="10">
        <f>$A478+'internal_calcs TEs'!B478</f>
        <v>475.22244495241046</v>
      </c>
      <c r="C478" s="10">
        <f>$A478+'internal_calcs TEs'!C478</f>
        <v>475.17697194099304</v>
      </c>
      <c r="D478" s="10">
        <f>$A478+'internal_calcs TEs'!D478</f>
        <v>476.07075100592323</v>
      </c>
      <c r="E478" s="10">
        <f>$A478+'internal_calcs TEs'!E478</f>
        <v>479.30803002268374</v>
      </c>
    </row>
    <row r="479" spans="1:5" x14ac:dyDescent="0.3">
      <c r="A479" s="1">
        <f>'FTTM input times'!A479</f>
        <v>477</v>
      </c>
      <c r="B479" s="10">
        <f>$A479+'internal_calcs TEs'!B479</f>
        <v>476.26514612771479</v>
      </c>
      <c r="C479" s="10">
        <f>$A479+'internal_calcs TEs'!C479</f>
        <v>476.12892168457887</v>
      </c>
      <c r="D479" s="10">
        <f>$A479+'internal_calcs TEs'!D479</f>
        <v>476.87886692308166</v>
      </c>
      <c r="E479" s="10">
        <f>$A479+'internal_calcs TEs'!E479</f>
        <v>480.68759320077686</v>
      </c>
    </row>
    <row r="480" spans="1:5" x14ac:dyDescent="0.3">
      <c r="A480" s="1">
        <f>'FTTM input times'!A480</f>
        <v>478</v>
      </c>
      <c r="B480" s="10">
        <f>$A480+'internal_calcs TEs'!B480</f>
        <v>477.30786931747195</v>
      </c>
      <c r="C480" s="10">
        <f>$A480+'internal_calcs TEs'!C480</f>
        <v>477.0882557194613</v>
      </c>
      <c r="D480" s="10">
        <f>$A480+'internal_calcs TEs'!D480</f>
        <v>477.65735198648252</v>
      </c>
      <c r="E480" s="10">
        <f>$A480+'internal_calcs TEs'!E480</f>
        <v>482.0061623636127</v>
      </c>
    </row>
    <row r="481" spans="1:5" x14ac:dyDescent="0.3">
      <c r="A481" s="1">
        <f>'FTTM input times'!A481</f>
        <v>479</v>
      </c>
      <c r="B481" s="10">
        <f>$A481+'internal_calcs TEs'!B481</f>
        <v>478.35058753679942</v>
      </c>
      <c r="C481" s="10">
        <f>$A481+'internal_calcs TEs'!C481</f>
        <v>478.05513453562611</v>
      </c>
      <c r="D481" s="10">
        <f>$A481+'internal_calcs TEs'!D481</f>
        <v>478.40969961900231</v>
      </c>
      <c r="E481" s="10">
        <f>$A481+'internal_calcs TEs'!E481</f>
        <v>483.25222359162274</v>
      </c>
    </row>
    <row r="482" spans="1:5" x14ac:dyDescent="0.3">
      <c r="A482" s="1">
        <f>'FTTM input times'!A482</f>
        <v>480</v>
      </c>
      <c r="B482" s="10">
        <f>$A482+'internal_calcs TEs'!B482</f>
        <v>479.39327380395446</v>
      </c>
      <c r="C482" s="10">
        <f>$A482+'internal_calcs TEs'!C482</f>
        <v>479.02968884725431</v>
      </c>
      <c r="D482" s="10">
        <f>$A482+'internal_calcs TEs'!D482</f>
        <v>479.13981544641689</v>
      </c>
      <c r="E482" s="10">
        <f>$A482+'internal_calcs TEs'!E482</f>
        <v>484.41688359092007</v>
      </c>
    </row>
    <row r="483" spans="1:5" x14ac:dyDescent="0.3">
      <c r="A483" s="1">
        <f>'FTTM input times'!A483</f>
        <v>481</v>
      </c>
      <c r="B483" s="10">
        <f>$A483+'internal_calcs TEs'!B483</f>
        <v>480.43590115737572</v>
      </c>
      <c r="C483" s="10">
        <f>$A483+'internal_calcs TEs'!C483</f>
        <v>480.01201907685282</v>
      </c>
      <c r="D483" s="10">
        <f>$A483+'internal_calcs TEs'!D483</f>
        <v>479.85195570334878</v>
      </c>
      <c r="E483" s="10">
        <f>$A483+'internal_calcs TEs'!E483</f>
        <v>485.49419112011287</v>
      </c>
    </row>
    <row r="484" spans="1:5" x14ac:dyDescent="0.3">
      <c r="A484" s="1">
        <f>'FTTM input times'!A484</f>
        <v>482</v>
      </c>
      <c r="B484" s="10">
        <f>$A484+'internal_calcs TEs'!B484</f>
        <v>481.47844267271324</v>
      </c>
      <c r="C484" s="10">
        <f>$A484+'internal_calcs TEs'!C484</f>
        <v>481.00219495893293</v>
      </c>
      <c r="D484" s="10">
        <f>$A484+'internal_calcs TEs'!D484</f>
        <v>480.55066010990492</v>
      </c>
      <c r="E484" s="10">
        <f>$A484+'internal_calcs TEs'!E484</f>
        <v>486.48135208367313</v>
      </c>
    </row>
    <row r="485" spans="1:5" x14ac:dyDescent="0.3">
      <c r="A485" s="1">
        <f>'FTTM input times'!A485</f>
        <v>483</v>
      </c>
      <c r="B485" s="10">
        <f>$A485+'internal_calcs TEs'!B485</f>
        <v>482.520871479834</v>
      </c>
      <c r="C485" s="10">
        <f>$A485+'internal_calcs TEs'!C485</f>
        <v>482.00025526479982</v>
      </c>
      <c r="D485" s="10">
        <f>$A485+'internal_calcs TEs'!D485</f>
        <v>481.24068027757971</v>
      </c>
      <c r="E485" s="10">
        <f>$A485+'internal_calcs TEs'!E485</f>
        <v>487.37883051782967</v>
      </c>
    </row>
    <row r="486" spans="1:5" x14ac:dyDescent="0.3">
      <c r="A486" s="1">
        <f>'FTTM input times'!A486</f>
        <v>484</v>
      </c>
      <c r="B486" s="10">
        <f>$A486+'internal_calcs TEs'!B486</f>
        <v>483.56316077979398</v>
      </c>
      <c r="C486" s="10">
        <f>$A486+'internal_calcs TEs'!C486</f>
        <v>483.00620764954004</v>
      </c>
      <c r="D486" s="10">
        <f>$A486+'internal_calcs TEs'!D486</f>
        <v>481.92690477350141</v>
      </c>
      <c r="E486" s="10">
        <f>$A486+'internal_calcs TEs'!E486</f>
        <v>488.19033181908929</v>
      </c>
    </row>
    <row r="487" spans="1:5" x14ac:dyDescent="0.3">
      <c r="A487" s="1">
        <f>'FTTM input times'!A487</f>
        <v>485</v>
      </c>
      <c r="B487" s="10">
        <f>$A487+'internal_calcs TEs'!B487</f>
        <v>484.60528386176509</v>
      </c>
      <c r="C487" s="10">
        <f>$A487+'internal_calcs TEs'!C487</f>
        <v>484.02002862181052</v>
      </c>
      <c r="D487" s="10">
        <f>$A487+'internal_calcs TEs'!D487</f>
        <v>482.61428202481017</v>
      </c>
      <c r="E487" s="10">
        <f>$A487+'internal_calcs TEs'!E487</f>
        <v>488.92266882155332</v>
      </c>
    </row>
    <row r="488" spans="1:5" x14ac:dyDescent="0.3">
      <c r="A488" s="1">
        <f>'FTTM input times'!A488</f>
        <v>486</v>
      </c>
      <c r="B488" s="10">
        <f>$A488+'internal_calcs TEs'!B488</f>
        <v>485.64721411990581</v>
      </c>
      <c r="C488" s="10">
        <f>$A488+'internal_calcs TEs'!C488</f>
        <v>485.04166363654775</v>
      </c>
      <c r="D488" s="10">
        <f>$A488+'internal_calcs TEs'!D488</f>
        <v>483.30774227900417</v>
      </c>
      <c r="E488" s="10">
        <f>$A488+'internal_calcs TEs'!E488</f>
        <v>489.58551556334169</v>
      </c>
    </row>
    <row r="489" spans="1:5" x14ac:dyDescent="0.3">
      <c r="A489" s="1">
        <f>'FTTM input times'!A489</f>
        <v>487</v>
      </c>
      <c r="B489" s="10">
        <f>$A489+'internal_calcs TEs'!B489</f>
        <v>486.68892507016648</v>
      </c>
      <c r="C489" s="10">
        <f>$A489+'internal_calcs TEs'!C489</f>
        <v>486.07102731023281</v>
      </c>
      <c r="D489" s="10">
        <f>$A489+'internal_calcs TEs'!D489</f>
        <v>484.01211985099332</v>
      </c>
      <c r="E489" s="10">
        <f>$A489+'internal_calcs TEs'!E489</f>
        <v>490.1910576416501</v>
      </c>
    </row>
    <row r="490" spans="1:5" x14ac:dyDescent="0.3">
      <c r="A490" s="1">
        <f>'FTTM input times'!A490</f>
        <v>488</v>
      </c>
      <c r="B490" s="10">
        <f>$A490+'internal_calcs TEs'!B490</f>
        <v>487.7303903670167</v>
      </c>
      <c r="C490" s="10">
        <f>$A490+'internal_calcs TEs'!C490</f>
        <v>487.10800375786056</v>
      </c>
      <c r="D490" s="10">
        <f>$A490+'internal_calcs TEs'!D490</f>
        <v>484.73207688306297</v>
      </c>
      <c r="E490" s="10">
        <f>$A490+'internal_calcs TEs'!E490</f>
        <v>490.75355179351919</v>
      </c>
    </row>
    <row r="491" spans="1:5" x14ac:dyDescent="0.3">
      <c r="A491" s="1">
        <f>'FTTM input times'!A491</f>
        <v>489</v>
      </c>
      <c r="B491" s="10">
        <f>$A491+'internal_calcs TEs'!B491</f>
        <v>488.77158382008651</v>
      </c>
      <c r="C491" s="10">
        <f>$A491+'internal_calcs TEs'!C491</f>
        <v>488.15244705028516</v>
      </c>
      <c r="D491" s="10">
        <f>$A491+'internal_calcs TEs'!D491</f>
        <v>485.47202982010759</v>
      </c>
      <c r="E491" s="10">
        <f>$A491+'internal_calcs TEs'!E491</f>
        <v>491.28881062021014</v>
      </c>
    </row>
    <row r="492" spans="1:5" x14ac:dyDescent="0.3">
      <c r="A492" s="1">
        <f>'FTTM input times'!A492</f>
        <v>490</v>
      </c>
      <c r="B492" s="10">
        <f>$A492+'internal_calcs TEs'!B492</f>
        <v>489.81247941070791</v>
      </c>
      <c r="C492" s="10">
        <f>$A492+'internal_calcs TEs'!C492</f>
        <v>489.20418179013569</v>
      </c>
      <c r="D492" s="10">
        <f>$A492+'internal_calcs TEs'!D492</f>
        <v>486.23607975965416</v>
      </c>
      <c r="E492" s="10">
        <f>$A492+'internal_calcs TEs'!E492</f>
        <v>491.81363107859823</v>
      </c>
    </row>
    <row r="493" spans="1:5" x14ac:dyDescent="0.3">
      <c r="A493" s="1">
        <f>'FTTM input times'!A493</f>
        <v>491</v>
      </c>
      <c r="B493" s="10">
        <f>$A493+'internal_calcs TEs'!B493</f>
        <v>490.85305130834934</v>
      </c>
      <c r="C493" s="10">
        <f>$A493+'internal_calcs TEs'!C493</f>
        <v>490.26300380402921</v>
      </c>
      <c r="D493" s="10">
        <f>$A493+'internal_calcs TEs'!D493</f>
        <v>487.0279477751057</v>
      </c>
      <c r="E493" s="10">
        <f>$A493+'internal_calcs TEs'!E493</f>
        <v>492.34518739538498</v>
      </c>
    </row>
    <row r="494" spans="1:5" x14ac:dyDescent="0.3">
      <c r="A494" s="1">
        <f>'FTTM input times'!A494</f>
        <v>492</v>
      </c>
      <c r="B494" s="10">
        <f>$A494+'internal_calcs TEs'!B494</f>
        <v>491.89327388693061</v>
      </c>
      <c r="C494" s="10">
        <f>$A494+'internal_calcs TEs'!C494</f>
        <v>491.3286809483501</v>
      </c>
      <c r="D494" s="10">
        <f>$A494+'internal_calcs TEs'!D494</f>
        <v>487.85091623219091</v>
      </c>
      <c r="E494" s="10">
        <f>$A494+'internal_calcs TEs'!E494</f>
        <v>492.90041034580042</v>
      </c>
    </row>
    <row r="495" spans="1:5" x14ac:dyDescent="0.3">
      <c r="A495" s="1">
        <f>'FTTM input times'!A495</f>
        <v>493</v>
      </c>
      <c r="B495" s="10">
        <f>$A495+'internal_calcs TEs'!B495</f>
        <v>492.93312174100896</v>
      </c>
      <c r="C495" s="10">
        <f>$A495+'internal_calcs TEs'!C495</f>
        <v>492.40095402541482</v>
      </c>
      <c r="D495" s="10">
        <f>$A495+'internal_calcs TEs'!D495</f>
        <v>488.7077770240947</v>
      </c>
      <c r="E495" s="10">
        <f>$A495+'internal_calcs TEs'!E495</f>
        <v>493.4953753312713</v>
      </c>
    </row>
    <row r="496" spans="1:5" x14ac:dyDescent="0.3">
      <c r="A496" s="1">
        <f>'FTTM input times'!A496</f>
        <v>494</v>
      </c>
      <c r="B496" s="10">
        <f>$A496+'internal_calcs TEs'!B496</f>
        <v>493.97256970182582</v>
      </c>
      <c r="C496" s="10">
        <f>$A496+'internal_calcs TEs'!C496</f>
        <v>493.47953780640677</v>
      </c>
      <c r="D496" s="10">
        <f>$A496+'internal_calcs TEs'!D496</f>
        <v>489.60078754163629</v>
      </c>
      <c r="E496" s="10">
        <f>$A496+'internal_calcs TEs'!E496</f>
        <v>494.14472137253154</v>
      </c>
    </row>
    <row r="497" spans="1:5" x14ac:dyDescent="0.3">
      <c r="A497" s="1">
        <f>'FTTM input times'!A497</f>
        <v>495</v>
      </c>
      <c r="B497" s="10">
        <f>$A497+'internal_calcs TEs'!B497</f>
        <v>495.01159285320352</v>
      </c>
      <c r="C497" s="10">
        <f>$A497+'internal_calcs TEs'!C497</f>
        <v>494.56412215704358</v>
      </c>
      <c r="D497" s="10">
        <f>$A497+'internal_calcs TEs'!D497</f>
        <v>490.53163507286627</v>
      </c>
      <c r="E497" s="10">
        <f>$A497+'internal_calcs TEs'!E497</f>
        <v>494.86112201726968</v>
      </c>
    </row>
    <row r="498" spans="1:5" x14ac:dyDescent="0.3">
      <c r="A498" s="1">
        <f>'FTTM input times'!A498</f>
        <v>496</v>
      </c>
      <c r="B498" s="10">
        <f>$A498+'internal_calcs TEs'!B498</f>
        <v>496.05016654728331</v>
      </c>
      <c r="C498" s="10">
        <f>$A498+'internal_calcs TEs'!C498</f>
        <v>495.65437326153636</v>
      </c>
      <c r="D498" s="10">
        <f>$A498+'internal_calcs TEs'!D498</f>
        <v>491.50141019352691</v>
      </c>
      <c r="E498" s="10">
        <f>$A498+'internal_calcs TEs'!E498</f>
        <v>495.65482728509602</v>
      </c>
    </row>
    <row r="499" spans="1:5" x14ac:dyDescent="0.3">
      <c r="A499" s="1">
        <f>'FTTM input times'!A499</f>
        <v>497</v>
      </c>
      <c r="B499" s="10">
        <f>$A499+'internal_calcs TEs'!B499</f>
        <v>497.08826642009313</v>
      </c>
      <c r="C499" s="10">
        <f>$A499+'internal_calcs TEs'!C499</f>
        <v>496.74993494000745</v>
      </c>
      <c r="D499" s="10">
        <f>$A499+'internal_calcs TEs'!D499</f>
        <v>492.51058956802086</v>
      </c>
      <c r="E499" s="10">
        <f>$A499+'internal_calcs TEs'!E499</f>
        <v>496.53329320512682</v>
      </c>
    </row>
    <row r="500" spans="1:5" x14ac:dyDescent="0.3">
      <c r="A500" s="1">
        <f>'FTTM input times'!A500</f>
        <v>498</v>
      </c>
      <c r="B500" s="10">
        <f>$A500+'internal_calcs TEs'!B500</f>
        <v>498.12586840693689</v>
      </c>
      <c r="C500" s="10">
        <f>$A500+'internal_calcs TEs'!C500</f>
        <v>497.85043005416992</v>
      </c>
      <c r="D500" s="10">
        <f>$A500+'internal_calcs TEs'!D500</f>
        <v>493.5590284321288</v>
      </c>
      <c r="E500" s="10">
        <f>$A500+'internal_calcs TEs'!E500</f>
        <v>497.50091233566627</v>
      </c>
    </row>
    <row r="501" spans="1:5" x14ac:dyDescent="0.3">
      <c r="A501" s="1">
        <f>'FTTM input times'!A501</f>
        <v>499</v>
      </c>
      <c r="B501" s="10">
        <f>$A501+'internal_calcs TEs'!B501</f>
        <v>499.16294875759365</v>
      </c>
      <c r="C501" s="10">
        <f>$A501+'internal_calcs TEs'!C501</f>
        <v>498.95546199572027</v>
      </c>
      <c r="D501" s="10">
        <f>$A501+'internal_calcs TEs'!D501</f>
        <v>494.64596287602774</v>
      </c>
      <c r="E501" s="10">
        <f>$A501+'internal_calcs TEs'!E501</f>
        <v>498.55885500570412</v>
      </c>
    </row>
    <row r="502" spans="1:5" x14ac:dyDescent="0.3">
      <c r="A502" s="1">
        <f>'FTTM input times'!A502</f>
        <v>500</v>
      </c>
      <c r="B502" s="10">
        <f>$A502+'internal_calcs TEs'!B502</f>
        <v>500.19948405131919</v>
      </c>
      <c r="C502" s="10">
        <f>$A502+'internal_calcs TEs'!C502</f>
        <v>500.06461625156925</v>
      </c>
      <c r="D502" s="10">
        <f>$A502+'internal_calcs TEs'!D502</f>
        <v>495.77002189160544</v>
      </c>
      <c r="E502" s="10">
        <f>$A502+'internal_calcs TEs'!E502</f>
        <v>499.70502701617698</v>
      </c>
    </row>
    <row r="503" spans="1:5" x14ac:dyDescent="0.3">
      <c r="A503" s="1">
        <f>'FTTM input times'!A503</f>
        <v>501</v>
      </c>
      <c r="B503" s="10">
        <f>$A503+'internal_calcs TEs'!B503</f>
        <v>501.23545121163886</v>
      </c>
      <c r="C503" s="10">
        <f>$A503+'internal_calcs TEs'!C503</f>
        <v>501.17746203973712</v>
      </c>
      <c r="D503" s="10">
        <f>$A503+'internal_calcs TEs'!D503</f>
        <v>496.92924899407677</v>
      </c>
      <c r="E503" s="10">
        <f>$A503+'internal_calcs TEs'!E503</f>
        <v>500.93414532977914</v>
      </c>
    </row>
    <row r="504" spans="1:5" x14ac:dyDescent="0.3">
      <c r="A504" s="1">
        <f>'FTTM input times'!A504</f>
        <v>502</v>
      </c>
      <c r="B504" s="10">
        <f>$A504+'internal_calcs TEs'!B504</f>
        <v>502.27082752092338</v>
      </c>
      <c r="C504" s="10">
        <f>$A504+'internal_calcs TEs'!C504</f>
        <v>502.29355400945229</v>
      </c>
      <c r="D504" s="10">
        <f>$A504+'internal_calcs TEs'!D504</f>
        <v>498.12113307691834</v>
      </c>
      <c r="E504" s="10">
        <f>$A504+'internal_calcs TEs'!E504</f>
        <v>502.23792901369478</v>
      </c>
    </row>
    <row r="505" spans="1:5" x14ac:dyDescent="0.3">
      <c r="A505" s="1">
        <f>'FTTM input times'!A505</f>
        <v>503</v>
      </c>
      <c r="B505" s="10">
        <f>$A505+'internal_calcs TEs'!B505</f>
        <v>503.30559063473754</v>
      </c>
      <c r="C505" s="10">
        <f>$A505+'internal_calcs TEs'!C505</f>
        <v>503.41243399874787</v>
      </c>
      <c r="D505" s="10">
        <f>$A505+'internal_calcs TEs'!D505</f>
        <v>499.34264801351742</v>
      </c>
      <c r="E505" s="10">
        <f>$A505+'internal_calcs TEs'!E505</f>
        <v>503.60539853408687</v>
      </c>
    </row>
    <row r="506" spans="1:5" x14ac:dyDescent="0.3">
      <c r="A506" s="1">
        <f>'FTTM input times'!A506</f>
        <v>504</v>
      </c>
      <c r="B506" s="10">
        <f>$A506+'internal_calcs TEs'!B506</f>
        <v>504.33971859595363</v>
      </c>
      <c r="C506" s="10">
        <f>$A506+'internal_calcs TEs'!C506</f>
        <v>504.53363284261684</v>
      </c>
      <c r="D506" s="10">
        <f>$A506+'internal_calcs TEs'!D506</f>
        <v>500.59030038099769</v>
      </c>
      <c r="E506" s="10">
        <f>$A506+'internal_calcs TEs'!E506</f>
        <v>505.02327258505545</v>
      </c>
    </row>
    <row r="507" spans="1:5" x14ac:dyDescent="0.3">
      <c r="A507" s="1">
        <f>'FTTM input times'!A507</f>
        <v>505</v>
      </c>
      <c r="B507" s="10">
        <f>$A507+'internal_calcs TEs'!B507</f>
        <v>505.37318984861975</v>
      </c>
      <c r="C507" s="10">
        <f>$A507+'internal_calcs TEs'!C507</f>
        <v>505.65667222459308</v>
      </c>
      <c r="D507" s="10">
        <f>$A507+'internal_calcs TEs'!D507</f>
        <v>501.86018455358305</v>
      </c>
      <c r="E507" s="10">
        <f>$A507+'internal_calcs TEs'!E507</f>
        <v>506.47644810963891</v>
      </c>
    </row>
    <row r="508" spans="1:5" x14ac:dyDescent="0.3">
      <c r="A508" s="1">
        <f>'FTTM input times'!A508</f>
        <v>506</v>
      </c>
      <c r="B508" s="10">
        <f>$A508+'internal_calcs TEs'!B508</f>
        <v>506.40598325157538</v>
      </c>
      <c r="C508" s="10">
        <f>$A508+'internal_calcs TEs'!C508</f>
        <v>506.78106656444737</v>
      </c>
      <c r="D508" s="10">
        <f>$A508+'internal_calcs TEs'!D508</f>
        <v>503.14804429665145</v>
      </c>
      <c r="E508" s="10">
        <f>$A508+'internal_calcs TEs'!E508</f>
        <v>507.94854616364086</v>
      </c>
    </row>
    <row r="509" spans="1:5" x14ac:dyDescent="0.3">
      <c r="A509" s="1">
        <f>'FTTM input times'!A509</f>
        <v>507</v>
      </c>
      <c r="B509" s="10">
        <f>$A509+'internal_calcs TEs'!B509</f>
        <v>507.43807809180436</v>
      </c>
      <c r="C509" s="10">
        <f>$A509+'internal_calcs TEs'!C509</f>
        <v>507.90632493455058</v>
      </c>
      <c r="D509" s="10">
        <f>$A509+'internal_calcs TEs'!D509</f>
        <v>504.44933989009502</v>
      </c>
      <c r="E509" s="10">
        <f>$A509+'internal_calcs TEs'!E509</f>
        <v>509.42250389335078</v>
      </c>
    </row>
    <row r="510" spans="1:5" x14ac:dyDescent="0.3">
      <c r="A510" s="1">
        <f>'FTTM input times'!A510</f>
        <v>508</v>
      </c>
      <c r="B510" s="10">
        <f>$A510+'internal_calcs TEs'!B510</f>
        <v>508.46945409751766</v>
      </c>
      <c r="C510" s="10">
        <f>$A510+'internal_calcs TEs'!C510</f>
        <v>509.03195299734125</v>
      </c>
      <c r="D510" s="10">
        <f>$A510+'internal_calcs TEs'!D510</f>
        <v>505.75931972242023</v>
      </c>
      <c r="E510" s="10">
        <f>$A510+'internal_calcs TEs'!E510</f>
        <v>510.88119123153155</v>
      </c>
    </row>
    <row r="511" spans="1:5" x14ac:dyDescent="0.3">
      <c r="A511" s="1">
        <f>'FTTM input times'!A511</f>
        <v>509</v>
      </c>
      <c r="B511" s="10">
        <f>$A511+'internal_calcs TEs'!B511</f>
        <v>509.5000914509576</v>
      </c>
      <c r="C511" s="10">
        <f>$A511+'internal_calcs TEs'!C511</f>
        <v>510.15745495624913</v>
      </c>
      <c r="D511" s="10">
        <f>$A511+'internal_calcs TEs'!D511</f>
        <v>507.07309522649859</v>
      </c>
      <c r="E511" s="10">
        <f>$A511+'internal_calcs TEs'!E511</f>
        <v>512.30803002268362</v>
      </c>
    </row>
    <row r="512" spans="1:5" x14ac:dyDescent="0.3">
      <c r="A512" s="1">
        <f>'FTTM input times'!A512</f>
        <v>510</v>
      </c>
      <c r="B512" s="10">
        <f>$A512+'internal_calcs TEs'!B512</f>
        <v>510.52997080091512</v>
      </c>
      <c r="C512" s="10">
        <f>$A512+'internal_calcs TEs'!C512</f>
        <v>511.28233551237906</v>
      </c>
      <c r="D512" s="10">
        <f>$A512+'internal_calcs TEs'!D512</f>
        <v>508.38571797518978</v>
      </c>
      <c r="E512" s="10">
        <f>$A512+'internal_calcs TEs'!E512</f>
        <v>513.68759320077686</v>
      </c>
    </row>
    <row r="513" spans="1:5" x14ac:dyDescent="0.3">
      <c r="A513" s="1">
        <f>'FTTM input times'!A513</f>
        <v>511</v>
      </c>
      <c r="B513" s="10">
        <f>$A513+'internal_calcs TEs'!B513</f>
        <v>511.5590732749522</v>
      </c>
      <c r="C513" s="10">
        <f>$A513+'internal_calcs TEs'!C513</f>
        <v>512.40610181922841</v>
      </c>
      <c r="D513" s="10">
        <f>$A513+'internal_calcs TEs'!D513</f>
        <v>509.69225772099577</v>
      </c>
      <c r="E513" s="10">
        <f>$A513+'internal_calcs TEs'!E513</f>
        <v>515.00616236361282</v>
      </c>
    </row>
    <row r="514" spans="1:5" x14ac:dyDescent="0.3">
      <c r="A514" s="1">
        <f>'FTTM input times'!A514</f>
        <v>512</v>
      </c>
      <c r="B514" s="10">
        <f>$A514+'internal_calcs TEs'!B514</f>
        <v>512.58738049132273</v>
      </c>
      <c r="C514" s="10">
        <f>$A514+'internal_calcs TEs'!C514</f>
        <v>513.52826542772777</v>
      </c>
      <c r="D514" s="10">
        <f>$A514+'internal_calcs TEs'!D514</f>
        <v>510.98788014900668</v>
      </c>
      <c r="E514" s="10">
        <f>$A514+'internal_calcs TEs'!E514</f>
        <v>516.25222359162274</v>
      </c>
    </row>
    <row r="515" spans="1:5" x14ac:dyDescent="0.3">
      <c r="A515" s="1">
        <f>'FTTM input times'!A515</f>
        <v>513</v>
      </c>
      <c r="B515" s="10">
        <f>$A515+'internal_calcs TEs'!B515</f>
        <v>513.61487457058195</v>
      </c>
      <c r="C515" s="10">
        <f>$A515+'internal_calcs TEs'!C515</f>
        <v>514.64834421392527</v>
      </c>
      <c r="D515" s="10">
        <f>$A515+'internal_calcs TEs'!D515</f>
        <v>512.26792311693703</v>
      </c>
      <c r="E515" s="10">
        <f>$A515+'internal_calcs TEs'!E515</f>
        <v>517.41688359092018</v>
      </c>
    </row>
    <row r="516" spans="1:5" x14ac:dyDescent="0.3">
      <c r="A516" s="1">
        <f>'FTTM input times'!A516</f>
        <v>514</v>
      </c>
      <c r="B516" s="10">
        <f>$A516+'internal_calcs TEs'!B516</f>
        <v>514.64153814688018</v>
      </c>
      <c r="C516" s="10">
        <f>$A516+'internal_calcs TEs'!C516</f>
        <v>515.76586428171061</v>
      </c>
      <c r="D516" s="10">
        <f>$A516+'internal_calcs TEs'!D516</f>
        <v>513.52797017989246</v>
      </c>
      <c r="E516" s="10">
        <f>$A516+'internal_calcs TEs'!E516</f>
        <v>518.49419112011287</v>
      </c>
    </row>
    <row r="517" spans="1:5" x14ac:dyDescent="0.3">
      <c r="A517" s="1">
        <f>'FTTM input times'!A517</f>
        <v>515</v>
      </c>
      <c r="B517" s="10">
        <f>$A517+'internal_calcs TEs'!B517</f>
        <v>515.66735437893101</v>
      </c>
      <c r="C517" s="10">
        <f>$A517+'internal_calcs TEs'!C517</f>
        <v>516.8803618330661</v>
      </c>
      <c r="D517" s="10">
        <f>$A517+'internal_calcs TEs'!D517</f>
        <v>514.76392024034578</v>
      </c>
      <c r="E517" s="10">
        <f>$A517+'internal_calcs TEs'!E517</f>
        <v>519.48135208367307</v>
      </c>
    </row>
    <row r="518" spans="1:5" x14ac:dyDescent="0.3">
      <c r="A518" s="1">
        <f>'FTTM input times'!A518</f>
        <v>516</v>
      </c>
      <c r="B518" s="10">
        <f>$A518+'internal_calcs TEs'!B518</f>
        <v>516.69230696064915</v>
      </c>
      <c r="C518" s="10">
        <f>$A518+'internal_calcs TEs'!C518</f>
        <v>517.99138499846572</v>
      </c>
      <c r="D518" s="10">
        <f>$A518+'internal_calcs TEs'!D518</f>
        <v>515.97205222489424</v>
      </c>
      <c r="E518" s="10">
        <f>$A518+'internal_calcs TEs'!E518</f>
        <v>520.37883051782967</v>
      </c>
    </row>
    <row r="519" spans="1:5" x14ac:dyDescent="0.3">
      <c r="A519" s="1">
        <f>'FTTM input times'!A519</f>
        <v>517</v>
      </c>
      <c r="B519" s="10">
        <f>$A519+'internal_calcs TEs'!B519</f>
        <v>517.716380131449</v>
      </c>
      <c r="C519" s="10">
        <f>$A519+'internal_calcs TEs'!C519</f>
        <v>519.09849562019713</v>
      </c>
      <c r="D519" s="10">
        <f>$A519+'internal_calcs TEs'!D519</f>
        <v>517.1490837678092</v>
      </c>
      <c r="E519" s="10">
        <f>$A519+'internal_calcs TEs'!E519</f>
        <v>521.19033181908935</v>
      </c>
    </row>
    <row r="520" spans="1:5" x14ac:dyDescent="0.3">
      <c r="A520" s="1">
        <f>'FTTM input times'!A520</f>
        <v>518</v>
      </c>
      <c r="B520" s="10">
        <f>$A520+'internal_calcs TEs'!B520</f>
        <v>518.7395586862001</v>
      </c>
      <c r="C520" s="10">
        <f>$A520+'internal_calcs TEs'!C520</f>
        <v>520.20127098157047</v>
      </c>
      <c r="D520" s="10">
        <f>$A520+'internal_calcs TEs'!D520</f>
        <v>518.29222297590525</v>
      </c>
      <c r="E520" s="10">
        <f>$A520+'internal_calcs TEs'!E520</f>
        <v>521.92266882155332</v>
      </c>
    </row>
    <row r="521" spans="1:5" x14ac:dyDescent="0.3">
      <c r="A521" s="1">
        <f>'FTTM input times'!A521</f>
        <v>519</v>
      </c>
      <c r="B521" s="10">
        <f>$A521+'internal_calcs TEs'!B521</f>
        <v>519.76182798483035</v>
      </c>
      <c r="C521" s="10">
        <f>$A521+'internal_calcs TEs'!C521</f>
        <v>521.29930547518802</v>
      </c>
      <c r="D521" s="10">
        <f>$A521+'internal_calcs TEs'!D521</f>
        <v>519.39921245836365</v>
      </c>
      <c r="E521" s="10">
        <f>$A521+'internal_calcs TEs'!E521</f>
        <v>522.58551556334146</v>
      </c>
    </row>
    <row r="522" spans="1:5" x14ac:dyDescent="0.3">
      <c r="A522" s="1">
        <f>'FTTM input times'!A522</f>
        <v>520</v>
      </c>
      <c r="B522" s="10">
        <f>$A522+'internal_calcs TEs'!B522</f>
        <v>520.78317396157331</v>
      </c>
      <c r="C522" s="10">
        <f>$A522+'internal_calcs TEs'!C522</f>
        <v>522.3922122036912</v>
      </c>
      <c r="D522" s="10">
        <f>$A522+'internal_calcs TEs'!D522</f>
        <v>520.46836492713373</v>
      </c>
      <c r="E522" s="10">
        <f>$A522+'internal_calcs TEs'!E522</f>
        <v>523.19105764165022</v>
      </c>
    </row>
    <row r="523" spans="1:5" x14ac:dyDescent="0.3">
      <c r="A523" s="1">
        <f>'FTTM input times'!A523</f>
        <v>521</v>
      </c>
      <c r="B523" s="10">
        <f>$A523+'internal_calcs TEs'!B523</f>
        <v>521.80358313385273</v>
      </c>
      <c r="C523" s="10">
        <f>$A523+'internal_calcs TEs'!C523</f>
        <v>523.47962450666785</v>
      </c>
      <c r="D523" s="10">
        <f>$A523+'internal_calcs TEs'!D523</f>
        <v>521.49858980647309</v>
      </c>
      <c r="E523" s="10">
        <f>$A523+'internal_calcs TEs'!E523</f>
        <v>523.75355179351891</v>
      </c>
    </row>
    <row r="524" spans="1:5" x14ac:dyDescent="0.3">
      <c r="A524" s="1">
        <f>'FTTM input times'!A524</f>
        <v>522</v>
      </c>
      <c r="B524" s="10">
        <f>$A524+'internal_calcs TEs'!B524</f>
        <v>522.82304261079798</v>
      </c>
      <c r="C524" s="10">
        <f>$A524+'internal_calcs TEs'!C524</f>
        <v>524.56119740769259</v>
      </c>
      <c r="D524" s="10">
        <f>$A524+'internal_calcs TEs'!D524</f>
        <v>522.48941043197919</v>
      </c>
      <c r="E524" s="10">
        <f>$A524+'internal_calcs TEs'!E524</f>
        <v>524.28881062021014</v>
      </c>
    </row>
    <row r="525" spans="1:5" x14ac:dyDescent="0.3">
      <c r="A525" s="1">
        <f>'FTTM input times'!A525</f>
        <v>523</v>
      </c>
      <c r="B525" s="10">
        <f>$A525+'internal_calcs TEs'!B525</f>
        <v>523.84154010138616</v>
      </c>
      <c r="C525" s="10">
        <f>$A525+'internal_calcs TEs'!C525</f>
        <v>525.63660897579246</v>
      </c>
      <c r="D525" s="10">
        <f>$A525+'internal_calcs TEs'!D525</f>
        <v>523.4409715678712</v>
      </c>
      <c r="E525" s="10">
        <f>$A525+'internal_calcs TEs'!E525</f>
        <v>524.81363107859829</v>
      </c>
    </row>
    <row r="526" spans="1:5" x14ac:dyDescent="0.3">
      <c r="A526" s="1">
        <f>'FTTM input times'!A526</f>
        <v>524</v>
      </c>
      <c r="B526" s="10">
        <f>$A526+'internal_calcs TEs'!B526</f>
        <v>524.85906392220591</v>
      </c>
      <c r="C526" s="10">
        <f>$A526+'internal_calcs TEs'!C526</f>
        <v>526.70556159596038</v>
      </c>
      <c r="D526" s="10">
        <f>$A526+'internal_calcs TEs'!D526</f>
        <v>524.35403712397226</v>
      </c>
      <c r="E526" s="10">
        <f>$A526+'internal_calcs TEs'!E526</f>
        <v>525.3451873953851</v>
      </c>
    </row>
    <row r="527" spans="1:5" x14ac:dyDescent="0.3">
      <c r="A527" s="1">
        <f>'FTTM input times'!A527</f>
        <v>525</v>
      </c>
      <c r="B527" s="10">
        <f>$A527+'internal_calcs TEs'!B527</f>
        <v>525.87560300483642</v>
      </c>
      <c r="C527" s="10">
        <f>$A527+'internal_calcs TEs'!C527</f>
        <v>527.7677831437062</v>
      </c>
      <c r="D527" s="10">
        <f>$A527+'internal_calcs TEs'!D527</f>
        <v>525.22997810839456</v>
      </c>
      <c r="E527" s="10">
        <f>$A527+'internal_calcs TEs'!E527</f>
        <v>525.9004103458002</v>
      </c>
    </row>
    <row r="528" spans="1:5" x14ac:dyDescent="0.3">
      <c r="A528" s="1">
        <f>'FTTM input times'!A528</f>
        <v>526</v>
      </c>
      <c r="B528" s="10">
        <f>$A528+'internal_calcs TEs'!B528</f>
        <v>526.8911469028385</v>
      </c>
      <c r="C528" s="10">
        <f>$A528+'internal_calcs TEs'!C528</f>
        <v>528.82302805900702</v>
      </c>
      <c r="D528" s="10">
        <f>$A528+'internal_calcs TEs'!D528</f>
        <v>526.07075100592306</v>
      </c>
      <c r="E528" s="10">
        <f>$A528+'internal_calcs TEs'!E528</f>
        <v>526.49537533127136</v>
      </c>
    </row>
    <row r="529" spans="1:5" x14ac:dyDescent="0.3">
      <c r="A529" s="1">
        <f>'FTTM input times'!A529</f>
        <v>527</v>
      </c>
      <c r="B529" s="10">
        <f>$A529+'internal_calcs TEs'!B529</f>
        <v>527.90568579835303</v>
      </c>
      <c r="C529" s="10">
        <f>$A529+'internal_calcs TEs'!C529</f>
        <v>529.87107831542119</v>
      </c>
      <c r="D529" s="10">
        <f>$A529+'internal_calcs TEs'!D529</f>
        <v>526.87886692308166</v>
      </c>
      <c r="E529" s="10">
        <f>$A529+'internal_calcs TEs'!E529</f>
        <v>527.14472137253165</v>
      </c>
    </row>
    <row r="530" spans="1:5" x14ac:dyDescent="0.3">
      <c r="A530" s="1">
        <f>'FTTM input times'!A530</f>
        <v>528</v>
      </c>
      <c r="B530" s="10">
        <f>$A530+'internal_calcs TEs'!B530</f>
        <v>528.91921050830206</v>
      </c>
      <c r="C530" s="10">
        <f>$A530+'internal_calcs TEs'!C530</f>
        <v>530.91174428053876</v>
      </c>
      <c r="D530" s="10">
        <f>$A530+'internal_calcs TEs'!D530</f>
        <v>527.65735198648258</v>
      </c>
      <c r="E530" s="10">
        <f>$A530+'internal_calcs TEs'!E530</f>
        <v>527.86112201726974</v>
      </c>
    </row>
    <row r="531" spans="1:5" x14ac:dyDescent="0.3">
      <c r="A531" s="1">
        <f>'FTTM input times'!A531</f>
        <v>529</v>
      </c>
      <c r="B531" s="10">
        <f>$A531+'internal_calcs TEs'!B531</f>
        <v>529.93171249018883</v>
      </c>
      <c r="C531" s="10">
        <f>$A531+'internal_calcs TEs'!C531</f>
        <v>531.94486546437383</v>
      </c>
      <c r="D531" s="10">
        <f>$A531+'internal_calcs TEs'!D531</f>
        <v>528.40969961900237</v>
      </c>
      <c r="E531" s="10">
        <f>$A531+'internal_calcs TEs'!E531</f>
        <v>528.65482728509596</v>
      </c>
    </row>
    <row r="532" spans="1:5" x14ac:dyDescent="0.3">
      <c r="A532" s="1">
        <f>'FTTM input times'!A532</f>
        <v>530</v>
      </c>
      <c r="B532" s="10">
        <f>$A532+'internal_calcs TEs'!B532</f>
        <v>530.94318384749363</v>
      </c>
      <c r="C532" s="10">
        <f>$A532+'internal_calcs TEs'!C532</f>
        <v>532.97031115274569</v>
      </c>
      <c r="D532" s="10">
        <f>$A532+'internal_calcs TEs'!D532</f>
        <v>529.13981544641695</v>
      </c>
      <c r="E532" s="10">
        <f>$A532+'internal_calcs TEs'!E532</f>
        <v>529.53329320512682</v>
      </c>
    </row>
    <row r="533" spans="1:5" x14ac:dyDescent="0.3">
      <c r="A533" s="1">
        <f>'FTTM input times'!A533</f>
        <v>531</v>
      </c>
      <c r="B533" s="10">
        <f>$A533+'internal_calcs TEs'!B533</f>
        <v>531.95361733466132</v>
      </c>
      <c r="C533" s="10">
        <f>$A533+'internal_calcs TEs'!C533</f>
        <v>533.98798092314723</v>
      </c>
      <c r="D533" s="10">
        <f>$A533+'internal_calcs TEs'!D533</f>
        <v>529.85195570334861</v>
      </c>
      <c r="E533" s="10">
        <f>$A533+'internal_calcs TEs'!E533</f>
        <v>530.50091233566627</v>
      </c>
    </row>
    <row r="534" spans="1:5" x14ac:dyDescent="0.3">
      <c r="A534" s="1">
        <f>'FTTM input times'!A534</f>
        <v>532</v>
      </c>
      <c r="B534" s="10">
        <f>$A534+'internal_calcs TEs'!B534</f>
        <v>532.96300636167791</v>
      </c>
      <c r="C534" s="10">
        <f>$A534+'internal_calcs TEs'!C534</f>
        <v>534.99780504106707</v>
      </c>
      <c r="D534" s="10">
        <f>$A534+'internal_calcs TEs'!D534</f>
        <v>530.55066010990504</v>
      </c>
      <c r="E534" s="10">
        <f>$A534+'internal_calcs TEs'!E534</f>
        <v>531.55885500570412</v>
      </c>
    </row>
    <row r="535" spans="1:5" x14ac:dyDescent="0.3">
      <c r="A535" s="1">
        <f>'FTTM input times'!A535</f>
        <v>533</v>
      </c>
      <c r="B535" s="10">
        <f>$A535+'internal_calcs TEs'!B535</f>
        <v>533.97134499823244</v>
      </c>
      <c r="C535" s="10">
        <f>$A535+'internal_calcs TEs'!C535</f>
        <v>535.99974473520024</v>
      </c>
      <c r="D535" s="10">
        <f>$A535+'internal_calcs TEs'!D535</f>
        <v>531.24068027757983</v>
      </c>
      <c r="E535" s="10">
        <f>$A535+'internal_calcs TEs'!E535</f>
        <v>532.70502701617693</v>
      </c>
    </row>
    <row r="536" spans="1:5" x14ac:dyDescent="0.3">
      <c r="A536" s="1">
        <f>'FTTM input times'!A536</f>
        <v>534</v>
      </c>
      <c r="B536" s="10">
        <f>$A536+'internal_calcs TEs'!B536</f>
        <v>534.97862797746359</v>
      </c>
      <c r="C536" s="10">
        <f>$A536+'internal_calcs TEs'!C536</f>
        <v>536.9937923504599</v>
      </c>
      <c r="D536" s="10">
        <f>$A536+'internal_calcs TEs'!D536</f>
        <v>531.92690477350141</v>
      </c>
      <c r="E536" s="10">
        <f>$A536+'internal_calcs TEs'!E536</f>
        <v>533.93414532977908</v>
      </c>
    </row>
    <row r="537" spans="1:5" x14ac:dyDescent="0.3">
      <c r="A537" s="1">
        <f>'FTTM input times'!A537</f>
        <v>535</v>
      </c>
      <c r="B537" s="10">
        <f>$A537+'internal_calcs TEs'!B537</f>
        <v>535.9848506992854</v>
      </c>
      <c r="C537" s="10">
        <f>$A537+'internal_calcs TEs'!C537</f>
        <v>537.97997137818948</v>
      </c>
      <c r="D537" s="10">
        <f>$A537+'internal_calcs TEs'!D537</f>
        <v>532.61428202481</v>
      </c>
      <c r="E537" s="10">
        <f>$A537+'internal_calcs TEs'!E537</f>
        <v>535.23792901369472</v>
      </c>
    </row>
    <row r="538" spans="1:5" x14ac:dyDescent="0.3">
      <c r="A538" s="1">
        <f>'FTTM input times'!A538</f>
        <v>536</v>
      </c>
      <c r="B538" s="10">
        <f>$A538+'internal_calcs TEs'!B538</f>
        <v>536.99000923329356</v>
      </c>
      <c r="C538" s="10">
        <f>$A538+'internal_calcs TEs'!C538</f>
        <v>538.95833636345219</v>
      </c>
      <c r="D538" s="10">
        <f>$A538+'internal_calcs TEs'!D538</f>
        <v>533.30774227900429</v>
      </c>
      <c r="E538" s="10">
        <f>$A538+'internal_calcs TEs'!E538</f>
        <v>536.60539853408682</v>
      </c>
    </row>
    <row r="539" spans="1:5" x14ac:dyDescent="0.3">
      <c r="A539" s="1">
        <f>'FTTM input times'!A539</f>
        <v>537</v>
      </c>
      <c r="B539" s="10">
        <f>$A539+'internal_calcs TEs'!B539</f>
        <v>537.99410032124717</v>
      </c>
      <c r="C539" s="10">
        <f>$A539+'internal_calcs TEs'!C539</f>
        <v>539.92897268976719</v>
      </c>
      <c r="D539" s="10">
        <f>$A539+'internal_calcs TEs'!D539</f>
        <v>534.01211985099337</v>
      </c>
      <c r="E539" s="10">
        <f>$A539+'internal_calcs TEs'!E539</f>
        <v>538.02327258505568</v>
      </c>
    </row>
    <row r="540" spans="1:5" x14ac:dyDescent="0.3">
      <c r="A540" s="1">
        <f>'FTTM input times'!A540</f>
        <v>538</v>
      </c>
      <c r="B540" s="10">
        <f>$A540+'internal_calcs TEs'!B540</f>
        <v>538.99712137912763</v>
      </c>
      <c r="C540" s="10">
        <f>$A540+'internal_calcs TEs'!C540</f>
        <v>540.8919962421395</v>
      </c>
      <c r="D540" s="10">
        <f>$A540+'internal_calcs TEs'!D540</f>
        <v>534.73207688306309</v>
      </c>
      <c r="E540" s="10">
        <f>$A540+'internal_calcs TEs'!E540</f>
        <v>539.4764481096388</v>
      </c>
    </row>
    <row r="541" spans="1:5" x14ac:dyDescent="0.3">
      <c r="A541" s="1">
        <f>'FTTM input times'!A541</f>
        <v>539</v>
      </c>
      <c r="B541" s="10">
        <f>$A541+'internal_calcs TEs'!B541</f>
        <v>539.99907049877004</v>
      </c>
      <c r="C541" s="10">
        <f>$A541+'internal_calcs TEs'!C541</f>
        <v>541.84755294971478</v>
      </c>
      <c r="D541" s="10">
        <f>$A541+'internal_calcs TEs'!D541</f>
        <v>535.47202982010765</v>
      </c>
      <c r="E541" s="10">
        <f>$A541+'internal_calcs TEs'!E541</f>
        <v>540.9485461636408</v>
      </c>
    </row>
    <row r="542" spans="1:5" x14ac:dyDescent="0.3">
      <c r="A542" s="1">
        <f>'FTTM input times'!A542</f>
        <v>540</v>
      </c>
      <c r="B542" s="10">
        <f>$A542+'internal_calcs TEs'!B542</f>
        <v>540.99994644906849</v>
      </c>
      <c r="C542" s="10">
        <f>$A542+'internal_calcs TEs'!C542</f>
        <v>542.79581820986436</v>
      </c>
      <c r="D542" s="10">
        <f>$A542+'internal_calcs TEs'!D542</f>
        <v>536.23607975965399</v>
      </c>
      <c r="E542" s="10">
        <f>$A542+'internal_calcs TEs'!E542</f>
        <v>542.42250389335072</v>
      </c>
    </row>
    <row r="543" spans="1:5" x14ac:dyDescent="0.3">
      <c r="A543" s="1">
        <f>'FTTM input times'!A543</f>
        <v>541</v>
      </c>
      <c r="B543" s="10">
        <f>$A543+'internal_calcs TEs'!B543</f>
        <v>541.99974867675405</v>
      </c>
      <c r="C543" s="10">
        <f>$A543+'internal_calcs TEs'!C543</f>
        <v>543.73699619597085</v>
      </c>
      <c r="D543" s="10">
        <f>$A543+'internal_calcs TEs'!D543</f>
        <v>537.02794777510576</v>
      </c>
      <c r="E543" s="10">
        <f>$A543+'internal_calcs TEs'!E543</f>
        <v>543.88119123153149</v>
      </c>
    </row>
    <row r="544" spans="1:5" x14ac:dyDescent="0.3">
      <c r="A544" s="1">
        <f>'FTTM input times'!A544</f>
        <v>542</v>
      </c>
      <c r="B544" s="10">
        <f>$A544+'internal_calcs TEs'!B544</f>
        <v>542.99847730674401</v>
      </c>
      <c r="C544" s="10">
        <f>$A544+'internal_calcs TEs'!C544</f>
        <v>544.6713190516499</v>
      </c>
      <c r="D544" s="10">
        <f>$A544+'internal_calcs TEs'!D544</f>
        <v>537.85091623219091</v>
      </c>
      <c r="E544" s="10">
        <f>$A544+'internal_calcs TEs'!E544</f>
        <v>545.30803002268362</v>
      </c>
    </row>
    <row r="545" spans="1:5" x14ac:dyDescent="0.3">
      <c r="A545" s="1">
        <f>'FTTM input times'!A545</f>
        <v>543</v>
      </c>
      <c r="B545" s="10">
        <f>$A545+'internal_calcs TEs'!B545</f>
        <v>543.99613314206283</v>
      </c>
      <c r="C545" s="10">
        <f>$A545+'internal_calcs TEs'!C545</f>
        <v>545.59904597458501</v>
      </c>
      <c r="D545" s="10">
        <f>$A545+'internal_calcs TEs'!D545</f>
        <v>538.70777702409475</v>
      </c>
      <c r="E545" s="10">
        <f>$A545+'internal_calcs TEs'!E545</f>
        <v>546.68759320077675</v>
      </c>
    </row>
    <row r="546" spans="1:5" x14ac:dyDescent="0.3">
      <c r="A546" s="1">
        <f>'FTTM input times'!A546</f>
        <v>544</v>
      </c>
      <c r="B546" s="10">
        <f>$A546+'internal_calcs TEs'!B546</f>
        <v>544.99271766333538</v>
      </c>
      <c r="C546" s="10">
        <f>$A546+'internal_calcs TEs'!C546</f>
        <v>546.52046219359318</v>
      </c>
      <c r="D546" s="10">
        <f>$A546+'internal_calcs TEs'!D546</f>
        <v>539.60078754163624</v>
      </c>
      <c r="E546" s="10">
        <f>$A546+'internal_calcs TEs'!E546</f>
        <v>548.00616236361282</v>
      </c>
    </row>
    <row r="547" spans="1:5" x14ac:dyDescent="0.3">
      <c r="A547" s="1">
        <f>'FTTM input times'!A547</f>
        <v>545</v>
      </c>
      <c r="B547" s="10">
        <f>$A547+'internal_calcs TEs'!B547</f>
        <v>545.98823302785092</v>
      </c>
      <c r="C547" s="10">
        <f>$A547+'internal_calcs TEs'!C547</f>
        <v>547.43587784295642</v>
      </c>
      <c r="D547" s="10">
        <f>$A547+'internal_calcs TEs'!D547</f>
        <v>540.53163507286627</v>
      </c>
      <c r="E547" s="10">
        <f>$A547+'internal_calcs TEs'!E547</f>
        <v>549.25222359162274</v>
      </c>
    </row>
    <row r="548" spans="1:5" x14ac:dyDescent="0.3">
      <c r="A548" s="1">
        <f>'FTTM input times'!A548</f>
        <v>546</v>
      </c>
      <c r="B548" s="10">
        <f>$A548+'internal_calcs TEs'!B548</f>
        <v>546.98268206820148</v>
      </c>
      <c r="C548" s="10">
        <f>$A548+'internal_calcs TEs'!C548</f>
        <v>548.34562673846369</v>
      </c>
      <c r="D548" s="10">
        <f>$A548+'internal_calcs TEs'!D548</f>
        <v>541.50141019352691</v>
      </c>
      <c r="E548" s="10">
        <f>$A548+'internal_calcs TEs'!E548</f>
        <v>550.41688359092018</v>
      </c>
    </row>
    <row r="549" spans="1:5" x14ac:dyDescent="0.3">
      <c r="A549" s="1">
        <f>'FTTM input times'!A549</f>
        <v>547</v>
      </c>
      <c r="B549" s="10">
        <f>$A549+'internal_calcs TEs'!B549</f>
        <v>547.97606829049232</v>
      </c>
      <c r="C549" s="10">
        <f>$A549+'internal_calcs TEs'!C549</f>
        <v>549.25006505999261</v>
      </c>
      <c r="D549" s="10">
        <f>$A549+'internal_calcs TEs'!D549</f>
        <v>542.51058956802081</v>
      </c>
      <c r="E549" s="10">
        <f>$A549+'internal_calcs TEs'!E549</f>
        <v>551.49419112011287</v>
      </c>
    </row>
    <row r="550" spans="1:5" x14ac:dyDescent="0.3">
      <c r="A550" s="1">
        <f>'FTTM input times'!A550</f>
        <v>548</v>
      </c>
      <c r="B550" s="10">
        <f>$A550+'internal_calcs TEs'!B550</f>
        <v>548.96839587212696</v>
      </c>
      <c r="C550" s="10">
        <f>$A550+'internal_calcs TEs'!C550</f>
        <v>550.14956994582985</v>
      </c>
      <c r="D550" s="10">
        <f>$A550+'internal_calcs TEs'!D550</f>
        <v>543.5590284321288</v>
      </c>
      <c r="E550" s="10">
        <f>$A550+'internal_calcs TEs'!E550</f>
        <v>552.48135208367319</v>
      </c>
    </row>
    <row r="551" spans="1:5" x14ac:dyDescent="0.3">
      <c r="A551" s="1">
        <f>'FTTM input times'!A551</f>
        <v>549</v>
      </c>
      <c r="B551" s="10">
        <f>$A551+'internal_calcs TEs'!B551</f>
        <v>549.95966965916932</v>
      </c>
      <c r="C551" s="10">
        <f>$A551+'internal_calcs TEs'!C551</f>
        <v>551.04453800427973</v>
      </c>
      <c r="D551" s="10">
        <f>$A551+'internal_calcs TEs'!D551</f>
        <v>544.64596287602785</v>
      </c>
      <c r="E551" s="10">
        <f>$A551+'internal_calcs TEs'!E551</f>
        <v>553.37883051782967</v>
      </c>
    </row>
    <row r="552" spans="1:5" x14ac:dyDescent="0.3">
      <c r="A552" s="1">
        <f>'FTTM input times'!A552</f>
        <v>550</v>
      </c>
      <c r="B552" s="10">
        <f>$A552+'internal_calcs TEs'!B552</f>
        <v>550.94989516328258</v>
      </c>
      <c r="C552" s="10">
        <f>$A552+'internal_calcs TEs'!C552</f>
        <v>551.93538374843081</v>
      </c>
      <c r="D552" s="10">
        <f>$A552+'internal_calcs TEs'!D552</f>
        <v>545.77002189160544</v>
      </c>
      <c r="E552" s="10">
        <f>$A552+'internal_calcs TEs'!E552</f>
        <v>554.19033181908935</v>
      </c>
    </row>
    <row r="553" spans="1:5" x14ac:dyDescent="0.3">
      <c r="A553" s="1">
        <f>'FTTM input times'!A553</f>
        <v>551</v>
      </c>
      <c r="B553" s="10">
        <f>$A553+'internal_calcs TEs'!B553</f>
        <v>551.93907855824796</v>
      </c>
      <c r="C553" s="10">
        <f>$A553+'internal_calcs TEs'!C553</f>
        <v>552.82253796026293</v>
      </c>
      <c r="D553" s="10">
        <f>$A553+'internal_calcs TEs'!D553</f>
        <v>546.92924899407672</v>
      </c>
      <c r="E553" s="10">
        <f>$A553+'internal_calcs TEs'!E553</f>
        <v>554.92266882155343</v>
      </c>
    </row>
    <row r="554" spans="1:5" x14ac:dyDescent="0.3">
      <c r="A554" s="1">
        <f>'FTTM input times'!A554</f>
        <v>552</v>
      </c>
      <c r="B554" s="10">
        <f>$A554+'internal_calcs TEs'!B554</f>
        <v>552.92722667606483</v>
      </c>
      <c r="C554" s="10">
        <f>$A554+'internal_calcs TEs'!C554</f>
        <v>553.70644599054776</v>
      </c>
      <c r="D554" s="10">
        <f>$A554+'internal_calcs TEs'!D554</f>
        <v>548.12113307691834</v>
      </c>
      <c r="E554" s="10">
        <f>$A554+'internal_calcs TEs'!E554</f>
        <v>555.58551556334157</v>
      </c>
    </row>
    <row r="555" spans="1:5" x14ac:dyDescent="0.3">
      <c r="A555" s="1">
        <f>'FTTM input times'!A555</f>
        <v>553</v>
      </c>
      <c r="B555" s="10">
        <f>$A555+'internal_calcs TEs'!B555</f>
        <v>553.91434700263608</v>
      </c>
      <c r="C555" s="10">
        <f>$A555+'internal_calcs TEs'!C555</f>
        <v>554.58756600125218</v>
      </c>
      <c r="D555" s="10">
        <f>$A555+'internal_calcs TEs'!D555</f>
        <v>549.34264801351742</v>
      </c>
      <c r="E555" s="10">
        <f>$A555+'internal_calcs TEs'!E555</f>
        <v>556.19105764165022</v>
      </c>
    </row>
    <row r="556" spans="1:5" x14ac:dyDescent="0.3">
      <c r="A556" s="1">
        <f>'FTTM input times'!A556</f>
        <v>554</v>
      </c>
      <c r="B556" s="10">
        <f>$A556+'internal_calcs TEs'!B556</f>
        <v>554.90044767303959</v>
      </c>
      <c r="C556" s="10">
        <f>$A556+'internal_calcs TEs'!C556</f>
        <v>555.46636715738316</v>
      </c>
      <c r="D556" s="10">
        <f>$A556+'internal_calcs TEs'!D556</f>
        <v>550.59030038099763</v>
      </c>
      <c r="E556" s="10">
        <f>$A556+'internal_calcs TEs'!E556</f>
        <v>556.75355179351902</v>
      </c>
    </row>
    <row r="557" spans="1:5" x14ac:dyDescent="0.3">
      <c r="A557" s="1">
        <f>'FTTM input times'!A557</f>
        <v>555</v>
      </c>
      <c r="B557" s="10">
        <f>$A557+'internal_calcs TEs'!B557</f>
        <v>555.88553746638979</v>
      </c>
      <c r="C557" s="10">
        <f>$A557+'internal_calcs TEs'!C557</f>
        <v>556.34332777540692</v>
      </c>
      <c r="D557" s="10">
        <f>$A557+'internal_calcs TEs'!D557</f>
        <v>551.86018455358305</v>
      </c>
      <c r="E557" s="10">
        <f>$A557+'internal_calcs TEs'!E557</f>
        <v>557.28881062021026</v>
      </c>
    </row>
    <row r="558" spans="1:5" x14ac:dyDescent="0.3">
      <c r="A558" s="1">
        <f>'FTTM input times'!A558</f>
        <v>556</v>
      </c>
      <c r="B558" s="10">
        <f>$A558+'internal_calcs TEs'!B558</f>
        <v>556.86962580029274</v>
      </c>
      <c r="C558" s="10">
        <f>$A558+'internal_calcs TEs'!C558</f>
        <v>557.21893343555269</v>
      </c>
      <c r="D558" s="10">
        <f>$A558+'internal_calcs TEs'!D558</f>
        <v>553.14804429665139</v>
      </c>
      <c r="E558" s="10">
        <f>$A558+'internal_calcs TEs'!E558</f>
        <v>557.81363107859806</v>
      </c>
    </row>
    <row r="559" spans="1:5" x14ac:dyDescent="0.3">
      <c r="A559" s="1">
        <f>'FTTM input times'!A559</f>
        <v>557</v>
      </c>
      <c r="B559" s="10">
        <f>$A559+'internal_calcs TEs'!B559</f>
        <v>557.85272272489772</v>
      </c>
      <c r="C559" s="10">
        <f>$A559+'internal_calcs TEs'!C559</f>
        <v>558.09367506544925</v>
      </c>
      <c r="D559" s="10">
        <f>$A559+'internal_calcs TEs'!D559</f>
        <v>554.44933989009496</v>
      </c>
      <c r="E559" s="10">
        <f>$A559+'internal_calcs TEs'!E559</f>
        <v>558.3451873953851</v>
      </c>
    </row>
    <row r="560" spans="1:5" x14ac:dyDescent="0.3">
      <c r="A560" s="1">
        <f>'FTTM input times'!A560</f>
        <v>558</v>
      </c>
      <c r="B560" s="10">
        <f>$A560+'internal_calcs TEs'!B560</f>
        <v>558.83483891654964</v>
      </c>
      <c r="C560" s="10">
        <f>$A560+'internal_calcs TEs'!C560</f>
        <v>558.96804700265875</v>
      </c>
      <c r="D560" s="10">
        <f>$A560+'internal_calcs TEs'!D560</f>
        <v>555.75931972242051</v>
      </c>
      <c r="E560" s="10">
        <f>$A560+'internal_calcs TEs'!E560</f>
        <v>558.90041034580031</v>
      </c>
    </row>
    <row r="561" spans="1:5" x14ac:dyDescent="0.3">
      <c r="A561" s="1">
        <f>'FTTM input times'!A561</f>
        <v>559</v>
      </c>
      <c r="B561" s="10">
        <f>$A561+'internal_calcs TEs'!B561</f>
        <v>559.81598567104493</v>
      </c>
      <c r="C561" s="10">
        <f>$A561+'internal_calcs TEs'!C561</f>
        <v>559.84254504375087</v>
      </c>
      <c r="D561" s="10">
        <f>$A561+'internal_calcs TEs'!D561</f>
        <v>557.07309522649848</v>
      </c>
      <c r="E561" s="10">
        <f>$A561+'internal_calcs TEs'!E561</f>
        <v>559.49537533127136</v>
      </c>
    </row>
    <row r="562" spans="1:5" x14ac:dyDescent="0.3">
      <c r="A562" s="1">
        <f>'FTTM input times'!A562</f>
        <v>560</v>
      </c>
      <c r="B562" s="10">
        <f>$A562+'internal_calcs TEs'!B562</f>
        <v>560.79617489649786</v>
      </c>
      <c r="C562" s="10">
        <f>$A562+'internal_calcs TEs'!C562</f>
        <v>560.71766448762094</v>
      </c>
      <c r="D562" s="10">
        <f>$A562+'internal_calcs TEs'!D562</f>
        <v>558.38571797518978</v>
      </c>
      <c r="E562" s="10">
        <f>$A562+'internal_calcs TEs'!E562</f>
        <v>560.14472137253142</v>
      </c>
    </row>
    <row r="563" spans="1:5" x14ac:dyDescent="0.3">
      <c r="A563" s="1">
        <f>'FTTM input times'!A563</f>
        <v>561</v>
      </c>
      <c r="B563" s="10">
        <f>$A563+'internal_calcs TEs'!B563</f>
        <v>561.77541910581783</v>
      </c>
      <c r="C563" s="10">
        <f>$A563+'internal_calcs TEs'!C563</f>
        <v>561.59389818077136</v>
      </c>
      <c r="D563" s="10">
        <f>$A563+'internal_calcs TEs'!D563</f>
        <v>559.69225772099571</v>
      </c>
      <c r="E563" s="10">
        <f>$A563+'internal_calcs TEs'!E563</f>
        <v>560.86112201726974</v>
      </c>
    </row>
    <row r="564" spans="1:5" x14ac:dyDescent="0.3">
      <c r="A564" s="1">
        <f>'FTTM input times'!A564</f>
        <v>562</v>
      </c>
      <c r="B564" s="10">
        <f>$A564+'internal_calcs TEs'!B564</f>
        <v>562.75373140880743</v>
      </c>
      <c r="C564" s="10">
        <f>$A564+'internal_calcs TEs'!C564</f>
        <v>562.47173457227223</v>
      </c>
      <c r="D564" s="10">
        <f>$A564+'internal_calcs TEs'!D564</f>
        <v>560.98788014900663</v>
      </c>
      <c r="E564" s="10">
        <f>$A564+'internal_calcs TEs'!E564</f>
        <v>561.65482728509596</v>
      </c>
    </row>
    <row r="565" spans="1:5" x14ac:dyDescent="0.3">
      <c r="A565" s="1">
        <f>'FTTM input times'!A565</f>
        <v>563</v>
      </c>
      <c r="B565" s="10">
        <f>$A565+'internal_calcs TEs'!B565</f>
        <v>563.73112550388078</v>
      </c>
      <c r="C565" s="10">
        <f>$A565+'internal_calcs TEs'!C565</f>
        <v>563.35165578607484</v>
      </c>
      <c r="D565" s="10">
        <f>$A565+'internal_calcs TEs'!D565</f>
        <v>562.26792311693691</v>
      </c>
      <c r="E565" s="10">
        <f>$A565+'internal_calcs TEs'!E565</f>
        <v>562.53329320512682</v>
      </c>
    </row>
    <row r="566" spans="1:5" x14ac:dyDescent="0.3">
      <c r="A566" s="1">
        <f>'FTTM input times'!A566</f>
        <v>564</v>
      </c>
      <c r="B566" s="10">
        <f>$A566+'internal_calcs TEs'!B566</f>
        <v>564.70761566941201</v>
      </c>
      <c r="C566" s="10">
        <f>$A566+'internal_calcs TEs'!C566</f>
        <v>564.23413571828939</v>
      </c>
      <c r="D566" s="10">
        <f>$A566+'internal_calcs TEs'!D566</f>
        <v>563.52797017989235</v>
      </c>
      <c r="E566" s="10">
        <f>$A566+'internal_calcs TEs'!E566</f>
        <v>563.50091233566627</v>
      </c>
    </row>
    <row r="567" spans="1:5" x14ac:dyDescent="0.3">
      <c r="A567" s="1">
        <f>'FTTM input times'!A567</f>
        <v>565</v>
      </c>
      <c r="B567" s="10">
        <f>$A567+'internal_calcs TEs'!B567</f>
        <v>565.68321675471645</v>
      </c>
      <c r="C567" s="10">
        <f>$A567+'internal_calcs TEs'!C567</f>
        <v>565.1196381669339</v>
      </c>
      <c r="D567" s="10">
        <f>$A567+'internal_calcs TEs'!D567</f>
        <v>564.76392024034601</v>
      </c>
      <c r="E567" s="10">
        <f>$A567+'internal_calcs TEs'!E567</f>
        <v>564.55885500570412</v>
      </c>
    </row>
    <row r="568" spans="1:5" x14ac:dyDescent="0.3">
      <c r="A568" s="1">
        <f>'FTTM input times'!A568</f>
        <v>566</v>
      </c>
      <c r="B568" s="10">
        <f>$A568+'internal_calcs TEs'!B568</f>
        <v>566.65794417067161</v>
      </c>
      <c r="C568" s="10">
        <f>$A568+'internal_calcs TEs'!C568</f>
        <v>566.00861500153417</v>
      </c>
      <c r="D568" s="10">
        <f>$A568+'internal_calcs TEs'!D568</f>
        <v>565.97205222489424</v>
      </c>
      <c r="E568" s="10">
        <f>$A568+'internal_calcs TEs'!E568</f>
        <v>565.70502701617704</v>
      </c>
    </row>
    <row r="569" spans="1:5" x14ac:dyDescent="0.3">
      <c r="A569" s="1">
        <f>'FTTM input times'!A569</f>
        <v>567</v>
      </c>
      <c r="B569" s="10">
        <f>$A569+'internal_calcs TEs'!B569</f>
        <v>567.63181387998316</v>
      </c>
      <c r="C569" s="10">
        <f>$A569+'internal_calcs TEs'!C569</f>
        <v>566.90150437980287</v>
      </c>
      <c r="D569" s="10">
        <f>$A569+'internal_calcs TEs'!D569</f>
        <v>567.1490837678092</v>
      </c>
      <c r="E569" s="10">
        <f>$A569+'internal_calcs TEs'!E569</f>
        <v>566.93414532977908</v>
      </c>
    </row>
    <row r="570" spans="1:5" x14ac:dyDescent="0.3">
      <c r="A570" s="1">
        <f>'FTTM input times'!A570</f>
        <v>568</v>
      </c>
      <c r="B570" s="10">
        <f>$A570+'internal_calcs TEs'!B570</f>
        <v>568.60484238710285</v>
      </c>
      <c r="C570" s="10">
        <f>$A570+'internal_calcs TEs'!C570</f>
        <v>567.79872901842953</v>
      </c>
      <c r="D570" s="10">
        <f>$A570+'internal_calcs TEs'!D570</f>
        <v>568.29222297590525</v>
      </c>
      <c r="E570" s="10">
        <f>$A570+'internal_calcs TEs'!E570</f>
        <v>568.23792901369495</v>
      </c>
    </row>
    <row r="571" spans="1:5" x14ac:dyDescent="0.3">
      <c r="A571" s="1">
        <f>'FTTM input times'!A571</f>
        <v>569</v>
      </c>
      <c r="B571" s="10">
        <f>$A571+'internal_calcs TEs'!B571</f>
        <v>569.57704672780358</v>
      </c>
      <c r="C571" s="10">
        <f>$A571+'internal_calcs TEs'!C571</f>
        <v>568.70069452481198</v>
      </c>
      <c r="D571" s="10">
        <f>$A571+'internal_calcs TEs'!D571</f>
        <v>569.39921245836365</v>
      </c>
      <c r="E571" s="10">
        <f>$A571+'internal_calcs TEs'!E571</f>
        <v>569.60539853408682</v>
      </c>
    </row>
    <row r="572" spans="1:5" x14ac:dyDescent="0.3">
      <c r="A572" s="1">
        <f>'FTTM input times'!A572</f>
        <v>570</v>
      </c>
      <c r="B572" s="10">
        <f>$A572+'internal_calcs TEs'!B572</f>
        <v>570.54844445841968</v>
      </c>
      <c r="C572" s="10">
        <f>$A572+'internal_calcs TEs'!C572</f>
        <v>569.6077877963088</v>
      </c>
      <c r="D572" s="10">
        <f>$A572+'internal_calcs TEs'!D572</f>
        <v>570.46836492713373</v>
      </c>
      <c r="E572" s="10">
        <f>$A572+'internal_calcs TEs'!E572</f>
        <v>571.02327258505568</v>
      </c>
    </row>
    <row r="573" spans="1:5" x14ac:dyDescent="0.3">
      <c r="A573" s="1">
        <f>'FTTM input times'!A573</f>
        <v>571</v>
      </c>
      <c r="B573" s="10">
        <f>$A573+'internal_calcs TEs'!B573</f>
        <v>571.51905364475726</v>
      </c>
      <c r="C573" s="10">
        <f>$A573+'internal_calcs TEs'!C573</f>
        <v>570.52037549333227</v>
      </c>
      <c r="D573" s="10">
        <f>$A573+'internal_calcs TEs'!D573</f>
        <v>571.49858980647309</v>
      </c>
      <c r="E573" s="10">
        <f>$A573+'internal_calcs TEs'!E573</f>
        <v>572.4764481096388</v>
      </c>
    </row>
    <row r="574" spans="1:5" x14ac:dyDescent="0.3">
      <c r="A574" s="1">
        <f>'FTTM input times'!A574</f>
        <v>572</v>
      </c>
      <c r="B574" s="10">
        <f>$A574+'internal_calcs TEs'!B574</f>
        <v>572.48889285068446</v>
      </c>
      <c r="C574" s="10">
        <f>$A574+'internal_calcs TEs'!C574</f>
        <v>571.43880259230741</v>
      </c>
      <c r="D574" s="10">
        <f>$A574+'internal_calcs TEs'!D574</f>
        <v>572.48941043197919</v>
      </c>
      <c r="E574" s="10">
        <f>$A574+'internal_calcs TEs'!E574</f>
        <v>573.94854616364103</v>
      </c>
    </row>
    <row r="575" spans="1:5" x14ac:dyDescent="0.3">
      <c r="A575" s="1">
        <f>'FTTM input times'!A575</f>
        <v>573</v>
      </c>
      <c r="B575" s="10">
        <f>$A575+'internal_calcs TEs'!B575</f>
        <v>573.45798112640523</v>
      </c>
      <c r="C575" s="10">
        <f>$A575+'internal_calcs TEs'!C575</f>
        <v>572.36339102420754</v>
      </c>
      <c r="D575" s="10">
        <f>$A575+'internal_calcs TEs'!D575</f>
        <v>573.4409715678712</v>
      </c>
      <c r="E575" s="10">
        <f>$A575+'internal_calcs TEs'!E575</f>
        <v>575.42250389335061</v>
      </c>
    </row>
    <row r="576" spans="1:5" x14ac:dyDescent="0.3">
      <c r="A576" s="1">
        <f>'FTTM input times'!A576</f>
        <v>574</v>
      </c>
      <c r="B576" s="10">
        <f>$A576+'internal_calcs TEs'!B576</f>
        <v>574.42633799642704</v>
      </c>
      <c r="C576" s="10">
        <f>$A576+'internal_calcs TEs'!C576</f>
        <v>573.29443840403962</v>
      </c>
      <c r="D576" s="10">
        <f>$A576+'internal_calcs TEs'!D576</f>
        <v>574.35403712397215</v>
      </c>
      <c r="E576" s="10">
        <f>$A576+'internal_calcs TEs'!E576</f>
        <v>576.88119123153172</v>
      </c>
    </row>
    <row r="577" spans="1:5" x14ac:dyDescent="0.3">
      <c r="A577" s="1">
        <f>'FTTM input times'!A577</f>
        <v>575</v>
      </c>
      <c r="B577" s="10">
        <f>$A577+'internal_calcs TEs'!B577</f>
        <v>575.39398344722895</v>
      </c>
      <c r="C577" s="10">
        <f>$A577+'internal_calcs TEs'!C577</f>
        <v>574.2322168562938</v>
      </c>
      <c r="D577" s="10">
        <f>$A577+'internal_calcs TEs'!D577</f>
        <v>575.22997810839456</v>
      </c>
      <c r="E577" s="10">
        <f>$A577+'internal_calcs TEs'!E577</f>
        <v>578.30803002268362</v>
      </c>
    </row>
    <row r="578" spans="1:5" x14ac:dyDescent="0.3">
      <c r="A578" s="1">
        <f>'FTTM input times'!A578</f>
        <v>576</v>
      </c>
      <c r="B578" s="10">
        <f>$A578+'internal_calcs TEs'!B578</f>
        <v>576.36093791463782</v>
      </c>
      <c r="C578" s="10">
        <f>$A578+'internal_calcs TEs'!C578</f>
        <v>575.17697194099298</v>
      </c>
      <c r="D578" s="10">
        <f>$A578+'internal_calcs TEs'!D578</f>
        <v>576.07075100592317</v>
      </c>
      <c r="E578" s="10">
        <f>$A578+'internal_calcs TEs'!E578</f>
        <v>579.68759320077675</v>
      </c>
    </row>
    <row r="579" spans="1:5" x14ac:dyDescent="0.3">
      <c r="A579" s="1">
        <f>'FTTM input times'!A579</f>
        <v>577</v>
      </c>
      <c r="B579" s="10">
        <f>$A579+'internal_calcs TEs'!B579</f>
        <v>577.3272222709204</v>
      </c>
      <c r="C579" s="10">
        <f>$A579+'internal_calcs TEs'!C579</f>
        <v>576.12892168457893</v>
      </c>
      <c r="D579" s="10">
        <f>$A579+'internal_calcs TEs'!D579</f>
        <v>576.87886692308166</v>
      </c>
      <c r="E579" s="10">
        <f>$A579+'internal_calcs TEs'!E579</f>
        <v>581.00616236361282</v>
      </c>
    </row>
    <row r="580" spans="1:5" x14ac:dyDescent="0.3">
      <c r="A580" s="1">
        <f>'FTTM input times'!A580</f>
        <v>578</v>
      </c>
      <c r="B580" s="10">
        <f>$A580+'internal_calcs TEs'!B580</f>
        <v>578.29285781159979</v>
      </c>
      <c r="C580" s="10">
        <f>$A580+'internal_calcs TEs'!C580</f>
        <v>577.08825571946124</v>
      </c>
      <c r="D580" s="10">
        <f>$A580+'internal_calcs TEs'!D580</f>
        <v>577.65735198648258</v>
      </c>
      <c r="E580" s="10">
        <f>$A580+'internal_calcs TEs'!E580</f>
        <v>582.25222359162285</v>
      </c>
    </row>
    <row r="581" spans="1:5" x14ac:dyDescent="0.3">
      <c r="A581" s="1">
        <f>'FTTM input times'!A581</f>
        <v>579</v>
      </c>
      <c r="B581" s="10">
        <f>$A581+'internal_calcs TEs'!B581</f>
        <v>579.25786624200498</v>
      </c>
      <c r="C581" s="10">
        <f>$A581+'internal_calcs TEs'!C581</f>
        <v>578.05513453562605</v>
      </c>
      <c r="D581" s="10">
        <f>$A581+'internal_calcs TEs'!D581</f>
        <v>578.40969961900237</v>
      </c>
      <c r="E581" s="10">
        <f>$A581+'internal_calcs TEs'!E581</f>
        <v>583.41688359092007</v>
      </c>
    </row>
    <row r="582" spans="1:5" x14ac:dyDescent="0.3">
      <c r="A582" s="1">
        <f>'FTTM input times'!A582</f>
        <v>580</v>
      </c>
      <c r="B582" s="10">
        <f>$A582+'internal_calcs TEs'!B582</f>
        <v>580.22226966356141</v>
      </c>
      <c r="C582" s="10">
        <f>$A582+'internal_calcs TEs'!C582</f>
        <v>579.02968884725431</v>
      </c>
      <c r="D582" s="10">
        <f>$A582+'internal_calcs TEs'!D582</f>
        <v>579.13981544641706</v>
      </c>
      <c r="E582" s="10">
        <f>$A582+'internal_calcs TEs'!E582</f>
        <v>584.49419112011287</v>
      </c>
    </row>
    <row r="583" spans="1:5" x14ac:dyDescent="0.3">
      <c r="A583" s="1">
        <f>'FTTM input times'!A583</f>
        <v>581</v>
      </c>
      <c r="B583" s="10">
        <f>$A583+'internal_calcs TEs'!B583</f>
        <v>581.18609055983097</v>
      </c>
      <c r="C583" s="10">
        <f>$A583+'internal_calcs TEs'!C583</f>
        <v>580.01201907685277</v>
      </c>
      <c r="D583" s="10">
        <f>$A583+'internal_calcs TEs'!D583</f>
        <v>579.85195570334861</v>
      </c>
      <c r="E583" s="10">
        <f>$A583+'internal_calcs TEs'!E583</f>
        <v>585.48135208367319</v>
      </c>
    </row>
    <row r="584" spans="1:5" x14ac:dyDescent="0.3">
      <c r="A584" s="1">
        <f>'FTTM input times'!A584</f>
        <v>582</v>
      </c>
      <c r="B584" s="10">
        <f>$A584+'internal_calcs TEs'!B584</f>
        <v>592.84935178231103</v>
      </c>
      <c r="C584" s="10">
        <f>$A584+'internal_calcs TEs'!C584</f>
        <v>581.00219495893293</v>
      </c>
      <c r="D584" s="10">
        <f>$A584+'internal_calcs TEs'!D584</f>
        <v>580.55066010990504</v>
      </c>
      <c r="E584" s="10">
        <f>$A584+'internal_calcs TEs'!E584</f>
        <v>586.37883051782967</v>
      </c>
    </row>
    <row r="585" spans="1:5" x14ac:dyDescent="0.3">
      <c r="A585" s="1">
        <f>'FTTM input times'!A585</f>
        <v>583</v>
      </c>
      <c r="B585" s="10">
        <f>$A585+'internal_calcs TEs'!B585</f>
        <v>583.11207653600093</v>
      </c>
      <c r="C585" s="10">
        <f>$A585+'internal_calcs TEs'!C585</f>
        <v>582.00025526479976</v>
      </c>
      <c r="D585" s="10">
        <f>$A585+'internal_calcs TEs'!D585</f>
        <v>581.2406802775796</v>
      </c>
      <c r="E585" s="10">
        <f>$A585+'internal_calcs TEs'!E585</f>
        <v>587.19033181908935</v>
      </c>
    </row>
    <row r="586" spans="1:5" x14ac:dyDescent="0.3">
      <c r="A586" s="1">
        <f>'FTTM input times'!A586</f>
        <v>584</v>
      </c>
      <c r="B586" s="10">
        <f>$A586+'internal_calcs TEs'!B586</f>
        <v>584.07428836474503</v>
      </c>
      <c r="C586" s="10">
        <f>$A586+'internal_calcs TEs'!C586</f>
        <v>583.0062076495401</v>
      </c>
      <c r="D586" s="10">
        <f>$A586+'internal_calcs TEs'!D586</f>
        <v>581.92690477350152</v>
      </c>
      <c r="E586" s="10">
        <f>$A586+'internal_calcs TEs'!E586</f>
        <v>587.92266882155343</v>
      </c>
    </row>
    <row r="587" spans="1:5" x14ac:dyDescent="0.3">
      <c r="A587" s="1">
        <f>'FTTM input times'!A587</f>
        <v>585</v>
      </c>
      <c r="B587" s="10">
        <f>$A587+'internal_calcs TEs'!B587</f>
        <v>585.03601113636228</v>
      </c>
      <c r="C587" s="10">
        <f>$A587+'internal_calcs TEs'!C587</f>
        <v>584.02002862181052</v>
      </c>
      <c r="D587" s="10">
        <f>$A587+'internal_calcs TEs'!D587</f>
        <v>582.61428202481</v>
      </c>
      <c r="E587" s="10">
        <f>$A587+'internal_calcs TEs'!E587</f>
        <v>588.58551556334157</v>
      </c>
    </row>
    <row r="588" spans="1:5" x14ac:dyDescent="0.3">
      <c r="A588" s="1">
        <f>'FTTM input times'!A588</f>
        <v>586</v>
      </c>
      <c r="B588" s="10">
        <f>$A588+'internal_calcs TEs'!B588</f>
        <v>585.99726902757072</v>
      </c>
      <c r="C588" s="10">
        <f>$A588+'internal_calcs TEs'!C588</f>
        <v>585.04166363654781</v>
      </c>
      <c r="D588" s="10">
        <f>$A588+'internal_calcs TEs'!D588</f>
        <v>583.30774227900429</v>
      </c>
      <c r="E588" s="10">
        <f>$A588+'internal_calcs TEs'!E588</f>
        <v>589.19105764165022</v>
      </c>
    </row>
    <row r="589" spans="1:5" x14ac:dyDescent="0.3">
      <c r="A589" s="1">
        <f>'FTTM input times'!A589</f>
        <v>587</v>
      </c>
      <c r="B589" s="10">
        <f>$A589+'internal_calcs TEs'!B589</f>
        <v>586.95808650871652</v>
      </c>
      <c r="C589" s="10">
        <f>$A589+'internal_calcs TEs'!C589</f>
        <v>586.07102731023281</v>
      </c>
      <c r="D589" s="10">
        <f>$A589+'internal_calcs TEs'!D589</f>
        <v>584.01211985099337</v>
      </c>
      <c r="E589" s="10">
        <f>$A589+'internal_calcs TEs'!E589</f>
        <v>589.75355179351902</v>
      </c>
    </row>
    <row r="590" spans="1:5" x14ac:dyDescent="0.3">
      <c r="A590" s="1">
        <f>'FTTM input times'!A590</f>
        <v>588</v>
      </c>
      <c r="B590" s="10">
        <f>$A590+'internal_calcs TEs'!B590</f>
        <v>587.91848832831829</v>
      </c>
      <c r="C590" s="10">
        <f>$A590+'internal_calcs TEs'!C590</f>
        <v>587.1080037578605</v>
      </c>
      <c r="D590" s="10">
        <f>$A590+'internal_calcs TEs'!D590</f>
        <v>584.73207688306309</v>
      </c>
      <c r="E590" s="10">
        <f>$A590+'internal_calcs TEs'!E590</f>
        <v>590.28881062021026</v>
      </c>
    </row>
    <row r="591" spans="1:5" x14ac:dyDescent="0.3">
      <c r="A591" s="1">
        <f>'FTTM input times'!A591</f>
        <v>589</v>
      </c>
      <c r="B591" s="10">
        <f>$A591+'internal_calcs TEs'!B591</f>
        <v>588.87849949743554</v>
      </c>
      <c r="C591" s="10">
        <f>$A591+'internal_calcs TEs'!C591</f>
        <v>588.15244705028522</v>
      </c>
      <c r="D591" s="10">
        <f>$A591+'internal_calcs TEs'!D591</f>
        <v>585.47202982010765</v>
      </c>
      <c r="E591" s="10">
        <f>$A591+'internal_calcs TEs'!E591</f>
        <v>590.81363107859806</v>
      </c>
    </row>
    <row r="592" spans="1:5" x14ac:dyDescent="0.3">
      <c r="A592" s="1">
        <f>'FTTM input times'!A592</f>
        <v>590</v>
      </c>
      <c r="B592" s="10">
        <f>$A592+'internal_calcs TEs'!B592</f>
        <v>589.83814527387108</v>
      </c>
      <c r="C592" s="10">
        <f>$A592+'internal_calcs TEs'!C592</f>
        <v>589.20418179013564</v>
      </c>
      <c r="D592" s="10">
        <f>$A592+'internal_calcs TEs'!D592</f>
        <v>586.2360797596541</v>
      </c>
      <c r="E592" s="10">
        <f>$A592+'internal_calcs TEs'!E592</f>
        <v>591.34518739538487</v>
      </c>
    </row>
    <row r="593" spans="1:5" x14ac:dyDescent="0.3">
      <c r="A593" s="1">
        <f>'FTTM input times'!A593</f>
        <v>591</v>
      </c>
      <c r="B593" s="10">
        <f>$A593+'internal_calcs TEs'!B593</f>
        <v>590.79745114621744</v>
      </c>
      <c r="C593" s="10">
        <f>$A593+'internal_calcs TEs'!C593</f>
        <v>590.26300380402915</v>
      </c>
      <c r="D593" s="10">
        <f>$A593+'internal_calcs TEs'!D593</f>
        <v>587.02794777510576</v>
      </c>
      <c r="E593" s="10">
        <f>$A593+'internal_calcs TEs'!E593</f>
        <v>591.90041034580031</v>
      </c>
    </row>
    <row r="594" spans="1:5" x14ac:dyDescent="0.3">
      <c r="A594" s="1">
        <f>'FTTM input times'!A594</f>
        <v>592</v>
      </c>
      <c r="B594" s="10">
        <f>$A594+'internal_calcs TEs'!B594</f>
        <v>591.7564428177576</v>
      </c>
      <c r="C594" s="10">
        <f>$A594+'internal_calcs TEs'!C594</f>
        <v>591.3286809483501</v>
      </c>
      <c r="D594" s="10">
        <f>$A594+'internal_calcs TEs'!D594</f>
        <v>587.8509162321908</v>
      </c>
      <c r="E594" s="10">
        <f>$A594+'internal_calcs TEs'!E594</f>
        <v>592.49537533127148</v>
      </c>
    </row>
    <row r="595" spans="1:5" x14ac:dyDescent="0.3">
      <c r="A595" s="1">
        <f>'FTTM input times'!A595</f>
        <v>593</v>
      </c>
      <c r="B595" s="10">
        <f>$A595+'internal_calcs TEs'!B595</f>
        <v>592.71514619023105</v>
      </c>
      <c r="C595" s="10">
        <f>$A595+'internal_calcs TEs'!C595</f>
        <v>592.40095402541499</v>
      </c>
      <c r="D595" s="10">
        <f>$A595+'internal_calcs TEs'!D595</f>
        <v>588.70777702409475</v>
      </c>
      <c r="E595" s="10">
        <f>$A595+'internal_calcs TEs'!E595</f>
        <v>593.14472137253142</v>
      </c>
    </row>
    <row r="596" spans="1:5" x14ac:dyDescent="0.3">
      <c r="A596" s="1">
        <f>'FTTM input times'!A596</f>
        <v>594</v>
      </c>
      <c r="B596" s="10">
        <f>$A596+'internal_calcs TEs'!B596</f>
        <v>593.67358734747268</v>
      </c>
      <c r="C596" s="10">
        <f>$A596+'internal_calcs TEs'!C596</f>
        <v>593.47953780640671</v>
      </c>
      <c r="D596" s="10">
        <f>$A596+'internal_calcs TEs'!D596</f>
        <v>589.60078754163624</v>
      </c>
      <c r="E596" s="10">
        <f>$A596+'internal_calcs TEs'!E596</f>
        <v>593.86112201726974</v>
      </c>
    </row>
    <row r="597" spans="1:5" x14ac:dyDescent="0.3">
      <c r="A597" s="1">
        <f>'FTTM input times'!A597</f>
        <v>595</v>
      </c>
      <c r="B597" s="10">
        <f>$A597+'internal_calcs TEs'!B597</f>
        <v>594.6317925389385</v>
      </c>
      <c r="C597" s="10">
        <f>$A597+'internal_calcs TEs'!C597</f>
        <v>594.56412215704358</v>
      </c>
      <c r="D597" s="10">
        <f>$A597+'internal_calcs TEs'!D597</f>
        <v>590.53163507286627</v>
      </c>
      <c r="E597" s="10">
        <f>$A597+'internal_calcs TEs'!E597</f>
        <v>594.65482728509596</v>
      </c>
    </row>
    <row r="598" spans="1:5" x14ac:dyDescent="0.3">
      <c r="A598" s="1">
        <f>'FTTM input times'!A598</f>
        <v>596</v>
      </c>
      <c r="B598" s="10">
        <f>$A598+'internal_calcs TEs'!B598</f>
        <v>595.58978816312526</v>
      </c>
      <c r="C598" s="10">
        <f>$A598+'internal_calcs TEs'!C598</f>
        <v>595.65437326153631</v>
      </c>
      <c r="D598" s="10">
        <f>$A598+'internal_calcs TEs'!D598</f>
        <v>591.50141019352691</v>
      </c>
      <c r="E598" s="10">
        <f>$A598+'internal_calcs TEs'!E598</f>
        <v>595.53329320512682</v>
      </c>
    </row>
    <row r="599" spans="1:5" x14ac:dyDescent="0.3">
      <c r="A599" s="1">
        <f>'FTTM input times'!A599</f>
        <v>597</v>
      </c>
      <c r="B599" s="10">
        <f>$A599+'internal_calcs TEs'!B599</f>
        <v>596.547600750897</v>
      </c>
      <c r="C599" s="10">
        <f>$A599+'internal_calcs TEs'!C599</f>
        <v>596.74993494000739</v>
      </c>
      <c r="D599" s="10">
        <f>$A599+'internal_calcs TEs'!D599</f>
        <v>592.51058956802081</v>
      </c>
      <c r="E599" s="10">
        <f>$A599+'internal_calcs TEs'!E599</f>
        <v>596.50091233566627</v>
      </c>
    </row>
    <row r="600" spans="1:5" x14ac:dyDescent="0.3">
      <c r="A600" s="1">
        <f>'FTTM input times'!A600</f>
        <v>598</v>
      </c>
      <c r="B600" s="10">
        <f>$A600+'internal_calcs TEs'!B600</f>
        <v>597.50525694872761</v>
      </c>
      <c r="C600" s="10">
        <f>$A600+'internal_calcs TEs'!C600</f>
        <v>597.85043005417015</v>
      </c>
      <c r="D600" s="10">
        <f>$A600+'internal_calcs TEs'!D600</f>
        <v>593.5590284321288</v>
      </c>
      <c r="E600" s="10">
        <f>$A600+'internal_calcs TEs'!E600</f>
        <v>597.55885500570412</v>
      </c>
    </row>
    <row r="601" spans="1:5" x14ac:dyDescent="0.3">
      <c r="A601" s="1">
        <f>'FTTM input times'!A601</f>
        <v>599</v>
      </c>
      <c r="B601" s="10">
        <f>$A601+'internal_calcs TEs'!B601</f>
        <v>598.46278350186992</v>
      </c>
      <c r="C601" s="10">
        <f>$A601+'internal_calcs TEs'!C601</f>
        <v>598.95546199572027</v>
      </c>
      <c r="D601" s="10">
        <f>$A601+'internal_calcs TEs'!D601</f>
        <v>594.64596287602774</v>
      </c>
      <c r="E601" s="10">
        <f>$A601+'internal_calcs TEs'!E601</f>
        <v>598.70502701617704</v>
      </c>
    </row>
    <row r="602" spans="1:5" x14ac:dyDescent="0.3">
      <c r="A602" s="1">
        <f>'FTTM input times'!A602</f>
        <v>600</v>
      </c>
      <c r="B602" s="10">
        <f>$A602+'internal_calcs TEs'!B602</f>
        <v>599.42020723746361</v>
      </c>
      <c r="C602" s="10">
        <f>$A602+'internal_calcs TEs'!C602</f>
        <v>600.06461625156919</v>
      </c>
      <c r="D602" s="10">
        <f>$A602+'internal_calcs TEs'!D602</f>
        <v>595.77002189160544</v>
      </c>
      <c r="E602" s="10">
        <f>$A602+'internal_calcs TEs'!E602</f>
        <v>599.93414532977908</v>
      </c>
    </row>
    <row r="603" spans="1:5" x14ac:dyDescent="0.3">
      <c r="A603" s="1">
        <f>'FTTM input times'!A603</f>
        <v>601</v>
      </c>
      <c r="B603" s="10">
        <f>$A603+'internal_calcs TEs'!B603</f>
        <v>600.37755504758957</v>
      </c>
      <c r="C603" s="10">
        <f>$A603+'internal_calcs TEs'!C603</f>
        <v>601.17746203973707</v>
      </c>
      <c r="D603" s="10">
        <f>$A603+'internal_calcs TEs'!D603</f>
        <v>596.92924899407683</v>
      </c>
      <c r="E603" s="10">
        <f>$A603+'internal_calcs TEs'!E603</f>
        <v>601.23792901369484</v>
      </c>
    </row>
    <row r="604" spans="1:5" x14ac:dyDescent="0.3">
      <c r="A604" s="1">
        <f>'FTTM input times'!A604</f>
        <v>602</v>
      </c>
      <c r="B604" s="10">
        <f>$A604+'internal_calcs TEs'!B604</f>
        <v>601.33485387228518</v>
      </c>
      <c r="C604" s="10">
        <f>$A604+'internal_calcs TEs'!C604</f>
        <v>602.29355400945246</v>
      </c>
      <c r="D604" s="10">
        <f>$A604+'internal_calcs TEs'!D604</f>
        <v>598.12113307691823</v>
      </c>
      <c r="E604" s="10">
        <f>$A604+'internal_calcs TEs'!E604</f>
        <v>602.6053985340867</v>
      </c>
    </row>
    <row r="605" spans="1:5" x14ac:dyDescent="0.3">
      <c r="A605" s="1">
        <f>'FTTM input times'!A605</f>
        <v>603</v>
      </c>
      <c r="B605" s="10">
        <f>$A605+'internal_calcs TEs'!B605</f>
        <v>602.29213068252807</v>
      </c>
      <c r="C605" s="10">
        <f>$A605+'internal_calcs TEs'!C605</f>
        <v>603.41243399874782</v>
      </c>
      <c r="D605" s="10">
        <f>$A605+'internal_calcs TEs'!D605</f>
        <v>599.34264801351753</v>
      </c>
      <c r="E605" s="10">
        <f>$A605+'internal_calcs TEs'!E605</f>
        <v>604.02327258505557</v>
      </c>
    </row>
    <row r="606" spans="1:5" x14ac:dyDescent="0.3">
      <c r="A606" s="1">
        <f>'FTTM input times'!A606</f>
        <v>604</v>
      </c>
      <c r="B606" s="10">
        <f>$A606+'internal_calcs TEs'!B606</f>
        <v>603.24941246320054</v>
      </c>
      <c r="C606" s="10">
        <f>$A606+'internal_calcs TEs'!C606</f>
        <v>604.53363284261684</v>
      </c>
      <c r="D606" s="10">
        <f>$A606+'internal_calcs TEs'!D606</f>
        <v>600.59030038099763</v>
      </c>
      <c r="E606" s="10">
        <f>$A606+'internal_calcs TEs'!E606</f>
        <v>605.4764481096388</v>
      </c>
    </row>
    <row r="607" spans="1:5" x14ac:dyDescent="0.3">
      <c r="A607" s="1">
        <f>'FTTM input times'!A607</f>
        <v>605</v>
      </c>
      <c r="B607" s="10">
        <f>$A607+'internal_calcs TEs'!B607</f>
        <v>604.20672619604557</v>
      </c>
      <c r="C607" s="10">
        <f>$A607+'internal_calcs TEs'!C607</f>
        <v>605.65667222459308</v>
      </c>
      <c r="D607" s="10">
        <f>$A607+'internal_calcs TEs'!D607</f>
        <v>601.86018455358294</v>
      </c>
      <c r="E607" s="10">
        <f>$A607+'internal_calcs TEs'!E607</f>
        <v>606.94854616364103</v>
      </c>
    </row>
    <row r="608" spans="1:5" x14ac:dyDescent="0.3">
      <c r="A608" s="1">
        <f>'FTTM input times'!A608</f>
        <v>606</v>
      </c>
      <c r="B608" s="10">
        <f>$A608+'internal_calcs TEs'!B608</f>
        <v>605.1640988426243</v>
      </c>
      <c r="C608" s="10">
        <f>$A608+'internal_calcs TEs'!C608</f>
        <v>606.78106656444731</v>
      </c>
      <c r="D608" s="10">
        <f>$A608+'internal_calcs TEs'!D608</f>
        <v>603.14804429665139</v>
      </c>
      <c r="E608" s="10">
        <f>$A608+'internal_calcs TEs'!E608</f>
        <v>608.42250389335061</v>
      </c>
    </row>
    <row r="609" spans="1:5" x14ac:dyDescent="0.3">
      <c r="A609" s="1">
        <f>'FTTM input times'!A609</f>
        <v>607</v>
      </c>
      <c r="B609" s="10">
        <f>$A609+'internal_calcs TEs'!B609</f>
        <v>606.12155732728684</v>
      </c>
      <c r="C609" s="10">
        <f>$A609+'internal_calcs TEs'!C609</f>
        <v>607.90632493455075</v>
      </c>
      <c r="D609" s="10">
        <f>$A609+'internal_calcs TEs'!D609</f>
        <v>604.44933989009496</v>
      </c>
      <c r="E609" s="10">
        <f>$A609+'internal_calcs TEs'!E609</f>
        <v>609.8811912315316</v>
      </c>
    </row>
    <row r="610" spans="1:5" x14ac:dyDescent="0.3">
      <c r="A610" s="1">
        <f>'FTTM input times'!A610</f>
        <v>608</v>
      </c>
      <c r="B610" s="10">
        <f>$A610+'internal_calcs TEs'!B610</f>
        <v>607.07912852016602</v>
      </c>
      <c r="C610" s="10">
        <f>$A610+'internal_calcs TEs'!C610</f>
        <v>609.03195299734125</v>
      </c>
      <c r="D610" s="10">
        <f>$A610+'internal_calcs TEs'!D610</f>
        <v>605.7593197224204</v>
      </c>
      <c r="E610" s="10">
        <f>$A610+'internal_calcs TEs'!E610</f>
        <v>611.30803002268351</v>
      </c>
    </row>
    <row r="611" spans="1:5" x14ac:dyDescent="0.3">
      <c r="A611" s="1">
        <f>'FTTM input times'!A611</f>
        <v>609</v>
      </c>
      <c r="B611" s="10">
        <f>$A611+'internal_calcs TEs'!B611</f>
        <v>608.03683922020605</v>
      </c>
      <c r="C611" s="10">
        <f>$A611+'internal_calcs TEs'!C611</f>
        <v>610.15745495624913</v>
      </c>
      <c r="D611" s="10">
        <f>$A611+'internal_calcs TEs'!D611</f>
        <v>607.07309522649848</v>
      </c>
      <c r="E611" s="10">
        <f>$A611+'internal_calcs TEs'!E611</f>
        <v>612.68759320077686</v>
      </c>
    </row>
    <row r="612" spans="1:5" x14ac:dyDescent="0.3">
      <c r="A612" s="1">
        <f>'FTTM input times'!A612</f>
        <v>610</v>
      </c>
      <c r="B612" s="10">
        <f>$A612+'internal_calcs TEs'!B612</f>
        <v>608.99471613823493</v>
      </c>
      <c r="C612" s="10">
        <f>$A612+'internal_calcs TEs'!C612</f>
        <v>611.28233551237895</v>
      </c>
      <c r="D612" s="10">
        <f>$A612+'internal_calcs TEs'!D612</f>
        <v>608.38571797519</v>
      </c>
      <c r="E612" s="10">
        <f>$A612+'internal_calcs TEs'!E612</f>
        <v>614.00616236361282</v>
      </c>
    </row>
    <row r="613" spans="1:5" x14ac:dyDescent="0.3">
      <c r="A613" s="1">
        <f>'FTTM input times'!A613</f>
        <v>611</v>
      </c>
      <c r="B613" s="10">
        <f>$A613+'internal_calcs TEs'!B613</f>
        <v>609.95278588009421</v>
      </c>
      <c r="C613" s="10">
        <f>$A613+'internal_calcs TEs'!C613</f>
        <v>612.40610181922864</v>
      </c>
      <c r="D613" s="10">
        <f>$A613+'internal_calcs TEs'!D613</f>
        <v>609.69225772099571</v>
      </c>
      <c r="E613" s="10">
        <f>$A613+'internal_calcs TEs'!E613</f>
        <v>615.25222359162274</v>
      </c>
    </row>
    <row r="614" spans="1:5" x14ac:dyDescent="0.3">
      <c r="A614" s="1">
        <f>'FTTM input times'!A614</f>
        <v>612</v>
      </c>
      <c r="B614" s="10">
        <f>$A614+'internal_calcs TEs'!B614</f>
        <v>610.9110749298336</v>
      </c>
      <c r="C614" s="10">
        <f>$A614+'internal_calcs TEs'!C614</f>
        <v>613.52826542772777</v>
      </c>
      <c r="D614" s="10">
        <f>$A614+'internal_calcs TEs'!D614</f>
        <v>610.98788014900686</v>
      </c>
      <c r="E614" s="10">
        <f>$A614+'internal_calcs TEs'!E614</f>
        <v>616.41688359092007</v>
      </c>
    </row>
    <row r="615" spans="1:5" x14ac:dyDescent="0.3">
      <c r="A615" s="1">
        <f>'FTTM input times'!A615</f>
        <v>613</v>
      </c>
      <c r="B615" s="10">
        <f>$A615+'internal_calcs TEs'!B615</f>
        <v>611.86960963298316</v>
      </c>
      <c r="C615" s="10">
        <f>$A615+'internal_calcs TEs'!C615</f>
        <v>614.64834421392516</v>
      </c>
      <c r="D615" s="10">
        <f>$A615+'internal_calcs TEs'!D615</f>
        <v>612.26792311693691</v>
      </c>
      <c r="E615" s="10">
        <f>$A615+'internal_calcs TEs'!E615</f>
        <v>617.49419112011287</v>
      </c>
    </row>
    <row r="616" spans="1:5" x14ac:dyDescent="0.3">
      <c r="A616" s="1">
        <f>'FTTM input times'!A616</f>
        <v>614</v>
      </c>
      <c r="B616" s="10">
        <f>$A616+'internal_calcs TEs'!B616</f>
        <v>612.82841617991346</v>
      </c>
      <c r="C616" s="10">
        <f>$A616+'internal_calcs TEs'!C616</f>
        <v>615.76586428171049</v>
      </c>
      <c r="D616" s="10">
        <f>$A616+'internal_calcs TEs'!D616</f>
        <v>613.52797017989235</v>
      </c>
      <c r="E616" s="10">
        <f>$A616+'internal_calcs TEs'!E616</f>
        <v>618.48135208367319</v>
      </c>
    </row>
    <row r="617" spans="1:5" x14ac:dyDescent="0.3">
      <c r="A617" s="1">
        <f>'FTTM input times'!A617</f>
        <v>615</v>
      </c>
      <c r="B617" s="10">
        <f>$A617+'internal_calcs TEs'!B617</f>
        <v>613.78752058929206</v>
      </c>
      <c r="C617" s="10">
        <f>$A617+'internal_calcs TEs'!C617</f>
        <v>616.8803618330661</v>
      </c>
      <c r="D617" s="10">
        <f>$A617+'internal_calcs TEs'!D617</f>
        <v>614.7639202403459</v>
      </c>
      <c r="E617" s="10">
        <f>$A617+'internal_calcs TEs'!E617</f>
        <v>619.37883051782967</v>
      </c>
    </row>
    <row r="618" spans="1:5" x14ac:dyDescent="0.3">
      <c r="A618" s="1">
        <f>'FTTM input times'!A618</f>
        <v>616</v>
      </c>
      <c r="B618" s="10">
        <f>$A618+'internal_calcs TEs'!B618</f>
        <v>614.74694869165069</v>
      </c>
      <c r="C618" s="10">
        <f>$A618+'internal_calcs TEs'!C618</f>
        <v>617.99138499846583</v>
      </c>
      <c r="D618" s="10">
        <f>$A618+'internal_calcs TEs'!D618</f>
        <v>615.97205222489424</v>
      </c>
      <c r="E618" s="10">
        <f>$A618+'internal_calcs TEs'!E618</f>
        <v>620.19033181908947</v>
      </c>
    </row>
    <row r="619" spans="1:5" x14ac:dyDescent="0.3">
      <c r="A619" s="1">
        <f>'FTTM input times'!A619</f>
        <v>617</v>
      </c>
      <c r="B619" s="10">
        <f>$A619+'internal_calcs TEs'!B619</f>
        <v>615.70672611306941</v>
      </c>
      <c r="C619" s="10">
        <f>$A619+'internal_calcs TEs'!C619</f>
        <v>619.09849562019713</v>
      </c>
      <c r="D619" s="10">
        <f>$A619+'internal_calcs TEs'!D619</f>
        <v>617.1490837678092</v>
      </c>
      <c r="E619" s="10">
        <f>$A619+'internal_calcs TEs'!E619</f>
        <v>620.92266882155332</v>
      </c>
    </row>
    <row r="620" spans="1:5" x14ac:dyDescent="0.3">
      <c r="A620" s="1">
        <f>'FTTM input times'!A620</f>
        <v>618</v>
      </c>
      <c r="B620" s="10">
        <f>$A620+'internal_calcs TEs'!B620</f>
        <v>616.66687825899101</v>
      </c>
      <c r="C620" s="10">
        <f>$A620+'internal_calcs TEs'!C620</f>
        <v>620.20127098157036</v>
      </c>
      <c r="D620" s="10">
        <f>$A620+'internal_calcs TEs'!D620</f>
        <v>618.29222297590525</v>
      </c>
      <c r="E620" s="10">
        <f>$A620+'internal_calcs TEs'!E620</f>
        <v>621.58551556334157</v>
      </c>
    </row>
    <row r="621" spans="1:5" x14ac:dyDescent="0.3">
      <c r="A621" s="1">
        <f>'FTTM input times'!A621</f>
        <v>619</v>
      </c>
      <c r="B621" s="10">
        <f>$A621+'internal_calcs TEs'!B621</f>
        <v>617.6274302981742</v>
      </c>
      <c r="C621" s="10">
        <f>$A621+'internal_calcs TEs'!C621</f>
        <v>621.29930547518791</v>
      </c>
      <c r="D621" s="10">
        <f>$A621+'internal_calcs TEs'!D621</f>
        <v>619.39921245836376</v>
      </c>
      <c r="E621" s="10">
        <f>$A621+'internal_calcs TEs'!E621</f>
        <v>622.1910576416501</v>
      </c>
    </row>
    <row r="622" spans="1:5" x14ac:dyDescent="0.3">
      <c r="A622" s="1">
        <f>'FTTM input times'!A622</f>
        <v>620</v>
      </c>
      <c r="B622" s="10">
        <f>$A622+'internal_calcs TEs'!B622</f>
        <v>618.5884071467965</v>
      </c>
      <c r="C622" s="10">
        <f>$A622+'internal_calcs TEs'!C622</f>
        <v>622.39221220369132</v>
      </c>
      <c r="D622" s="10">
        <f>$A622+'internal_calcs TEs'!D622</f>
        <v>620.46836492713373</v>
      </c>
      <c r="E622" s="10">
        <f>$A622+'internal_calcs TEs'!E622</f>
        <v>622.75355179351914</v>
      </c>
    </row>
    <row r="623" spans="1:5" x14ac:dyDescent="0.3">
      <c r="A623" s="1">
        <f>'FTTM input times'!A623</f>
        <v>621</v>
      </c>
      <c r="B623" s="10">
        <f>$A623+'internal_calcs TEs'!B623</f>
        <v>619.54983345271671</v>
      </c>
      <c r="C623" s="10">
        <f>$A623+'internal_calcs TEs'!C623</f>
        <v>623.47962450666773</v>
      </c>
      <c r="D623" s="10">
        <f>$A623+'internal_calcs TEs'!D623</f>
        <v>621.49858980647309</v>
      </c>
      <c r="E623" s="10">
        <f>$A623+'internal_calcs TEs'!E623</f>
        <v>623.28881062021003</v>
      </c>
    </row>
    <row r="624" spans="1:5" x14ac:dyDescent="0.3">
      <c r="A624" s="1">
        <f>'FTTM input times'!A624</f>
        <v>622</v>
      </c>
      <c r="B624" s="10">
        <f>$A624+'internal_calcs TEs'!B624</f>
        <v>620.51173357990683</v>
      </c>
      <c r="C624" s="10">
        <f>$A624+'internal_calcs TEs'!C624</f>
        <v>624.56119740769259</v>
      </c>
      <c r="D624" s="10">
        <f>$A624+'internal_calcs TEs'!D624</f>
        <v>622.48941043197919</v>
      </c>
      <c r="E624" s="10">
        <f>$A624+'internal_calcs TEs'!E624</f>
        <v>623.81363107859818</v>
      </c>
    </row>
    <row r="625" spans="1:5" x14ac:dyDescent="0.3">
      <c r="A625" s="1">
        <f>'FTTM input times'!A625</f>
        <v>623</v>
      </c>
      <c r="B625" s="10">
        <f>$A625+'internal_calcs TEs'!B625</f>
        <v>621.47413159306313</v>
      </c>
      <c r="C625" s="10">
        <f>$A625+'internal_calcs TEs'!C625</f>
        <v>625.63660897579246</v>
      </c>
      <c r="D625" s="10">
        <f>$A625+'internal_calcs TEs'!D625</f>
        <v>623.4409715678712</v>
      </c>
      <c r="E625" s="10">
        <f>$A625+'internal_calcs TEs'!E625</f>
        <v>624.34518739538498</v>
      </c>
    </row>
    <row r="626" spans="1:5" x14ac:dyDescent="0.3">
      <c r="A626" s="1">
        <f>'FTTM input times'!A626</f>
        <v>624</v>
      </c>
      <c r="B626" s="10">
        <f>$A626+'internal_calcs TEs'!B626</f>
        <v>622.43705124240637</v>
      </c>
      <c r="C626" s="10">
        <f>$A626+'internal_calcs TEs'!C626</f>
        <v>626.70556159596038</v>
      </c>
      <c r="D626" s="10">
        <f>$A626+'internal_calcs TEs'!D626</f>
        <v>624.35403712397226</v>
      </c>
      <c r="E626" s="10">
        <f>$A626+'internal_calcs TEs'!E626</f>
        <v>624.90041034580042</v>
      </c>
    </row>
    <row r="627" spans="1:5" x14ac:dyDescent="0.3">
      <c r="A627" s="1">
        <f>'FTTM input times'!A627</f>
        <v>625</v>
      </c>
      <c r="B627" s="10">
        <f>$A627+'internal_calcs TEs'!B627</f>
        <v>623.40051594868089</v>
      </c>
      <c r="C627" s="10">
        <f>$A627+'internal_calcs TEs'!C627</f>
        <v>627.7677831437062</v>
      </c>
      <c r="D627" s="10">
        <f>$A627+'internal_calcs TEs'!D627</f>
        <v>625.22997810839468</v>
      </c>
      <c r="E627" s="10">
        <f>$A627+'internal_calcs TEs'!E627</f>
        <v>625.49537533127125</v>
      </c>
    </row>
    <row r="628" spans="1:5" x14ac:dyDescent="0.3">
      <c r="A628" s="1">
        <f>'FTTM input times'!A628</f>
        <v>626</v>
      </c>
      <c r="B628" s="10">
        <f>$A628+'internal_calcs TEs'!B628</f>
        <v>624.36454878836116</v>
      </c>
      <c r="C628" s="10">
        <f>$A628+'internal_calcs TEs'!C628</f>
        <v>628.8230280590069</v>
      </c>
      <c r="D628" s="10">
        <f>$A628+'internal_calcs TEs'!D628</f>
        <v>626.07075100592317</v>
      </c>
      <c r="E628" s="10">
        <f>$A628+'internal_calcs TEs'!E628</f>
        <v>626.14472137253154</v>
      </c>
    </row>
    <row r="629" spans="1:5" x14ac:dyDescent="0.3">
      <c r="A629" s="1">
        <f>'FTTM input times'!A629</f>
        <v>627</v>
      </c>
      <c r="B629" s="10">
        <f>$A629+'internal_calcs TEs'!B629</f>
        <v>625.32917247907665</v>
      </c>
      <c r="C629" s="10">
        <f>$A629+'internal_calcs TEs'!C629</f>
        <v>629.87107831542107</v>
      </c>
      <c r="D629" s="10">
        <f>$A629+'internal_calcs TEs'!D629</f>
        <v>626.87886692308177</v>
      </c>
      <c r="E629" s="10">
        <f>$A629+'internal_calcs TEs'!E629</f>
        <v>626.86112201726962</v>
      </c>
    </row>
    <row r="630" spans="1:5" x14ac:dyDescent="0.3">
      <c r="A630" s="1">
        <f>'FTTM input times'!A630</f>
        <v>628</v>
      </c>
      <c r="B630" s="10">
        <f>$A630+'internal_calcs TEs'!B630</f>
        <v>626.29440936526248</v>
      </c>
      <c r="C630" s="10">
        <f>$A630+'internal_calcs TEs'!C630</f>
        <v>630.91174428053864</v>
      </c>
      <c r="D630" s="10">
        <f>$A630+'internal_calcs TEs'!D630</f>
        <v>627.65735198648247</v>
      </c>
      <c r="E630" s="10">
        <f>$A630+'internal_calcs TEs'!E630</f>
        <v>627.65482728509596</v>
      </c>
    </row>
    <row r="631" spans="1:5" x14ac:dyDescent="0.3">
      <c r="A631" s="1">
        <f>'FTTM input times'!A631</f>
        <v>629</v>
      </c>
      <c r="B631" s="10">
        <f>$A631+'internal_calcs TEs'!B631</f>
        <v>627.2602814040464</v>
      </c>
      <c r="C631" s="10">
        <f>$A631+'internal_calcs TEs'!C631</f>
        <v>631.94486546437395</v>
      </c>
      <c r="D631" s="10">
        <f>$A631+'internal_calcs TEs'!D631</f>
        <v>628.40969961900248</v>
      </c>
      <c r="E631" s="10">
        <f>$A631+'internal_calcs TEs'!E631</f>
        <v>628.53329320512682</v>
      </c>
    </row>
    <row r="632" spans="1:5" x14ac:dyDescent="0.3">
      <c r="A632" s="1">
        <f>'FTTM input times'!A632</f>
        <v>630</v>
      </c>
      <c r="B632" s="10">
        <f>$A632+'internal_calcs TEs'!B632</f>
        <v>628.22681015138028</v>
      </c>
      <c r="C632" s="10">
        <f>$A632+'internal_calcs TEs'!C632</f>
        <v>632.97031115274569</v>
      </c>
      <c r="D632" s="10">
        <f>$A632+'internal_calcs TEs'!D632</f>
        <v>629.13981544641683</v>
      </c>
      <c r="E632" s="10">
        <f>$A632+'internal_calcs TEs'!E632</f>
        <v>629.50091233566627</v>
      </c>
    </row>
    <row r="633" spans="1:5" x14ac:dyDescent="0.3">
      <c r="A633" s="1">
        <f>'FTTM input times'!A633</f>
        <v>631</v>
      </c>
      <c r="B633" s="10">
        <f>$A633+'internal_calcs TEs'!B633</f>
        <v>629.19401674842459</v>
      </c>
      <c r="C633" s="10">
        <f>$A633+'internal_calcs TEs'!C633</f>
        <v>633.98798092314723</v>
      </c>
      <c r="D633" s="10">
        <f>$A633+'internal_calcs TEs'!D633</f>
        <v>629.85195570334872</v>
      </c>
      <c r="E633" s="10">
        <f>$A633+'internal_calcs TEs'!E633</f>
        <v>630.55885500570412</v>
      </c>
    </row>
    <row r="634" spans="1:5" x14ac:dyDescent="0.3">
      <c r="A634" s="1">
        <f>'FTTM input times'!A634</f>
        <v>632</v>
      </c>
      <c r="B634" s="10">
        <f>$A634+'internal_calcs TEs'!B634</f>
        <v>630.16192190819572</v>
      </c>
      <c r="C634" s="10">
        <f>$A634+'internal_calcs TEs'!C634</f>
        <v>634.99780504106707</v>
      </c>
      <c r="D634" s="10">
        <f>$A634+'internal_calcs TEs'!D634</f>
        <v>630.55066010990504</v>
      </c>
      <c r="E634" s="10">
        <f>$A634+'internal_calcs TEs'!E634</f>
        <v>631.70502701617704</v>
      </c>
    </row>
    <row r="635" spans="1:5" x14ac:dyDescent="0.3">
      <c r="A635" s="1">
        <f>'FTTM input times'!A635</f>
        <v>633</v>
      </c>
      <c r="B635" s="10">
        <f>$A635+'internal_calcs TEs'!B635</f>
        <v>631.13054590248237</v>
      </c>
      <c r="C635" s="10">
        <f>$A635+'internal_calcs TEs'!C635</f>
        <v>635.99974473520024</v>
      </c>
      <c r="D635" s="10">
        <f>$A635+'internal_calcs TEs'!D635</f>
        <v>631.2406802775796</v>
      </c>
      <c r="E635" s="10">
        <f>$A635+'internal_calcs TEs'!E635</f>
        <v>632.93414532977908</v>
      </c>
    </row>
    <row r="636" spans="1:5" x14ac:dyDescent="0.3">
      <c r="A636" s="1">
        <f>'FTTM input times'!A636</f>
        <v>634</v>
      </c>
      <c r="B636" s="10">
        <f>$A636+'internal_calcs TEs'!B636</f>
        <v>632.09990854904242</v>
      </c>
      <c r="C636" s="10">
        <f>$A636+'internal_calcs TEs'!C636</f>
        <v>636.9937923504599</v>
      </c>
      <c r="D636" s="10">
        <f>$A636+'internal_calcs TEs'!D636</f>
        <v>631.92690477350152</v>
      </c>
      <c r="E636" s="10">
        <f>$A636+'internal_calcs TEs'!E636</f>
        <v>634.23792901369484</v>
      </c>
    </row>
    <row r="637" spans="1:5" x14ac:dyDescent="0.3">
      <c r="A637" s="1">
        <f>'FTTM input times'!A637</f>
        <v>635</v>
      </c>
      <c r="B637" s="10">
        <f>$A637+'internal_calcs TEs'!B637</f>
        <v>633.07002919908496</v>
      </c>
      <c r="C637" s="10">
        <f>$A637+'internal_calcs TEs'!C637</f>
        <v>637.97997137818948</v>
      </c>
      <c r="D637" s="10">
        <f>$A637+'internal_calcs TEs'!D637</f>
        <v>632.61428202481011</v>
      </c>
      <c r="E637" s="10">
        <f>$A637+'internal_calcs TEs'!E637</f>
        <v>635.60539853408693</v>
      </c>
    </row>
    <row r="638" spans="1:5" x14ac:dyDescent="0.3">
      <c r="A638" s="1">
        <f>'FTTM input times'!A638</f>
        <v>636</v>
      </c>
      <c r="B638" s="10">
        <f>$A638+'internal_calcs TEs'!B638</f>
        <v>634.04092672504783</v>
      </c>
      <c r="C638" s="10">
        <f>$A638+'internal_calcs TEs'!C638</f>
        <v>638.95833636345219</v>
      </c>
      <c r="D638" s="10">
        <f>$A638+'internal_calcs TEs'!D638</f>
        <v>633.3077422790044</v>
      </c>
      <c r="E638" s="10">
        <f>$A638+'internal_calcs TEs'!E638</f>
        <v>637.02327258505557</v>
      </c>
    </row>
    <row r="639" spans="1:5" x14ac:dyDescent="0.3">
      <c r="A639" s="1">
        <f>'FTTM input times'!A639</f>
        <v>637</v>
      </c>
      <c r="B639" s="10">
        <f>$A639+'internal_calcs TEs'!B639</f>
        <v>635.01261950867729</v>
      </c>
      <c r="C639" s="10">
        <f>$A639+'internal_calcs TEs'!C639</f>
        <v>639.92897268976719</v>
      </c>
      <c r="D639" s="10">
        <f>$A639+'internal_calcs TEs'!D639</f>
        <v>634.01211985099314</v>
      </c>
      <c r="E639" s="10">
        <f>$A639+'internal_calcs TEs'!E639</f>
        <v>638.47644810963868</v>
      </c>
    </row>
    <row r="640" spans="1:5" x14ac:dyDescent="0.3">
      <c r="A640" s="1">
        <f>'FTTM input times'!A640</f>
        <v>638</v>
      </c>
      <c r="B640" s="10">
        <f>$A640+'internal_calcs TEs'!B640</f>
        <v>635.98512542941808</v>
      </c>
      <c r="C640" s="10">
        <f>$A640+'internal_calcs TEs'!C640</f>
        <v>640.89199624213938</v>
      </c>
      <c r="D640" s="10">
        <f>$A640+'internal_calcs TEs'!D640</f>
        <v>634.73207688306309</v>
      </c>
      <c r="E640" s="10">
        <f>$A640+'internal_calcs TEs'!E640</f>
        <v>639.94854616364091</v>
      </c>
    </row>
    <row r="641" spans="1:5" x14ac:dyDescent="0.3">
      <c r="A641" s="1">
        <f>'FTTM input times'!A641</f>
        <v>639</v>
      </c>
      <c r="B641" s="10">
        <f>$A641+'internal_calcs TEs'!B641</f>
        <v>636.95846185311984</v>
      </c>
      <c r="C641" s="10">
        <f>$A641+'internal_calcs TEs'!C641</f>
        <v>641.84755294971478</v>
      </c>
      <c r="D641" s="10">
        <f>$A641+'internal_calcs TEs'!D641</f>
        <v>635.47202982010742</v>
      </c>
      <c r="E641" s="10">
        <f>$A641+'internal_calcs TEs'!E641</f>
        <v>641.42250389335049</v>
      </c>
    </row>
    <row r="642" spans="1:5" x14ac:dyDescent="0.3">
      <c r="A642" s="1">
        <f>'FTTM input times'!A642</f>
        <v>640</v>
      </c>
      <c r="B642" s="10">
        <f>$A642+'internal_calcs TEs'!B642</f>
        <v>637.93264562106901</v>
      </c>
      <c r="C642" s="10">
        <f>$A642+'internal_calcs TEs'!C642</f>
        <v>642.79581820986436</v>
      </c>
      <c r="D642" s="10">
        <f>$A642+'internal_calcs TEs'!D642</f>
        <v>636.2360797596541</v>
      </c>
      <c r="E642" s="10">
        <f>$A642+'internal_calcs TEs'!E642</f>
        <v>642.8811912315316</v>
      </c>
    </row>
    <row r="643" spans="1:5" x14ac:dyDescent="0.3">
      <c r="A643" s="1">
        <f>'FTTM input times'!A643</f>
        <v>641</v>
      </c>
      <c r="B643" s="10">
        <f>$A643+'internal_calcs TEs'!B643</f>
        <v>638.90769303935087</v>
      </c>
      <c r="C643" s="10">
        <f>$A643+'internal_calcs TEs'!C643</f>
        <v>643.73699619597085</v>
      </c>
      <c r="D643" s="10">
        <f>$A643+'internal_calcs TEs'!D643</f>
        <v>637.02794777510576</v>
      </c>
      <c r="E643" s="10">
        <f>$A643+'internal_calcs TEs'!E643</f>
        <v>644.30803002268351</v>
      </c>
    </row>
    <row r="644" spans="1:5" x14ac:dyDescent="0.3">
      <c r="A644" s="1">
        <f>'FTTM input times'!A644</f>
        <v>642</v>
      </c>
      <c r="B644" s="10">
        <f>$A644+'internal_calcs TEs'!B644</f>
        <v>639.88361986855102</v>
      </c>
      <c r="C644" s="10">
        <f>$A644+'internal_calcs TEs'!C644</f>
        <v>644.6713190516499</v>
      </c>
      <c r="D644" s="10">
        <f>$A644+'internal_calcs TEs'!D644</f>
        <v>637.8509162321908</v>
      </c>
      <c r="E644" s="10">
        <f>$A644+'internal_calcs TEs'!E644</f>
        <v>645.68759320077686</v>
      </c>
    </row>
    <row r="645" spans="1:5" x14ac:dyDescent="0.3">
      <c r="A645" s="1">
        <f>'FTTM input times'!A645</f>
        <v>643</v>
      </c>
      <c r="B645" s="10">
        <f>$A645+'internal_calcs TEs'!B645</f>
        <v>640.86044131379992</v>
      </c>
      <c r="C645" s="10">
        <f>$A645+'internal_calcs TEs'!C645</f>
        <v>645.59904597458501</v>
      </c>
      <c r="D645" s="10">
        <f>$A645+'internal_calcs TEs'!D645</f>
        <v>638.70777702409475</v>
      </c>
      <c r="E645" s="10">
        <f>$A645+'internal_calcs TEs'!E645</f>
        <v>647.00616236361293</v>
      </c>
    </row>
    <row r="646" spans="1:5" x14ac:dyDescent="0.3">
      <c r="A646" s="1">
        <f>'FTTM input times'!A646</f>
        <v>644</v>
      </c>
      <c r="B646" s="10">
        <f>$A646+'internal_calcs TEs'!B646</f>
        <v>641.83817201516968</v>
      </c>
      <c r="C646" s="10">
        <f>$A646+'internal_calcs TEs'!C646</f>
        <v>646.52046219359329</v>
      </c>
      <c r="D646" s="10">
        <f>$A646+'internal_calcs TEs'!D646</f>
        <v>639.60078754163624</v>
      </c>
      <c r="E646" s="10">
        <f>$A646+'internal_calcs TEs'!E646</f>
        <v>648.25222359162274</v>
      </c>
    </row>
    <row r="647" spans="1:5" x14ac:dyDescent="0.3">
      <c r="A647" s="1">
        <f>'FTTM input times'!A647</f>
        <v>645</v>
      </c>
      <c r="B647" s="10">
        <f>$A647+'internal_calcs TEs'!B647</f>
        <v>642.81682603842671</v>
      </c>
      <c r="C647" s="10">
        <f>$A647+'internal_calcs TEs'!C647</f>
        <v>647.43587784295642</v>
      </c>
      <c r="D647" s="10">
        <f>$A647+'internal_calcs TEs'!D647</f>
        <v>640.53163507286627</v>
      </c>
      <c r="E647" s="10">
        <f>$A647+'internal_calcs TEs'!E647</f>
        <v>649.41688359092007</v>
      </c>
    </row>
    <row r="648" spans="1:5" x14ac:dyDescent="0.3">
      <c r="A648" s="1">
        <f>'FTTM input times'!A648</f>
        <v>646</v>
      </c>
      <c r="B648" s="10">
        <f>$A648+'internal_calcs TEs'!B648</f>
        <v>643.7964168661473</v>
      </c>
      <c r="C648" s="10">
        <f>$A648+'internal_calcs TEs'!C648</f>
        <v>648.34562673846369</v>
      </c>
      <c r="D648" s="10">
        <f>$A648+'internal_calcs TEs'!D648</f>
        <v>641.50141019352691</v>
      </c>
      <c r="E648" s="10">
        <f>$A648+'internal_calcs TEs'!E648</f>
        <v>650.49419112011287</v>
      </c>
    </row>
    <row r="649" spans="1:5" x14ac:dyDescent="0.3">
      <c r="A649" s="1">
        <f>'FTTM input times'!A649</f>
        <v>647</v>
      </c>
      <c r="B649" s="10">
        <f>$A649+'internal_calcs TEs'!B649</f>
        <v>644.77695738920204</v>
      </c>
      <c r="C649" s="10">
        <f>$A649+'internal_calcs TEs'!C649</f>
        <v>649.25006505999238</v>
      </c>
      <c r="D649" s="10">
        <f>$A649+'internal_calcs TEs'!D649</f>
        <v>642.51058956802081</v>
      </c>
      <c r="E649" s="10">
        <f>$A649+'internal_calcs TEs'!E649</f>
        <v>651.48135208367319</v>
      </c>
    </row>
    <row r="650" spans="1:5" x14ac:dyDescent="0.3">
      <c r="A650" s="1">
        <f>'FTTM input times'!A650</f>
        <v>648</v>
      </c>
      <c r="B650" s="10">
        <f>$A650+'internal_calcs TEs'!B650</f>
        <v>645.75845989861375</v>
      </c>
      <c r="C650" s="10">
        <f>$A650+'internal_calcs TEs'!C650</f>
        <v>650.14956994582997</v>
      </c>
      <c r="D650" s="10">
        <f>$A650+'internal_calcs TEs'!D650</f>
        <v>643.5590284321288</v>
      </c>
      <c r="E650" s="10">
        <f>$A650+'internal_calcs TEs'!E650</f>
        <v>652.37883051782967</v>
      </c>
    </row>
    <row r="651" spans="1:5" x14ac:dyDescent="0.3">
      <c r="A651" s="1">
        <f>'FTTM input times'!A651</f>
        <v>649</v>
      </c>
      <c r="B651" s="10">
        <f>$A651+'internal_calcs TEs'!B651</f>
        <v>646.740936077794</v>
      </c>
      <c r="C651" s="10">
        <f>$A651+'internal_calcs TEs'!C651</f>
        <v>651.04453800427984</v>
      </c>
      <c r="D651" s="10">
        <f>$A651+'internal_calcs TEs'!D651</f>
        <v>644.64596287602774</v>
      </c>
      <c r="E651" s="10">
        <f>$A651+'internal_calcs TEs'!E651</f>
        <v>653.19033181908947</v>
      </c>
    </row>
    <row r="652" spans="1:5" x14ac:dyDescent="0.3">
      <c r="A652" s="1">
        <f>'FTTM input times'!A652</f>
        <v>650</v>
      </c>
      <c r="B652" s="10">
        <f>$A652+'internal_calcs TEs'!B652</f>
        <v>647.7243969951636</v>
      </c>
      <c r="C652" s="10">
        <f>$A652+'internal_calcs TEs'!C652</f>
        <v>651.93538374843081</v>
      </c>
      <c r="D652" s="10">
        <f>$A652+'internal_calcs TEs'!D652</f>
        <v>645.77002189160532</v>
      </c>
      <c r="E652" s="10">
        <f>$A652+'internal_calcs TEs'!E652</f>
        <v>653.92266882155332</v>
      </c>
    </row>
    <row r="653" spans="1:5" x14ac:dyDescent="0.3">
      <c r="A653" s="1">
        <f>'FTTM input times'!A653</f>
        <v>651</v>
      </c>
      <c r="B653" s="10">
        <f>$A653+'internal_calcs TEs'!B653</f>
        <v>648.70885309716152</v>
      </c>
      <c r="C653" s="10">
        <f>$A653+'internal_calcs TEs'!C653</f>
        <v>652.82253796026293</v>
      </c>
      <c r="D653" s="10">
        <f>$A653+'internal_calcs TEs'!D653</f>
        <v>646.92924899407683</v>
      </c>
      <c r="E653" s="10">
        <f>$A653+'internal_calcs TEs'!E653</f>
        <v>654.58551556334169</v>
      </c>
    </row>
    <row r="654" spans="1:5" x14ac:dyDescent="0.3">
      <c r="A654" s="1">
        <f>'FTTM input times'!A654</f>
        <v>652</v>
      </c>
      <c r="B654" s="10">
        <f>$A654+'internal_calcs TEs'!B654</f>
        <v>649.69431420164699</v>
      </c>
      <c r="C654" s="10">
        <f>$A654+'internal_calcs TEs'!C654</f>
        <v>653.70644599054754</v>
      </c>
      <c r="D654" s="10">
        <f>$A654+'internal_calcs TEs'!D654</f>
        <v>648.12113307691823</v>
      </c>
      <c r="E654" s="10">
        <f>$A654+'internal_calcs TEs'!E654</f>
        <v>655.1910576416501</v>
      </c>
    </row>
    <row r="655" spans="1:5" x14ac:dyDescent="0.3">
      <c r="A655" s="1">
        <f>'FTTM input times'!A655</f>
        <v>653</v>
      </c>
      <c r="B655" s="10">
        <f>$A655+'internal_calcs TEs'!B655</f>
        <v>650.68078949169796</v>
      </c>
      <c r="C655" s="10">
        <f>$A655+'internal_calcs TEs'!C655</f>
        <v>654.58756600125218</v>
      </c>
      <c r="D655" s="10">
        <f>$A655+'internal_calcs TEs'!D655</f>
        <v>649.34264801351753</v>
      </c>
      <c r="E655" s="10">
        <f>$A655+'internal_calcs TEs'!E655</f>
        <v>655.75355179351914</v>
      </c>
    </row>
    <row r="656" spans="1:5" x14ac:dyDescent="0.3">
      <c r="A656" s="1">
        <f>'FTTM input times'!A656</f>
        <v>654</v>
      </c>
      <c r="B656" s="10">
        <f>$A656+'internal_calcs TEs'!B656</f>
        <v>651.66828750981119</v>
      </c>
      <c r="C656" s="10">
        <f>$A656+'internal_calcs TEs'!C656</f>
        <v>655.46636715738327</v>
      </c>
      <c r="D656" s="10">
        <f>$A656+'internal_calcs TEs'!D656</f>
        <v>650.59030038099752</v>
      </c>
      <c r="E656" s="10">
        <f>$A656+'internal_calcs TEs'!E656</f>
        <v>656.28881062021014</v>
      </c>
    </row>
    <row r="657" spans="1:5" x14ac:dyDescent="0.3">
      <c r="A657" s="1">
        <f>'FTTM input times'!A657</f>
        <v>655</v>
      </c>
      <c r="B657" s="10">
        <f>$A657+'internal_calcs TEs'!B657</f>
        <v>652.65681615250639</v>
      </c>
      <c r="C657" s="10">
        <f>$A657+'internal_calcs TEs'!C657</f>
        <v>656.34332777540692</v>
      </c>
      <c r="D657" s="10">
        <f>$A657+'internal_calcs TEs'!D657</f>
        <v>651.86018455358317</v>
      </c>
      <c r="E657" s="10">
        <f>$A657+'internal_calcs TEs'!E657</f>
        <v>656.81363107859818</v>
      </c>
    </row>
    <row r="658" spans="1:5" x14ac:dyDescent="0.3">
      <c r="A658" s="1">
        <f>'FTTM input times'!A658</f>
        <v>656</v>
      </c>
      <c r="B658" s="10">
        <f>$A658+'internal_calcs TEs'!B658</f>
        <v>653.64638266533859</v>
      </c>
      <c r="C658" s="10">
        <f>$A658+'internal_calcs TEs'!C658</f>
        <v>657.21893343555246</v>
      </c>
      <c r="D658" s="10">
        <f>$A658+'internal_calcs TEs'!D658</f>
        <v>653.14804429665128</v>
      </c>
      <c r="E658" s="10">
        <f>$A658+'internal_calcs TEs'!E658</f>
        <v>657.34518739538498</v>
      </c>
    </row>
    <row r="659" spans="1:5" x14ac:dyDescent="0.3">
      <c r="A659" s="1">
        <f>'FTTM input times'!A659</f>
        <v>657</v>
      </c>
      <c r="B659" s="10">
        <f>$A659+'internal_calcs TEs'!B659</f>
        <v>654.63699363832211</v>
      </c>
      <c r="C659" s="10">
        <f>$A659+'internal_calcs TEs'!C659</f>
        <v>658.09367506544925</v>
      </c>
      <c r="D659" s="10">
        <f>$A659+'internal_calcs TEs'!D659</f>
        <v>654.44933989009519</v>
      </c>
      <c r="E659" s="10">
        <f>$A659+'internal_calcs TEs'!E659</f>
        <v>657.90041034580042</v>
      </c>
    </row>
    <row r="660" spans="1:5" x14ac:dyDescent="0.3">
      <c r="A660" s="1">
        <f>'FTTM input times'!A660</f>
        <v>658</v>
      </c>
      <c r="B660" s="10">
        <f>$A660+'internal_calcs TEs'!B660</f>
        <v>655.62865500176747</v>
      </c>
      <c r="C660" s="10">
        <f>$A660+'internal_calcs TEs'!C660</f>
        <v>658.96804700265886</v>
      </c>
      <c r="D660" s="10">
        <f>$A660+'internal_calcs TEs'!D660</f>
        <v>655.7593197224204</v>
      </c>
      <c r="E660" s="10">
        <f>$A660+'internal_calcs TEs'!E660</f>
        <v>658.49537533127125</v>
      </c>
    </row>
    <row r="661" spans="1:5" x14ac:dyDescent="0.3">
      <c r="A661" s="1">
        <f>'FTTM input times'!A661</f>
        <v>659</v>
      </c>
      <c r="B661" s="10">
        <f>$A661+'internal_calcs TEs'!B661</f>
        <v>656.62137202253643</v>
      </c>
      <c r="C661" s="10">
        <f>$A661+'internal_calcs TEs'!C661</f>
        <v>659.84254504375087</v>
      </c>
      <c r="D661" s="10">
        <f>$A661+'internal_calcs TEs'!D661</f>
        <v>657.07309522649837</v>
      </c>
      <c r="E661" s="10">
        <f>$A661+'internal_calcs TEs'!E661</f>
        <v>659.14472137253154</v>
      </c>
    </row>
    <row r="662" spans="1:5" x14ac:dyDescent="0.3">
      <c r="A662" s="1">
        <f>'FTTM input times'!A662</f>
        <v>660</v>
      </c>
      <c r="B662" s="10">
        <f>$A662+'internal_calcs TEs'!B662</f>
        <v>657.61514930071462</v>
      </c>
      <c r="C662" s="10">
        <f>$A662+'internal_calcs TEs'!C662</f>
        <v>660.71766448762105</v>
      </c>
      <c r="D662" s="10">
        <f>$A662+'internal_calcs TEs'!D662</f>
        <v>658.38571797518989</v>
      </c>
      <c r="E662" s="10">
        <f>$A662+'internal_calcs TEs'!E662</f>
        <v>659.86112201726962</v>
      </c>
    </row>
    <row r="663" spans="1:5" x14ac:dyDescent="0.3">
      <c r="A663" s="1">
        <f>'FTTM input times'!A663</f>
        <v>661</v>
      </c>
      <c r="B663" s="10">
        <f>$A663+'internal_calcs TEs'!B663</f>
        <v>658.60999076670646</v>
      </c>
      <c r="C663" s="10">
        <f>$A663+'internal_calcs TEs'!C663</f>
        <v>661.59389818077148</v>
      </c>
      <c r="D663" s="10">
        <f>$A663+'internal_calcs TEs'!D663</f>
        <v>659.6922577209956</v>
      </c>
      <c r="E663" s="10">
        <f>$A663+'internal_calcs TEs'!E663</f>
        <v>660.65482728509596</v>
      </c>
    </row>
    <row r="664" spans="1:5" x14ac:dyDescent="0.3">
      <c r="A664" s="1">
        <f>'FTTM input times'!A664</f>
        <v>662</v>
      </c>
      <c r="B664" s="10">
        <f>$A664+'internal_calcs TEs'!B664</f>
        <v>659.60589967875273</v>
      </c>
      <c r="C664" s="10">
        <f>$A664+'internal_calcs TEs'!C664</f>
        <v>662.47173457227223</v>
      </c>
      <c r="D664" s="10">
        <f>$A664+'internal_calcs TEs'!D664</f>
        <v>660.98788014900674</v>
      </c>
      <c r="E664" s="10">
        <f>$A664+'internal_calcs TEs'!E664</f>
        <v>661.53329320512682</v>
      </c>
    </row>
    <row r="665" spans="1:5" x14ac:dyDescent="0.3">
      <c r="A665" s="1">
        <f>'FTTM input times'!A665</f>
        <v>663</v>
      </c>
      <c r="B665" s="10">
        <f>$A665+'internal_calcs TEs'!B665</f>
        <v>660.60287862087227</v>
      </c>
      <c r="C665" s="10">
        <f>$A665+'internal_calcs TEs'!C665</f>
        <v>663.35165578607484</v>
      </c>
      <c r="D665" s="10">
        <f>$A665+'internal_calcs TEs'!D665</f>
        <v>662.2679231169368</v>
      </c>
      <c r="E665" s="10">
        <f>$A665+'internal_calcs TEs'!E665</f>
        <v>662.50091233566627</v>
      </c>
    </row>
    <row r="666" spans="1:5" x14ac:dyDescent="0.3">
      <c r="A666" s="1">
        <f>'FTTM input times'!A666</f>
        <v>664</v>
      </c>
      <c r="B666" s="10">
        <f>$A666+'internal_calcs TEs'!B666</f>
        <v>661.60092950122998</v>
      </c>
      <c r="C666" s="10">
        <f>$A666+'internal_calcs TEs'!C666</f>
        <v>664.23413571828951</v>
      </c>
      <c r="D666" s="10">
        <f>$A666+'internal_calcs TEs'!D666</f>
        <v>663.52797017989246</v>
      </c>
      <c r="E666" s="10">
        <f>$A666+'internal_calcs TEs'!E666</f>
        <v>663.55885500570412</v>
      </c>
    </row>
    <row r="667" spans="1:5" x14ac:dyDescent="0.3">
      <c r="A667" s="1">
        <f>'FTTM input times'!A667</f>
        <v>665</v>
      </c>
      <c r="B667" s="10">
        <f>$A667+'internal_calcs TEs'!B667</f>
        <v>662.60005355093153</v>
      </c>
      <c r="C667" s="10">
        <f>$A667+'internal_calcs TEs'!C667</f>
        <v>665.11963816693367</v>
      </c>
      <c r="D667" s="10">
        <f>$A667+'internal_calcs TEs'!D667</f>
        <v>664.7639202403459</v>
      </c>
      <c r="E667" s="10">
        <f>$A667+'internal_calcs TEs'!E667</f>
        <v>664.70502701617704</v>
      </c>
    </row>
    <row r="668" spans="1:5" x14ac:dyDescent="0.3">
      <c r="A668" s="1">
        <f>'FTTM input times'!A668</f>
        <v>666</v>
      </c>
      <c r="B668" s="10">
        <f>$A668+'internal_calcs TEs'!B668</f>
        <v>663.60025132324597</v>
      </c>
      <c r="C668" s="10">
        <f>$A668+'internal_calcs TEs'!C668</f>
        <v>666.00861500153417</v>
      </c>
      <c r="D668" s="10">
        <f>$A668+'internal_calcs TEs'!D668</f>
        <v>665.97205222489436</v>
      </c>
      <c r="E668" s="10">
        <f>$A668+'internal_calcs TEs'!E668</f>
        <v>665.9341453297792</v>
      </c>
    </row>
    <row r="669" spans="1:5" x14ac:dyDescent="0.3">
      <c r="A669" s="1">
        <f>'FTTM input times'!A669</f>
        <v>667</v>
      </c>
      <c r="B669" s="10">
        <f>$A669+'internal_calcs TEs'!B669</f>
        <v>664.60152269325602</v>
      </c>
      <c r="C669" s="10">
        <f>$A669+'internal_calcs TEs'!C669</f>
        <v>666.90150437980287</v>
      </c>
      <c r="D669" s="10">
        <f>$A669+'internal_calcs TEs'!D669</f>
        <v>667.1490837678092</v>
      </c>
      <c r="E669" s="10">
        <f>$A669+'internal_calcs TEs'!E669</f>
        <v>667.23792901369484</v>
      </c>
    </row>
    <row r="670" spans="1:5" x14ac:dyDescent="0.3">
      <c r="A670" s="1">
        <f>'FTTM input times'!A670</f>
        <v>668</v>
      </c>
      <c r="B670" s="10">
        <f>$A670+'internal_calcs TEs'!B670</f>
        <v>665.60386685793708</v>
      </c>
      <c r="C670" s="10">
        <f>$A670+'internal_calcs TEs'!C670</f>
        <v>667.79872901842964</v>
      </c>
      <c r="D670" s="10">
        <f>$A670+'internal_calcs TEs'!D670</f>
        <v>668.29222297590525</v>
      </c>
      <c r="E670" s="10">
        <f>$A670+'internal_calcs TEs'!E670</f>
        <v>668.60539853408682</v>
      </c>
    </row>
    <row r="671" spans="1:5" x14ac:dyDescent="0.3">
      <c r="A671" s="1">
        <f>'FTTM input times'!A671</f>
        <v>669</v>
      </c>
      <c r="B671" s="10">
        <f>$A671+'internal_calcs TEs'!B671</f>
        <v>666.60728233666464</v>
      </c>
      <c r="C671" s="10">
        <f>$A671+'internal_calcs TEs'!C671</f>
        <v>668.70069452481209</v>
      </c>
      <c r="D671" s="10">
        <f>$A671+'internal_calcs TEs'!D671</f>
        <v>669.39921245836376</v>
      </c>
      <c r="E671" s="10">
        <f>$A671+'internal_calcs TEs'!E671</f>
        <v>670.02327258505545</v>
      </c>
    </row>
    <row r="672" spans="1:5" x14ac:dyDescent="0.3">
      <c r="A672" s="1">
        <f>'FTTM input times'!A672</f>
        <v>670</v>
      </c>
      <c r="B672" s="10">
        <f>$A672+'internal_calcs TEs'!B672</f>
        <v>667.6117669721491</v>
      </c>
      <c r="C672" s="10">
        <f>$A672+'internal_calcs TEs'!C672</f>
        <v>669.60778779630868</v>
      </c>
      <c r="D672" s="10">
        <f>$A672+'internal_calcs TEs'!D672</f>
        <v>670.46836492713373</v>
      </c>
      <c r="E672" s="10">
        <f>$A672+'internal_calcs TEs'!E672</f>
        <v>671.47644810963891</v>
      </c>
    </row>
    <row r="673" spans="1:5" x14ac:dyDescent="0.3">
      <c r="A673" s="1">
        <f>'FTTM input times'!A673</f>
        <v>671</v>
      </c>
      <c r="B673" s="10">
        <f>$A673+'internal_calcs TEs'!B673</f>
        <v>668.61731793179842</v>
      </c>
      <c r="C673" s="10">
        <f>$A673+'internal_calcs TEs'!C673</f>
        <v>670.52037549333227</v>
      </c>
      <c r="D673" s="10">
        <f>$A673+'internal_calcs TEs'!D673</f>
        <v>671.49858980647309</v>
      </c>
      <c r="E673" s="10">
        <f>$A673+'internal_calcs TEs'!E673</f>
        <v>672.94854616364091</v>
      </c>
    </row>
    <row r="674" spans="1:5" x14ac:dyDescent="0.3">
      <c r="A674" s="1">
        <f>'FTTM input times'!A674</f>
        <v>672</v>
      </c>
      <c r="B674" s="10">
        <f>$A674+'internal_calcs TEs'!B674</f>
        <v>669.6239317095077</v>
      </c>
      <c r="C674" s="10">
        <f>$A674+'internal_calcs TEs'!C674</f>
        <v>671.43880259230741</v>
      </c>
      <c r="D674" s="10">
        <f>$A674+'internal_calcs TEs'!D674</f>
        <v>672.48941043197919</v>
      </c>
      <c r="E674" s="10">
        <f>$A674+'internal_calcs TEs'!E674</f>
        <v>674.42250389335072</v>
      </c>
    </row>
    <row r="675" spans="1:5" x14ac:dyDescent="0.3">
      <c r="A675" s="1">
        <f>'FTTM input times'!A675</f>
        <v>673</v>
      </c>
      <c r="B675" s="10">
        <f>$A675+'internal_calcs TEs'!B675</f>
        <v>670.63160412787306</v>
      </c>
      <c r="C675" s="10">
        <f>$A675+'internal_calcs TEs'!C675</f>
        <v>672.36339102420754</v>
      </c>
      <c r="D675" s="10">
        <f>$A675+'internal_calcs TEs'!D675</f>
        <v>673.4409715678712</v>
      </c>
      <c r="E675" s="10">
        <f>$A675+'internal_calcs TEs'!E675</f>
        <v>675.8811912315316</v>
      </c>
    </row>
    <row r="676" spans="1:5" x14ac:dyDescent="0.3">
      <c r="A676" s="1">
        <f>'FTTM input times'!A676</f>
        <v>674</v>
      </c>
      <c r="B676" s="10">
        <f>$A676+'internal_calcs TEs'!B676</f>
        <v>671.6403303408307</v>
      </c>
      <c r="C676" s="10">
        <f>$A676+'internal_calcs TEs'!C676</f>
        <v>673.29443840403951</v>
      </c>
      <c r="D676" s="10">
        <f>$A676+'internal_calcs TEs'!D676</f>
        <v>674.35403712397226</v>
      </c>
      <c r="E676" s="10">
        <f>$A676+'internal_calcs TEs'!E676</f>
        <v>677.3080300226834</v>
      </c>
    </row>
    <row r="677" spans="1:5" x14ac:dyDescent="0.3">
      <c r="A677" s="1">
        <f>'FTTM input times'!A677</f>
        <v>675</v>
      </c>
      <c r="B677" s="10">
        <f>$A677+'internal_calcs TEs'!B677</f>
        <v>672.65010483671733</v>
      </c>
      <c r="C677" s="10">
        <f>$A677+'internal_calcs TEs'!C677</f>
        <v>674.2322168562938</v>
      </c>
      <c r="D677" s="10">
        <f>$A677+'internal_calcs TEs'!D677</f>
        <v>675.22997810839456</v>
      </c>
      <c r="E677" s="10">
        <f>$A677+'internal_calcs TEs'!E677</f>
        <v>678.68759320077686</v>
      </c>
    </row>
    <row r="678" spans="1:5" x14ac:dyDescent="0.3">
      <c r="A678" s="1">
        <f>'FTTM input times'!A678</f>
        <v>676</v>
      </c>
      <c r="B678" s="10">
        <f>$A678+'internal_calcs TEs'!B678</f>
        <v>673.66092144175207</v>
      </c>
      <c r="C678" s="10">
        <f>$A678+'internal_calcs TEs'!C678</f>
        <v>675.1769719409931</v>
      </c>
      <c r="D678" s="10">
        <f>$A678+'internal_calcs TEs'!D678</f>
        <v>676.07075100592317</v>
      </c>
      <c r="E678" s="10">
        <f>$A678+'internal_calcs TEs'!E678</f>
        <v>680.00616236361282</v>
      </c>
    </row>
    <row r="679" spans="1:5" x14ac:dyDescent="0.3">
      <c r="A679" s="1">
        <f>'FTTM input times'!A679</f>
        <v>677</v>
      </c>
      <c r="B679" s="10">
        <f>$A679+'internal_calcs TEs'!B679</f>
        <v>674.67277332393519</v>
      </c>
      <c r="C679" s="10">
        <f>$A679+'internal_calcs TEs'!C679</f>
        <v>676.12892168457893</v>
      </c>
      <c r="D679" s="10">
        <f>$A679+'internal_calcs TEs'!D679</f>
        <v>676.87886692308177</v>
      </c>
      <c r="E679" s="10">
        <f>$A679+'internal_calcs TEs'!E679</f>
        <v>681.25222359162274</v>
      </c>
    </row>
    <row r="680" spans="1:5" x14ac:dyDescent="0.3">
      <c r="A680" s="1">
        <f>'FTTM input times'!A680</f>
        <v>678</v>
      </c>
      <c r="B680" s="10">
        <f>$A680+'internal_calcs TEs'!B680</f>
        <v>675.68565299736383</v>
      </c>
      <c r="C680" s="10">
        <f>$A680+'internal_calcs TEs'!C680</f>
        <v>677.08825571946136</v>
      </c>
      <c r="D680" s="10">
        <f>$A680+'internal_calcs TEs'!D680</f>
        <v>677.65735198648247</v>
      </c>
      <c r="E680" s="10">
        <f>$A680+'internal_calcs TEs'!E680</f>
        <v>682.41688359092007</v>
      </c>
    </row>
    <row r="681" spans="1:5" x14ac:dyDescent="0.3">
      <c r="A681" s="1">
        <f>'FTTM input times'!A681</f>
        <v>679</v>
      </c>
      <c r="B681" s="10">
        <f>$A681+'internal_calcs TEs'!B681</f>
        <v>676.69955232696043</v>
      </c>
      <c r="C681" s="10">
        <f>$A681+'internal_calcs TEs'!C681</f>
        <v>678.05513453562605</v>
      </c>
      <c r="D681" s="10">
        <f>$A681+'internal_calcs TEs'!D681</f>
        <v>678.40969961900248</v>
      </c>
      <c r="E681" s="10">
        <f>$A681+'internal_calcs TEs'!E681</f>
        <v>683.49419112011287</v>
      </c>
    </row>
    <row r="682" spans="1:5" x14ac:dyDescent="0.3">
      <c r="A682" s="1">
        <f>'FTTM input times'!A682</f>
        <v>680</v>
      </c>
      <c r="B682" s="10">
        <f>$A682+'internal_calcs TEs'!B682</f>
        <v>677.71446253361023</v>
      </c>
      <c r="C682" s="10">
        <f>$A682+'internal_calcs TEs'!C682</f>
        <v>679.02968884725431</v>
      </c>
      <c r="D682" s="10">
        <f>$A682+'internal_calcs TEs'!D682</f>
        <v>679.13981544641683</v>
      </c>
      <c r="E682" s="10">
        <f>$A682+'internal_calcs TEs'!E682</f>
        <v>684.48135208367307</v>
      </c>
    </row>
    <row r="683" spans="1:5" x14ac:dyDescent="0.3">
      <c r="A683" s="1">
        <f>'FTTM input times'!A683</f>
        <v>681</v>
      </c>
      <c r="B683" s="10">
        <f>$A683+'internal_calcs TEs'!B683</f>
        <v>678.73037419970728</v>
      </c>
      <c r="C683" s="10">
        <f>$A683+'internal_calcs TEs'!C683</f>
        <v>680.01201907685277</v>
      </c>
      <c r="D683" s="10">
        <f>$A683+'internal_calcs TEs'!D683</f>
        <v>679.85195570334872</v>
      </c>
      <c r="E683" s="10">
        <f>$A683+'internal_calcs TEs'!E683</f>
        <v>685.37883051782967</v>
      </c>
    </row>
    <row r="684" spans="1:5" x14ac:dyDescent="0.3">
      <c r="A684" s="1">
        <f>'FTTM input times'!A684</f>
        <v>682</v>
      </c>
      <c r="B684" s="10">
        <f>$A684+'internal_calcs TEs'!B684</f>
        <v>679.74727727510219</v>
      </c>
      <c r="C684" s="10">
        <f>$A684+'internal_calcs TEs'!C684</f>
        <v>681.00219495893293</v>
      </c>
      <c r="D684" s="10">
        <f>$A684+'internal_calcs TEs'!D684</f>
        <v>680.55066010990515</v>
      </c>
      <c r="E684" s="10">
        <f>$A684+'internal_calcs TEs'!E684</f>
        <v>686.19033181908947</v>
      </c>
    </row>
    <row r="685" spans="1:5" x14ac:dyDescent="0.3">
      <c r="A685" s="1">
        <f>'FTTM input times'!A685</f>
        <v>683</v>
      </c>
      <c r="B685" s="10">
        <f>$A685+'internal_calcs TEs'!B685</f>
        <v>680.76516108345038</v>
      </c>
      <c r="C685" s="10">
        <f>$A685+'internal_calcs TEs'!C685</f>
        <v>682.00025526479976</v>
      </c>
      <c r="D685" s="10">
        <f>$A685+'internal_calcs TEs'!D685</f>
        <v>681.24068027757971</v>
      </c>
      <c r="E685" s="10">
        <f>$A685+'internal_calcs TEs'!E685</f>
        <v>686.92266882155332</v>
      </c>
    </row>
    <row r="686" spans="1:5" x14ac:dyDescent="0.3">
      <c r="A686" s="1">
        <f>'FTTM input times'!A686</f>
        <v>684</v>
      </c>
      <c r="B686" s="10">
        <f>$A686+'internal_calcs TEs'!B686</f>
        <v>681.78401432895498</v>
      </c>
      <c r="C686" s="10">
        <f>$A686+'internal_calcs TEs'!C686</f>
        <v>683.0062076495401</v>
      </c>
      <c r="D686" s="10">
        <f>$A686+'internal_calcs TEs'!D686</f>
        <v>681.92690477350129</v>
      </c>
      <c r="E686" s="10">
        <f>$A686+'internal_calcs TEs'!E686</f>
        <v>687.58551556334146</v>
      </c>
    </row>
    <row r="687" spans="1:5" x14ac:dyDescent="0.3">
      <c r="A687" s="1">
        <f>'FTTM input times'!A687</f>
        <v>685</v>
      </c>
      <c r="B687" s="10">
        <f>$A687+'internal_calcs TEs'!B687</f>
        <v>682.80382510350228</v>
      </c>
      <c r="C687" s="10">
        <f>$A687+'internal_calcs TEs'!C687</f>
        <v>684.02002862181052</v>
      </c>
      <c r="D687" s="10">
        <f>$A687+'internal_calcs TEs'!D687</f>
        <v>682.61428202481011</v>
      </c>
      <c r="E687" s="10">
        <f>$A687+'internal_calcs TEs'!E687</f>
        <v>688.1910576416501</v>
      </c>
    </row>
    <row r="688" spans="1:5" x14ac:dyDescent="0.3">
      <c r="A688" s="1">
        <f>'FTTM input times'!A688</f>
        <v>686</v>
      </c>
      <c r="B688" s="10">
        <f>$A688+'internal_calcs TEs'!B688</f>
        <v>683.82458089418219</v>
      </c>
      <c r="C688" s="10">
        <f>$A688+'internal_calcs TEs'!C688</f>
        <v>685.04166363654781</v>
      </c>
      <c r="D688" s="10">
        <f>$A688+'internal_calcs TEs'!D688</f>
        <v>683.3077422790044</v>
      </c>
      <c r="E688" s="10">
        <f>$A688+'internal_calcs TEs'!E688</f>
        <v>688.75355179351925</v>
      </c>
    </row>
    <row r="689" spans="1:5" x14ac:dyDescent="0.3">
      <c r="A689" s="1">
        <f>'FTTM input times'!A689</f>
        <v>687</v>
      </c>
      <c r="B689" s="10">
        <f>$A689+'internal_calcs TEs'!B689</f>
        <v>684.8462685911926</v>
      </c>
      <c r="C689" s="10">
        <f>$A689+'internal_calcs TEs'!C689</f>
        <v>686.07102731023281</v>
      </c>
      <c r="D689" s="10">
        <f>$A689+'internal_calcs TEs'!D689</f>
        <v>684.01211985099326</v>
      </c>
      <c r="E689" s="10">
        <f>$A689+'internal_calcs TEs'!E689</f>
        <v>689.28881062021014</v>
      </c>
    </row>
    <row r="690" spans="1:5" x14ac:dyDescent="0.3">
      <c r="A690" s="1">
        <f>'FTTM input times'!A690</f>
        <v>688</v>
      </c>
      <c r="B690" s="10">
        <f>$A690+'internal_calcs TEs'!B690</f>
        <v>685.86887449611925</v>
      </c>
      <c r="C690" s="10">
        <f>$A690+'internal_calcs TEs'!C690</f>
        <v>687.10800375786062</v>
      </c>
      <c r="D690" s="10">
        <f>$A690+'internal_calcs TEs'!D690</f>
        <v>684.7320768830632</v>
      </c>
      <c r="E690" s="10">
        <f>$A690+'internal_calcs TEs'!E690</f>
        <v>689.81363107859795</v>
      </c>
    </row>
    <row r="691" spans="1:5" x14ac:dyDescent="0.3">
      <c r="A691" s="1">
        <f>'FTTM input times'!A691</f>
        <v>689</v>
      </c>
      <c r="B691" s="10">
        <f>$A691+'internal_calcs TEs'!B691</f>
        <v>686.89238433058802</v>
      </c>
      <c r="C691" s="10">
        <f>$A691+'internal_calcs TEs'!C691</f>
        <v>688.15244705028522</v>
      </c>
      <c r="D691" s="10">
        <f>$A691+'internal_calcs TEs'!D691</f>
        <v>685.47202982010754</v>
      </c>
      <c r="E691" s="10">
        <f>$A691+'internal_calcs TEs'!E691</f>
        <v>690.3451873953851</v>
      </c>
    </row>
    <row r="692" spans="1:5" x14ac:dyDescent="0.3">
      <c r="A692" s="1">
        <f>'FTTM input times'!A692</f>
        <v>690</v>
      </c>
      <c r="B692" s="10">
        <f>$A692+'internal_calcs TEs'!B692</f>
        <v>687.91678324528345</v>
      </c>
      <c r="C692" s="10">
        <f>$A692+'internal_calcs TEs'!C692</f>
        <v>689.20418179013564</v>
      </c>
      <c r="D692" s="10">
        <f>$A692+'internal_calcs TEs'!D692</f>
        <v>686.2360797596541</v>
      </c>
      <c r="E692" s="10">
        <f>$A692+'internal_calcs TEs'!E692</f>
        <v>690.90041034580042</v>
      </c>
    </row>
    <row r="693" spans="1:5" x14ac:dyDescent="0.3">
      <c r="A693" s="1">
        <f>'FTTM input times'!A693</f>
        <v>691</v>
      </c>
      <c r="B693" s="10">
        <f>$A693+'internal_calcs TEs'!B693</f>
        <v>688.94205582932841</v>
      </c>
      <c r="C693" s="10">
        <f>$A693+'internal_calcs TEs'!C693</f>
        <v>690.26300380402915</v>
      </c>
      <c r="D693" s="10">
        <f>$A693+'internal_calcs TEs'!D693</f>
        <v>687.02794777510564</v>
      </c>
      <c r="E693" s="10">
        <f>$A693+'internal_calcs TEs'!E693</f>
        <v>691.49537533127136</v>
      </c>
    </row>
    <row r="694" spans="1:5" x14ac:dyDescent="0.3">
      <c r="A694" s="1">
        <f>'FTTM input times'!A694</f>
        <v>692</v>
      </c>
      <c r="B694" s="10">
        <f>$A694+'internal_calcs TEs'!B694</f>
        <v>689.96818612001687</v>
      </c>
      <c r="C694" s="10">
        <f>$A694+'internal_calcs TEs'!C694</f>
        <v>691.32868094835021</v>
      </c>
      <c r="D694" s="10">
        <f>$A694+'internal_calcs TEs'!D694</f>
        <v>687.85091623219091</v>
      </c>
      <c r="E694" s="10">
        <f>$A694+'internal_calcs TEs'!E694</f>
        <v>692.14472137253142</v>
      </c>
    </row>
    <row r="695" spans="1:5" x14ac:dyDescent="0.3">
      <c r="A695" s="1">
        <f>'FTTM input times'!A695</f>
        <v>693</v>
      </c>
      <c r="B695" s="10">
        <f>$A695+'internal_calcs TEs'!B695</f>
        <v>690.99515761289717</v>
      </c>
      <c r="C695" s="10">
        <f>$A695+'internal_calcs TEs'!C695</f>
        <v>692.40095402541488</v>
      </c>
      <c r="D695" s="10">
        <f>$A695+'internal_calcs TEs'!D695</f>
        <v>688.70777702409464</v>
      </c>
      <c r="E695" s="10">
        <f>$A695+'internal_calcs TEs'!E695</f>
        <v>692.86112201726974</v>
      </c>
    </row>
    <row r="696" spans="1:5" x14ac:dyDescent="0.3">
      <c r="A696" s="1">
        <f>'FTTM input times'!A696</f>
        <v>694</v>
      </c>
      <c r="B696" s="10">
        <f>$A696+'internal_calcs TEs'!B696</f>
        <v>692.02295327219645</v>
      </c>
      <c r="C696" s="10">
        <f>$A696+'internal_calcs TEs'!C696</f>
        <v>693.47953780640671</v>
      </c>
      <c r="D696" s="10">
        <f>$A696+'internal_calcs TEs'!D696</f>
        <v>689.60078754163635</v>
      </c>
      <c r="E696" s="10">
        <f>$A696+'internal_calcs TEs'!E696</f>
        <v>693.65482728509608</v>
      </c>
    </row>
    <row r="697" spans="1:5" x14ac:dyDescent="0.3">
      <c r="A697" s="1">
        <f>'FTTM input times'!A697</f>
        <v>695</v>
      </c>
      <c r="B697" s="10">
        <f>$A697+'internal_calcs TEs'!B697</f>
        <v>693.05155554158034</v>
      </c>
      <c r="C697" s="10">
        <f>$A697+'internal_calcs TEs'!C697</f>
        <v>694.56412215704358</v>
      </c>
      <c r="D697" s="10">
        <f>$A697+'internal_calcs TEs'!D697</f>
        <v>690.53163507286627</v>
      </c>
      <c r="E697" s="10">
        <f>$A697+'internal_calcs TEs'!E697</f>
        <v>694.53329320512682</v>
      </c>
    </row>
    <row r="698" spans="1:5" x14ac:dyDescent="0.3">
      <c r="A698" s="1">
        <f>'FTTM input times'!A698</f>
        <v>696</v>
      </c>
      <c r="B698" s="10">
        <f>$A698+'internal_calcs TEs'!B698</f>
        <v>694.08094635524265</v>
      </c>
      <c r="C698" s="10">
        <f>$A698+'internal_calcs TEs'!C698</f>
        <v>695.65437326153631</v>
      </c>
      <c r="D698" s="10">
        <f>$A698+'internal_calcs TEs'!D698</f>
        <v>691.50141019352691</v>
      </c>
      <c r="E698" s="10">
        <f>$A698+'internal_calcs TEs'!E698</f>
        <v>695.50091233566627</v>
      </c>
    </row>
    <row r="699" spans="1:5" x14ac:dyDescent="0.3">
      <c r="A699" s="1">
        <f>'FTTM input times'!A699</f>
        <v>697</v>
      </c>
      <c r="B699" s="10">
        <f>$A699+'internal_calcs TEs'!B699</f>
        <v>695.11110714931556</v>
      </c>
      <c r="C699" s="10">
        <f>$A699+'internal_calcs TEs'!C699</f>
        <v>696.74993494000762</v>
      </c>
      <c r="D699" s="10">
        <f>$A699+'internal_calcs TEs'!D699</f>
        <v>692.51058956802081</v>
      </c>
      <c r="E699" s="10">
        <f>$A699+'internal_calcs TEs'!E699</f>
        <v>696.55885500570412</v>
      </c>
    </row>
    <row r="700" spans="1:5" x14ac:dyDescent="0.3">
      <c r="A700" s="1">
        <f>'FTTM input times'!A700</f>
        <v>698</v>
      </c>
      <c r="B700" s="10">
        <f>$A700+'internal_calcs TEs'!B700</f>
        <v>696.14201887359479</v>
      </c>
      <c r="C700" s="10">
        <f>$A700+'internal_calcs TEs'!C700</f>
        <v>697.85043005417003</v>
      </c>
      <c r="D700" s="10">
        <f>$A700+'internal_calcs TEs'!D700</f>
        <v>693.5590284321288</v>
      </c>
      <c r="E700" s="10">
        <f>$A700+'internal_calcs TEs'!E700</f>
        <v>697.70502701617704</v>
      </c>
    </row>
    <row r="701" spans="1:5" x14ac:dyDescent="0.3">
      <c r="A701" s="1">
        <f>'FTTM input times'!A701</f>
        <v>699</v>
      </c>
      <c r="B701" s="10">
        <f>$A701+'internal_calcs TEs'!B701</f>
        <v>697.17366200357299</v>
      </c>
      <c r="C701" s="10">
        <f>$A701+'internal_calcs TEs'!C701</f>
        <v>698.95546199572016</v>
      </c>
      <c r="D701" s="10">
        <f>$A701+'internal_calcs TEs'!D701</f>
        <v>694.64596287602774</v>
      </c>
      <c r="E701" s="10">
        <f>$A701+'internal_calcs TEs'!E701</f>
        <v>698.93414532977908</v>
      </c>
    </row>
    <row r="702" spans="1:5" x14ac:dyDescent="0.3">
      <c r="A702" s="1">
        <f>'FTTM input times'!A702</f>
        <v>700</v>
      </c>
      <c r="B702" s="10">
        <f>$A702+'internal_calcs TEs'!B702</f>
        <v>690.90601655277101</v>
      </c>
      <c r="C702" s="10">
        <f>$A702+'internal_calcs TEs'!C702</f>
        <v>700.06461625156919</v>
      </c>
      <c r="D702" s="10">
        <f>$A702+'internal_calcs TEs'!D702</f>
        <v>695.77002189160532</v>
      </c>
      <c r="E702" s="10">
        <f>$A702+'internal_calcs TEs'!E702</f>
        <v>700.23792901369472</v>
      </c>
    </row>
    <row r="703" spans="1:5" x14ac:dyDescent="0.3">
      <c r="A703" s="1">
        <f>'FTTM input times'!A703</f>
        <v>701</v>
      </c>
      <c r="B703" s="10">
        <f>$A703+'internal_calcs TEs'!B703</f>
        <v>691.93906208536214</v>
      </c>
      <c r="C703" s="10">
        <f>$A703+'internal_calcs TEs'!C703</f>
        <v>701.17746203973729</v>
      </c>
      <c r="D703" s="10">
        <f>$A703+'internal_calcs TEs'!D703</f>
        <v>696.92924899407683</v>
      </c>
      <c r="E703" s="10">
        <f>$A703+'internal_calcs TEs'!E703</f>
        <v>701.60539853408682</v>
      </c>
    </row>
    <row r="704" spans="1:5" x14ac:dyDescent="0.3">
      <c r="A704" s="1">
        <f>'FTTM input times'!A704</f>
        <v>702</v>
      </c>
      <c r="B704" s="10">
        <f>$A704+'internal_calcs TEs'!B704</f>
        <v>692.97277772907967</v>
      </c>
      <c r="C704" s="10">
        <f>$A704+'internal_calcs TEs'!C704</f>
        <v>702.29355400945246</v>
      </c>
      <c r="D704" s="10">
        <f>$A704+'internal_calcs TEs'!D704</f>
        <v>698.12113307691834</v>
      </c>
      <c r="E704" s="10">
        <f>$A704+'internal_calcs TEs'!E704</f>
        <v>703.02327258505545</v>
      </c>
    </row>
    <row r="705" spans="1:5" x14ac:dyDescent="0.3">
      <c r="A705" s="1">
        <f>'FTTM input times'!A705</f>
        <v>703</v>
      </c>
      <c r="B705" s="10">
        <f>$A705+'internal_calcs TEs'!B705</f>
        <v>694.00714218840028</v>
      </c>
      <c r="C705" s="10">
        <f>$A705+'internal_calcs TEs'!C705</f>
        <v>703.41243399874782</v>
      </c>
      <c r="D705" s="10">
        <f>$A705+'internal_calcs TEs'!D705</f>
        <v>699.34264801351753</v>
      </c>
      <c r="E705" s="10">
        <f>$A705+'internal_calcs TEs'!E705</f>
        <v>704.47644810963891</v>
      </c>
    </row>
    <row r="706" spans="1:5" x14ac:dyDescent="0.3">
      <c r="A706" s="1">
        <f>'FTTM input times'!A706</f>
        <v>704</v>
      </c>
      <c r="B706" s="10">
        <f>$A706+'internal_calcs TEs'!B706</f>
        <v>695.04213375799497</v>
      </c>
      <c r="C706" s="10">
        <f>$A706+'internal_calcs TEs'!C706</f>
        <v>704.53363284261673</v>
      </c>
      <c r="D706" s="10">
        <f>$A706+'internal_calcs TEs'!D706</f>
        <v>700.59030038099752</v>
      </c>
      <c r="E706" s="10">
        <f>$A706+'internal_calcs TEs'!E706</f>
        <v>705.9485461636408</v>
      </c>
    </row>
    <row r="707" spans="1:5" x14ac:dyDescent="0.3">
      <c r="A707" s="1">
        <f>'FTTM input times'!A707</f>
        <v>705</v>
      </c>
      <c r="B707" s="10">
        <f>$A707+'internal_calcs TEs'!B707</f>
        <v>696.07773033643855</v>
      </c>
      <c r="C707" s="10">
        <f>$A707+'internal_calcs TEs'!C707</f>
        <v>705.65667222459297</v>
      </c>
      <c r="D707" s="10">
        <f>$A707+'internal_calcs TEs'!D707</f>
        <v>701.86018455358317</v>
      </c>
      <c r="E707" s="10">
        <f>$A707+'internal_calcs TEs'!E707</f>
        <v>707.42250389335072</v>
      </c>
    </row>
    <row r="708" spans="1:5" x14ac:dyDescent="0.3">
      <c r="A708" s="1">
        <f>'FTTM input times'!A708</f>
        <v>706</v>
      </c>
      <c r="B708" s="10">
        <f>$A708+'internal_calcs TEs'!B708</f>
        <v>697.11390944016898</v>
      </c>
      <c r="C708" s="10">
        <f>$A708+'internal_calcs TEs'!C708</f>
        <v>706.78106656444754</v>
      </c>
      <c r="D708" s="10">
        <f>$A708+'internal_calcs TEs'!D708</f>
        <v>703.14804429665128</v>
      </c>
      <c r="E708" s="10">
        <f>$A708+'internal_calcs TEs'!E708</f>
        <v>708.88119123153149</v>
      </c>
    </row>
    <row r="709" spans="1:5" x14ac:dyDescent="0.3">
      <c r="A709" s="1">
        <f>'FTTM input times'!A709</f>
        <v>707</v>
      </c>
      <c r="B709" s="10">
        <f>$A709+'internal_calcs TEs'!B709</f>
        <v>698.15064821768897</v>
      </c>
      <c r="C709" s="10">
        <f>$A709+'internal_calcs TEs'!C709</f>
        <v>707.90632493455075</v>
      </c>
      <c r="D709" s="10">
        <f>$A709+'internal_calcs TEs'!D709</f>
        <v>704.44933989009508</v>
      </c>
      <c r="E709" s="10">
        <f>$A709+'internal_calcs TEs'!E709</f>
        <v>710.30803002268362</v>
      </c>
    </row>
    <row r="710" spans="1:5" x14ac:dyDescent="0.3">
      <c r="A710" s="1">
        <f>'FTTM input times'!A710</f>
        <v>708</v>
      </c>
      <c r="B710" s="10">
        <f>$A710+'internal_calcs TEs'!B710</f>
        <v>699.18792346399914</v>
      </c>
      <c r="C710" s="10">
        <f>$A710+'internal_calcs TEs'!C710</f>
        <v>709.03195299734114</v>
      </c>
      <c r="D710" s="10">
        <f>$A710+'internal_calcs TEs'!D710</f>
        <v>705.75931972242029</v>
      </c>
      <c r="E710" s="10">
        <f>$A710+'internal_calcs TEs'!E710</f>
        <v>711.68759320077697</v>
      </c>
    </row>
    <row r="711" spans="1:5" x14ac:dyDescent="0.3">
      <c r="A711" s="1">
        <f>'FTTM input times'!A711</f>
        <v>709</v>
      </c>
      <c r="B711" s="10">
        <f>$A711+'internal_calcs TEs'!B711</f>
        <v>700.22571163525492</v>
      </c>
      <c r="C711" s="10">
        <f>$A711+'internal_calcs TEs'!C711</f>
        <v>710.15745495624901</v>
      </c>
      <c r="D711" s="10">
        <f>$A711+'internal_calcs TEs'!D711</f>
        <v>707.07309522649859</v>
      </c>
      <c r="E711" s="10">
        <f>$A711+'internal_calcs TEs'!E711</f>
        <v>713.00616236361282</v>
      </c>
    </row>
    <row r="712" spans="1:5" x14ac:dyDescent="0.3">
      <c r="A712" s="1">
        <f>'FTTM input times'!A712</f>
        <v>710</v>
      </c>
      <c r="B712" s="10">
        <f>$A712+'internal_calcs TEs'!B712</f>
        <v>701.26398886363768</v>
      </c>
      <c r="C712" s="10">
        <f>$A712+'internal_calcs TEs'!C712</f>
        <v>711.28233551237918</v>
      </c>
      <c r="D712" s="10">
        <f>$A712+'internal_calcs TEs'!D712</f>
        <v>708.38571797518989</v>
      </c>
      <c r="E712" s="10">
        <f>$A712+'internal_calcs TEs'!E712</f>
        <v>714.25222359162274</v>
      </c>
    </row>
    <row r="713" spans="1:5" x14ac:dyDescent="0.3">
      <c r="A713" s="1">
        <f>'FTTM input times'!A713</f>
        <v>711</v>
      </c>
      <c r="B713" s="10">
        <f>$A713+'internal_calcs TEs'!B713</f>
        <v>702.30273097242923</v>
      </c>
      <c r="C713" s="10">
        <f>$A713+'internal_calcs TEs'!C713</f>
        <v>712.40610181922852</v>
      </c>
      <c r="D713" s="10">
        <f>$A713+'internal_calcs TEs'!D713</f>
        <v>709.69225772099583</v>
      </c>
      <c r="E713" s="10">
        <f>$A713+'internal_calcs TEs'!E713</f>
        <v>715.41688359092018</v>
      </c>
    </row>
    <row r="714" spans="1:5" x14ac:dyDescent="0.3">
      <c r="A714" s="1">
        <f>'FTTM input times'!A714</f>
        <v>712</v>
      </c>
      <c r="B714" s="10">
        <f>$A714+'internal_calcs TEs'!B714</f>
        <v>703.34191349128355</v>
      </c>
      <c r="C714" s="10">
        <f>$A714+'internal_calcs TEs'!C714</f>
        <v>713.52826542772766</v>
      </c>
      <c r="D714" s="10">
        <f>$A714+'internal_calcs TEs'!D714</f>
        <v>710.98788014900674</v>
      </c>
      <c r="E714" s="10">
        <f>$A714+'internal_calcs TEs'!E714</f>
        <v>716.49419112011287</v>
      </c>
    </row>
    <row r="715" spans="1:5" x14ac:dyDescent="0.3">
      <c r="A715" s="1">
        <f>'FTTM input times'!A715</f>
        <v>713</v>
      </c>
      <c r="B715" s="10">
        <f>$A715+'internal_calcs TEs'!B715</f>
        <v>704.38151167168166</v>
      </c>
      <c r="C715" s="10">
        <f>$A715+'internal_calcs TEs'!C715</f>
        <v>714.64834421392516</v>
      </c>
      <c r="D715" s="10">
        <f>$A715+'internal_calcs TEs'!D715</f>
        <v>712.2679231169368</v>
      </c>
      <c r="E715" s="10">
        <f>$A715+'internal_calcs TEs'!E715</f>
        <v>717.48135208367319</v>
      </c>
    </row>
    <row r="716" spans="1:5" x14ac:dyDescent="0.3">
      <c r="A716" s="1">
        <f>'FTTM input times'!A716</f>
        <v>714</v>
      </c>
      <c r="B716" s="10">
        <f>$A716+'internal_calcs TEs'!B716</f>
        <v>705.42150050256441</v>
      </c>
      <c r="C716" s="10">
        <f>$A716+'internal_calcs TEs'!C716</f>
        <v>715.76586428171049</v>
      </c>
      <c r="D716" s="10">
        <f>$A716+'internal_calcs TEs'!D716</f>
        <v>713.52797017989246</v>
      </c>
      <c r="E716" s="10">
        <f>$A716+'internal_calcs TEs'!E716</f>
        <v>718.37883051782967</v>
      </c>
    </row>
    <row r="717" spans="1:5" x14ac:dyDescent="0.3">
      <c r="A717" s="1">
        <f>'FTTM input times'!A717</f>
        <v>715</v>
      </c>
      <c r="B717" s="10">
        <f>$A717+'internal_calcs TEs'!B717</f>
        <v>706.46185472612888</v>
      </c>
      <c r="C717" s="10">
        <f>$A717+'internal_calcs TEs'!C717</f>
        <v>716.88036183306622</v>
      </c>
      <c r="D717" s="10">
        <f>$A717+'internal_calcs TEs'!D717</f>
        <v>714.7639202403459</v>
      </c>
      <c r="E717" s="10">
        <f>$A717+'internal_calcs TEs'!E717</f>
        <v>719.19033181908935</v>
      </c>
    </row>
    <row r="718" spans="1:5" x14ac:dyDescent="0.3">
      <c r="A718" s="1">
        <f>'FTTM input times'!A718</f>
        <v>716</v>
      </c>
      <c r="B718" s="10">
        <f>$A718+'internal_calcs TEs'!B718</f>
        <v>707.50254885378263</v>
      </c>
      <c r="C718" s="10">
        <f>$A718+'internal_calcs TEs'!C718</f>
        <v>717.99138499846583</v>
      </c>
      <c r="D718" s="10">
        <f>$A718+'internal_calcs TEs'!D718</f>
        <v>715.97205222489436</v>
      </c>
      <c r="E718" s="10">
        <f>$A718+'internal_calcs TEs'!E718</f>
        <v>719.92266882155343</v>
      </c>
    </row>
    <row r="719" spans="1:5" x14ac:dyDescent="0.3">
      <c r="A719" s="1">
        <f>'FTTM input times'!A719</f>
        <v>717</v>
      </c>
      <c r="B719" s="10">
        <f>$A719+'internal_calcs TEs'!B719</f>
        <v>708.54355718224235</v>
      </c>
      <c r="C719" s="10">
        <f>$A719+'internal_calcs TEs'!C719</f>
        <v>719.09849562019713</v>
      </c>
      <c r="D719" s="10">
        <f>$A719+'internal_calcs TEs'!D719</f>
        <v>717.14908376780909</v>
      </c>
      <c r="E719" s="10">
        <f>$A719+'internal_calcs TEs'!E719</f>
        <v>720.58551556334146</v>
      </c>
    </row>
    <row r="720" spans="1:5" x14ac:dyDescent="0.3">
      <c r="A720" s="1">
        <f>'FTTM input times'!A720</f>
        <v>718</v>
      </c>
      <c r="B720" s="10">
        <f>$A720+'internal_calcs TEs'!B720</f>
        <v>709.5848538097689</v>
      </c>
      <c r="C720" s="10">
        <f>$A720+'internal_calcs TEs'!C720</f>
        <v>720.20127098157036</v>
      </c>
      <c r="D720" s="10">
        <f>$A720+'internal_calcs TEs'!D720</f>
        <v>718.29222297590513</v>
      </c>
      <c r="E720" s="10">
        <f>$A720+'internal_calcs TEs'!E720</f>
        <v>721.19105764165022</v>
      </c>
    </row>
    <row r="721" spans="1:5" x14ac:dyDescent="0.3">
      <c r="A721" s="1">
        <f>'FTTM input times'!A721</f>
        <v>719</v>
      </c>
      <c r="B721" s="10">
        <f>$A721+'internal_calcs TEs'!B721</f>
        <v>710.62641265252728</v>
      </c>
      <c r="C721" s="10">
        <f>$A721+'internal_calcs TEs'!C721</f>
        <v>721.29930547518813</v>
      </c>
      <c r="D721" s="10">
        <f>$A721+'internal_calcs TEs'!D721</f>
        <v>719.39921245836365</v>
      </c>
      <c r="E721" s="10">
        <f>$A721+'internal_calcs TEs'!E721</f>
        <v>721.75355179351902</v>
      </c>
    </row>
    <row r="722" spans="1:5" x14ac:dyDescent="0.3">
      <c r="A722" s="1">
        <f>'FTTM input times'!A722</f>
        <v>720</v>
      </c>
      <c r="B722" s="10">
        <f>$A722+'internal_calcs TEs'!B722</f>
        <v>711.66820746106157</v>
      </c>
      <c r="C722" s="10">
        <f>$A722+'internal_calcs TEs'!C722</f>
        <v>722.39221220369132</v>
      </c>
      <c r="D722" s="10">
        <f>$A722+'internal_calcs TEs'!D722</f>
        <v>720.46836492713373</v>
      </c>
      <c r="E722" s="10">
        <f>$A722+'internal_calcs TEs'!E722</f>
        <v>722.28881062021026</v>
      </c>
    </row>
    <row r="723" spans="1:5" x14ac:dyDescent="0.3">
      <c r="A723" s="1">
        <f>'FTTM input times'!A723</f>
        <v>721</v>
      </c>
      <c r="B723" s="10">
        <f>$A723+'internal_calcs TEs'!B723</f>
        <v>712.71021183687481</v>
      </c>
      <c r="C723" s="10">
        <f>$A723+'internal_calcs TEs'!C723</f>
        <v>723.47962450666773</v>
      </c>
      <c r="D723" s="10">
        <f>$A723+'internal_calcs TEs'!D723</f>
        <v>721.49858980647309</v>
      </c>
      <c r="E723" s="10">
        <f>$A723+'internal_calcs TEs'!E723</f>
        <v>722.81363107859806</v>
      </c>
    </row>
    <row r="724" spans="1:5" x14ac:dyDescent="0.3">
      <c r="A724" s="1">
        <f>'FTTM input times'!A724</f>
        <v>722</v>
      </c>
      <c r="B724" s="10">
        <f>$A724+'internal_calcs TEs'!B724</f>
        <v>713.75239924910295</v>
      </c>
      <c r="C724" s="10">
        <f>$A724+'internal_calcs TEs'!C724</f>
        <v>724.56119740769259</v>
      </c>
      <c r="D724" s="10">
        <f>$A724+'internal_calcs TEs'!D724</f>
        <v>722.48941043197919</v>
      </c>
      <c r="E724" s="10">
        <f>$A724+'internal_calcs TEs'!E724</f>
        <v>723.3451873953851</v>
      </c>
    </row>
    <row r="725" spans="1:5" x14ac:dyDescent="0.3">
      <c r="A725" s="1">
        <f>'FTTM input times'!A725</f>
        <v>723</v>
      </c>
      <c r="B725" s="10">
        <f>$A725+'internal_calcs TEs'!B725</f>
        <v>714.79474305127246</v>
      </c>
      <c r="C725" s="10">
        <f>$A725+'internal_calcs TEs'!C725</f>
        <v>725.63660897579246</v>
      </c>
      <c r="D725" s="10">
        <f>$A725+'internal_calcs TEs'!D725</f>
        <v>723.4409715678712</v>
      </c>
      <c r="E725" s="10">
        <f>$A725+'internal_calcs TEs'!E725</f>
        <v>723.90041034580031</v>
      </c>
    </row>
    <row r="726" spans="1:5" x14ac:dyDescent="0.3">
      <c r="A726" s="1">
        <f>'FTTM input times'!A726</f>
        <v>724</v>
      </c>
      <c r="B726" s="10">
        <f>$A726+'internal_calcs TEs'!B726</f>
        <v>715.83721649813003</v>
      </c>
      <c r="C726" s="10">
        <f>$A726+'internal_calcs TEs'!C726</f>
        <v>726.70556159596049</v>
      </c>
      <c r="D726" s="10">
        <f>$A726+'internal_calcs TEs'!D726</f>
        <v>724.35403712397226</v>
      </c>
      <c r="E726" s="10">
        <f>$A726+'internal_calcs TEs'!E726</f>
        <v>724.49537533127136</v>
      </c>
    </row>
    <row r="727" spans="1:5" x14ac:dyDescent="0.3">
      <c r="A727" s="1">
        <f>'FTTM input times'!A727</f>
        <v>725</v>
      </c>
      <c r="B727" s="10">
        <f>$A727+'internal_calcs TEs'!B727</f>
        <v>716.87979276253645</v>
      </c>
      <c r="C727" s="10">
        <f>$A727+'internal_calcs TEs'!C727</f>
        <v>727.7677831437062</v>
      </c>
      <c r="D727" s="10">
        <f>$A727+'internal_calcs TEs'!D727</f>
        <v>725.22997810839456</v>
      </c>
      <c r="E727" s="10">
        <f>$A727+'internal_calcs TEs'!E727</f>
        <v>725.14472137253142</v>
      </c>
    </row>
    <row r="728" spans="1:5" x14ac:dyDescent="0.3">
      <c r="A728" s="1">
        <f>'FTTM input times'!A728</f>
        <v>726</v>
      </c>
      <c r="B728" s="10">
        <f>$A728+'internal_calcs TEs'!B728</f>
        <v>717.92244495241039</v>
      </c>
      <c r="C728" s="10">
        <f>$A728+'internal_calcs TEs'!C728</f>
        <v>728.8230280590069</v>
      </c>
      <c r="D728" s="10">
        <f>$A728+'internal_calcs TEs'!D728</f>
        <v>726.07075100592317</v>
      </c>
      <c r="E728" s="10">
        <f>$A728+'internal_calcs TEs'!E728</f>
        <v>725.86112201726974</v>
      </c>
    </row>
    <row r="729" spans="1:5" x14ac:dyDescent="0.3">
      <c r="A729" s="1">
        <f>'FTTM input times'!A729</f>
        <v>727</v>
      </c>
      <c r="B729" s="10">
        <f>$A729+'internal_calcs TEs'!B729</f>
        <v>718.96514612771477</v>
      </c>
      <c r="C729" s="10">
        <f>$A729+'internal_calcs TEs'!C729</f>
        <v>729.87107831542107</v>
      </c>
      <c r="D729" s="10">
        <f>$A729+'internal_calcs TEs'!D729</f>
        <v>726.87886692308166</v>
      </c>
      <c r="E729" s="10">
        <f>$A729+'internal_calcs TEs'!E729</f>
        <v>726.65482728509596</v>
      </c>
    </row>
    <row r="730" spans="1:5" x14ac:dyDescent="0.3">
      <c r="A730" s="1">
        <f>'FTTM input times'!A730</f>
        <v>728</v>
      </c>
      <c r="B730" s="10">
        <f>$A730+'internal_calcs TEs'!B730</f>
        <v>720.00786931747189</v>
      </c>
      <c r="C730" s="10">
        <f>$A730+'internal_calcs TEs'!C730</f>
        <v>730.91174428053876</v>
      </c>
      <c r="D730" s="10">
        <f>$A730+'internal_calcs TEs'!D730</f>
        <v>727.65735198648258</v>
      </c>
      <c r="E730" s="10">
        <f>$A730+'internal_calcs TEs'!E730</f>
        <v>727.53329320512682</v>
      </c>
    </row>
    <row r="731" spans="1:5" x14ac:dyDescent="0.3">
      <c r="A731" s="1">
        <f>'FTTM input times'!A731</f>
        <v>729</v>
      </c>
      <c r="B731" s="10">
        <f>$A731+'internal_calcs TEs'!B731</f>
        <v>721.05058753679941</v>
      </c>
      <c r="C731" s="10">
        <f>$A731+'internal_calcs TEs'!C731</f>
        <v>731.94486546437395</v>
      </c>
      <c r="D731" s="10">
        <f>$A731+'internal_calcs TEs'!D731</f>
        <v>728.40969961900225</v>
      </c>
      <c r="E731" s="10">
        <f>$A731+'internal_calcs TEs'!E731</f>
        <v>728.50091233566627</v>
      </c>
    </row>
    <row r="732" spans="1:5" x14ac:dyDescent="0.3">
      <c r="A732" s="1">
        <f>'FTTM input times'!A732</f>
        <v>730</v>
      </c>
      <c r="B732" s="10">
        <f>$A732+'internal_calcs TEs'!B732</f>
        <v>722.0932738039545</v>
      </c>
      <c r="C732" s="10">
        <f>$A732+'internal_calcs TEs'!C732</f>
        <v>732.97031115274569</v>
      </c>
      <c r="D732" s="10">
        <f>$A732+'internal_calcs TEs'!D732</f>
        <v>729.13981544641695</v>
      </c>
      <c r="E732" s="10">
        <f>$A732+'internal_calcs TEs'!E732</f>
        <v>729.55885500570412</v>
      </c>
    </row>
    <row r="733" spans="1:5" x14ac:dyDescent="0.3">
      <c r="A733" s="1">
        <f>'FTTM input times'!A733</f>
        <v>731</v>
      </c>
      <c r="B733" s="10">
        <f>$A733+'internal_calcs TEs'!B733</f>
        <v>723.13590115737566</v>
      </c>
      <c r="C733" s="10">
        <f>$A733+'internal_calcs TEs'!C733</f>
        <v>733.98798092314723</v>
      </c>
      <c r="D733" s="10">
        <f>$A733+'internal_calcs TEs'!D733</f>
        <v>729.85195570334884</v>
      </c>
      <c r="E733" s="10">
        <f>$A733+'internal_calcs TEs'!E733</f>
        <v>730.70502701617693</v>
      </c>
    </row>
    <row r="734" spans="1:5" x14ac:dyDescent="0.3">
      <c r="A734" s="1">
        <f>'FTTM input times'!A734</f>
        <v>732</v>
      </c>
      <c r="B734" s="10">
        <f>$A734+'internal_calcs TEs'!B734</f>
        <v>724.17844267271323</v>
      </c>
      <c r="C734" s="10">
        <f>$A734+'internal_calcs TEs'!C734</f>
        <v>734.99780504106707</v>
      </c>
      <c r="D734" s="10">
        <f>$A734+'internal_calcs TEs'!D734</f>
        <v>730.55066010990492</v>
      </c>
      <c r="E734" s="10">
        <f>$A734+'internal_calcs TEs'!E734</f>
        <v>731.93414532977908</v>
      </c>
    </row>
    <row r="735" spans="1:5" x14ac:dyDescent="0.3">
      <c r="A735" s="1">
        <f>'FTTM input times'!A735</f>
        <v>733</v>
      </c>
      <c r="B735" s="10">
        <f>$A735+'internal_calcs TEs'!B735</f>
        <v>725.22087147983393</v>
      </c>
      <c r="C735" s="10">
        <f>$A735+'internal_calcs TEs'!C735</f>
        <v>735.99974473520024</v>
      </c>
      <c r="D735" s="10">
        <f>$A735+'internal_calcs TEs'!D735</f>
        <v>731.24068027757971</v>
      </c>
      <c r="E735" s="10">
        <f>$A735+'internal_calcs TEs'!E735</f>
        <v>733.23792901369495</v>
      </c>
    </row>
    <row r="736" spans="1:5" x14ac:dyDescent="0.3">
      <c r="A736" s="1">
        <f>'FTTM input times'!A736</f>
        <v>734</v>
      </c>
      <c r="B736" s="10">
        <f>$A736+'internal_calcs TEs'!B736</f>
        <v>726.26316077979402</v>
      </c>
      <c r="C736" s="10">
        <f>$A736+'internal_calcs TEs'!C736</f>
        <v>736.9937923504599</v>
      </c>
      <c r="D736" s="10">
        <f>$A736+'internal_calcs TEs'!D736</f>
        <v>731.92690477350141</v>
      </c>
      <c r="E736" s="10">
        <f>$A736+'internal_calcs TEs'!E736</f>
        <v>734.60539853408682</v>
      </c>
    </row>
    <row r="737" spans="1:5" x14ac:dyDescent="0.3">
      <c r="A737" s="1">
        <f>'FTTM input times'!A737</f>
        <v>735</v>
      </c>
      <c r="B737" s="10">
        <f>$A737+'internal_calcs TEs'!B737</f>
        <v>727.30528386176502</v>
      </c>
      <c r="C737" s="10">
        <f>$A737+'internal_calcs TEs'!C737</f>
        <v>737.97997137818948</v>
      </c>
      <c r="D737" s="10">
        <f>$A737+'internal_calcs TEs'!D737</f>
        <v>732.61428202481022</v>
      </c>
      <c r="E737" s="10">
        <f>$A737+'internal_calcs TEs'!E737</f>
        <v>736.02327258505534</v>
      </c>
    </row>
    <row r="738" spans="1:5" x14ac:dyDescent="0.3">
      <c r="A738" s="1">
        <f>'FTTM input times'!A738</f>
        <v>736</v>
      </c>
      <c r="B738" s="10">
        <f>$A738+'internal_calcs TEs'!B738</f>
        <v>728.34721411990574</v>
      </c>
      <c r="C738" s="10">
        <f>$A738+'internal_calcs TEs'!C738</f>
        <v>738.95833636345219</v>
      </c>
      <c r="D738" s="10">
        <f>$A738+'internal_calcs TEs'!D738</f>
        <v>733.30774227900451</v>
      </c>
      <c r="E738" s="10">
        <f>$A738+'internal_calcs TEs'!E738</f>
        <v>737.4764481096388</v>
      </c>
    </row>
    <row r="739" spans="1:5" x14ac:dyDescent="0.3">
      <c r="A739" s="1">
        <f>'FTTM input times'!A739</f>
        <v>737</v>
      </c>
      <c r="B739" s="10">
        <f>$A739+'internal_calcs TEs'!B739</f>
        <v>729.38892507016647</v>
      </c>
      <c r="C739" s="10">
        <f>$A739+'internal_calcs TEs'!C739</f>
        <v>739.92897268976719</v>
      </c>
      <c r="D739" s="10">
        <f>$A739+'internal_calcs TEs'!D739</f>
        <v>734.01211985099326</v>
      </c>
      <c r="E739" s="10">
        <f>$A739+'internal_calcs TEs'!E739</f>
        <v>738.94854616364103</v>
      </c>
    </row>
    <row r="740" spans="1:5" x14ac:dyDescent="0.3">
      <c r="A740" s="1">
        <f>'FTTM input times'!A740</f>
        <v>738</v>
      </c>
      <c r="B740" s="10">
        <f>$A740+'internal_calcs TEs'!B740</f>
        <v>730.4303903670168</v>
      </c>
      <c r="C740" s="10">
        <f>$A740+'internal_calcs TEs'!C740</f>
        <v>740.89199624213938</v>
      </c>
      <c r="D740" s="10">
        <f>$A740+'internal_calcs TEs'!D740</f>
        <v>734.73207688306297</v>
      </c>
      <c r="E740" s="10">
        <f>$A740+'internal_calcs TEs'!E740</f>
        <v>740.42250389335072</v>
      </c>
    </row>
    <row r="741" spans="1:5" x14ac:dyDescent="0.3">
      <c r="A741" s="1">
        <f>'FTTM input times'!A741</f>
        <v>739</v>
      </c>
      <c r="B741" s="10">
        <f>$A741+'internal_calcs TEs'!B741</f>
        <v>731.47158382008661</v>
      </c>
      <c r="C741" s="10">
        <f>$A741+'internal_calcs TEs'!C741</f>
        <v>741.84755294971478</v>
      </c>
      <c r="D741" s="10">
        <f>$A741+'internal_calcs TEs'!D741</f>
        <v>735.47202982010754</v>
      </c>
      <c r="E741" s="10">
        <f>$A741+'internal_calcs TEs'!E741</f>
        <v>741.88119123153149</v>
      </c>
    </row>
    <row r="742" spans="1:5" x14ac:dyDescent="0.3">
      <c r="A742" s="1">
        <f>'FTTM input times'!A742</f>
        <v>740</v>
      </c>
      <c r="B742" s="10">
        <f>$A742+'internal_calcs TEs'!B742</f>
        <v>732.5124794107079</v>
      </c>
      <c r="C742" s="10">
        <f>$A742+'internal_calcs TEs'!C742</f>
        <v>742.79581820986436</v>
      </c>
      <c r="D742" s="10">
        <f>$A742+'internal_calcs TEs'!D742</f>
        <v>736.23607975965422</v>
      </c>
      <c r="E742" s="10">
        <f>$A742+'internal_calcs TEs'!E742</f>
        <v>743.30803002268362</v>
      </c>
    </row>
    <row r="743" spans="1:5" x14ac:dyDescent="0.3">
      <c r="A743" s="1">
        <f>'FTTM input times'!A743</f>
        <v>741</v>
      </c>
      <c r="B743" s="10">
        <f>$A743+'internal_calcs TEs'!B743</f>
        <v>733.55305130834927</v>
      </c>
      <c r="C743" s="10">
        <f>$A743+'internal_calcs TEs'!C743</f>
        <v>743.73699619597085</v>
      </c>
      <c r="D743" s="10">
        <f>$A743+'internal_calcs TEs'!D743</f>
        <v>737.02794777510564</v>
      </c>
      <c r="E743" s="10">
        <f>$A743+'internal_calcs TEs'!E743</f>
        <v>744.68759320077697</v>
      </c>
    </row>
    <row r="744" spans="1:5" x14ac:dyDescent="0.3">
      <c r="A744" s="1">
        <f>'FTTM input times'!A744</f>
        <v>742</v>
      </c>
      <c r="B744" s="10">
        <f>$A744+'internal_calcs TEs'!B744</f>
        <v>734.59327388693055</v>
      </c>
      <c r="C744" s="10">
        <f>$A744+'internal_calcs TEs'!C744</f>
        <v>744.67131905164979</v>
      </c>
      <c r="D744" s="10">
        <f>$A744+'internal_calcs TEs'!D744</f>
        <v>737.85091623219091</v>
      </c>
      <c r="E744" s="10">
        <f>$A744+'internal_calcs TEs'!E744</f>
        <v>746.00616236361282</v>
      </c>
    </row>
    <row r="745" spans="1:5" x14ac:dyDescent="0.3">
      <c r="A745" s="1">
        <f>'FTTM input times'!A745</f>
        <v>743</v>
      </c>
      <c r="B745" s="10">
        <f>$A745+'internal_calcs TEs'!B745</f>
        <v>735.63312174100906</v>
      </c>
      <c r="C745" s="10">
        <f>$A745+'internal_calcs TEs'!C745</f>
        <v>745.59904597458512</v>
      </c>
      <c r="D745" s="10">
        <f>$A745+'internal_calcs TEs'!D745</f>
        <v>738.70777702409475</v>
      </c>
      <c r="E745" s="10">
        <f>$A745+'internal_calcs TEs'!E745</f>
        <v>747.25222359162274</v>
      </c>
    </row>
    <row r="746" spans="1:5" x14ac:dyDescent="0.3">
      <c r="A746" s="1">
        <f>'FTTM input times'!A746</f>
        <v>744</v>
      </c>
      <c r="B746" s="10">
        <f>$A746+'internal_calcs TEs'!B746</f>
        <v>736.67256970182575</v>
      </c>
      <c r="C746" s="10">
        <f>$A746+'internal_calcs TEs'!C746</f>
        <v>746.52046219359329</v>
      </c>
      <c r="D746" s="10">
        <f>$A746+'internal_calcs TEs'!D746</f>
        <v>739.60078754163635</v>
      </c>
      <c r="E746" s="10">
        <f>$A746+'internal_calcs TEs'!E746</f>
        <v>748.41688359092007</v>
      </c>
    </row>
    <row r="747" spans="1:5" x14ac:dyDescent="0.3">
      <c r="A747" s="1">
        <f>'FTTM input times'!A747</f>
        <v>745</v>
      </c>
      <c r="B747" s="10">
        <f>$A747+'internal_calcs TEs'!B747</f>
        <v>737.71159285320346</v>
      </c>
      <c r="C747" s="10">
        <f>$A747+'internal_calcs TEs'!C747</f>
        <v>747.43587784295653</v>
      </c>
      <c r="D747" s="10">
        <f>$A747+'internal_calcs TEs'!D747</f>
        <v>740.53163507286627</v>
      </c>
      <c r="E747" s="10">
        <f>$A747+'internal_calcs TEs'!E747</f>
        <v>749.49419112011287</v>
      </c>
    </row>
    <row r="748" spans="1:5" x14ac:dyDescent="0.3">
      <c r="A748" s="1">
        <f>'FTTM input times'!A748</f>
        <v>746</v>
      </c>
      <c r="B748" s="10">
        <f>$A748+'internal_calcs TEs'!B748</f>
        <v>738.75016654728324</v>
      </c>
      <c r="C748" s="10">
        <f>$A748+'internal_calcs TEs'!C748</f>
        <v>748.34562673846358</v>
      </c>
      <c r="D748" s="10">
        <f>$A748+'internal_calcs TEs'!D748</f>
        <v>741.50141019352691</v>
      </c>
      <c r="E748" s="10">
        <f>$A748+'internal_calcs TEs'!E748</f>
        <v>750.48135208367319</v>
      </c>
    </row>
    <row r="749" spans="1:5" x14ac:dyDescent="0.3">
      <c r="A749" s="1">
        <f>'FTTM input times'!A749</f>
        <v>747</v>
      </c>
      <c r="B749" s="10">
        <f>$A749+'internal_calcs TEs'!B749</f>
        <v>739.78826642009324</v>
      </c>
      <c r="C749" s="10">
        <f>$A749+'internal_calcs TEs'!C749</f>
        <v>749.25006505999249</v>
      </c>
      <c r="D749" s="10">
        <f>$A749+'internal_calcs TEs'!D749</f>
        <v>742.51058956802081</v>
      </c>
      <c r="E749" s="10">
        <f>$A749+'internal_calcs TEs'!E749</f>
        <v>751.37883051782967</v>
      </c>
    </row>
    <row r="750" spans="1:5" x14ac:dyDescent="0.3">
      <c r="A750" s="1">
        <f>'FTTM input times'!A750</f>
        <v>748</v>
      </c>
      <c r="B750" s="10">
        <f>$A750+'internal_calcs TEs'!B750</f>
        <v>740.82586840693693</v>
      </c>
      <c r="C750" s="10">
        <f>$A750+'internal_calcs TEs'!C750</f>
        <v>750.14956994582997</v>
      </c>
      <c r="D750" s="10">
        <f>$A750+'internal_calcs TEs'!D750</f>
        <v>743.5590284321288</v>
      </c>
      <c r="E750" s="10">
        <f>$A750+'internal_calcs TEs'!E750</f>
        <v>752.19033181908935</v>
      </c>
    </row>
    <row r="751" spans="1:5" x14ac:dyDescent="0.3">
      <c r="A751" s="1">
        <f>'FTTM input times'!A751</f>
        <v>749</v>
      </c>
      <c r="B751" s="10">
        <f>$A751+'internal_calcs TEs'!B751</f>
        <v>741.86294875759359</v>
      </c>
      <c r="C751" s="10">
        <f>$A751+'internal_calcs TEs'!C751</f>
        <v>751.04453800427984</v>
      </c>
      <c r="D751" s="10">
        <f>$A751+'internal_calcs TEs'!D751</f>
        <v>744.64596287602774</v>
      </c>
      <c r="E751" s="10">
        <f>$A751+'internal_calcs TEs'!E751</f>
        <v>752.9226688215532</v>
      </c>
    </row>
    <row r="752" spans="1:5" x14ac:dyDescent="0.3">
      <c r="A752" s="1">
        <f>'FTTM input times'!A752</f>
        <v>750</v>
      </c>
      <c r="B752" s="10">
        <f>$A752+'internal_calcs TEs'!B752</f>
        <v>742.89948405131918</v>
      </c>
      <c r="C752" s="10">
        <f>$A752+'internal_calcs TEs'!C752</f>
        <v>751.93538374843081</v>
      </c>
      <c r="D752" s="10">
        <f>$A752+'internal_calcs TEs'!D752</f>
        <v>745.77002189160544</v>
      </c>
      <c r="E752" s="10">
        <f>$A752+'internal_calcs TEs'!E752</f>
        <v>753.58551556334157</v>
      </c>
    </row>
    <row r="753" spans="1:5" x14ac:dyDescent="0.3">
      <c r="A753" s="1">
        <f>'FTTM input times'!A753</f>
        <v>751</v>
      </c>
      <c r="B753" s="10">
        <f>$A753+'internal_calcs TEs'!B753</f>
        <v>743.93545121163891</v>
      </c>
      <c r="C753" s="10">
        <f>$A753+'internal_calcs TEs'!C753</f>
        <v>752.82253796026282</v>
      </c>
      <c r="D753" s="10">
        <f>$A753+'internal_calcs TEs'!D753</f>
        <v>746.92924899407672</v>
      </c>
      <c r="E753" s="10">
        <f>$A753+'internal_calcs TEs'!E753</f>
        <v>754.19105764165022</v>
      </c>
    </row>
    <row r="754" spans="1:5" x14ac:dyDescent="0.3">
      <c r="A754" s="1">
        <f>'FTTM input times'!A754</f>
        <v>752</v>
      </c>
      <c r="B754" s="10">
        <f>$A754+'internal_calcs TEs'!B754</f>
        <v>744.97082752092342</v>
      </c>
      <c r="C754" s="10">
        <f>$A754+'internal_calcs TEs'!C754</f>
        <v>753.70644599054765</v>
      </c>
      <c r="D754" s="10">
        <f>$A754+'internal_calcs TEs'!D754</f>
        <v>748.12113307691834</v>
      </c>
      <c r="E754" s="10">
        <f>$A754+'internal_calcs TEs'!E754</f>
        <v>754.75355179351902</v>
      </c>
    </row>
    <row r="755" spans="1:5" x14ac:dyDescent="0.3">
      <c r="A755" s="1">
        <f>'FTTM input times'!A755</f>
        <v>753</v>
      </c>
      <c r="B755" s="10">
        <f>$A755+'internal_calcs TEs'!B755</f>
        <v>746.00559063473747</v>
      </c>
      <c r="C755" s="10">
        <f>$A755+'internal_calcs TEs'!C755</f>
        <v>754.58756600125218</v>
      </c>
      <c r="D755" s="10">
        <f>$A755+'internal_calcs TEs'!D755</f>
        <v>749.34264801351742</v>
      </c>
      <c r="E755" s="10">
        <f>$A755+'internal_calcs TEs'!E755</f>
        <v>755.28881062021003</v>
      </c>
    </row>
    <row r="756" spans="1:5" x14ac:dyDescent="0.3">
      <c r="A756" s="1">
        <f>'FTTM input times'!A756</f>
        <v>754</v>
      </c>
      <c r="B756" s="10">
        <f>$A756+'internal_calcs TEs'!B756</f>
        <v>747.03971859595356</v>
      </c>
      <c r="C756" s="10">
        <f>$A756+'internal_calcs TEs'!C756</f>
        <v>755.46636715738327</v>
      </c>
      <c r="D756" s="10">
        <f>$A756+'internal_calcs TEs'!D756</f>
        <v>750.59030038099741</v>
      </c>
      <c r="E756" s="10">
        <f>$A756+'internal_calcs TEs'!E756</f>
        <v>755.81363107859806</v>
      </c>
    </row>
    <row r="757" spans="1:5" x14ac:dyDescent="0.3">
      <c r="A757" s="1">
        <f>'FTTM input times'!A757</f>
        <v>755</v>
      </c>
      <c r="B757" s="10">
        <f>$A757+'internal_calcs TEs'!B757</f>
        <v>748.07318984861979</v>
      </c>
      <c r="C757" s="10">
        <f>$A757+'internal_calcs TEs'!C757</f>
        <v>756.34332777540703</v>
      </c>
      <c r="D757" s="10">
        <f>$A757+'internal_calcs TEs'!D757</f>
        <v>751.86018455358305</v>
      </c>
      <c r="E757" s="10">
        <f>$A757+'internal_calcs TEs'!E757</f>
        <v>756.3451873953851</v>
      </c>
    </row>
    <row r="758" spans="1:5" x14ac:dyDescent="0.3">
      <c r="A758" s="1">
        <f>'FTTM input times'!A758</f>
        <v>756</v>
      </c>
      <c r="B758" s="10">
        <f>$A758+'internal_calcs TEs'!B758</f>
        <v>749.10598325157537</v>
      </c>
      <c r="C758" s="10">
        <f>$A758+'internal_calcs TEs'!C758</f>
        <v>757.21893343555257</v>
      </c>
      <c r="D758" s="10">
        <f>$A758+'internal_calcs TEs'!D758</f>
        <v>753.14804429665151</v>
      </c>
      <c r="E758" s="10">
        <f>$A758+'internal_calcs TEs'!E758</f>
        <v>756.90041034580031</v>
      </c>
    </row>
    <row r="759" spans="1:5" x14ac:dyDescent="0.3">
      <c r="A759" s="1">
        <f>'FTTM input times'!A759</f>
        <v>757</v>
      </c>
      <c r="B759" s="10">
        <f>$A759+'internal_calcs TEs'!B759</f>
        <v>750.13807809180435</v>
      </c>
      <c r="C759" s="10">
        <f>$A759+'internal_calcs TEs'!C759</f>
        <v>758.09367506544936</v>
      </c>
      <c r="D759" s="10">
        <f>$A759+'internal_calcs TEs'!D759</f>
        <v>754.44933989009508</v>
      </c>
      <c r="E759" s="10">
        <f>$A759+'internal_calcs TEs'!E759</f>
        <v>757.49537533127136</v>
      </c>
    </row>
    <row r="760" spans="1:5" x14ac:dyDescent="0.3">
      <c r="A760" s="1">
        <f>'FTTM input times'!A760</f>
        <v>758</v>
      </c>
      <c r="B760" s="10">
        <f>$A760+'internal_calcs TEs'!B760</f>
        <v>751.16945409751759</v>
      </c>
      <c r="C760" s="10">
        <f>$A760+'internal_calcs TEs'!C760</f>
        <v>758.96804700265886</v>
      </c>
      <c r="D760" s="10">
        <f>$A760+'internal_calcs TEs'!D760</f>
        <v>755.75931972242029</v>
      </c>
      <c r="E760" s="10">
        <f>$A760+'internal_calcs TEs'!E760</f>
        <v>758.14472137253142</v>
      </c>
    </row>
    <row r="761" spans="1:5" x14ac:dyDescent="0.3">
      <c r="A761" s="1">
        <f>'FTTM input times'!A761</f>
        <v>759</v>
      </c>
      <c r="B761" s="10">
        <f>$A761+'internal_calcs TEs'!B761</f>
        <v>752.20009145095764</v>
      </c>
      <c r="C761" s="10">
        <f>$A761+'internal_calcs TEs'!C761</f>
        <v>759.84254504375099</v>
      </c>
      <c r="D761" s="10">
        <f>$A761+'internal_calcs TEs'!D761</f>
        <v>757.07309522649859</v>
      </c>
      <c r="E761" s="10">
        <f>$A761+'internal_calcs TEs'!E761</f>
        <v>758.86112201726974</v>
      </c>
    </row>
    <row r="762" spans="1:5" x14ac:dyDescent="0.3">
      <c r="A762" s="1">
        <f>'FTTM input times'!A762</f>
        <v>760</v>
      </c>
      <c r="B762" s="10">
        <f>$A762+'internal_calcs TEs'!B762</f>
        <v>753.22997080091511</v>
      </c>
      <c r="C762" s="10">
        <f>$A762+'internal_calcs TEs'!C762</f>
        <v>760.71766448762082</v>
      </c>
      <c r="D762" s="10">
        <f>$A762+'internal_calcs TEs'!D762</f>
        <v>758.38571797518978</v>
      </c>
      <c r="E762" s="10">
        <f>$A762+'internal_calcs TEs'!E762</f>
        <v>759.65482728509596</v>
      </c>
    </row>
    <row r="763" spans="1:5" x14ac:dyDescent="0.3">
      <c r="A763" s="1">
        <f>'FTTM input times'!A763</f>
        <v>761</v>
      </c>
      <c r="B763" s="10">
        <f>$A763+'internal_calcs TEs'!B763</f>
        <v>754.25907327495224</v>
      </c>
      <c r="C763" s="10">
        <f>$A763+'internal_calcs TEs'!C763</f>
        <v>761.59389818077148</v>
      </c>
      <c r="D763" s="10">
        <f>$A763+'internal_calcs TEs'!D763</f>
        <v>759.69225772099583</v>
      </c>
      <c r="E763" s="10">
        <f>$A763+'internal_calcs TEs'!E763</f>
        <v>760.53329320512682</v>
      </c>
    </row>
    <row r="764" spans="1:5" x14ac:dyDescent="0.3">
      <c r="A764" s="1">
        <f>'FTTM input times'!A764</f>
        <v>762</v>
      </c>
      <c r="B764" s="10">
        <f>$A764+'internal_calcs TEs'!B764</f>
        <v>755.28738049132266</v>
      </c>
      <c r="C764" s="10">
        <f>$A764+'internal_calcs TEs'!C764</f>
        <v>762.47173457227234</v>
      </c>
      <c r="D764" s="10">
        <f>$A764+'internal_calcs TEs'!D764</f>
        <v>760.98788014900663</v>
      </c>
      <c r="E764" s="10">
        <f>$A764+'internal_calcs TEs'!E764</f>
        <v>761.50091233566627</v>
      </c>
    </row>
    <row r="765" spans="1:5" x14ac:dyDescent="0.3">
      <c r="A765" s="1">
        <f>'FTTM input times'!A765</f>
        <v>763</v>
      </c>
      <c r="B765" s="10">
        <f>$A765+'internal_calcs TEs'!B765</f>
        <v>756.31487457058188</v>
      </c>
      <c r="C765" s="10">
        <f>$A765+'internal_calcs TEs'!C765</f>
        <v>763.35165578607484</v>
      </c>
      <c r="D765" s="10">
        <f>$A765+'internal_calcs TEs'!D765</f>
        <v>762.26792311693703</v>
      </c>
      <c r="E765" s="10">
        <f>$A765+'internal_calcs TEs'!E765</f>
        <v>762.55885500570412</v>
      </c>
    </row>
    <row r="766" spans="1:5" x14ac:dyDescent="0.3">
      <c r="A766" s="1">
        <f>'FTTM input times'!A766</f>
        <v>764</v>
      </c>
      <c r="B766" s="10">
        <f>$A766+'internal_calcs TEs'!B766</f>
        <v>757.34153814688011</v>
      </c>
      <c r="C766" s="10">
        <f>$A766+'internal_calcs TEs'!C766</f>
        <v>764.23413571828928</v>
      </c>
      <c r="D766" s="10">
        <f>$A766+'internal_calcs TEs'!D766</f>
        <v>763.52797017989246</v>
      </c>
      <c r="E766" s="10">
        <f>$A766+'internal_calcs TEs'!E766</f>
        <v>763.70502701617704</v>
      </c>
    </row>
    <row r="767" spans="1:5" x14ac:dyDescent="0.3">
      <c r="A767" s="1">
        <f>'FTTM input times'!A767</f>
        <v>765</v>
      </c>
      <c r="B767" s="10">
        <f>$A767+'internal_calcs TEs'!B767</f>
        <v>758.36735437893105</v>
      </c>
      <c r="C767" s="10">
        <f>$A767+'internal_calcs TEs'!C767</f>
        <v>765.11963816693378</v>
      </c>
      <c r="D767" s="10">
        <f>$A767+'internal_calcs TEs'!D767</f>
        <v>764.76392024034601</v>
      </c>
      <c r="E767" s="10">
        <f>$A767+'internal_calcs TEs'!E767</f>
        <v>764.93414532977908</v>
      </c>
    </row>
    <row r="768" spans="1:5" x14ac:dyDescent="0.3">
      <c r="A768" s="1">
        <f>'FTTM input times'!A768</f>
        <v>766</v>
      </c>
      <c r="B768" s="10">
        <f>$A768+'internal_calcs TEs'!B768</f>
        <v>759.39230696064919</v>
      </c>
      <c r="C768" s="10">
        <f>$A768+'internal_calcs TEs'!C768</f>
        <v>766.00861500153428</v>
      </c>
      <c r="D768" s="10">
        <f>$A768+'internal_calcs TEs'!D768</f>
        <v>765.97205222489424</v>
      </c>
      <c r="E768" s="10">
        <f>$A768+'internal_calcs TEs'!E768</f>
        <v>766.23792901369484</v>
      </c>
    </row>
    <row r="769" spans="1:5" x14ac:dyDescent="0.3">
      <c r="A769" s="1">
        <f>'FTTM input times'!A769</f>
        <v>767</v>
      </c>
      <c r="B769" s="10">
        <f>$A769+'internal_calcs TEs'!B769</f>
        <v>760.41638013144905</v>
      </c>
      <c r="C769" s="10">
        <f>$A769+'internal_calcs TEs'!C769</f>
        <v>766.90150437980299</v>
      </c>
      <c r="D769" s="10">
        <f>$A769+'internal_calcs TEs'!D769</f>
        <v>767.14908376780909</v>
      </c>
      <c r="E769" s="10">
        <f>$A769+'internal_calcs TEs'!E769</f>
        <v>767.6053985340867</v>
      </c>
    </row>
    <row r="770" spans="1:5" x14ac:dyDescent="0.3">
      <c r="A770" s="1">
        <f>'FTTM input times'!A770</f>
        <v>768</v>
      </c>
      <c r="B770" s="10">
        <f>$A770+'internal_calcs TEs'!B770</f>
        <v>761.43955868620003</v>
      </c>
      <c r="C770" s="10">
        <f>$A770+'internal_calcs TEs'!C770</f>
        <v>767.79872901842964</v>
      </c>
      <c r="D770" s="10">
        <f>$A770+'internal_calcs TEs'!D770</f>
        <v>768.29222297590525</v>
      </c>
      <c r="E770" s="10">
        <f>$A770+'internal_calcs TEs'!E770</f>
        <v>769.02327258505557</v>
      </c>
    </row>
    <row r="771" spans="1:5" x14ac:dyDescent="0.3">
      <c r="A771" s="1">
        <f>'FTTM input times'!A771</f>
        <v>769</v>
      </c>
      <c r="B771" s="10">
        <f>$A771+'internal_calcs TEs'!B771</f>
        <v>762.46182798483028</v>
      </c>
      <c r="C771" s="10">
        <f>$A771+'internal_calcs TEs'!C771</f>
        <v>768.70069452481198</v>
      </c>
      <c r="D771" s="10">
        <f>$A771+'internal_calcs TEs'!D771</f>
        <v>769.39921245836365</v>
      </c>
      <c r="E771" s="10">
        <f>$A771+'internal_calcs TEs'!E771</f>
        <v>770.4764481096388</v>
      </c>
    </row>
    <row r="772" spans="1:5" x14ac:dyDescent="0.3">
      <c r="A772" s="1">
        <f>'FTTM input times'!A772</f>
        <v>770</v>
      </c>
      <c r="B772" s="10">
        <f>$A772+'internal_calcs TEs'!B772</f>
        <v>763.48317396157336</v>
      </c>
      <c r="C772" s="10">
        <f>$A772+'internal_calcs TEs'!C772</f>
        <v>769.6077877963088</v>
      </c>
      <c r="D772" s="10">
        <f>$A772+'internal_calcs TEs'!D772</f>
        <v>770.46836492713373</v>
      </c>
      <c r="E772" s="10">
        <f>$A772+'internal_calcs TEs'!E772</f>
        <v>771.94854616364103</v>
      </c>
    </row>
    <row r="773" spans="1:5" x14ac:dyDescent="0.3">
      <c r="A773" s="1">
        <f>'FTTM input times'!A773</f>
        <v>771</v>
      </c>
      <c r="B773" s="10">
        <f>$A773+'internal_calcs TEs'!B773</f>
        <v>764.50358313385277</v>
      </c>
      <c r="C773" s="10">
        <f>$A773+'internal_calcs TEs'!C773</f>
        <v>770.52037549333227</v>
      </c>
      <c r="D773" s="10">
        <f>$A773+'internal_calcs TEs'!D773</f>
        <v>771.49858980647309</v>
      </c>
      <c r="E773" s="10">
        <f>$A773+'internal_calcs TEs'!E773</f>
        <v>773.42250389335061</v>
      </c>
    </row>
    <row r="774" spans="1:5" x14ac:dyDescent="0.3">
      <c r="A774" s="1">
        <f>'FTTM input times'!A774</f>
        <v>772</v>
      </c>
      <c r="B774" s="10">
        <f>$A774+'internal_calcs TEs'!B774</f>
        <v>765.52304261079792</v>
      </c>
      <c r="C774" s="10">
        <f>$A774+'internal_calcs TEs'!C774</f>
        <v>771.43880259230752</v>
      </c>
      <c r="D774" s="10">
        <f>$A774+'internal_calcs TEs'!D774</f>
        <v>772.48941043197919</v>
      </c>
      <c r="E774" s="10">
        <f>$A774+'internal_calcs TEs'!E774</f>
        <v>774.88119123153172</v>
      </c>
    </row>
    <row r="775" spans="1:5" x14ac:dyDescent="0.3">
      <c r="A775" s="1">
        <f>'FTTM input times'!A775</f>
        <v>773</v>
      </c>
      <c r="B775" s="10">
        <f>$A775+'internal_calcs TEs'!B775</f>
        <v>766.5415401013862</v>
      </c>
      <c r="C775" s="10">
        <f>$A775+'internal_calcs TEs'!C775</f>
        <v>772.36339102420754</v>
      </c>
      <c r="D775" s="10">
        <f>$A775+'internal_calcs TEs'!D775</f>
        <v>773.4409715678712</v>
      </c>
      <c r="E775" s="10">
        <f>$A775+'internal_calcs TEs'!E775</f>
        <v>776.30803002268351</v>
      </c>
    </row>
    <row r="776" spans="1:5" x14ac:dyDescent="0.3">
      <c r="A776" s="1">
        <f>'FTTM input times'!A776</f>
        <v>774</v>
      </c>
      <c r="B776" s="10">
        <f>$A776+'internal_calcs TEs'!B776</f>
        <v>767.55906392220595</v>
      </c>
      <c r="C776" s="10">
        <f>$A776+'internal_calcs TEs'!C776</f>
        <v>773.29443840403951</v>
      </c>
      <c r="D776" s="10">
        <f>$A776+'internal_calcs TEs'!D776</f>
        <v>774.35403712397215</v>
      </c>
      <c r="E776" s="10">
        <f>$A776+'internal_calcs TEs'!E776</f>
        <v>777.68759320077686</v>
      </c>
    </row>
    <row r="777" spans="1:5" x14ac:dyDescent="0.3">
      <c r="A777" s="1">
        <f>'FTTM input times'!A777</f>
        <v>775</v>
      </c>
      <c r="B777" s="10">
        <f>$A777+'internal_calcs TEs'!B777</f>
        <v>768.57560300483647</v>
      </c>
      <c r="C777" s="10">
        <f>$A777+'internal_calcs TEs'!C777</f>
        <v>774.2322168562938</v>
      </c>
      <c r="D777" s="10">
        <f>$A777+'internal_calcs TEs'!D777</f>
        <v>775.22997810839456</v>
      </c>
      <c r="E777" s="10">
        <f>$A777+'internal_calcs TEs'!E777</f>
        <v>779.00616236361282</v>
      </c>
    </row>
    <row r="778" spans="1:5" x14ac:dyDescent="0.3">
      <c r="A778" s="1">
        <f>'FTTM input times'!A778</f>
        <v>776</v>
      </c>
      <c r="B778" s="10">
        <f>$A778+'internal_calcs TEs'!B778</f>
        <v>769.59114690283843</v>
      </c>
      <c r="C778" s="10">
        <f>$A778+'internal_calcs TEs'!C778</f>
        <v>775.1769719409931</v>
      </c>
      <c r="D778" s="10">
        <f>$A778+'internal_calcs TEs'!D778</f>
        <v>776.07075100592328</v>
      </c>
      <c r="E778" s="10">
        <f>$A778+'internal_calcs TEs'!E778</f>
        <v>780.25222359162262</v>
      </c>
    </row>
    <row r="779" spans="1:5" x14ac:dyDescent="0.3">
      <c r="A779" s="1">
        <f>'FTTM input times'!A779</f>
        <v>777</v>
      </c>
      <c r="B779" s="10">
        <f>$A779+'internal_calcs TEs'!B779</f>
        <v>770.60568579835308</v>
      </c>
      <c r="C779" s="10">
        <f>$A779+'internal_calcs TEs'!C779</f>
        <v>776.12892168457893</v>
      </c>
      <c r="D779" s="10">
        <f>$A779+'internal_calcs TEs'!D779</f>
        <v>776.87886692308166</v>
      </c>
      <c r="E779" s="10">
        <f>$A779+'internal_calcs TEs'!E779</f>
        <v>781.41688359092007</v>
      </c>
    </row>
    <row r="780" spans="1:5" x14ac:dyDescent="0.3">
      <c r="A780" s="1">
        <f>'FTTM input times'!A780</f>
        <v>778</v>
      </c>
      <c r="B780" s="10">
        <f>$A780+'internal_calcs TEs'!B780</f>
        <v>771.61921050830199</v>
      </c>
      <c r="C780" s="10">
        <f>$A780+'internal_calcs TEs'!C780</f>
        <v>777.08825571946124</v>
      </c>
      <c r="D780" s="10">
        <f>$A780+'internal_calcs TEs'!D780</f>
        <v>777.65735198648258</v>
      </c>
      <c r="E780" s="10">
        <f>$A780+'internal_calcs TEs'!E780</f>
        <v>782.49419112011287</v>
      </c>
    </row>
    <row r="781" spans="1:5" x14ac:dyDescent="0.3">
      <c r="A781" s="1">
        <f>'FTTM input times'!A781</f>
        <v>779</v>
      </c>
      <c r="B781" s="10">
        <f>$A781+'internal_calcs TEs'!B781</f>
        <v>772.63171249018887</v>
      </c>
      <c r="C781" s="10">
        <f>$A781+'internal_calcs TEs'!C781</f>
        <v>778.05513453562605</v>
      </c>
      <c r="D781" s="10">
        <f>$A781+'internal_calcs TEs'!D781</f>
        <v>778.40969961900237</v>
      </c>
      <c r="E781" s="10">
        <f>$A781+'internal_calcs TEs'!E781</f>
        <v>783.48135208367319</v>
      </c>
    </row>
    <row r="782" spans="1:5" x14ac:dyDescent="0.3">
      <c r="A782" s="1">
        <f>'FTTM input times'!A782</f>
        <v>780</v>
      </c>
      <c r="B782" s="10">
        <f>$A782+'internal_calcs TEs'!B782</f>
        <v>773.64318384749367</v>
      </c>
      <c r="C782" s="10">
        <f>$A782+'internal_calcs TEs'!C782</f>
        <v>779.02968884725431</v>
      </c>
      <c r="D782" s="10">
        <f>$A782+'internal_calcs TEs'!D782</f>
        <v>779.13981544641695</v>
      </c>
      <c r="E782" s="10">
        <f>$A782+'internal_calcs TEs'!E782</f>
        <v>784.37883051782978</v>
      </c>
    </row>
    <row r="783" spans="1:5" x14ac:dyDescent="0.3">
      <c r="A783" s="1">
        <f>'FTTM input times'!A783</f>
        <v>781</v>
      </c>
      <c r="B783" s="10">
        <f>$A783+'internal_calcs TEs'!B783</f>
        <v>774.65361733466136</v>
      </c>
      <c r="C783" s="10">
        <f>$A783+'internal_calcs TEs'!C783</f>
        <v>780.01201907685277</v>
      </c>
      <c r="D783" s="10">
        <f>$A783+'internal_calcs TEs'!D783</f>
        <v>779.85195570334861</v>
      </c>
      <c r="E783" s="10">
        <f>$A783+'internal_calcs TEs'!E783</f>
        <v>785.19033181908947</v>
      </c>
    </row>
    <row r="784" spans="1:5" x14ac:dyDescent="0.3">
      <c r="A784" s="1">
        <f>'FTTM input times'!A784</f>
        <v>782</v>
      </c>
      <c r="B784" s="10">
        <f>$A784+'internal_calcs TEs'!B784</f>
        <v>775.66300636167784</v>
      </c>
      <c r="C784" s="10">
        <f>$A784+'internal_calcs TEs'!C784</f>
        <v>781.00219495893293</v>
      </c>
      <c r="D784" s="10">
        <f>$A784+'internal_calcs TEs'!D784</f>
        <v>780.55066010990492</v>
      </c>
      <c r="E784" s="10">
        <f>$A784+'internal_calcs TEs'!E784</f>
        <v>785.92266882155332</v>
      </c>
    </row>
    <row r="785" spans="1:5" x14ac:dyDescent="0.3">
      <c r="A785" s="1">
        <f>'FTTM input times'!A785</f>
        <v>783</v>
      </c>
      <c r="B785" s="10">
        <f>$A785+'internal_calcs TEs'!B785</f>
        <v>776.67134499823248</v>
      </c>
      <c r="C785" s="10">
        <f>$A785+'internal_calcs TEs'!C785</f>
        <v>782.00025526479976</v>
      </c>
      <c r="D785" s="10">
        <f>$A785+'internal_calcs TEs'!D785</f>
        <v>781.24068027757949</v>
      </c>
      <c r="E785" s="10">
        <f>$A785+'internal_calcs TEs'!E785</f>
        <v>786.58551556334157</v>
      </c>
    </row>
    <row r="786" spans="1:5" x14ac:dyDescent="0.3">
      <c r="A786" s="1">
        <f>'FTTM input times'!A786</f>
        <v>784</v>
      </c>
      <c r="B786" s="10">
        <f>$A786+'internal_calcs TEs'!B786</f>
        <v>777.67862797746363</v>
      </c>
      <c r="C786" s="10">
        <f>$A786+'internal_calcs TEs'!C786</f>
        <v>783.0062076495401</v>
      </c>
      <c r="D786" s="10">
        <f>$A786+'internal_calcs TEs'!D786</f>
        <v>781.92690477350141</v>
      </c>
      <c r="E786" s="10">
        <f>$A786+'internal_calcs TEs'!E786</f>
        <v>787.19105764165033</v>
      </c>
    </row>
    <row r="787" spans="1:5" x14ac:dyDescent="0.3">
      <c r="A787" s="1">
        <f>'FTTM input times'!A787</f>
        <v>785</v>
      </c>
      <c r="B787" s="10">
        <f>$A787+'internal_calcs TEs'!B787</f>
        <v>778.68485069928545</v>
      </c>
      <c r="C787" s="10">
        <f>$A787+'internal_calcs TEs'!C787</f>
        <v>784.02002862181052</v>
      </c>
      <c r="D787" s="10">
        <f>$A787+'internal_calcs TEs'!D787</f>
        <v>782.61428202481022</v>
      </c>
      <c r="E787" s="10">
        <f>$A787+'internal_calcs TEs'!E787</f>
        <v>787.75355179351914</v>
      </c>
    </row>
    <row r="788" spans="1:5" x14ac:dyDescent="0.3">
      <c r="A788" s="1">
        <f>'FTTM input times'!A788</f>
        <v>786</v>
      </c>
      <c r="B788" s="10">
        <f>$A788+'internal_calcs TEs'!B788</f>
        <v>779.69000923329349</v>
      </c>
      <c r="C788" s="10">
        <f>$A788+'internal_calcs TEs'!C788</f>
        <v>785.04166363654781</v>
      </c>
      <c r="D788" s="10">
        <f>$A788+'internal_calcs TEs'!D788</f>
        <v>783.30774227900429</v>
      </c>
      <c r="E788" s="10">
        <f>$A788+'internal_calcs TEs'!E788</f>
        <v>788.28881062021003</v>
      </c>
    </row>
    <row r="789" spans="1:5" x14ac:dyDescent="0.3">
      <c r="A789" s="1">
        <f>'FTTM input times'!A789</f>
        <v>787</v>
      </c>
      <c r="B789" s="10">
        <f>$A789+'internal_calcs TEs'!B789</f>
        <v>780.69410032124722</v>
      </c>
      <c r="C789" s="10">
        <f>$A789+'internal_calcs TEs'!C789</f>
        <v>786.07102731023281</v>
      </c>
      <c r="D789" s="10">
        <f>$A789+'internal_calcs TEs'!D789</f>
        <v>784.01211985099337</v>
      </c>
      <c r="E789" s="10">
        <f>$A789+'internal_calcs TEs'!E789</f>
        <v>788.81363107859818</v>
      </c>
    </row>
    <row r="790" spans="1:5" x14ac:dyDescent="0.3">
      <c r="A790" s="1">
        <f>'FTTM input times'!A790</f>
        <v>788</v>
      </c>
      <c r="B790" s="10">
        <f>$A790+'internal_calcs TEs'!B790</f>
        <v>781.69712137912768</v>
      </c>
      <c r="C790" s="10">
        <f>$A790+'internal_calcs TEs'!C790</f>
        <v>787.10800375786062</v>
      </c>
      <c r="D790" s="10">
        <f>$A790+'internal_calcs TEs'!D790</f>
        <v>784.73207688306297</v>
      </c>
      <c r="E790" s="10">
        <f>$A790+'internal_calcs TEs'!E790</f>
        <v>789.34518739538521</v>
      </c>
    </row>
    <row r="791" spans="1:5" x14ac:dyDescent="0.3">
      <c r="A791" s="1">
        <f>'FTTM input times'!A791</f>
        <v>789</v>
      </c>
      <c r="B791" s="10">
        <f>$A791+'internal_calcs TEs'!B791</f>
        <v>782.69907049876997</v>
      </c>
      <c r="C791" s="10">
        <f>$A791+'internal_calcs TEs'!C791</f>
        <v>788.15244705028522</v>
      </c>
      <c r="D791" s="10">
        <f>$A791+'internal_calcs TEs'!D791</f>
        <v>785.47202982010765</v>
      </c>
      <c r="E791" s="10">
        <f>$A791+'internal_calcs TEs'!E791</f>
        <v>789.90041034580031</v>
      </c>
    </row>
    <row r="792" spans="1:5" x14ac:dyDescent="0.3">
      <c r="A792" s="1">
        <f>'FTTM input times'!A792</f>
        <v>790</v>
      </c>
      <c r="B792" s="10">
        <f>$A792+'internal_calcs TEs'!B792</f>
        <v>783.69994644906842</v>
      </c>
      <c r="C792" s="10">
        <f>$A792+'internal_calcs TEs'!C792</f>
        <v>789.20418179013564</v>
      </c>
      <c r="D792" s="10">
        <f>$A792+'internal_calcs TEs'!D792</f>
        <v>786.23607975965422</v>
      </c>
      <c r="E792" s="10">
        <f>$A792+'internal_calcs TEs'!E792</f>
        <v>790.49537533127125</v>
      </c>
    </row>
    <row r="793" spans="1:5" x14ac:dyDescent="0.3">
      <c r="A793" s="1">
        <f>'FTTM input times'!A793</f>
        <v>791</v>
      </c>
      <c r="B793" s="10">
        <f>$A793+'internal_calcs TEs'!B793</f>
        <v>784.6997486767541</v>
      </c>
      <c r="C793" s="10">
        <f>$A793+'internal_calcs TEs'!C793</f>
        <v>790.26300380402915</v>
      </c>
      <c r="D793" s="10">
        <f>$A793+'internal_calcs TEs'!D793</f>
        <v>787.02794777510576</v>
      </c>
      <c r="E793" s="10">
        <f>$A793+'internal_calcs TEs'!E793</f>
        <v>791.14472137253154</v>
      </c>
    </row>
    <row r="794" spans="1:5" x14ac:dyDescent="0.3">
      <c r="A794" s="1">
        <f>'FTTM input times'!A794</f>
        <v>792</v>
      </c>
      <c r="B794" s="10">
        <f>$A794+'internal_calcs TEs'!B794</f>
        <v>785.69847730674405</v>
      </c>
      <c r="C794" s="10">
        <f>$A794+'internal_calcs TEs'!C794</f>
        <v>791.32868094835021</v>
      </c>
      <c r="D794" s="10">
        <f>$A794+'internal_calcs TEs'!D794</f>
        <v>787.8509162321908</v>
      </c>
      <c r="E794" s="10">
        <f>$A794+'internal_calcs TEs'!E794</f>
        <v>791.86112201726974</v>
      </c>
    </row>
    <row r="795" spans="1:5" x14ac:dyDescent="0.3">
      <c r="A795" s="1">
        <f>'FTTM input times'!A795</f>
        <v>793</v>
      </c>
      <c r="B795" s="10">
        <f>$A795+'internal_calcs TEs'!B795</f>
        <v>786.69613314206288</v>
      </c>
      <c r="C795" s="10">
        <f>$A795+'internal_calcs TEs'!C795</f>
        <v>792.40095402541488</v>
      </c>
      <c r="D795" s="10">
        <f>$A795+'internal_calcs TEs'!D795</f>
        <v>788.70777702409475</v>
      </c>
      <c r="E795" s="10">
        <f>$A795+'internal_calcs TEs'!E795</f>
        <v>792.65482728509596</v>
      </c>
    </row>
    <row r="796" spans="1:5" x14ac:dyDescent="0.3">
      <c r="A796" s="1">
        <f>'FTTM input times'!A796</f>
        <v>794</v>
      </c>
      <c r="B796" s="10">
        <f>$A796+'internal_calcs TEs'!B796</f>
        <v>787.69271766333532</v>
      </c>
      <c r="C796" s="10">
        <f>$A796+'internal_calcs TEs'!C796</f>
        <v>793.47953780640671</v>
      </c>
      <c r="D796" s="10">
        <f>$A796+'internal_calcs TEs'!D796</f>
        <v>789.60078754163635</v>
      </c>
      <c r="E796" s="10">
        <f>$A796+'internal_calcs TEs'!E796</f>
        <v>793.53329320512682</v>
      </c>
    </row>
    <row r="797" spans="1:5" x14ac:dyDescent="0.3">
      <c r="A797" s="1">
        <f>'FTTM input times'!A797</f>
        <v>795</v>
      </c>
      <c r="B797" s="10">
        <f>$A797+'internal_calcs TEs'!B797</f>
        <v>788.68823302785097</v>
      </c>
      <c r="C797" s="10">
        <f>$A797+'internal_calcs TEs'!C797</f>
        <v>794.56412215704347</v>
      </c>
      <c r="D797" s="10">
        <f>$A797+'internal_calcs TEs'!D797</f>
        <v>790.53163507286627</v>
      </c>
      <c r="E797" s="10">
        <f>$A797+'internal_calcs TEs'!E797</f>
        <v>794.50091233566627</v>
      </c>
    </row>
    <row r="798" spans="1:5" x14ac:dyDescent="0.3">
      <c r="A798" s="1">
        <f>'FTTM input times'!A798</f>
        <v>796</v>
      </c>
      <c r="B798" s="10">
        <f>$A798+'internal_calcs TEs'!B798</f>
        <v>789.68268206820153</v>
      </c>
      <c r="C798" s="10">
        <f>$A798+'internal_calcs TEs'!C798</f>
        <v>795.65437326153642</v>
      </c>
      <c r="D798" s="10">
        <f>$A798+'internal_calcs TEs'!D798</f>
        <v>791.50141019352691</v>
      </c>
      <c r="E798" s="10">
        <f>$A798+'internal_calcs TEs'!E798</f>
        <v>795.55885500570412</v>
      </c>
    </row>
    <row r="799" spans="1:5" x14ac:dyDescent="0.3">
      <c r="A799" s="1">
        <f>'FTTM input times'!A799</f>
        <v>797</v>
      </c>
      <c r="B799" s="10">
        <f>$A799+'internal_calcs TEs'!B799</f>
        <v>790.67606829049225</v>
      </c>
      <c r="C799" s="10">
        <f>$A799+'internal_calcs TEs'!C799</f>
        <v>796.74993494000751</v>
      </c>
      <c r="D799" s="10">
        <f>$A799+'internal_calcs TEs'!D799</f>
        <v>792.51058956802081</v>
      </c>
      <c r="E799" s="10">
        <f>$A799+'internal_calcs TEs'!E799</f>
        <v>796.70502701617704</v>
      </c>
    </row>
    <row r="800" spans="1:5" x14ac:dyDescent="0.3">
      <c r="A800" s="1">
        <f>'FTTM input times'!A800</f>
        <v>798</v>
      </c>
      <c r="B800" s="10">
        <f>$A800+'internal_calcs TEs'!B800</f>
        <v>791.66839587212689</v>
      </c>
      <c r="C800" s="10">
        <f>$A800+'internal_calcs TEs'!C800</f>
        <v>797.85043005417003</v>
      </c>
      <c r="D800" s="10">
        <f>$A800+'internal_calcs TEs'!D800</f>
        <v>793.5590284321288</v>
      </c>
      <c r="E800" s="10">
        <f>$A800+'internal_calcs TEs'!E800</f>
        <v>797.9341453297792</v>
      </c>
    </row>
    <row r="801" spans="1:5" x14ac:dyDescent="0.3">
      <c r="A801" s="1">
        <f>'FTTM input times'!A801</f>
        <v>799</v>
      </c>
      <c r="B801" s="10">
        <f>$A801+'internal_calcs TEs'!B801</f>
        <v>792.65966965916937</v>
      </c>
      <c r="C801" s="10">
        <f>$A801+'internal_calcs TEs'!C801</f>
        <v>798.95546199572016</v>
      </c>
      <c r="D801" s="10">
        <f>$A801+'internal_calcs TEs'!D801</f>
        <v>794.64596287602774</v>
      </c>
      <c r="E801" s="10">
        <f>$A801+'internal_calcs TEs'!E801</f>
        <v>799.23792901369484</v>
      </c>
    </row>
    <row r="802" spans="1:5" x14ac:dyDescent="0.3">
      <c r="A802" s="1">
        <f>'FTTM input times'!A802</f>
        <v>800</v>
      </c>
      <c r="B802" s="10">
        <f>$A802+'internal_calcs TEs'!B802</f>
        <v>800.94989516328258</v>
      </c>
      <c r="C802" s="10">
        <f>$A802+'internal_calcs TEs'!C802</f>
        <v>800.0646162515693</v>
      </c>
      <c r="D802" s="10">
        <f>$A802+'internal_calcs TEs'!D802</f>
        <v>795.77002189160544</v>
      </c>
      <c r="E802" s="10">
        <f>$A802+'internal_calcs TEs'!E802</f>
        <v>800.6053985340867</v>
      </c>
    </row>
    <row r="803" spans="1:5" x14ac:dyDescent="0.3">
      <c r="A803" s="1">
        <f>'FTTM input times'!A803</f>
        <v>801</v>
      </c>
      <c r="B803" s="10">
        <f>$A803+'internal_calcs TEs'!B803</f>
        <v>801.93907855824796</v>
      </c>
      <c r="C803" s="10">
        <f>$A803+'internal_calcs TEs'!C803</f>
        <v>801.17746203973718</v>
      </c>
      <c r="D803" s="10">
        <f>$A803+'internal_calcs TEs'!D803</f>
        <v>796.92924899407694</v>
      </c>
      <c r="E803" s="10">
        <f>$A803+'internal_calcs TEs'!E803</f>
        <v>802.02327258505557</v>
      </c>
    </row>
    <row r="804" spans="1:5" x14ac:dyDescent="0.3">
      <c r="A804" s="1">
        <f>'FTTM input times'!A804</f>
        <v>802</v>
      </c>
      <c r="B804" s="10">
        <f>$A804+'internal_calcs TEs'!B804</f>
        <v>802.92722667606483</v>
      </c>
      <c r="C804" s="10">
        <f>$A804+'internal_calcs TEs'!C804</f>
        <v>802.29355400945235</v>
      </c>
      <c r="D804" s="10">
        <f>$A804+'internal_calcs TEs'!D804</f>
        <v>798.12113307691834</v>
      </c>
      <c r="E804" s="10">
        <f>$A804+'internal_calcs TEs'!E804</f>
        <v>803.47644810963868</v>
      </c>
    </row>
    <row r="805" spans="1:5" x14ac:dyDescent="0.3">
      <c r="A805" s="1">
        <f>'FTTM input times'!A805</f>
        <v>803</v>
      </c>
      <c r="B805" s="10">
        <f>$A805+'internal_calcs TEs'!B805</f>
        <v>803.91434700263619</v>
      </c>
      <c r="C805" s="10">
        <f>$A805+'internal_calcs TEs'!C805</f>
        <v>803.41243399874782</v>
      </c>
      <c r="D805" s="10">
        <f>$A805+'internal_calcs TEs'!D805</f>
        <v>799.34264801351742</v>
      </c>
      <c r="E805" s="10">
        <f>$A805+'internal_calcs TEs'!E805</f>
        <v>804.94854616364091</v>
      </c>
    </row>
    <row r="806" spans="1:5" x14ac:dyDescent="0.3">
      <c r="A806" s="1">
        <f>'FTTM input times'!A806</f>
        <v>804</v>
      </c>
      <c r="B806" s="10">
        <f>$A806+'internal_calcs TEs'!B806</f>
        <v>804.90044767303959</v>
      </c>
      <c r="C806" s="10">
        <f>$A806+'internal_calcs TEs'!C806</f>
        <v>804.53363284261673</v>
      </c>
      <c r="D806" s="10">
        <f>$A806+'internal_calcs TEs'!D806</f>
        <v>800.59030038099763</v>
      </c>
      <c r="E806" s="10">
        <f>$A806+'internal_calcs TEs'!E806</f>
        <v>806.42250389335061</v>
      </c>
    </row>
    <row r="807" spans="1:5" x14ac:dyDescent="0.3">
      <c r="A807" s="1">
        <f>'FTTM input times'!A807</f>
        <v>805</v>
      </c>
      <c r="B807" s="10">
        <f>$A807+'internal_calcs TEs'!B807</f>
        <v>805.88553746638979</v>
      </c>
      <c r="C807" s="10">
        <f>$A807+'internal_calcs TEs'!C807</f>
        <v>805.65667222459319</v>
      </c>
      <c r="D807" s="10">
        <f>$A807+'internal_calcs TEs'!D807</f>
        <v>801.86018455358305</v>
      </c>
      <c r="E807" s="10">
        <f>$A807+'internal_calcs TEs'!E807</f>
        <v>807.8811912315316</v>
      </c>
    </row>
    <row r="808" spans="1:5" x14ac:dyDescent="0.3">
      <c r="A808" s="1">
        <f>'FTTM input times'!A808</f>
        <v>806</v>
      </c>
      <c r="B808" s="10">
        <f>$A808+'internal_calcs TEs'!B808</f>
        <v>806.86962580029274</v>
      </c>
      <c r="C808" s="10">
        <f>$A808+'internal_calcs TEs'!C808</f>
        <v>806.78106656444743</v>
      </c>
      <c r="D808" s="10">
        <f>$A808+'internal_calcs TEs'!D808</f>
        <v>803.14804429665139</v>
      </c>
      <c r="E808" s="10">
        <f>$A808+'internal_calcs TEs'!E808</f>
        <v>809.30803002268351</v>
      </c>
    </row>
    <row r="809" spans="1:5" x14ac:dyDescent="0.3">
      <c r="A809" s="1">
        <f>'FTTM input times'!A809</f>
        <v>807</v>
      </c>
      <c r="B809" s="10">
        <f>$A809+'internal_calcs TEs'!B809</f>
        <v>807.85272272489772</v>
      </c>
      <c r="C809" s="10">
        <f>$A809+'internal_calcs TEs'!C809</f>
        <v>807.90632493455064</v>
      </c>
      <c r="D809" s="10">
        <f>$A809+'internal_calcs TEs'!D809</f>
        <v>804.44933989009496</v>
      </c>
      <c r="E809" s="10">
        <f>$A809+'internal_calcs TEs'!E809</f>
        <v>810.68759320077686</v>
      </c>
    </row>
    <row r="810" spans="1:5" x14ac:dyDescent="0.3">
      <c r="A810" s="1">
        <f>'FTTM input times'!A810</f>
        <v>808</v>
      </c>
      <c r="B810" s="10">
        <f>$A810+'internal_calcs TEs'!B810</f>
        <v>808.83483891654964</v>
      </c>
      <c r="C810" s="10">
        <f>$A810+'internal_calcs TEs'!C810</f>
        <v>809.03195299734114</v>
      </c>
      <c r="D810" s="10">
        <f>$A810+'internal_calcs TEs'!D810</f>
        <v>805.75931972242017</v>
      </c>
      <c r="E810" s="10">
        <f>$A810+'internal_calcs TEs'!E810</f>
        <v>812.0061623636127</v>
      </c>
    </row>
    <row r="811" spans="1:5" x14ac:dyDescent="0.3">
      <c r="A811" s="1">
        <f>'FTTM input times'!A811</f>
        <v>809</v>
      </c>
      <c r="B811" s="10">
        <f>$A811+'internal_calcs TEs'!B811</f>
        <v>809.81598567104493</v>
      </c>
      <c r="C811" s="10">
        <f>$A811+'internal_calcs TEs'!C811</f>
        <v>810.15745495624901</v>
      </c>
      <c r="D811" s="10">
        <f>$A811+'internal_calcs TEs'!D811</f>
        <v>807.07309522649859</v>
      </c>
      <c r="E811" s="10">
        <f>$A811+'internal_calcs TEs'!E811</f>
        <v>813.25222359162274</v>
      </c>
    </row>
    <row r="812" spans="1:5" x14ac:dyDescent="0.3">
      <c r="A812" s="1">
        <f>'FTTM input times'!A812</f>
        <v>810</v>
      </c>
      <c r="B812" s="10">
        <f>$A812+'internal_calcs TEs'!B812</f>
        <v>810.79617489649775</v>
      </c>
      <c r="C812" s="10">
        <f>$A812+'internal_calcs TEs'!C812</f>
        <v>811.28233551237918</v>
      </c>
      <c r="D812" s="10">
        <f>$A812+'internal_calcs TEs'!D812</f>
        <v>808.38571797518978</v>
      </c>
      <c r="E812" s="10">
        <f>$A812+'internal_calcs TEs'!E812</f>
        <v>814.41688359092007</v>
      </c>
    </row>
    <row r="813" spans="1:5" x14ac:dyDescent="0.3">
      <c r="A813" s="1">
        <f>'FTTM input times'!A813</f>
        <v>811</v>
      </c>
      <c r="B813" s="10">
        <f>$A813+'internal_calcs TEs'!B813</f>
        <v>811.77541910581783</v>
      </c>
      <c r="C813" s="10">
        <f>$A813+'internal_calcs TEs'!C813</f>
        <v>812.40610181922852</v>
      </c>
      <c r="D813" s="10">
        <f>$A813+'internal_calcs TEs'!D813</f>
        <v>809.69225772099571</v>
      </c>
      <c r="E813" s="10">
        <f>$A813+'internal_calcs TEs'!E813</f>
        <v>815.49419112011287</v>
      </c>
    </row>
    <row r="814" spans="1:5" x14ac:dyDescent="0.3">
      <c r="A814" s="1">
        <f>'FTTM input times'!A814</f>
        <v>812</v>
      </c>
      <c r="B814" s="10">
        <f>$A814+'internal_calcs TEs'!B814</f>
        <v>812.75373140880743</v>
      </c>
      <c r="C814" s="10">
        <f>$A814+'internal_calcs TEs'!C814</f>
        <v>813.52826542772766</v>
      </c>
      <c r="D814" s="10">
        <f>$A814+'internal_calcs TEs'!D814</f>
        <v>810.98788014900663</v>
      </c>
      <c r="E814" s="10">
        <f>$A814+'internal_calcs TEs'!E814</f>
        <v>816.48135208367319</v>
      </c>
    </row>
    <row r="815" spans="1:5" x14ac:dyDescent="0.3">
      <c r="A815" s="1">
        <f>'FTTM input times'!A815</f>
        <v>813</v>
      </c>
      <c r="B815" s="10">
        <f>$A815+'internal_calcs TEs'!B815</f>
        <v>813.73112550388078</v>
      </c>
      <c r="C815" s="10">
        <f>$A815+'internal_calcs TEs'!C815</f>
        <v>814.64834421392504</v>
      </c>
      <c r="D815" s="10">
        <f>$A815+'internal_calcs TEs'!D815</f>
        <v>812.26792311693691</v>
      </c>
      <c r="E815" s="10">
        <f>$A815+'internal_calcs TEs'!E815</f>
        <v>817.37883051782967</v>
      </c>
    </row>
    <row r="816" spans="1:5" x14ac:dyDescent="0.3">
      <c r="A816" s="1">
        <f>'FTTM input times'!A816</f>
        <v>814</v>
      </c>
      <c r="B816" s="10">
        <f>$A816+'internal_calcs TEs'!B816</f>
        <v>814.70761566941201</v>
      </c>
      <c r="C816" s="10">
        <f>$A816+'internal_calcs TEs'!C816</f>
        <v>815.76586428171072</v>
      </c>
      <c r="D816" s="10">
        <f>$A816+'internal_calcs TEs'!D816</f>
        <v>813.52797017989235</v>
      </c>
      <c r="E816" s="10">
        <f>$A816+'internal_calcs TEs'!E816</f>
        <v>818.19033181908935</v>
      </c>
    </row>
    <row r="817" spans="1:5" x14ac:dyDescent="0.3">
      <c r="A817" s="1">
        <f>'FTTM input times'!A817</f>
        <v>815</v>
      </c>
      <c r="B817" s="10">
        <f>$A817+'internal_calcs TEs'!B817</f>
        <v>815.68321675471645</v>
      </c>
      <c r="C817" s="10">
        <f>$A817+'internal_calcs TEs'!C817</f>
        <v>816.88036183306622</v>
      </c>
      <c r="D817" s="10">
        <f>$A817+'internal_calcs TEs'!D817</f>
        <v>814.76392024034601</v>
      </c>
      <c r="E817" s="10">
        <f>$A817+'internal_calcs TEs'!E817</f>
        <v>818.92266882155332</v>
      </c>
    </row>
    <row r="818" spans="1:5" x14ac:dyDescent="0.3">
      <c r="A818" s="1">
        <f>'FTTM input times'!A818</f>
        <v>816</v>
      </c>
      <c r="B818" s="10">
        <f>$A818+'internal_calcs TEs'!B818</f>
        <v>816.65794417067161</v>
      </c>
      <c r="C818" s="10">
        <f>$A818+'internal_calcs TEs'!C818</f>
        <v>817.99138499846572</v>
      </c>
      <c r="D818" s="10">
        <f>$A818+'internal_calcs TEs'!D818</f>
        <v>815.97205222489424</v>
      </c>
      <c r="E818" s="10">
        <f>$A818+'internal_calcs TEs'!E818</f>
        <v>819.58551556334169</v>
      </c>
    </row>
    <row r="819" spans="1:5" x14ac:dyDescent="0.3">
      <c r="A819" s="1">
        <f>'FTTM input times'!A819</f>
        <v>817</v>
      </c>
      <c r="B819" s="10">
        <f>$A819+'internal_calcs TEs'!B819</f>
        <v>817.63181387998316</v>
      </c>
      <c r="C819" s="10">
        <f>$A819+'internal_calcs TEs'!C819</f>
        <v>819.09849562019701</v>
      </c>
      <c r="D819" s="10">
        <f>$A819+'internal_calcs TEs'!D819</f>
        <v>817.14908376780909</v>
      </c>
      <c r="E819" s="10">
        <f>$A819+'internal_calcs TEs'!E819</f>
        <v>820.1910576416501</v>
      </c>
    </row>
    <row r="820" spans="1:5" x14ac:dyDescent="0.3">
      <c r="A820" s="1">
        <f>'FTTM input times'!A820</f>
        <v>818</v>
      </c>
      <c r="B820" s="10">
        <f>$A820+'internal_calcs TEs'!B820</f>
        <v>818.60484238710285</v>
      </c>
      <c r="C820" s="10">
        <f>$A820+'internal_calcs TEs'!C820</f>
        <v>820.20127098157047</v>
      </c>
      <c r="D820" s="10">
        <f>$A820+'internal_calcs TEs'!D820</f>
        <v>818.29222297590525</v>
      </c>
      <c r="E820" s="10">
        <f>$A820+'internal_calcs TEs'!E820</f>
        <v>820.75355179351914</v>
      </c>
    </row>
    <row r="821" spans="1:5" x14ac:dyDescent="0.3">
      <c r="A821" s="1">
        <f>'FTTM input times'!A821</f>
        <v>819</v>
      </c>
      <c r="B821" s="10">
        <f>$A821+'internal_calcs TEs'!B821</f>
        <v>819.57704672780358</v>
      </c>
      <c r="C821" s="10">
        <f>$A821+'internal_calcs TEs'!C821</f>
        <v>821.29930547518802</v>
      </c>
      <c r="D821" s="10">
        <f>$A821+'internal_calcs TEs'!D821</f>
        <v>819.39921245836376</v>
      </c>
      <c r="E821" s="10">
        <f>$A821+'internal_calcs TEs'!E821</f>
        <v>821.28881062021014</v>
      </c>
    </row>
    <row r="822" spans="1:5" x14ac:dyDescent="0.3">
      <c r="A822" s="1">
        <f>'FTTM input times'!A822</f>
        <v>820</v>
      </c>
      <c r="B822" s="10">
        <f>$A822+'internal_calcs TEs'!B822</f>
        <v>820.54844445841957</v>
      </c>
      <c r="C822" s="10">
        <f>$A822+'internal_calcs TEs'!C822</f>
        <v>822.3922122036912</v>
      </c>
      <c r="D822" s="10">
        <f>$A822+'internal_calcs TEs'!D822</f>
        <v>820.46836492713373</v>
      </c>
      <c r="E822" s="10">
        <f>$A822+'internal_calcs TEs'!E822</f>
        <v>821.81363107859818</v>
      </c>
    </row>
    <row r="823" spans="1:5" x14ac:dyDescent="0.3">
      <c r="A823" s="1">
        <f>'FTTM input times'!A823</f>
        <v>821</v>
      </c>
      <c r="B823" s="10">
        <f>$A823+'internal_calcs TEs'!B823</f>
        <v>821.51905364475738</v>
      </c>
      <c r="C823" s="10">
        <f>$A823+'internal_calcs TEs'!C823</f>
        <v>823.47962450666773</v>
      </c>
      <c r="D823" s="10">
        <f>$A823+'internal_calcs TEs'!D823</f>
        <v>821.49858980647309</v>
      </c>
      <c r="E823" s="10">
        <f>$A823+'internal_calcs TEs'!E823</f>
        <v>822.34518739538521</v>
      </c>
    </row>
    <row r="824" spans="1:5" x14ac:dyDescent="0.3">
      <c r="A824" s="1">
        <f>'FTTM input times'!A824</f>
        <v>822</v>
      </c>
      <c r="B824" s="10">
        <f>$A824+'internal_calcs TEs'!B824</f>
        <v>822.48889285068446</v>
      </c>
      <c r="C824" s="10">
        <f>$A824+'internal_calcs TEs'!C824</f>
        <v>824.56119740769248</v>
      </c>
      <c r="D824" s="10">
        <f>$A824+'internal_calcs TEs'!D824</f>
        <v>822.48941043197919</v>
      </c>
      <c r="E824" s="10">
        <f>$A824+'internal_calcs TEs'!E824</f>
        <v>822.90041034580042</v>
      </c>
    </row>
    <row r="825" spans="1:5" x14ac:dyDescent="0.3">
      <c r="A825" s="1">
        <f>'FTTM input times'!A825</f>
        <v>823</v>
      </c>
      <c r="B825" s="10">
        <f>$A825+'internal_calcs TEs'!B825</f>
        <v>823.45798112640523</v>
      </c>
      <c r="C825" s="10">
        <f>$A825+'internal_calcs TEs'!C825</f>
        <v>825.63660897579257</v>
      </c>
      <c r="D825" s="10">
        <f>$A825+'internal_calcs TEs'!D825</f>
        <v>823.4409715678712</v>
      </c>
      <c r="E825" s="10">
        <f>$A825+'internal_calcs TEs'!E825</f>
        <v>823.49537533127125</v>
      </c>
    </row>
    <row r="826" spans="1:5" x14ac:dyDescent="0.3">
      <c r="A826" s="1">
        <f>'FTTM input times'!A826</f>
        <v>824</v>
      </c>
      <c r="B826" s="10">
        <f>$A826+'internal_calcs TEs'!B826</f>
        <v>824.42633799642692</v>
      </c>
      <c r="C826" s="10">
        <f>$A826+'internal_calcs TEs'!C826</f>
        <v>826.70556159596049</v>
      </c>
      <c r="D826" s="10">
        <f>$A826+'internal_calcs TEs'!D826</f>
        <v>824.35403712397215</v>
      </c>
      <c r="E826" s="10">
        <f>$A826+'internal_calcs TEs'!E826</f>
        <v>824.14472137253154</v>
      </c>
    </row>
    <row r="827" spans="1:5" x14ac:dyDescent="0.3">
      <c r="A827" s="1">
        <f>'FTTM input times'!A827</f>
        <v>825</v>
      </c>
      <c r="B827" s="10">
        <f>$A827+'internal_calcs TEs'!B827</f>
        <v>825.39398344722895</v>
      </c>
      <c r="C827" s="10">
        <f>$A827+'internal_calcs TEs'!C827</f>
        <v>827.7677831437062</v>
      </c>
      <c r="D827" s="10">
        <f>$A827+'internal_calcs TEs'!D827</f>
        <v>825.22997810839456</v>
      </c>
      <c r="E827" s="10">
        <f>$A827+'internal_calcs TEs'!E827</f>
        <v>824.86112201726962</v>
      </c>
    </row>
    <row r="828" spans="1:5" x14ac:dyDescent="0.3">
      <c r="A828" s="1">
        <f>'FTTM input times'!A828</f>
        <v>826</v>
      </c>
      <c r="B828" s="10">
        <f>$A828+'internal_calcs TEs'!B828</f>
        <v>826.36093791463793</v>
      </c>
      <c r="C828" s="10">
        <f>$A828+'internal_calcs TEs'!C828</f>
        <v>828.8230280590069</v>
      </c>
      <c r="D828" s="10">
        <f>$A828+'internal_calcs TEs'!D828</f>
        <v>826.07075100592328</v>
      </c>
      <c r="E828" s="10">
        <f>$A828+'internal_calcs TEs'!E828</f>
        <v>825.65482728509596</v>
      </c>
    </row>
    <row r="829" spans="1:5" x14ac:dyDescent="0.3">
      <c r="A829" s="1">
        <f>'FTTM input times'!A829</f>
        <v>827</v>
      </c>
      <c r="B829" s="10">
        <f>$A829+'internal_calcs TEs'!B829</f>
        <v>827.3272222709204</v>
      </c>
      <c r="C829" s="10">
        <f>$A829+'internal_calcs TEs'!C829</f>
        <v>829.87107831542107</v>
      </c>
      <c r="D829" s="10">
        <f>$A829+'internal_calcs TEs'!D829</f>
        <v>826.87886692308166</v>
      </c>
      <c r="E829" s="10">
        <f>$A829+'internal_calcs TEs'!E829</f>
        <v>826.53329320512682</v>
      </c>
    </row>
    <row r="830" spans="1:5" x14ac:dyDescent="0.3">
      <c r="A830" s="1">
        <f>'FTTM input times'!A830</f>
        <v>828</v>
      </c>
      <c r="B830" s="10">
        <f>$A830+'internal_calcs TEs'!B830</f>
        <v>828.29285781159967</v>
      </c>
      <c r="C830" s="10">
        <f>$A830+'internal_calcs TEs'!C830</f>
        <v>830.91174428053876</v>
      </c>
      <c r="D830" s="10">
        <f>$A830+'internal_calcs TEs'!D830</f>
        <v>827.65735198648258</v>
      </c>
      <c r="E830" s="10">
        <f>$A830+'internal_calcs TEs'!E830</f>
        <v>827.50091233566627</v>
      </c>
    </row>
    <row r="831" spans="1:5" x14ac:dyDescent="0.3">
      <c r="A831" s="1">
        <f>'FTTM input times'!A831</f>
        <v>829</v>
      </c>
      <c r="B831" s="10">
        <f>$A831+'internal_calcs TEs'!B831</f>
        <v>829.25786624200498</v>
      </c>
      <c r="C831" s="10">
        <f>$A831+'internal_calcs TEs'!C831</f>
        <v>831.94486546437395</v>
      </c>
      <c r="D831" s="10">
        <f>$A831+'internal_calcs TEs'!D831</f>
        <v>828.40969961900237</v>
      </c>
      <c r="E831" s="10">
        <f>$A831+'internal_calcs TEs'!E831</f>
        <v>828.55885500570412</v>
      </c>
    </row>
    <row r="832" spans="1:5" x14ac:dyDescent="0.3">
      <c r="A832" s="1">
        <f>'FTTM input times'!A832</f>
        <v>830</v>
      </c>
      <c r="B832" s="10">
        <f>$A832+'internal_calcs TEs'!B832</f>
        <v>830.22226966356141</v>
      </c>
      <c r="C832" s="10">
        <f>$A832+'internal_calcs TEs'!C832</f>
        <v>832.97031115274569</v>
      </c>
      <c r="D832" s="10">
        <f>$A832+'internal_calcs TEs'!D832</f>
        <v>829.13981544641695</v>
      </c>
      <c r="E832" s="10">
        <f>$A832+'internal_calcs TEs'!E832</f>
        <v>829.70502701617704</v>
      </c>
    </row>
    <row r="833" spans="1:5" x14ac:dyDescent="0.3">
      <c r="A833" s="1">
        <f>'FTTM input times'!A833</f>
        <v>831</v>
      </c>
      <c r="B833" s="10">
        <f>$A833+'internal_calcs TEs'!B833</f>
        <v>831.18609055983097</v>
      </c>
      <c r="C833" s="10">
        <f>$A833+'internal_calcs TEs'!C833</f>
        <v>833.98798092314723</v>
      </c>
      <c r="D833" s="10">
        <f>$A833+'internal_calcs TEs'!D833</f>
        <v>829.85195570334861</v>
      </c>
      <c r="E833" s="10">
        <f>$A833+'internal_calcs TEs'!E833</f>
        <v>830.9341453297792</v>
      </c>
    </row>
    <row r="834" spans="1:5" x14ac:dyDescent="0.3">
      <c r="A834" s="1">
        <f>'FTTM input times'!A834</f>
        <v>832</v>
      </c>
      <c r="B834" s="10">
        <f>$A834+'internal_calcs TEs'!B834</f>
        <v>832.14935178231099</v>
      </c>
      <c r="C834" s="10">
        <f>$A834+'internal_calcs TEs'!C834</f>
        <v>834.99780504106707</v>
      </c>
      <c r="D834" s="10">
        <f>$A834+'internal_calcs TEs'!D834</f>
        <v>830.55066010990504</v>
      </c>
      <c r="E834" s="10">
        <f>$A834+'internal_calcs TEs'!E834</f>
        <v>832.23792901369484</v>
      </c>
    </row>
    <row r="835" spans="1:5" x14ac:dyDescent="0.3">
      <c r="A835" s="1">
        <f>'FTTM input times'!A835</f>
        <v>833</v>
      </c>
      <c r="B835" s="10">
        <f>$A835+'internal_calcs TEs'!B835</f>
        <v>833.11207653600081</v>
      </c>
      <c r="C835" s="10">
        <f>$A835+'internal_calcs TEs'!C835</f>
        <v>835.99974473520024</v>
      </c>
      <c r="D835" s="10">
        <f>$A835+'internal_calcs TEs'!D835</f>
        <v>831.24068027757949</v>
      </c>
      <c r="E835" s="10">
        <f>$A835+'internal_calcs TEs'!E835</f>
        <v>833.60539853408693</v>
      </c>
    </row>
    <row r="836" spans="1:5" x14ac:dyDescent="0.3">
      <c r="A836" s="1">
        <f>'FTTM input times'!A836</f>
        <v>834</v>
      </c>
      <c r="B836" s="10">
        <f>$A836+'internal_calcs TEs'!B836</f>
        <v>834.07428836474503</v>
      </c>
      <c r="C836" s="10">
        <f>$A836+'internal_calcs TEs'!C836</f>
        <v>836.9937923504599</v>
      </c>
      <c r="D836" s="10">
        <f>$A836+'internal_calcs TEs'!D836</f>
        <v>831.92690477350152</v>
      </c>
      <c r="E836" s="10">
        <f>$A836+'internal_calcs TEs'!E836</f>
        <v>835.02327258505545</v>
      </c>
    </row>
    <row r="837" spans="1:5" x14ac:dyDescent="0.3">
      <c r="A837" s="1">
        <f>'FTTM input times'!A837</f>
        <v>835</v>
      </c>
      <c r="B837" s="10">
        <f>$A837+'internal_calcs TEs'!B837</f>
        <v>835.03601113636239</v>
      </c>
      <c r="C837" s="10">
        <f>$A837+'internal_calcs TEs'!C837</f>
        <v>837.97997137818948</v>
      </c>
      <c r="D837" s="10">
        <f>$A837+'internal_calcs TEs'!D837</f>
        <v>832.61428202481034</v>
      </c>
      <c r="E837" s="10">
        <f>$A837+'internal_calcs TEs'!E837</f>
        <v>836.47644810963891</v>
      </c>
    </row>
    <row r="838" spans="1:5" x14ac:dyDescent="0.3">
      <c r="A838" s="1">
        <f>'FTTM input times'!A838</f>
        <v>836</v>
      </c>
      <c r="B838" s="10">
        <f>$A838+'internal_calcs TEs'!B838</f>
        <v>835.99726902757072</v>
      </c>
      <c r="C838" s="10">
        <f>$A838+'internal_calcs TEs'!C838</f>
        <v>838.95833636345219</v>
      </c>
      <c r="D838" s="10">
        <f>$A838+'internal_calcs TEs'!D838</f>
        <v>833.30774227900429</v>
      </c>
      <c r="E838" s="10">
        <f>$A838+'internal_calcs TEs'!E838</f>
        <v>837.94854616364091</v>
      </c>
    </row>
    <row r="839" spans="1:5" x14ac:dyDescent="0.3">
      <c r="A839" s="1">
        <f>'FTTM input times'!A839</f>
        <v>837</v>
      </c>
      <c r="B839" s="10">
        <f>$A839+'internal_calcs TEs'!B839</f>
        <v>836.95808650871641</v>
      </c>
      <c r="C839" s="10">
        <f>$A839+'internal_calcs TEs'!C839</f>
        <v>839.92897268976719</v>
      </c>
      <c r="D839" s="10">
        <f>$A839+'internal_calcs TEs'!D839</f>
        <v>834.01211985099314</v>
      </c>
      <c r="E839" s="10">
        <f>$A839+'internal_calcs TEs'!E839</f>
        <v>839.42250389335049</v>
      </c>
    </row>
    <row r="840" spans="1:5" x14ac:dyDescent="0.3">
      <c r="A840" s="1">
        <f>'FTTM input times'!A840</f>
        <v>838</v>
      </c>
      <c r="B840" s="10">
        <f>$A840+'internal_calcs TEs'!B840</f>
        <v>837.91848832831818</v>
      </c>
      <c r="C840" s="10">
        <f>$A840+'internal_calcs TEs'!C840</f>
        <v>840.89199624213938</v>
      </c>
      <c r="D840" s="10">
        <f>$A840+'internal_calcs TEs'!D840</f>
        <v>834.73207688306309</v>
      </c>
      <c r="E840" s="10">
        <f>$A840+'internal_calcs TEs'!E840</f>
        <v>840.8811912315316</v>
      </c>
    </row>
    <row r="841" spans="1:5" x14ac:dyDescent="0.3">
      <c r="A841" s="1">
        <f>'FTTM input times'!A841</f>
        <v>839</v>
      </c>
      <c r="B841" s="10">
        <f>$A841+'internal_calcs TEs'!B841</f>
        <v>838.87849949743554</v>
      </c>
      <c r="C841" s="10">
        <f>$A841+'internal_calcs TEs'!C841</f>
        <v>841.84755294971478</v>
      </c>
      <c r="D841" s="10">
        <f>$A841+'internal_calcs TEs'!D841</f>
        <v>835.47202982010765</v>
      </c>
      <c r="E841" s="10">
        <f>$A841+'internal_calcs TEs'!E841</f>
        <v>842.30803002268374</v>
      </c>
    </row>
    <row r="842" spans="1:5" x14ac:dyDescent="0.3">
      <c r="A842" s="1">
        <f>'FTTM input times'!A842</f>
        <v>840</v>
      </c>
      <c r="B842" s="10">
        <f>$A842+'internal_calcs TEs'!B842</f>
        <v>839.83814527387108</v>
      </c>
      <c r="C842" s="10">
        <f>$A842+'internal_calcs TEs'!C842</f>
        <v>842.79581820986436</v>
      </c>
      <c r="D842" s="10">
        <f>$A842+'internal_calcs TEs'!D842</f>
        <v>836.23607975965399</v>
      </c>
      <c r="E842" s="10">
        <f>$A842+'internal_calcs TEs'!E842</f>
        <v>843.68759320077686</v>
      </c>
    </row>
    <row r="843" spans="1:5" x14ac:dyDescent="0.3">
      <c r="A843" s="1">
        <f>'FTTM input times'!A843</f>
        <v>841</v>
      </c>
      <c r="B843" s="10">
        <f>$A843+'internal_calcs TEs'!B843</f>
        <v>840.79745114621733</v>
      </c>
      <c r="C843" s="10">
        <f>$A843+'internal_calcs TEs'!C843</f>
        <v>843.73699619597073</v>
      </c>
      <c r="D843" s="10">
        <f>$A843+'internal_calcs TEs'!D843</f>
        <v>837.02794777510576</v>
      </c>
      <c r="E843" s="10">
        <f>$A843+'internal_calcs TEs'!E843</f>
        <v>845.0061623636127</v>
      </c>
    </row>
    <row r="844" spans="1:5" x14ac:dyDescent="0.3">
      <c r="A844" s="1">
        <f>'FTTM input times'!A844</f>
        <v>842</v>
      </c>
      <c r="B844" s="10">
        <f>$A844+'internal_calcs TEs'!B844</f>
        <v>841.7564428177576</v>
      </c>
      <c r="C844" s="10">
        <f>$A844+'internal_calcs TEs'!C844</f>
        <v>844.67131905164979</v>
      </c>
      <c r="D844" s="10">
        <f>$A844+'internal_calcs TEs'!D844</f>
        <v>837.8509162321908</v>
      </c>
      <c r="E844" s="10">
        <f>$A844+'internal_calcs TEs'!E844</f>
        <v>846.25222359162274</v>
      </c>
    </row>
    <row r="845" spans="1:5" x14ac:dyDescent="0.3">
      <c r="A845" s="1">
        <f>'FTTM input times'!A845</f>
        <v>843</v>
      </c>
      <c r="B845" s="10">
        <f>$A845+'internal_calcs TEs'!B845</f>
        <v>842.71514619023105</v>
      </c>
      <c r="C845" s="10">
        <f>$A845+'internal_calcs TEs'!C845</f>
        <v>845.59904597458512</v>
      </c>
      <c r="D845" s="10">
        <f>$A845+'internal_calcs TEs'!D845</f>
        <v>838.70777702409475</v>
      </c>
      <c r="E845" s="10">
        <f>$A845+'internal_calcs TEs'!E845</f>
        <v>847.41688359092018</v>
      </c>
    </row>
    <row r="846" spans="1:5" x14ac:dyDescent="0.3">
      <c r="A846" s="1">
        <f>'FTTM input times'!A846</f>
        <v>844</v>
      </c>
      <c r="B846" s="10">
        <f>$A846+'internal_calcs TEs'!B846</f>
        <v>843.67358734747279</v>
      </c>
      <c r="C846" s="10">
        <f>$A846+'internal_calcs TEs'!C846</f>
        <v>846.52046219359329</v>
      </c>
      <c r="D846" s="10">
        <f>$A846+'internal_calcs TEs'!D846</f>
        <v>839.60078754163635</v>
      </c>
      <c r="E846" s="10">
        <f>$A846+'internal_calcs TEs'!E846</f>
        <v>848.49419112011287</v>
      </c>
    </row>
    <row r="847" spans="1:5" x14ac:dyDescent="0.3">
      <c r="A847" s="1">
        <f>'FTTM input times'!A847</f>
        <v>845</v>
      </c>
      <c r="B847" s="10">
        <f>$A847+'internal_calcs TEs'!B847</f>
        <v>844.6317925389385</v>
      </c>
      <c r="C847" s="10">
        <f>$A847+'internal_calcs TEs'!C847</f>
        <v>847.43587784295653</v>
      </c>
      <c r="D847" s="10">
        <f>$A847+'internal_calcs TEs'!D847</f>
        <v>840.53163507286627</v>
      </c>
      <c r="E847" s="10">
        <f>$A847+'internal_calcs TEs'!E847</f>
        <v>849.48135208367319</v>
      </c>
    </row>
    <row r="848" spans="1:5" x14ac:dyDescent="0.3">
      <c r="A848" s="1">
        <f>'FTTM input times'!A848</f>
        <v>846</v>
      </c>
      <c r="B848" s="10">
        <f>$A848+'internal_calcs TEs'!B848</f>
        <v>845.58978816312526</v>
      </c>
      <c r="C848" s="10">
        <f>$A848+'internal_calcs TEs'!C848</f>
        <v>848.34562673846358</v>
      </c>
      <c r="D848" s="10">
        <f>$A848+'internal_calcs TEs'!D848</f>
        <v>841.50141019352691</v>
      </c>
      <c r="E848" s="10">
        <f>$A848+'internal_calcs TEs'!E848</f>
        <v>850.37883051782967</v>
      </c>
    </row>
    <row r="849" spans="1:5" x14ac:dyDescent="0.3">
      <c r="A849" s="1">
        <f>'FTTM input times'!A849</f>
        <v>847</v>
      </c>
      <c r="B849" s="10">
        <f>$A849+'internal_calcs TEs'!B849</f>
        <v>846.547600750897</v>
      </c>
      <c r="C849" s="10">
        <f>$A849+'internal_calcs TEs'!C849</f>
        <v>849.25006505999249</v>
      </c>
      <c r="D849" s="10">
        <f>$A849+'internal_calcs TEs'!D849</f>
        <v>842.51058956802081</v>
      </c>
      <c r="E849" s="10">
        <f>$A849+'internal_calcs TEs'!E849</f>
        <v>851.19033181908935</v>
      </c>
    </row>
    <row r="850" spans="1:5" x14ac:dyDescent="0.3">
      <c r="A850" s="1">
        <f>'FTTM input times'!A850</f>
        <v>848</v>
      </c>
      <c r="B850" s="10">
        <f>$A850+'internal_calcs TEs'!B850</f>
        <v>847.50525694872761</v>
      </c>
      <c r="C850" s="10">
        <f>$A850+'internal_calcs TEs'!C850</f>
        <v>850.14956994582997</v>
      </c>
      <c r="D850" s="10">
        <f>$A850+'internal_calcs TEs'!D850</f>
        <v>843.5590284321288</v>
      </c>
      <c r="E850" s="10">
        <f>$A850+'internal_calcs TEs'!E850</f>
        <v>851.92266882155332</v>
      </c>
    </row>
    <row r="851" spans="1:5" x14ac:dyDescent="0.3">
      <c r="A851" s="1">
        <f>'FTTM input times'!A851</f>
        <v>849</v>
      </c>
      <c r="B851" s="10">
        <f>$A851+'internal_calcs TEs'!B851</f>
        <v>848.46278350186992</v>
      </c>
      <c r="C851" s="10">
        <f>$A851+'internal_calcs TEs'!C851</f>
        <v>851.04453800427984</v>
      </c>
      <c r="D851" s="10">
        <f>$A851+'internal_calcs TEs'!D851</f>
        <v>844.64596287602774</v>
      </c>
      <c r="E851" s="10">
        <f>$A851+'internal_calcs TEs'!E851</f>
        <v>852.58551556334169</v>
      </c>
    </row>
    <row r="852" spans="1:5" x14ac:dyDescent="0.3">
      <c r="A852" s="1">
        <f>'FTTM input times'!A852</f>
        <v>850</v>
      </c>
      <c r="B852" s="10">
        <f>$A852+'internal_calcs TEs'!B852</f>
        <v>849.42020723746361</v>
      </c>
      <c r="C852" s="10">
        <f>$A852+'internal_calcs TEs'!C852</f>
        <v>851.9353837484307</v>
      </c>
      <c r="D852" s="10">
        <f>$A852+'internal_calcs TEs'!D852</f>
        <v>845.77002189160544</v>
      </c>
      <c r="E852" s="10">
        <f>$A852+'internal_calcs TEs'!E852</f>
        <v>853.1910576416501</v>
      </c>
    </row>
    <row r="853" spans="1:5" x14ac:dyDescent="0.3">
      <c r="A853" s="1">
        <f>'FTTM input times'!A853</f>
        <v>851</v>
      </c>
      <c r="B853" s="10">
        <f>$A853+'internal_calcs TEs'!B853</f>
        <v>850.37755504758957</v>
      </c>
      <c r="C853" s="10">
        <f>$A853+'internal_calcs TEs'!C853</f>
        <v>852.82253796026282</v>
      </c>
      <c r="D853" s="10">
        <f>$A853+'internal_calcs TEs'!D853</f>
        <v>846.92924899407683</v>
      </c>
      <c r="E853" s="10">
        <f>$A853+'internal_calcs TEs'!E853</f>
        <v>853.75355179351891</v>
      </c>
    </row>
    <row r="854" spans="1:5" x14ac:dyDescent="0.3">
      <c r="A854" s="1">
        <f>'FTTM input times'!A854</f>
        <v>852</v>
      </c>
      <c r="B854" s="10">
        <f>$A854+'internal_calcs TEs'!B854</f>
        <v>851.33485387228529</v>
      </c>
      <c r="C854" s="10">
        <f>$A854+'internal_calcs TEs'!C854</f>
        <v>853.70644599054765</v>
      </c>
      <c r="D854" s="10">
        <f>$A854+'internal_calcs TEs'!D854</f>
        <v>848.12113307691834</v>
      </c>
      <c r="E854" s="10">
        <f>$A854+'internal_calcs TEs'!E854</f>
        <v>854.28881062021014</v>
      </c>
    </row>
    <row r="855" spans="1:5" x14ac:dyDescent="0.3">
      <c r="A855" s="1">
        <f>'FTTM input times'!A855</f>
        <v>853</v>
      </c>
      <c r="B855" s="10">
        <f>$A855+'internal_calcs TEs'!B855</f>
        <v>852.29213068252807</v>
      </c>
      <c r="C855" s="10">
        <f>$A855+'internal_calcs TEs'!C855</f>
        <v>854.5875660012523</v>
      </c>
      <c r="D855" s="10">
        <f>$A855+'internal_calcs TEs'!D855</f>
        <v>849.34264801351742</v>
      </c>
      <c r="E855" s="10">
        <f>$A855+'internal_calcs TEs'!E855</f>
        <v>854.81363107859829</v>
      </c>
    </row>
    <row r="856" spans="1:5" x14ac:dyDescent="0.3">
      <c r="A856" s="1">
        <f>'FTTM input times'!A856</f>
        <v>854</v>
      </c>
      <c r="B856" s="10">
        <f>$A856+'internal_calcs TEs'!B856</f>
        <v>853.24941246320054</v>
      </c>
      <c r="C856" s="10">
        <f>$A856+'internal_calcs TEs'!C856</f>
        <v>855.46636715738305</v>
      </c>
      <c r="D856" s="10">
        <f>$A856+'internal_calcs TEs'!D856</f>
        <v>850.59030038099763</v>
      </c>
      <c r="E856" s="10">
        <f>$A856+'internal_calcs TEs'!E856</f>
        <v>855.34518739538498</v>
      </c>
    </row>
    <row r="857" spans="1:5" x14ac:dyDescent="0.3">
      <c r="A857" s="1">
        <f>'FTTM input times'!A857</f>
        <v>855</v>
      </c>
      <c r="B857" s="10">
        <f>$A857+'internal_calcs TEs'!B857</f>
        <v>854.20672619604557</v>
      </c>
      <c r="C857" s="10">
        <f>$A857+'internal_calcs TEs'!C857</f>
        <v>856.34332777540681</v>
      </c>
      <c r="D857" s="10">
        <f>$A857+'internal_calcs TEs'!D857</f>
        <v>851.86018455358328</v>
      </c>
      <c r="E857" s="10">
        <f>$A857+'internal_calcs TEs'!E857</f>
        <v>855.9004103458002</v>
      </c>
    </row>
    <row r="858" spans="1:5" x14ac:dyDescent="0.3">
      <c r="A858" s="1">
        <f>'FTTM input times'!A858</f>
        <v>856</v>
      </c>
      <c r="B858" s="10">
        <f>$A858+'internal_calcs TEs'!B858</f>
        <v>855.16409884262418</v>
      </c>
      <c r="C858" s="10">
        <f>$A858+'internal_calcs TEs'!C858</f>
        <v>857.21893343555257</v>
      </c>
      <c r="D858" s="10">
        <f>$A858+'internal_calcs TEs'!D858</f>
        <v>853.14804429665139</v>
      </c>
      <c r="E858" s="10">
        <f>$A858+'internal_calcs TEs'!E858</f>
        <v>856.49537533127136</v>
      </c>
    </row>
    <row r="859" spans="1:5" x14ac:dyDescent="0.3">
      <c r="A859" s="1">
        <f>'FTTM input times'!A859</f>
        <v>857</v>
      </c>
      <c r="B859" s="10">
        <f>$A859+'internal_calcs TEs'!B859</f>
        <v>856.12155732728684</v>
      </c>
      <c r="C859" s="10">
        <f>$A859+'internal_calcs TEs'!C859</f>
        <v>858.09367506544936</v>
      </c>
      <c r="D859" s="10">
        <f>$A859+'internal_calcs TEs'!D859</f>
        <v>854.44933989009496</v>
      </c>
      <c r="E859" s="10">
        <f>$A859+'internal_calcs TEs'!E859</f>
        <v>857.14472137253154</v>
      </c>
    </row>
    <row r="860" spans="1:5" x14ac:dyDescent="0.3">
      <c r="A860" s="1">
        <f>'FTTM input times'!A860</f>
        <v>858</v>
      </c>
      <c r="B860" s="10">
        <f>$A860+'internal_calcs TEs'!B860</f>
        <v>857.07912852016602</v>
      </c>
      <c r="C860" s="10">
        <f>$A860+'internal_calcs TEs'!C860</f>
        <v>858.96804700265886</v>
      </c>
      <c r="D860" s="10">
        <f>$A860+'internal_calcs TEs'!D860</f>
        <v>855.7593197224204</v>
      </c>
      <c r="E860" s="10">
        <f>$A860+'internal_calcs TEs'!E860</f>
        <v>857.86112201726974</v>
      </c>
    </row>
    <row r="861" spans="1:5" x14ac:dyDescent="0.3">
      <c r="A861" s="1">
        <f>'FTTM input times'!A861</f>
        <v>859</v>
      </c>
      <c r="B861" s="10">
        <f>$A861+'internal_calcs TEs'!B861</f>
        <v>858.03683922020605</v>
      </c>
      <c r="C861" s="10">
        <f>$A861+'internal_calcs TEs'!C861</f>
        <v>859.84254504375076</v>
      </c>
      <c r="D861" s="10">
        <f>$A861+'internal_calcs TEs'!D861</f>
        <v>857.07309522649848</v>
      </c>
      <c r="E861" s="10">
        <f>$A861+'internal_calcs TEs'!E861</f>
        <v>858.65482728509596</v>
      </c>
    </row>
    <row r="862" spans="1:5" x14ac:dyDescent="0.3">
      <c r="A862" s="1">
        <f>'FTTM input times'!A862</f>
        <v>860</v>
      </c>
      <c r="B862" s="10">
        <f>$A862+'internal_calcs TEs'!B862</f>
        <v>858.99471613823493</v>
      </c>
      <c r="C862" s="10">
        <f>$A862+'internal_calcs TEs'!C862</f>
        <v>860.71766448762082</v>
      </c>
      <c r="D862" s="10">
        <f>$A862+'internal_calcs TEs'!D862</f>
        <v>858.38571797519</v>
      </c>
      <c r="E862" s="10">
        <f>$A862+'internal_calcs TEs'!E862</f>
        <v>859.53329320512682</v>
      </c>
    </row>
    <row r="863" spans="1:5" x14ac:dyDescent="0.3">
      <c r="A863" s="1">
        <f>'FTTM input times'!A863</f>
        <v>861</v>
      </c>
      <c r="B863" s="10">
        <f>$A863+'internal_calcs TEs'!B863</f>
        <v>859.95278588009421</v>
      </c>
      <c r="C863" s="10">
        <f>$A863+'internal_calcs TEs'!C863</f>
        <v>861.59389818077148</v>
      </c>
      <c r="D863" s="10">
        <f>$A863+'internal_calcs TEs'!D863</f>
        <v>859.69225772099571</v>
      </c>
      <c r="E863" s="10">
        <f>$A863+'internal_calcs TEs'!E863</f>
        <v>860.50091233566627</v>
      </c>
    </row>
    <row r="864" spans="1:5" x14ac:dyDescent="0.3">
      <c r="A864" s="1">
        <f>'FTTM input times'!A864</f>
        <v>862</v>
      </c>
      <c r="B864" s="10">
        <f>$A864+'internal_calcs TEs'!B864</f>
        <v>860.9110749298336</v>
      </c>
      <c r="C864" s="10">
        <f>$A864+'internal_calcs TEs'!C864</f>
        <v>862.47173457227234</v>
      </c>
      <c r="D864" s="10">
        <f>$A864+'internal_calcs TEs'!D864</f>
        <v>860.98788014900663</v>
      </c>
      <c r="E864" s="10">
        <f>$A864+'internal_calcs TEs'!E864</f>
        <v>861.55885500570412</v>
      </c>
    </row>
    <row r="865" spans="1:5" x14ac:dyDescent="0.3">
      <c r="A865" s="1">
        <f>'FTTM input times'!A865</f>
        <v>863</v>
      </c>
      <c r="B865" s="10">
        <f>$A865+'internal_calcs TEs'!B865</f>
        <v>861.86960963298327</v>
      </c>
      <c r="C865" s="10">
        <f>$A865+'internal_calcs TEs'!C865</f>
        <v>863.35165578607496</v>
      </c>
      <c r="D865" s="10">
        <f>$A865+'internal_calcs TEs'!D865</f>
        <v>862.26792311693691</v>
      </c>
      <c r="E865" s="10">
        <f>$A865+'internal_calcs TEs'!E865</f>
        <v>862.70502701617704</v>
      </c>
    </row>
    <row r="866" spans="1:5" x14ac:dyDescent="0.3">
      <c r="A866" s="1">
        <f>'FTTM input times'!A866</f>
        <v>864</v>
      </c>
      <c r="B866" s="10">
        <f>$A866+'internal_calcs TEs'!B866</f>
        <v>862.82841617991346</v>
      </c>
      <c r="C866" s="10">
        <f>$A866+'internal_calcs TEs'!C866</f>
        <v>864.23413571828939</v>
      </c>
      <c r="D866" s="10">
        <f>$A866+'internal_calcs TEs'!D866</f>
        <v>863.52797017989235</v>
      </c>
      <c r="E866" s="10">
        <f>$A866+'internal_calcs TEs'!E866</f>
        <v>863.9341453297792</v>
      </c>
    </row>
    <row r="867" spans="1:5" x14ac:dyDescent="0.3">
      <c r="A867" s="1">
        <f>'FTTM input times'!A867</f>
        <v>865</v>
      </c>
      <c r="B867" s="10">
        <f>$A867+'internal_calcs TEs'!B867</f>
        <v>863.78752058929206</v>
      </c>
      <c r="C867" s="10">
        <f>$A867+'internal_calcs TEs'!C867</f>
        <v>865.11963816693378</v>
      </c>
      <c r="D867" s="10">
        <f>$A867+'internal_calcs TEs'!D867</f>
        <v>864.7639202403459</v>
      </c>
      <c r="E867" s="10">
        <f>$A867+'internal_calcs TEs'!E867</f>
        <v>865.23792901369472</v>
      </c>
    </row>
    <row r="868" spans="1:5" x14ac:dyDescent="0.3">
      <c r="A868" s="1">
        <f>'FTTM input times'!A868</f>
        <v>866</v>
      </c>
      <c r="B868" s="10">
        <f>$A868+'internal_calcs TEs'!B868</f>
        <v>864.74694869165069</v>
      </c>
      <c r="C868" s="10">
        <f>$A868+'internal_calcs TEs'!C868</f>
        <v>866.00861500153428</v>
      </c>
      <c r="D868" s="10">
        <f>$A868+'internal_calcs TEs'!D868</f>
        <v>865.97205222489424</v>
      </c>
      <c r="E868" s="10">
        <f>$A868+'internal_calcs TEs'!E868</f>
        <v>866.60539853408682</v>
      </c>
    </row>
    <row r="869" spans="1:5" x14ac:dyDescent="0.3">
      <c r="A869" s="1">
        <f>'FTTM input times'!A869</f>
        <v>867</v>
      </c>
      <c r="B869" s="10">
        <f>$A869+'internal_calcs TEs'!B869</f>
        <v>865.70672611306941</v>
      </c>
      <c r="C869" s="10">
        <f>$A869+'internal_calcs TEs'!C869</f>
        <v>866.90150437980299</v>
      </c>
      <c r="D869" s="10">
        <f>$A869+'internal_calcs TEs'!D869</f>
        <v>867.1490837678092</v>
      </c>
      <c r="E869" s="10">
        <f>$A869+'internal_calcs TEs'!E869</f>
        <v>868.02327258505545</v>
      </c>
    </row>
    <row r="870" spans="1:5" x14ac:dyDescent="0.3">
      <c r="A870" s="1">
        <f>'FTTM input times'!A870</f>
        <v>868</v>
      </c>
      <c r="B870" s="10">
        <f>$A870+'internal_calcs TEs'!B870</f>
        <v>866.66687825899101</v>
      </c>
      <c r="C870" s="10">
        <f>$A870+'internal_calcs TEs'!C870</f>
        <v>867.79872901842953</v>
      </c>
      <c r="D870" s="10">
        <f>$A870+'internal_calcs TEs'!D870</f>
        <v>868.29222297590525</v>
      </c>
      <c r="E870" s="10">
        <f>$A870+'internal_calcs TEs'!E870</f>
        <v>869.47644810963891</v>
      </c>
    </row>
    <row r="871" spans="1:5" x14ac:dyDescent="0.3">
      <c r="A871" s="1">
        <f>'FTTM input times'!A871</f>
        <v>869</v>
      </c>
      <c r="B871" s="10">
        <f>$A871+'internal_calcs TEs'!B871</f>
        <v>867.6274302981742</v>
      </c>
      <c r="C871" s="10">
        <f>$A871+'internal_calcs TEs'!C871</f>
        <v>868.70069452481198</v>
      </c>
      <c r="D871" s="10">
        <f>$A871+'internal_calcs TEs'!D871</f>
        <v>869.39921245836376</v>
      </c>
      <c r="E871" s="10">
        <f>$A871+'internal_calcs TEs'!E871</f>
        <v>870.9485461636408</v>
      </c>
    </row>
    <row r="872" spans="1:5" x14ac:dyDescent="0.3">
      <c r="A872" s="1">
        <f>'FTTM input times'!A872</f>
        <v>870</v>
      </c>
      <c r="B872" s="10">
        <f>$A872+'internal_calcs TEs'!B872</f>
        <v>868.5884071467965</v>
      </c>
      <c r="C872" s="10">
        <f>$A872+'internal_calcs TEs'!C872</f>
        <v>869.6077877963088</v>
      </c>
      <c r="D872" s="10">
        <f>$A872+'internal_calcs TEs'!D872</f>
        <v>870.46836492713373</v>
      </c>
      <c r="E872" s="10">
        <f>$A872+'internal_calcs TEs'!E872</f>
        <v>872.42250389335072</v>
      </c>
    </row>
    <row r="873" spans="1:5" x14ac:dyDescent="0.3">
      <c r="A873" s="1">
        <f>'FTTM input times'!A873</f>
        <v>871</v>
      </c>
      <c r="B873" s="10">
        <f>$A873+'internal_calcs TEs'!B873</f>
        <v>869.54983345271671</v>
      </c>
      <c r="C873" s="10">
        <f>$A873+'internal_calcs TEs'!C873</f>
        <v>870.52037549333227</v>
      </c>
      <c r="D873" s="10">
        <f>$A873+'internal_calcs TEs'!D873</f>
        <v>871.49858980647309</v>
      </c>
      <c r="E873" s="10">
        <f>$A873+'internal_calcs TEs'!E873</f>
        <v>873.88119123153149</v>
      </c>
    </row>
    <row r="874" spans="1:5" x14ac:dyDescent="0.3">
      <c r="A874" s="1">
        <f>'FTTM input times'!A874</f>
        <v>872</v>
      </c>
      <c r="B874" s="10">
        <f>$A874+'internal_calcs TEs'!B874</f>
        <v>870.51173357990683</v>
      </c>
      <c r="C874" s="10">
        <f>$A874+'internal_calcs TEs'!C874</f>
        <v>871.43880259230752</v>
      </c>
      <c r="D874" s="10">
        <f>$A874+'internal_calcs TEs'!D874</f>
        <v>872.48941043197919</v>
      </c>
      <c r="E874" s="10">
        <f>$A874+'internal_calcs TEs'!E874</f>
        <v>875.30803002268362</v>
      </c>
    </row>
    <row r="875" spans="1:5" x14ac:dyDescent="0.3">
      <c r="A875" s="1">
        <f>'FTTM input times'!A875</f>
        <v>873</v>
      </c>
      <c r="B875" s="10">
        <f>$A875+'internal_calcs TEs'!B875</f>
        <v>871.47413159306313</v>
      </c>
      <c r="C875" s="10">
        <f>$A875+'internal_calcs TEs'!C875</f>
        <v>872.36339102420743</v>
      </c>
      <c r="D875" s="10">
        <f>$A875+'internal_calcs TEs'!D875</f>
        <v>873.4409715678712</v>
      </c>
      <c r="E875" s="10">
        <f>$A875+'internal_calcs TEs'!E875</f>
        <v>876.68759320077675</v>
      </c>
    </row>
    <row r="876" spans="1:5" x14ac:dyDescent="0.3">
      <c r="A876" s="1">
        <f>'FTTM input times'!A876</f>
        <v>874</v>
      </c>
      <c r="B876" s="10">
        <f>$A876+'internal_calcs TEs'!B876</f>
        <v>872.43705124240637</v>
      </c>
      <c r="C876" s="10">
        <f>$A876+'internal_calcs TEs'!C876</f>
        <v>873.29443840403951</v>
      </c>
      <c r="D876" s="10">
        <f>$A876+'internal_calcs TEs'!D876</f>
        <v>874.35403712397226</v>
      </c>
      <c r="E876" s="10">
        <f>$A876+'internal_calcs TEs'!E876</f>
        <v>878.00616236361282</v>
      </c>
    </row>
    <row r="877" spans="1:5" x14ac:dyDescent="0.3">
      <c r="A877" s="1">
        <f>'FTTM input times'!A877</f>
        <v>875</v>
      </c>
      <c r="B877" s="10">
        <f>$A877+'internal_calcs TEs'!B877</f>
        <v>873.40051594868089</v>
      </c>
      <c r="C877" s="10">
        <f>$A877+'internal_calcs TEs'!C877</f>
        <v>874.2322168562938</v>
      </c>
      <c r="D877" s="10">
        <f>$A877+'internal_calcs TEs'!D877</f>
        <v>875.22997810839456</v>
      </c>
      <c r="E877" s="10">
        <f>$A877+'internal_calcs TEs'!E877</f>
        <v>879.25222359162274</v>
      </c>
    </row>
    <row r="878" spans="1:5" x14ac:dyDescent="0.3">
      <c r="A878" s="1">
        <f>'FTTM input times'!A878</f>
        <v>876</v>
      </c>
      <c r="B878" s="10">
        <f>$A878+'internal_calcs TEs'!B878</f>
        <v>874.36454878836116</v>
      </c>
      <c r="C878" s="10">
        <f>$A878+'internal_calcs TEs'!C878</f>
        <v>875.1769719409931</v>
      </c>
      <c r="D878" s="10">
        <f>$A878+'internal_calcs TEs'!D878</f>
        <v>876.07075100592317</v>
      </c>
      <c r="E878" s="10">
        <f>$A878+'internal_calcs TEs'!E878</f>
        <v>880.41688359092018</v>
      </c>
    </row>
    <row r="879" spans="1:5" x14ac:dyDescent="0.3">
      <c r="A879" s="1">
        <f>'FTTM input times'!A879</f>
        <v>877</v>
      </c>
      <c r="B879" s="10">
        <f>$A879+'internal_calcs TEs'!B879</f>
        <v>875.32917247907665</v>
      </c>
      <c r="C879" s="10">
        <f>$A879+'internal_calcs TEs'!C879</f>
        <v>876.12892168457881</v>
      </c>
      <c r="D879" s="10">
        <f>$A879+'internal_calcs TEs'!D879</f>
        <v>876.87886692308177</v>
      </c>
      <c r="E879" s="10">
        <f>$A879+'internal_calcs TEs'!E879</f>
        <v>881.49419112011287</v>
      </c>
    </row>
    <row r="880" spans="1:5" x14ac:dyDescent="0.3">
      <c r="A880" s="1">
        <f>'FTTM input times'!A880</f>
        <v>878</v>
      </c>
      <c r="B880" s="10">
        <f>$A880+'internal_calcs TEs'!B880</f>
        <v>876.29440936526237</v>
      </c>
      <c r="C880" s="10">
        <f>$A880+'internal_calcs TEs'!C880</f>
        <v>877.08825571946124</v>
      </c>
      <c r="D880" s="10">
        <f>$A880+'internal_calcs TEs'!D880</f>
        <v>877.65735198648247</v>
      </c>
      <c r="E880" s="10">
        <f>$A880+'internal_calcs TEs'!E880</f>
        <v>882.48135208367307</v>
      </c>
    </row>
    <row r="881" spans="1:5" x14ac:dyDescent="0.3">
      <c r="A881" s="1">
        <f>'FTTM input times'!A881</f>
        <v>879</v>
      </c>
      <c r="B881" s="10">
        <f>$A881+'internal_calcs TEs'!B881</f>
        <v>877.2602814040464</v>
      </c>
      <c r="C881" s="10">
        <f>$A881+'internal_calcs TEs'!C881</f>
        <v>878.05513453562605</v>
      </c>
      <c r="D881" s="10">
        <f>$A881+'internal_calcs TEs'!D881</f>
        <v>878.40969961900248</v>
      </c>
      <c r="E881" s="10">
        <f>$A881+'internal_calcs TEs'!E881</f>
        <v>883.37883051782967</v>
      </c>
    </row>
    <row r="882" spans="1:5" x14ac:dyDescent="0.3">
      <c r="A882" s="1">
        <f>'FTTM input times'!A882</f>
        <v>880</v>
      </c>
      <c r="B882" s="10">
        <f>$A882+'internal_calcs TEs'!B882</f>
        <v>878.22681015138028</v>
      </c>
      <c r="C882" s="10">
        <f>$A882+'internal_calcs TEs'!C882</f>
        <v>879.02968884725431</v>
      </c>
      <c r="D882" s="10">
        <f>$A882+'internal_calcs TEs'!D882</f>
        <v>879.13981544641706</v>
      </c>
      <c r="E882" s="10">
        <f>$A882+'internal_calcs TEs'!E882</f>
        <v>884.19033181908935</v>
      </c>
    </row>
    <row r="883" spans="1:5" x14ac:dyDescent="0.3">
      <c r="A883" s="1">
        <f>'FTTM input times'!A883</f>
        <v>881</v>
      </c>
      <c r="B883" s="10">
        <f>$A883+'internal_calcs TEs'!B883</f>
        <v>879.19401674842459</v>
      </c>
      <c r="C883" s="10">
        <f>$A883+'internal_calcs TEs'!C883</f>
        <v>880.01201907685288</v>
      </c>
      <c r="D883" s="10">
        <f>$A883+'internal_calcs TEs'!D883</f>
        <v>879.85195570334872</v>
      </c>
      <c r="E883" s="10">
        <f>$A883+'internal_calcs TEs'!E883</f>
        <v>884.92266882155332</v>
      </c>
    </row>
    <row r="884" spans="1:5" x14ac:dyDescent="0.3">
      <c r="A884" s="1">
        <f>'FTTM input times'!A884</f>
        <v>882</v>
      </c>
      <c r="B884" s="10">
        <f>$A884+'internal_calcs TEs'!B884</f>
        <v>880.16192190819561</v>
      </c>
      <c r="C884" s="10">
        <f>$A884+'internal_calcs TEs'!C884</f>
        <v>881.00219495893293</v>
      </c>
      <c r="D884" s="10">
        <f>$A884+'internal_calcs TEs'!D884</f>
        <v>880.55066010990504</v>
      </c>
      <c r="E884" s="10">
        <f>$A884+'internal_calcs TEs'!E884</f>
        <v>885.58551556334169</v>
      </c>
    </row>
    <row r="885" spans="1:5" x14ac:dyDescent="0.3">
      <c r="A885" s="1">
        <f>'FTTM input times'!A885</f>
        <v>883</v>
      </c>
      <c r="B885" s="10">
        <f>$A885+'internal_calcs TEs'!B885</f>
        <v>881.13054590248225</v>
      </c>
      <c r="C885" s="10">
        <f>$A885+'internal_calcs TEs'!C885</f>
        <v>882.00025526479976</v>
      </c>
      <c r="D885" s="10">
        <f>$A885+'internal_calcs TEs'!D885</f>
        <v>881.2406802775796</v>
      </c>
      <c r="E885" s="10">
        <f>$A885+'internal_calcs TEs'!E885</f>
        <v>886.19105764165022</v>
      </c>
    </row>
    <row r="886" spans="1:5" x14ac:dyDescent="0.3">
      <c r="A886" s="1">
        <f>'FTTM input times'!A886</f>
        <v>884</v>
      </c>
      <c r="B886" s="10">
        <f>$A886+'internal_calcs TEs'!B886</f>
        <v>882.09990854904242</v>
      </c>
      <c r="C886" s="10">
        <f>$A886+'internal_calcs TEs'!C886</f>
        <v>883.0062076495401</v>
      </c>
      <c r="D886" s="10">
        <f>$A886+'internal_calcs TEs'!D886</f>
        <v>881.92690477350152</v>
      </c>
      <c r="E886" s="10">
        <f>$A886+'internal_calcs TEs'!E886</f>
        <v>886.75355179351902</v>
      </c>
    </row>
    <row r="887" spans="1:5" x14ac:dyDescent="0.3">
      <c r="A887" s="1">
        <f>'FTTM input times'!A887</f>
        <v>885</v>
      </c>
      <c r="B887" s="10">
        <f>$A887+'internal_calcs TEs'!B887</f>
        <v>883.07002919908496</v>
      </c>
      <c r="C887" s="10">
        <f>$A887+'internal_calcs TEs'!C887</f>
        <v>884.02002862181052</v>
      </c>
      <c r="D887" s="10">
        <f>$A887+'internal_calcs TEs'!D887</f>
        <v>882.61428202481011</v>
      </c>
      <c r="E887" s="10">
        <f>$A887+'internal_calcs TEs'!E887</f>
        <v>887.28881062021026</v>
      </c>
    </row>
    <row r="888" spans="1:5" x14ac:dyDescent="0.3">
      <c r="A888" s="1">
        <f>'FTTM input times'!A888</f>
        <v>886</v>
      </c>
      <c r="B888" s="10">
        <f>$A888+'internal_calcs TEs'!B888</f>
        <v>884.04092672504783</v>
      </c>
      <c r="C888" s="10">
        <f>$A888+'internal_calcs TEs'!C888</f>
        <v>885.04166363654781</v>
      </c>
      <c r="D888" s="10">
        <f>$A888+'internal_calcs TEs'!D888</f>
        <v>883.30774227900429</v>
      </c>
      <c r="E888" s="10">
        <f>$A888+'internal_calcs TEs'!E888</f>
        <v>887.81363107859829</v>
      </c>
    </row>
    <row r="889" spans="1:5" x14ac:dyDescent="0.3">
      <c r="A889" s="1">
        <f>'FTTM input times'!A889</f>
        <v>887</v>
      </c>
      <c r="B889" s="10">
        <f>$A889+'internal_calcs TEs'!B889</f>
        <v>885.01261950867729</v>
      </c>
      <c r="C889" s="10">
        <f>$A889+'internal_calcs TEs'!C889</f>
        <v>886.07102731023281</v>
      </c>
      <c r="D889" s="10">
        <f>$A889+'internal_calcs TEs'!D889</f>
        <v>884.01211985099314</v>
      </c>
      <c r="E889" s="10">
        <f>$A889+'internal_calcs TEs'!E889</f>
        <v>888.3451873953851</v>
      </c>
    </row>
    <row r="890" spans="1:5" x14ac:dyDescent="0.3">
      <c r="A890" s="1">
        <f>'FTTM input times'!A890</f>
        <v>888</v>
      </c>
      <c r="B890" s="10">
        <f>$A890+'internal_calcs TEs'!B890</f>
        <v>885.98512542941808</v>
      </c>
      <c r="C890" s="10">
        <f>$A890+'internal_calcs TEs'!C890</f>
        <v>887.10800375786062</v>
      </c>
      <c r="D890" s="10">
        <f>$A890+'internal_calcs TEs'!D890</f>
        <v>884.73207688306309</v>
      </c>
      <c r="E890" s="10">
        <f>$A890+'internal_calcs TEs'!E890</f>
        <v>888.90041034580031</v>
      </c>
    </row>
    <row r="891" spans="1:5" x14ac:dyDescent="0.3">
      <c r="A891" s="1">
        <f>'FTTM input times'!A891</f>
        <v>889</v>
      </c>
      <c r="B891" s="10">
        <f>$A891+'internal_calcs TEs'!B891</f>
        <v>886.95846185311996</v>
      </c>
      <c r="C891" s="10">
        <f>$A891+'internal_calcs TEs'!C891</f>
        <v>888.15244705028522</v>
      </c>
      <c r="D891" s="10">
        <f>$A891+'internal_calcs TEs'!D891</f>
        <v>885.47202982010765</v>
      </c>
      <c r="E891" s="10">
        <f>$A891+'internal_calcs TEs'!E891</f>
        <v>889.49537533127136</v>
      </c>
    </row>
    <row r="892" spans="1:5" x14ac:dyDescent="0.3">
      <c r="A892" s="1">
        <f>'FTTM input times'!A892</f>
        <v>890</v>
      </c>
      <c r="B892" s="10">
        <f>$A892+'internal_calcs TEs'!B892</f>
        <v>887.93264562106901</v>
      </c>
      <c r="C892" s="10">
        <f>$A892+'internal_calcs TEs'!C892</f>
        <v>889.20418179013564</v>
      </c>
      <c r="D892" s="10">
        <f>$A892+'internal_calcs TEs'!D892</f>
        <v>886.2360797596541</v>
      </c>
      <c r="E892" s="10">
        <f>$A892+'internal_calcs TEs'!E892</f>
        <v>890.14472137253165</v>
      </c>
    </row>
    <row r="893" spans="1:5" x14ac:dyDescent="0.3">
      <c r="A893" s="1">
        <f>'FTTM input times'!A893</f>
        <v>891</v>
      </c>
      <c r="B893" s="10">
        <f>$A893+'internal_calcs TEs'!B893</f>
        <v>888.90769303935087</v>
      </c>
      <c r="C893" s="10">
        <f>$A893+'internal_calcs TEs'!C893</f>
        <v>890.26300380402927</v>
      </c>
      <c r="D893" s="10">
        <f>$A893+'internal_calcs TEs'!D893</f>
        <v>887.02794777510564</v>
      </c>
      <c r="E893" s="10">
        <f>$A893+'internal_calcs TEs'!E893</f>
        <v>890.86112201726974</v>
      </c>
    </row>
    <row r="894" spans="1:5" x14ac:dyDescent="0.3">
      <c r="A894" s="1">
        <f>'FTTM input times'!A894</f>
        <v>892</v>
      </c>
      <c r="B894" s="10">
        <f>$A894+'internal_calcs TEs'!B894</f>
        <v>889.88361986855091</v>
      </c>
      <c r="C894" s="10">
        <f>$A894+'internal_calcs TEs'!C894</f>
        <v>891.3286809483501</v>
      </c>
      <c r="D894" s="10">
        <f>$A894+'internal_calcs TEs'!D894</f>
        <v>887.8509162321908</v>
      </c>
      <c r="E894" s="10">
        <f>$A894+'internal_calcs TEs'!E894</f>
        <v>891.65482728509596</v>
      </c>
    </row>
    <row r="895" spans="1:5" x14ac:dyDescent="0.3">
      <c r="A895" s="1">
        <f>'FTTM input times'!A895</f>
        <v>893</v>
      </c>
      <c r="B895" s="10">
        <f>$A895+'internal_calcs TEs'!B895</f>
        <v>890.86044131379992</v>
      </c>
      <c r="C895" s="10">
        <f>$A895+'internal_calcs TEs'!C895</f>
        <v>892.40095402541488</v>
      </c>
      <c r="D895" s="10">
        <f>$A895+'internal_calcs TEs'!D895</f>
        <v>888.70777702409475</v>
      </c>
      <c r="E895" s="10">
        <f>$A895+'internal_calcs TEs'!E895</f>
        <v>892.53329320512682</v>
      </c>
    </row>
    <row r="896" spans="1:5" x14ac:dyDescent="0.3">
      <c r="A896" s="1">
        <f>'FTTM input times'!A896</f>
        <v>894</v>
      </c>
      <c r="B896" s="10">
        <f>$A896+'internal_calcs TEs'!B896</f>
        <v>891.83817201516968</v>
      </c>
      <c r="C896" s="10">
        <f>$A896+'internal_calcs TEs'!C896</f>
        <v>893.47953780640671</v>
      </c>
      <c r="D896" s="10">
        <f>$A896+'internal_calcs TEs'!D896</f>
        <v>889.60078754163624</v>
      </c>
      <c r="E896" s="10">
        <f>$A896+'internal_calcs TEs'!E896</f>
        <v>893.50091233566627</v>
      </c>
    </row>
    <row r="897" spans="1:5" x14ac:dyDescent="0.3">
      <c r="A897" s="1">
        <f>'FTTM input times'!A897</f>
        <v>895</v>
      </c>
      <c r="B897" s="10">
        <f>$A897+'internal_calcs TEs'!B897</f>
        <v>892.81682603842671</v>
      </c>
      <c r="C897" s="10">
        <f>$A897+'internal_calcs TEs'!C897</f>
        <v>894.56412215704358</v>
      </c>
      <c r="D897" s="10">
        <f>$A897+'internal_calcs TEs'!D897</f>
        <v>890.53163507286627</v>
      </c>
      <c r="E897" s="10">
        <f>$A897+'internal_calcs TEs'!E897</f>
        <v>894.55885500570412</v>
      </c>
    </row>
    <row r="898" spans="1:5" x14ac:dyDescent="0.3">
      <c r="A898" s="1">
        <f>'FTTM input times'!A898</f>
        <v>896</v>
      </c>
      <c r="B898" s="10">
        <f>$A898+'internal_calcs TEs'!B898</f>
        <v>893.79641686614718</v>
      </c>
      <c r="C898" s="10">
        <f>$A898+'internal_calcs TEs'!C898</f>
        <v>895.65437326153642</v>
      </c>
      <c r="D898" s="10">
        <f>$A898+'internal_calcs TEs'!D898</f>
        <v>891.50141019352691</v>
      </c>
      <c r="E898" s="10">
        <f>$A898+'internal_calcs TEs'!E898</f>
        <v>895.70502701617704</v>
      </c>
    </row>
    <row r="899" spans="1:5" x14ac:dyDescent="0.3">
      <c r="A899" s="1">
        <f>'FTTM input times'!A899</f>
        <v>897</v>
      </c>
      <c r="B899" s="10">
        <f>$A899+'internal_calcs TEs'!B899</f>
        <v>894.77695738920204</v>
      </c>
      <c r="C899" s="10">
        <f>$A899+'internal_calcs TEs'!C899</f>
        <v>896.74993494000751</v>
      </c>
      <c r="D899" s="10">
        <f>$A899+'internal_calcs TEs'!D899</f>
        <v>892.51058956802081</v>
      </c>
      <c r="E899" s="10">
        <f>$A899+'internal_calcs TEs'!E899</f>
        <v>896.93414532977908</v>
      </c>
    </row>
    <row r="900" spans="1:5" x14ac:dyDescent="0.3">
      <c r="A900" s="1">
        <f>'FTTM input times'!A900</f>
        <v>898</v>
      </c>
      <c r="B900" s="10">
        <f>$A900+'internal_calcs TEs'!B900</f>
        <v>895.75845989861386</v>
      </c>
      <c r="C900" s="10">
        <f>$A900+'internal_calcs TEs'!C900</f>
        <v>897.85043005417003</v>
      </c>
      <c r="D900" s="10">
        <f>$A900+'internal_calcs TEs'!D900</f>
        <v>893.55902843212868</v>
      </c>
      <c r="E900" s="10">
        <f>$A900+'internal_calcs TEs'!E900</f>
        <v>898.23792901369472</v>
      </c>
    </row>
    <row r="901" spans="1:5" x14ac:dyDescent="0.3">
      <c r="A901" s="1">
        <f>'FTTM input times'!A901</f>
        <v>899</v>
      </c>
      <c r="B901" s="10">
        <f>$A901+'internal_calcs TEs'!B901</f>
        <v>896.740936077794</v>
      </c>
      <c r="C901" s="10">
        <f>$A901+'internal_calcs TEs'!C901</f>
        <v>898.95546199572016</v>
      </c>
      <c r="D901" s="10">
        <f>$A901+'internal_calcs TEs'!D901</f>
        <v>894.64596287602774</v>
      </c>
      <c r="E901" s="10">
        <f>$A901+'internal_calcs TEs'!E901</f>
        <v>899.60539853408682</v>
      </c>
    </row>
    <row r="902" spans="1:5" x14ac:dyDescent="0.3">
      <c r="A902" s="1">
        <f>'FTTM input times'!A902</f>
        <v>900</v>
      </c>
      <c r="B902" s="10">
        <f>$A902+'internal_calcs TEs'!B902</f>
        <v>897.7243969951636</v>
      </c>
      <c r="C902" s="10">
        <f>$A902+'internal_calcs TEs'!C902</f>
        <v>900.0646162515693</v>
      </c>
      <c r="D902" s="10">
        <f>$A902+'internal_calcs TEs'!D902</f>
        <v>895.77002189160532</v>
      </c>
      <c r="E902" s="10">
        <f>$A902+'internal_calcs TEs'!E902</f>
        <v>901.02327258505568</v>
      </c>
    </row>
    <row r="903" spans="1:5" x14ac:dyDescent="0.3">
      <c r="A903" s="1">
        <f>'FTTM input times'!A903</f>
        <v>901</v>
      </c>
      <c r="B903" s="10">
        <f>$A903+'internal_calcs TEs'!B903</f>
        <v>898.70885309716152</v>
      </c>
      <c r="C903" s="10">
        <f>$A903+'internal_calcs TEs'!C903</f>
        <v>901.17746203973718</v>
      </c>
      <c r="D903" s="10">
        <f>$A903+'internal_calcs TEs'!D903</f>
        <v>896.92924899407683</v>
      </c>
      <c r="E903" s="10">
        <f>$A903+'internal_calcs TEs'!E903</f>
        <v>902.4764481096388</v>
      </c>
    </row>
    <row r="904" spans="1:5" x14ac:dyDescent="0.3">
      <c r="A904" s="1">
        <f>'FTTM input times'!A904</f>
        <v>902</v>
      </c>
      <c r="B904" s="10">
        <f>$A904+'internal_calcs TEs'!B904</f>
        <v>899.69431420164699</v>
      </c>
      <c r="C904" s="10">
        <f>$A904+'internal_calcs TEs'!C904</f>
        <v>902.29355400945235</v>
      </c>
      <c r="D904" s="10">
        <f>$A904+'internal_calcs TEs'!D904</f>
        <v>898.12113307691823</v>
      </c>
      <c r="E904" s="10">
        <f>$A904+'internal_calcs TEs'!E904</f>
        <v>903.9485461636408</v>
      </c>
    </row>
    <row r="905" spans="1:5" x14ac:dyDescent="0.3">
      <c r="A905" s="1">
        <f>'FTTM input times'!A905</f>
        <v>903</v>
      </c>
      <c r="B905" s="10">
        <f>$A905+'internal_calcs TEs'!B905</f>
        <v>900.68078949169796</v>
      </c>
      <c r="C905" s="10">
        <f>$A905+'internal_calcs TEs'!C905</f>
        <v>903.4124339987477</v>
      </c>
      <c r="D905" s="10">
        <f>$A905+'internal_calcs TEs'!D905</f>
        <v>899.34264801351753</v>
      </c>
      <c r="E905" s="10">
        <f>$A905+'internal_calcs TEs'!E905</f>
        <v>905.42250389335072</v>
      </c>
    </row>
    <row r="906" spans="1:5" x14ac:dyDescent="0.3">
      <c r="A906" s="1">
        <f>'FTTM input times'!A906</f>
        <v>904</v>
      </c>
      <c r="B906" s="10">
        <f>$A906+'internal_calcs TEs'!B906</f>
        <v>901.66828750981119</v>
      </c>
      <c r="C906" s="10">
        <f>$A906+'internal_calcs TEs'!C906</f>
        <v>904.53363284261695</v>
      </c>
      <c r="D906" s="10">
        <f>$A906+'internal_calcs TEs'!D906</f>
        <v>900.59030038099752</v>
      </c>
      <c r="E906" s="10">
        <f>$A906+'internal_calcs TEs'!E906</f>
        <v>906.88119123153172</v>
      </c>
    </row>
    <row r="907" spans="1:5" x14ac:dyDescent="0.3">
      <c r="A907" s="1">
        <f>'FTTM input times'!A907</f>
        <v>905</v>
      </c>
      <c r="B907" s="10">
        <f>$A907+'internal_calcs TEs'!B907</f>
        <v>902.65681615250639</v>
      </c>
      <c r="C907" s="10">
        <f>$A907+'internal_calcs TEs'!C907</f>
        <v>905.65667222459319</v>
      </c>
      <c r="D907" s="10">
        <f>$A907+'internal_calcs TEs'!D907</f>
        <v>901.86018455358317</v>
      </c>
      <c r="E907" s="10">
        <f>$A907+'internal_calcs TEs'!E907</f>
        <v>908.30803002268362</v>
      </c>
    </row>
    <row r="908" spans="1:5" x14ac:dyDescent="0.3">
      <c r="A908" s="1">
        <f>'FTTM input times'!A908</f>
        <v>906</v>
      </c>
      <c r="B908" s="10">
        <f>$A908+'internal_calcs TEs'!B908</f>
        <v>903.64638266533859</v>
      </c>
      <c r="C908" s="10">
        <f>$A908+'internal_calcs TEs'!C908</f>
        <v>906.78106656444743</v>
      </c>
      <c r="D908" s="10">
        <f>$A908+'internal_calcs TEs'!D908</f>
        <v>903.14804429665128</v>
      </c>
      <c r="E908" s="10">
        <f>$A908+'internal_calcs TEs'!E908</f>
        <v>909.68759320077675</v>
      </c>
    </row>
    <row r="909" spans="1:5" x14ac:dyDescent="0.3">
      <c r="A909" s="1">
        <f>'FTTM input times'!A909</f>
        <v>907</v>
      </c>
      <c r="B909" s="10">
        <f>$A909+'internal_calcs TEs'!B909</f>
        <v>904.63699363832211</v>
      </c>
      <c r="C909" s="10">
        <f>$A909+'internal_calcs TEs'!C909</f>
        <v>907.90632493455064</v>
      </c>
      <c r="D909" s="10">
        <f>$A909+'internal_calcs TEs'!D909</f>
        <v>904.44933989009485</v>
      </c>
      <c r="E909" s="10">
        <f>$A909+'internal_calcs TEs'!E909</f>
        <v>911.00616236361282</v>
      </c>
    </row>
    <row r="910" spans="1:5" x14ac:dyDescent="0.3">
      <c r="A910" s="1">
        <f>'FTTM input times'!A910</f>
        <v>908</v>
      </c>
      <c r="B910" s="10">
        <f>$A910+'internal_calcs TEs'!B910</f>
        <v>905.62865500176747</v>
      </c>
      <c r="C910" s="10">
        <f>$A910+'internal_calcs TEs'!C910</f>
        <v>909.03195299734102</v>
      </c>
      <c r="D910" s="10">
        <f>$A910+'internal_calcs TEs'!D910</f>
        <v>905.7593197224204</v>
      </c>
      <c r="E910" s="10">
        <f>$A910+'internal_calcs TEs'!E910</f>
        <v>912.25222359162274</v>
      </c>
    </row>
    <row r="911" spans="1:5" x14ac:dyDescent="0.3">
      <c r="A911" s="1">
        <f>'FTTM input times'!A911</f>
        <v>909</v>
      </c>
      <c r="B911" s="10">
        <f>$A911+'internal_calcs TEs'!B911</f>
        <v>906.62137202253643</v>
      </c>
      <c r="C911" s="10">
        <f>$A911+'internal_calcs TEs'!C911</f>
        <v>910.15745495624924</v>
      </c>
      <c r="D911" s="10">
        <f>$A911+'internal_calcs TEs'!D911</f>
        <v>907.07309522649871</v>
      </c>
      <c r="E911" s="10">
        <f>$A911+'internal_calcs TEs'!E911</f>
        <v>913.41688359092018</v>
      </c>
    </row>
    <row r="912" spans="1:5" x14ac:dyDescent="0.3">
      <c r="A912" s="1">
        <f>'FTTM input times'!A912</f>
        <v>910</v>
      </c>
      <c r="B912" s="10">
        <f>$A912+'internal_calcs TEs'!B912</f>
        <v>907.61514930071462</v>
      </c>
      <c r="C912" s="10">
        <f>$A912+'internal_calcs TEs'!C912</f>
        <v>911.28233551237906</v>
      </c>
      <c r="D912" s="10">
        <f>$A912+'internal_calcs TEs'!D912</f>
        <v>908.38571797518989</v>
      </c>
      <c r="E912" s="10">
        <f>$A912+'internal_calcs TEs'!E912</f>
        <v>914.49419112011287</v>
      </c>
    </row>
    <row r="913" spans="1:5" x14ac:dyDescent="0.3">
      <c r="A913" s="1">
        <f>'FTTM input times'!A913</f>
        <v>911</v>
      </c>
      <c r="B913" s="10">
        <f>$A913+'internal_calcs TEs'!B913</f>
        <v>908.60999076670646</v>
      </c>
      <c r="C913" s="10">
        <f>$A913+'internal_calcs TEs'!C913</f>
        <v>912.40610181922852</v>
      </c>
      <c r="D913" s="10">
        <f>$A913+'internal_calcs TEs'!D913</f>
        <v>909.6922577209956</v>
      </c>
      <c r="E913" s="10">
        <f>$A913+'internal_calcs TEs'!E913</f>
        <v>915.48135208367319</v>
      </c>
    </row>
    <row r="914" spans="1:5" x14ac:dyDescent="0.3">
      <c r="A914" s="1">
        <f>'FTTM input times'!A914</f>
        <v>912</v>
      </c>
      <c r="B914" s="10">
        <f>$A914+'internal_calcs TEs'!B914</f>
        <v>909.60589967875273</v>
      </c>
      <c r="C914" s="10">
        <f>$A914+'internal_calcs TEs'!C914</f>
        <v>913.52826542772766</v>
      </c>
      <c r="D914" s="10">
        <f>$A914+'internal_calcs TEs'!D914</f>
        <v>910.98788014900674</v>
      </c>
      <c r="E914" s="10">
        <f>$A914+'internal_calcs TEs'!E914</f>
        <v>916.37883051782967</v>
      </c>
    </row>
    <row r="915" spans="1:5" x14ac:dyDescent="0.3">
      <c r="A915" s="1">
        <f>'FTTM input times'!A915</f>
        <v>913</v>
      </c>
      <c r="B915" s="10">
        <f>$A915+'internal_calcs TEs'!B915</f>
        <v>910.60287862087227</v>
      </c>
      <c r="C915" s="10">
        <f>$A915+'internal_calcs TEs'!C915</f>
        <v>914.64834421392527</v>
      </c>
      <c r="D915" s="10">
        <f>$A915+'internal_calcs TEs'!D915</f>
        <v>912.26792311693691</v>
      </c>
      <c r="E915" s="10">
        <f>$A915+'internal_calcs TEs'!E915</f>
        <v>917.19033181908935</v>
      </c>
    </row>
    <row r="916" spans="1:5" x14ac:dyDescent="0.3">
      <c r="A916" s="1">
        <f>'FTTM input times'!A916</f>
        <v>914</v>
      </c>
      <c r="B916" s="10">
        <f>$A916+'internal_calcs TEs'!B916</f>
        <v>911.60092950122998</v>
      </c>
      <c r="C916" s="10">
        <f>$A916+'internal_calcs TEs'!C916</f>
        <v>915.76586428171061</v>
      </c>
      <c r="D916" s="10">
        <f>$A916+'internal_calcs TEs'!D916</f>
        <v>913.52797017989258</v>
      </c>
      <c r="E916" s="10">
        <f>$A916+'internal_calcs TEs'!E916</f>
        <v>917.92266882155343</v>
      </c>
    </row>
    <row r="917" spans="1:5" x14ac:dyDescent="0.3">
      <c r="A917" s="1">
        <f>'FTTM input times'!A917</f>
        <v>915</v>
      </c>
      <c r="B917" s="10">
        <f>$A917+'internal_calcs TEs'!B917</f>
        <v>912.60005355093153</v>
      </c>
      <c r="C917" s="10">
        <f>$A917+'internal_calcs TEs'!C917</f>
        <v>916.88036183306622</v>
      </c>
      <c r="D917" s="10">
        <f>$A917+'internal_calcs TEs'!D917</f>
        <v>914.7639202403459</v>
      </c>
      <c r="E917" s="10">
        <f>$A917+'internal_calcs TEs'!E917</f>
        <v>918.58551556334157</v>
      </c>
    </row>
    <row r="918" spans="1:5" x14ac:dyDescent="0.3">
      <c r="A918" s="1">
        <f>'FTTM input times'!A918</f>
        <v>916</v>
      </c>
      <c r="B918" s="10">
        <f>$A918+'internal_calcs TEs'!B918</f>
        <v>913.60025132324597</v>
      </c>
      <c r="C918" s="10">
        <f>$A918+'internal_calcs TEs'!C918</f>
        <v>917.99138499846572</v>
      </c>
      <c r="D918" s="10">
        <f>$A918+'internal_calcs TEs'!D918</f>
        <v>915.97205222489413</v>
      </c>
      <c r="E918" s="10">
        <f>$A918+'internal_calcs TEs'!E918</f>
        <v>919.19105764165022</v>
      </c>
    </row>
    <row r="919" spans="1:5" x14ac:dyDescent="0.3">
      <c r="A919" s="1">
        <f>'FTTM input times'!A919</f>
        <v>917</v>
      </c>
      <c r="B919" s="10">
        <f>$A919+'internal_calcs TEs'!B919</f>
        <v>914.60152269325602</v>
      </c>
      <c r="C919" s="10">
        <f>$A919+'internal_calcs TEs'!C919</f>
        <v>919.09849562019701</v>
      </c>
      <c r="D919" s="10">
        <f>$A919+'internal_calcs TEs'!D919</f>
        <v>917.1490837678092</v>
      </c>
      <c r="E919" s="10">
        <f>$A919+'internal_calcs TEs'!E919</f>
        <v>919.75355179351902</v>
      </c>
    </row>
    <row r="920" spans="1:5" x14ac:dyDescent="0.3">
      <c r="A920" s="1">
        <f>'FTTM input times'!A920</f>
        <v>918</v>
      </c>
      <c r="B920" s="10">
        <f>$A920+'internal_calcs TEs'!B920</f>
        <v>915.60386685793708</v>
      </c>
      <c r="C920" s="10">
        <f>$A920+'internal_calcs TEs'!C920</f>
        <v>920.20127098157047</v>
      </c>
      <c r="D920" s="10">
        <f>$A920+'internal_calcs TEs'!D920</f>
        <v>918.29222297590525</v>
      </c>
      <c r="E920" s="10">
        <f>$A920+'internal_calcs TEs'!E920</f>
        <v>920.28881062021026</v>
      </c>
    </row>
    <row r="921" spans="1:5" x14ac:dyDescent="0.3">
      <c r="A921" s="1">
        <f>'FTTM input times'!A921</f>
        <v>919</v>
      </c>
      <c r="B921" s="10">
        <f>$A921+'internal_calcs TEs'!B921</f>
        <v>916.60728233666464</v>
      </c>
      <c r="C921" s="10">
        <f>$A921+'internal_calcs TEs'!C921</f>
        <v>921.29930547518802</v>
      </c>
      <c r="D921" s="10">
        <f>$A921+'internal_calcs TEs'!D921</f>
        <v>919.39921245836376</v>
      </c>
      <c r="E921" s="10">
        <f>$A921+'internal_calcs TEs'!E921</f>
        <v>920.81363107859806</v>
      </c>
    </row>
    <row r="922" spans="1:5" x14ac:dyDescent="0.3">
      <c r="A922" s="1">
        <f>'FTTM input times'!A922</f>
        <v>920</v>
      </c>
      <c r="B922" s="10">
        <f>$A922+'internal_calcs TEs'!B922</f>
        <v>917.6117669721491</v>
      </c>
      <c r="C922" s="10">
        <f>$A922+'internal_calcs TEs'!C922</f>
        <v>922.3922122036912</v>
      </c>
      <c r="D922" s="10">
        <f>$A922+'internal_calcs TEs'!D922</f>
        <v>920.46836492713373</v>
      </c>
      <c r="E922" s="10">
        <f>$A922+'internal_calcs TEs'!E922</f>
        <v>921.34518739538487</v>
      </c>
    </row>
    <row r="923" spans="1:5" x14ac:dyDescent="0.3">
      <c r="A923" s="1">
        <f>'FTTM input times'!A923</f>
        <v>921</v>
      </c>
      <c r="B923" s="10">
        <f>$A923+'internal_calcs TEs'!B923</f>
        <v>918.61731793179842</v>
      </c>
      <c r="C923" s="10">
        <f>$A923+'internal_calcs TEs'!C923</f>
        <v>923.47962450666773</v>
      </c>
      <c r="D923" s="10">
        <f>$A923+'internal_calcs TEs'!D923</f>
        <v>921.49858980647309</v>
      </c>
      <c r="E923" s="10">
        <f>$A923+'internal_calcs TEs'!E923</f>
        <v>921.90041034580031</v>
      </c>
    </row>
    <row r="924" spans="1:5" x14ac:dyDescent="0.3">
      <c r="A924" s="1">
        <f>'FTTM input times'!A924</f>
        <v>922</v>
      </c>
      <c r="B924" s="10">
        <f>$A924+'internal_calcs TEs'!B924</f>
        <v>919.6239317095077</v>
      </c>
      <c r="C924" s="10">
        <f>$A924+'internal_calcs TEs'!C924</f>
        <v>924.56119740769259</v>
      </c>
      <c r="D924" s="10">
        <f>$A924+'internal_calcs TEs'!D924</f>
        <v>922.48941043197919</v>
      </c>
      <c r="E924" s="10">
        <f>$A924+'internal_calcs TEs'!E924</f>
        <v>922.49537533127136</v>
      </c>
    </row>
    <row r="925" spans="1:5" x14ac:dyDescent="0.3">
      <c r="A925" s="1">
        <f>'FTTM input times'!A925</f>
        <v>923</v>
      </c>
      <c r="B925" s="10">
        <f>$A925+'internal_calcs TEs'!B925</f>
        <v>920.63160412787306</v>
      </c>
      <c r="C925" s="10">
        <f>$A925+'internal_calcs TEs'!C925</f>
        <v>925.63660897579246</v>
      </c>
      <c r="D925" s="10">
        <f>$A925+'internal_calcs TEs'!D925</f>
        <v>923.4409715678712</v>
      </c>
      <c r="E925" s="10">
        <f>$A925+'internal_calcs TEs'!E925</f>
        <v>923.14472137253142</v>
      </c>
    </row>
    <row r="926" spans="1:5" x14ac:dyDescent="0.3">
      <c r="A926" s="1">
        <f>'FTTM input times'!A926</f>
        <v>924</v>
      </c>
      <c r="B926" s="10">
        <f>$A926+'internal_calcs TEs'!B926</f>
        <v>921.6403303408307</v>
      </c>
      <c r="C926" s="10">
        <f>$A926+'internal_calcs TEs'!C926</f>
        <v>926.70556159596049</v>
      </c>
      <c r="D926" s="10">
        <f>$A926+'internal_calcs TEs'!D926</f>
        <v>924.35403712397226</v>
      </c>
      <c r="E926" s="10">
        <f>$A926+'internal_calcs TEs'!E926</f>
        <v>923.86112201726974</v>
      </c>
    </row>
    <row r="927" spans="1:5" x14ac:dyDescent="0.3">
      <c r="A927" s="1">
        <f>'FTTM input times'!A927</f>
        <v>925</v>
      </c>
      <c r="B927" s="10">
        <f>$A927+'internal_calcs TEs'!B927</f>
        <v>922.65010483671733</v>
      </c>
      <c r="C927" s="10">
        <f>$A927+'internal_calcs TEs'!C927</f>
        <v>927.76778314370608</v>
      </c>
      <c r="D927" s="10">
        <f>$A927+'internal_calcs TEs'!D927</f>
        <v>925.22997810839468</v>
      </c>
      <c r="E927" s="10">
        <f>$A927+'internal_calcs TEs'!E927</f>
        <v>924.65482728509596</v>
      </c>
    </row>
    <row r="928" spans="1:5" x14ac:dyDescent="0.3">
      <c r="A928" s="1">
        <f>'FTTM input times'!A928</f>
        <v>926</v>
      </c>
      <c r="B928" s="10">
        <f>$A928+'internal_calcs TEs'!B928</f>
        <v>923.66092144175207</v>
      </c>
      <c r="C928" s="10">
        <f>$A928+'internal_calcs TEs'!C928</f>
        <v>928.8230280590069</v>
      </c>
      <c r="D928" s="10">
        <f>$A928+'internal_calcs TEs'!D928</f>
        <v>926.07075100592317</v>
      </c>
      <c r="E928" s="10">
        <f>$A928+'internal_calcs TEs'!E928</f>
        <v>925.53329320512682</v>
      </c>
    </row>
    <row r="929" spans="1:5" x14ac:dyDescent="0.3">
      <c r="A929" s="1">
        <f>'FTTM input times'!A929</f>
        <v>927</v>
      </c>
      <c r="B929" s="10">
        <f>$A929+'internal_calcs TEs'!B929</f>
        <v>924.67277332393519</v>
      </c>
      <c r="C929" s="10">
        <f>$A929+'internal_calcs TEs'!C929</f>
        <v>929.87107831542119</v>
      </c>
      <c r="D929" s="10">
        <f>$A929+'internal_calcs TEs'!D929</f>
        <v>926.87886692308177</v>
      </c>
      <c r="E929" s="10">
        <f>$A929+'internal_calcs TEs'!E929</f>
        <v>926.50091233566627</v>
      </c>
    </row>
    <row r="930" spans="1:5" x14ac:dyDescent="0.3">
      <c r="A930" s="1">
        <f>'FTTM input times'!A930</f>
        <v>928</v>
      </c>
      <c r="B930" s="10">
        <f>$A930+'internal_calcs TEs'!B930</f>
        <v>925.68565299736383</v>
      </c>
      <c r="C930" s="10">
        <f>$A930+'internal_calcs TEs'!C930</f>
        <v>930.91174428053876</v>
      </c>
      <c r="D930" s="10">
        <f>$A930+'internal_calcs TEs'!D930</f>
        <v>927.65735198648247</v>
      </c>
      <c r="E930" s="10">
        <f>$A930+'internal_calcs TEs'!E930</f>
        <v>927.55885500570412</v>
      </c>
    </row>
    <row r="931" spans="1:5" x14ac:dyDescent="0.3">
      <c r="A931" s="1">
        <f>'FTTM input times'!A931</f>
        <v>929</v>
      </c>
      <c r="B931" s="10">
        <f>$A931+'internal_calcs TEs'!B931</f>
        <v>926.69955232696032</v>
      </c>
      <c r="C931" s="10">
        <f>$A931+'internal_calcs TEs'!C931</f>
        <v>931.94486546437395</v>
      </c>
      <c r="D931" s="10">
        <f>$A931+'internal_calcs TEs'!D931</f>
        <v>928.40969961900248</v>
      </c>
      <c r="E931" s="10">
        <f>$A931+'internal_calcs TEs'!E931</f>
        <v>928.70502701617704</v>
      </c>
    </row>
    <row r="932" spans="1:5" x14ac:dyDescent="0.3">
      <c r="A932" s="1">
        <f>'FTTM input times'!A932</f>
        <v>930</v>
      </c>
      <c r="B932" s="10">
        <f>$A932+'internal_calcs TEs'!B932</f>
        <v>927.71446253361023</v>
      </c>
      <c r="C932" s="10">
        <f>$A932+'internal_calcs TEs'!C932</f>
        <v>932.97031115274569</v>
      </c>
      <c r="D932" s="10">
        <f>$A932+'internal_calcs TEs'!D932</f>
        <v>929.13981544641683</v>
      </c>
      <c r="E932" s="10">
        <f>$A932+'internal_calcs TEs'!E932</f>
        <v>929.93414532977908</v>
      </c>
    </row>
    <row r="933" spans="1:5" x14ac:dyDescent="0.3">
      <c r="A933" s="1">
        <f>'FTTM input times'!A933</f>
        <v>931</v>
      </c>
      <c r="B933" s="10">
        <f>$A933+'internal_calcs TEs'!B933</f>
        <v>928.73037419970728</v>
      </c>
      <c r="C933" s="10">
        <f>$A933+'internal_calcs TEs'!C933</f>
        <v>933.98798092314723</v>
      </c>
      <c r="D933" s="10">
        <f>$A933+'internal_calcs TEs'!D933</f>
        <v>929.85195570334872</v>
      </c>
      <c r="E933" s="10">
        <f>$A933+'internal_calcs TEs'!E933</f>
        <v>931.23792901369484</v>
      </c>
    </row>
    <row r="934" spans="1:5" x14ac:dyDescent="0.3">
      <c r="A934" s="1">
        <f>'FTTM input times'!A934</f>
        <v>932</v>
      </c>
      <c r="B934" s="10">
        <f>$A934+'internal_calcs TEs'!B934</f>
        <v>929.74727727510231</v>
      </c>
      <c r="C934" s="10">
        <f>$A934+'internal_calcs TEs'!C934</f>
        <v>934.99780504106707</v>
      </c>
      <c r="D934" s="10">
        <f>$A934+'internal_calcs TEs'!D934</f>
        <v>930.55066010990481</v>
      </c>
      <c r="E934" s="10">
        <f>$A934+'internal_calcs TEs'!E934</f>
        <v>932.6053985340867</v>
      </c>
    </row>
    <row r="935" spans="1:5" x14ac:dyDescent="0.3">
      <c r="A935" s="1">
        <f>'FTTM input times'!A935</f>
        <v>933</v>
      </c>
      <c r="B935" s="10">
        <f>$A935+'internal_calcs TEs'!B935</f>
        <v>930.76516108345038</v>
      </c>
      <c r="C935" s="10">
        <f>$A935+'internal_calcs TEs'!C935</f>
        <v>935.99974473520024</v>
      </c>
      <c r="D935" s="10">
        <f>$A935+'internal_calcs TEs'!D935</f>
        <v>931.2406802775796</v>
      </c>
      <c r="E935" s="10">
        <f>$A935+'internal_calcs TEs'!E935</f>
        <v>934.02327258505557</v>
      </c>
    </row>
    <row r="936" spans="1:5" x14ac:dyDescent="0.3">
      <c r="A936" s="1">
        <f>'FTTM input times'!A936</f>
        <v>934</v>
      </c>
      <c r="B936" s="10">
        <f>$A936+'internal_calcs TEs'!B936</f>
        <v>931.78401432895498</v>
      </c>
      <c r="C936" s="10">
        <f>$A936+'internal_calcs TEs'!C936</f>
        <v>936.9937923504599</v>
      </c>
      <c r="D936" s="10">
        <f>$A936+'internal_calcs TEs'!D936</f>
        <v>931.92690477350163</v>
      </c>
      <c r="E936" s="10">
        <f>$A936+'internal_calcs TEs'!E936</f>
        <v>935.4764481096388</v>
      </c>
    </row>
    <row r="937" spans="1:5" x14ac:dyDescent="0.3">
      <c r="A937" s="1">
        <f>'FTTM input times'!A937</f>
        <v>935</v>
      </c>
      <c r="B937" s="10">
        <f>$A937+'internal_calcs TEs'!B937</f>
        <v>932.80382510350216</v>
      </c>
      <c r="C937" s="10">
        <f>$A937+'internal_calcs TEs'!C937</f>
        <v>937.97997137818948</v>
      </c>
      <c r="D937" s="10">
        <f>$A937+'internal_calcs TEs'!D937</f>
        <v>932.61428202481011</v>
      </c>
      <c r="E937" s="10">
        <f>$A937+'internal_calcs TEs'!E937</f>
        <v>936.94854616364103</v>
      </c>
    </row>
    <row r="938" spans="1:5" x14ac:dyDescent="0.3">
      <c r="A938" s="1">
        <f>'FTTM input times'!A938</f>
        <v>936</v>
      </c>
      <c r="B938" s="10">
        <f>$A938+'internal_calcs TEs'!B938</f>
        <v>933.82458089418219</v>
      </c>
      <c r="C938" s="10">
        <f>$A938+'internal_calcs TEs'!C938</f>
        <v>938.95833636345219</v>
      </c>
      <c r="D938" s="10">
        <f>$A938+'internal_calcs TEs'!D938</f>
        <v>933.3077422790044</v>
      </c>
      <c r="E938" s="10">
        <f>$A938+'internal_calcs TEs'!E938</f>
        <v>938.42250389335061</v>
      </c>
    </row>
    <row r="939" spans="1:5" x14ac:dyDescent="0.3">
      <c r="A939" s="1">
        <f>'FTTM input times'!A939</f>
        <v>937</v>
      </c>
      <c r="B939" s="10">
        <f>$A939+'internal_calcs TEs'!B939</f>
        <v>934.8462685911926</v>
      </c>
      <c r="C939" s="10">
        <f>$A939+'internal_calcs TEs'!C939</f>
        <v>939.92897268976719</v>
      </c>
      <c r="D939" s="10">
        <f>$A939+'internal_calcs TEs'!D939</f>
        <v>934.01211985099326</v>
      </c>
      <c r="E939" s="10">
        <f>$A939+'internal_calcs TEs'!E939</f>
        <v>939.88119123153172</v>
      </c>
    </row>
    <row r="940" spans="1:5" x14ac:dyDescent="0.3">
      <c r="A940" s="1">
        <f>'FTTM input times'!A940</f>
        <v>938</v>
      </c>
      <c r="B940" s="10">
        <f>$A940+'internal_calcs TEs'!B940</f>
        <v>935.86887449611925</v>
      </c>
      <c r="C940" s="10">
        <f>$A940+'internal_calcs TEs'!C940</f>
        <v>940.8919962421395</v>
      </c>
      <c r="D940" s="10">
        <f>$A940+'internal_calcs TEs'!D940</f>
        <v>934.7320768830632</v>
      </c>
      <c r="E940" s="10">
        <f>$A940+'internal_calcs TEs'!E940</f>
        <v>941.30803002268351</v>
      </c>
    </row>
    <row r="941" spans="1:5" x14ac:dyDescent="0.3">
      <c r="A941" s="1">
        <f>'FTTM input times'!A941</f>
        <v>939</v>
      </c>
      <c r="B941" s="10">
        <f>$A941+'internal_calcs TEs'!B941</f>
        <v>936.89238433058802</v>
      </c>
      <c r="C941" s="10">
        <f>$A941+'internal_calcs TEs'!C941</f>
        <v>941.8475529497149</v>
      </c>
      <c r="D941" s="10">
        <f>$A941+'internal_calcs TEs'!D941</f>
        <v>935.47202982010754</v>
      </c>
      <c r="E941" s="10">
        <f>$A941+'internal_calcs TEs'!E941</f>
        <v>942.68759320077686</v>
      </c>
    </row>
    <row r="942" spans="1:5" x14ac:dyDescent="0.3">
      <c r="A942" s="1">
        <f>'FTTM input times'!A942</f>
        <v>940</v>
      </c>
      <c r="B942" s="10">
        <f>$A942+'internal_calcs TEs'!B942</f>
        <v>937.91678324528357</v>
      </c>
      <c r="C942" s="10">
        <f>$A942+'internal_calcs TEs'!C942</f>
        <v>942.79581820986425</v>
      </c>
      <c r="D942" s="10">
        <f>$A942+'internal_calcs TEs'!D942</f>
        <v>936.2360797596541</v>
      </c>
      <c r="E942" s="10">
        <f>$A942+'internal_calcs TEs'!E942</f>
        <v>944.00616236361282</v>
      </c>
    </row>
    <row r="943" spans="1:5" x14ac:dyDescent="0.3">
      <c r="A943" s="1">
        <f>'FTTM input times'!A943</f>
        <v>941</v>
      </c>
      <c r="B943" s="10">
        <f>$A943+'internal_calcs TEs'!B943</f>
        <v>938.94205582932841</v>
      </c>
      <c r="C943" s="10">
        <f>$A943+'internal_calcs TEs'!C943</f>
        <v>943.73699619597073</v>
      </c>
      <c r="D943" s="10">
        <f>$A943+'internal_calcs TEs'!D943</f>
        <v>937.02794777510564</v>
      </c>
      <c r="E943" s="10">
        <f>$A943+'internal_calcs TEs'!E943</f>
        <v>945.25222359162285</v>
      </c>
    </row>
    <row r="944" spans="1:5" x14ac:dyDescent="0.3">
      <c r="A944" s="1">
        <f>'FTTM input times'!A944</f>
        <v>942</v>
      </c>
      <c r="B944" s="10">
        <f>$A944+'internal_calcs TEs'!B944</f>
        <v>939.96818612001687</v>
      </c>
      <c r="C944" s="10">
        <f>$A944+'internal_calcs TEs'!C944</f>
        <v>944.6713190516499</v>
      </c>
      <c r="D944" s="10">
        <f>$A944+'internal_calcs TEs'!D944</f>
        <v>937.85091623219091</v>
      </c>
      <c r="E944" s="10">
        <f>$A944+'internal_calcs TEs'!E944</f>
        <v>946.41688359092007</v>
      </c>
    </row>
    <row r="945" spans="1:5" x14ac:dyDescent="0.3">
      <c r="A945" s="1">
        <f>'FTTM input times'!A945</f>
        <v>943</v>
      </c>
      <c r="B945" s="10">
        <f>$A945+'internal_calcs TEs'!B945</f>
        <v>940.99515761289717</v>
      </c>
      <c r="C945" s="10">
        <f>$A945+'internal_calcs TEs'!C945</f>
        <v>945.59904597458512</v>
      </c>
      <c r="D945" s="10">
        <f>$A945+'internal_calcs TEs'!D945</f>
        <v>938.70777702409475</v>
      </c>
      <c r="E945" s="10">
        <f>$A945+'internal_calcs TEs'!E945</f>
        <v>947.49419112011287</v>
      </c>
    </row>
    <row r="946" spans="1:5" x14ac:dyDescent="0.3">
      <c r="A946" s="1">
        <f>'FTTM input times'!A946</f>
        <v>944</v>
      </c>
      <c r="B946" s="10">
        <f>$A946+'internal_calcs TEs'!B946</f>
        <v>942.02295327219645</v>
      </c>
      <c r="C946" s="10">
        <f>$A946+'internal_calcs TEs'!C946</f>
        <v>946.52046219359329</v>
      </c>
      <c r="D946" s="10">
        <f>$A946+'internal_calcs TEs'!D946</f>
        <v>939.60078754163624</v>
      </c>
      <c r="E946" s="10">
        <f>$A946+'internal_calcs TEs'!E946</f>
        <v>948.48135208367319</v>
      </c>
    </row>
    <row r="947" spans="1:5" x14ac:dyDescent="0.3">
      <c r="A947" s="1">
        <f>'FTTM input times'!A947</f>
        <v>945</v>
      </c>
      <c r="B947" s="10">
        <f>$A947+'internal_calcs TEs'!B947</f>
        <v>943.05155554158034</v>
      </c>
      <c r="C947" s="10">
        <f>$A947+'internal_calcs TEs'!C947</f>
        <v>947.43587784295642</v>
      </c>
      <c r="D947" s="10">
        <f>$A947+'internal_calcs TEs'!D947</f>
        <v>940.53163507286627</v>
      </c>
      <c r="E947" s="10">
        <f>$A947+'internal_calcs TEs'!E947</f>
        <v>949.37883051782967</v>
      </c>
    </row>
    <row r="948" spans="1:5" x14ac:dyDescent="0.3">
      <c r="A948" s="1">
        <f>'FTTM input times'!A948</f>
        <v>946</v>
      </c>
      <c r="B948" s="10">
        <f>$A948+'internal_calcs TEs'!B948</f>
        <v>944.08094635524276</v>
      </c>
      <c r="C948" s="10">
        <f>$A948+'internal_calcs TEs'!C948</f>
        <v>948.34562673846358</v>
      </c>
      <c r="D948" s="10">
        <f>$A948+'internal_calcs TEs'!D948</f>
        <v>941.50141019352691</v>
      </c>
      <c r="E948" s="10">
        <f>$A948+'internal_calcs TEs'!E948</f>
        <v>950.19033181908935</v>
      </c>
    </row>
    <row r="949" spans="1:5" x14ac:dyDescent="0.3">
      <c r="A949" s="1">
        <f>'FTTM input times'!A949</f>
        <v>947</v>
      </c>
      <c r="B949" s="10">
        <f>$A949+'internal_calcs TEs'!B949</f>
        <v>945.11110714931544</v>
      </c>
      <c r="C949" s="10">
        <f>$A949+'internal_calcs TEs'!C949</f>
        <v>949.25006505999249</v>
      </c>
      <c r="D949" s="10">
        <f>$A949+'internal_calcs TEs'!D949</f>
        <v>942.51058956802081</v>
      </c>
      <c r="E949" s="10">
        <f>$A949+'internal_calcs TEs'!E949</f>
        <v>950.92266882155343</v>
      </c>
    </row>
    <row r="950" spans="1:5" x14ac:dyDescent="0.3">
      <c r="A950" s="1">
        <f>'FTTM input times'!A950</f>
        <v>948</v>
      </c>
      <c r="B950" s="10">
        <f>$A950+'internal_calcs TEs'!B950</f>
        <v>946.14201887359479</v>
      </c>
      <c r="C950" s="10">
        <f>$A950+'internal_calcs TEs'!C950</f>
        <v>950.14956994583008</v>
      </c>
      <c r="D950" s="10">
        <f>$A950+'internal_calcs TEs'!D950</f>
        <v>943.5590284321288</v>
      </c>
      <c r="E950" s="10">
        <f>$A950+'internal_calcs TEs'!E950</f>
        <v>951.58551556334157</v>
      </c>
    </row>
    <row r="951" spans="1:5" x14ac:dyDescent="0.3">
      <c r="A951" s="1">
        <f>'FTTM input times'!A951</f>
        <v>949</v>
      </c>
      <c r="B951" s="10">
        <f>$A951+'internal_calcs TEs'!B951</f>
        <v>947.1736620035731</v>
      </c>
      <c r="C951" s="10">
        <f>$A951+'internal_calcs TEs'!C951</f>
        <v>951.04453800427973</v>
      </c>
      <c r="D951" s="10">
        <f>$A951+'internal_calcs TEs'!D951</f>
        <v>944.64596287602774</v>
      </c>
      <c r="E951" s="10">
        <f>$A951+'internal_calcs TEs'!E951</f>
        <v>952.19105764164999</v>
      </c>
    </row>
    <row r="952" spans="1:5" x14ac:dyDescent="0.3">
      <c r="A952" s="1">
        <f>'FTTM input times'!A952</f>
        <v>950</v>
      </c>
      <c r="B952" s="10">
        <f>$A952+'internal_calcs TEs'!B952</f>
        <v>948.20601655277108</v>
      </c>
      <c r="C952" s="10">
        <f>$A952+'internal_calcs TEs'!C952</f>
        <v>951.9353837484307</v>
      </c>
      <c r="D952" s="10">
        <f>$A952+'internal_calcs TEs'!D952</f>
        <v>945.77002189160544</v>
      </c>
      <c r="E952" s="10">
        <f>$A952+'internal_calcs TEs'!E952</f>
        <v>952.75355179351902</v>
      </c>
    </row>
    <row r="953" spans="1:5" x14ac:dyDescent="0.3">
      <c r="A953" s="1">
        <f>'FTTM input times'!A953</f>
        <v>951</v>
      </c>
      <c r="B953" s="10">
        <f>$A953+'internal_calcs TEs'!B953</f>
        <v>949.23906208536209</v>
      </c>
      <c r="C953" s="10">
        <f>$A953+'internal_calcs TEs'!C953</f>
        <v>952.82253796026282</v>
      </c>
      <c r="D953" s="10">
        <f>$A953+'internal_calcs TEs'!D953</f>
        <v>946.92924899407683</v>
      </c>
      <c r="E953" s="10">
        <f>$A953+'internal_calcs TEs'!E953</f>
        <v>953.28881062021026</v>
      </c>
    </row>
    <row r="954" spans="1:5" x14ac:dyDescent="0.3">
      <c r="A954" s="1">
        <f>'FTTM input times'!A954</f>
        <v>952</v>
      </c>
      <c r="B954" s="10">
        <f>$A954+'internal_calcs TEs'!B954</f>
        <v>950.27277772907962</v>
      </c>
      <c r="C954" s="10">
        <f>$A954+'internal_calcs TEs'!C954</f>
        <v>953.70644599054765</v>
      </c>
      <c r="D954" s="10">
        <f>$A954+'internal_calcs TEs'!D954</f>
        <v>948.12113307691823</v>
      </c>
      <c r="E954" s="10">
        <f>$A954+'internal_calcs TEs'!E954</f>
        <v>953.81363107859818</v>
      </c>
    </row>
    <row r="955" spans="1:5" x14ac:dyDescent="0.3">
      <c r="A955" s="1">
        <f>'FTTM input times'!A955</f>
        <v>953</v>
      </c>
      <c r="B955" s="10">
        <f>$A955+'internal_calcs TEs'!B955</f>
        <v>951.30714218840023</v>
      </c>
      <c r="C955" s="10">
        <f>$A955+'internal_calcs TEs'!C955</f>
        <v>954.5875660012523</v>
      </c>
      <c r="D955" s="10">
        <f>$A955+'internal_calcs TEs'!D955</f>
        <v>949.34264801351753</v>
      </c>
      <c r="E955" s="10">
        <f>$A955+'internal_calcs TEs'!E955</f>
        <v>954.34518739538487</v>
      </c>
    </row>
    <row r="956" spans="1:5" x14ac:dyDescent="0.3">
      <c r="A956" s="1">
        <f>'FTTM input times'!A956</f>
        <v>954</v>
      </c>
      <c r="B956" s="10">
        <f>$A956+'internal_calcs TEs'!B956</f>
        <v>952.34213375799504</v>
      </c>
      <c r="C956" s="10">
        <f>$A956+'internal_calcs TEs'!C956</f>
        <v>955.46636715738316</v>
      </c>
      <c r="D956" s="10">
        <f>$A956+'internal_calcs TEs'!D956</f>
        <v>950.59030038099752</v>
      </c>
      <c r="E956" s="10">
        <f>$A956+'internal_calcs TEs'!E956</f>
        <v>954.90041034580031</v>
      </c>
    </row>
    <row r="957" spans="1:5" x14ac:dyDescent="0.3">
      <c r="A957" s="1">
        <f>'FTTM input times'!A957</f>
        <v>955</v>
      </c>
      <c r="B957" s="10">
        <f>$A957+'internal_calcs TEs'!B957</f>
        <v>953.37773033643862</v>
      </c>
      <c r="C957" s="10">
        <f>$A957+'internal_calcs TEs'!C957</f>
        <v>956.34332777540681</v>
      </c>
      <c r="D957" s="10">
        <f>$A957+'internal_calcs TEs'!D957</f>
        <v>951.86018455358317</v>
      </c>
      <c r="E957" s="10">
        <f>$A957+'internal_calcs TEs'!E957</f>
        <v>955.49537533127148</v>
      </c>
    </row>
    <row r="958" spans="1:5" x14ac:dyDescent="0.3">
      <c r="A958" s="1">
        <f>'FTTM input times'!A958</f>
        <v>956</v>
      </c>
      <c r="B958" s="10">
        <f>$A958+'internal_calcs TEs'!B958</f>
        <v>954.41390944016894</v>
      </c>
      <c r="C958" s="10">
        <f>$A958+'internal_calcs TEs'!C958</f>
        <v>957.21893343555257</v>
      </c>
      <c r="D958" s="10">
        <f>$A958+'internal_calcs TEs'!D958</f>
        <v>953.14804429665128</v>
      </c>
      <c r="E958" s="10">
        <f>$A958+'internal_calcs TEs'!E958</f>
        <v>956.14472137253154</v>
      </c>
    </row>
    <row r="959" spans="1:5" x14ac:dyDescent="0.3">
      <c r="A959" s="1">
        <f>'FTTM input times'!A959</f>
        <v>957</v>
      </c>
      <c r="B959" s="10">
        <f>$A959+'internal_calcs TEs'!B959</f>
        <v>955.45064821768892</v>
      </c>
      <c r="C959" s="10">
        <f>$A959+'internal_calcs TEs'!C959</f>
        <v>958.09367506544936</v>
      </c>
      <c r="D959" s="10">
        <f>$A959+'internal_calcs TEs'!D959</f>
        <v>954.44933989009508</v>
      </c>
      <c r="E959" s="10">
        <f>$A959+'internal_calcs TEs'!E959</f>
        <v>956.86112201726962</v>
      </c>
    </row>
    <row r="960" spans="1:5" x14ac:dyDescent="0.3">
      <c r="A960" s="1">
        <f>'FTTM input times'!A960</f>
        <v>958</v>
      </c>
      <c r="B960" s="10">
        <f>$A960+'internal_calcs TEs'!B960</f>
        <v>956.4879234639991</v>
      </c>
      <c r="C960" s="10">
        <f>$A960+'internal_calcs TEs'!C960</f>
        <v>958.96804700265875</v>
      </c>
      <c r="D960" s="10">
        <f>$A960+'internal_calcs TEs'!D960</f>
        <v>955.75931972242029</v>
      </c>
      <c r="E960" s="10">
        <f>$A960+'internal_calcs TEs'!E960</f>
        <v>957.65482728509596</v>
      </c>
    </row>
    <row r="961" spans="1:5" x14ac:dyDescent="0.3">
      <c r="A961" s="1">
        <f>'FTTM input times'!A961</f>
        <v>959</v>
      </c>
      <c r="B961" s="10">
        <f>$A961+'internal_calcs TEs'!B961</f>
        <v>957.52571163525499</v>
      </c>
      <c r="C961" s="10">
        <f>$A961+'internal_calcs TEs'!C961</f>
        <v>959.84254504375087</v>
      </c>
      <c r="D961" s="10">
        <f>$A961+'internal_calcs TEs'!D961</f>
        <v>957.07309522649871</v>
      </c>
      <c r="E961" s="10">
        <f>$A961+'internal_calcs TEs'!E961</f>
        <v>958.53329320512682</v>
      </c>
    </row>
    <row r="962" spans="1:5" x14ac:dyDescent="0.3">
      <c r="A962" s="1">
        <f>'FTTM input times'!A962</f>
        <v>960</v>
      </c>
      <c r="B962" s="10">
        <f>$A962+'internal_calcs TEs'!B962</f>
        <v>958.56398886363763</v>
      </c>
      <c r="C962" s="10">
        <f>$A962+'internal_calcs TEs'!C962</f>
        <v>960.71766448762094</v>
      </c>
      <c r="D962" s="10">
        <f>$A962+'internal_calcs TEs'!D962</f>
        <v>958.38571797518989</v>
      </c>
      <c r="E962" s="10">
        <f>$A962+'internal_calcs TEs'!E962</f>
        <v>959.50091233566627</v>
      </c>
    </row>
    <row r="963" spans="1:5" x14ac:dyDescent="0.3">
      <c r="A963" s="1">
        <f>'FTTM input times'!A963</f>
        <v>961</v>
      </c>
      <c r="B963" s="10">
        <f>$A963+'internal_calcs TEs'!B963</f>
        <v>959.6027309724293</v>
      </c>
      <c r="C963" s="10">
        <f>$A963+'internal_calcs TEs'!C963</f>
        <v>961.59389818077159</v>
      </c>
      <c r="D963" s="10">
        <f>$A963+'internal_calcs TEs'!D963</f>
        <v>959.6922577209956</v>
      </c>
      <c r="E963" s="10">
        <f>$A963+'internal_calcs TEs'!E963</f>
        <v>960.55885500570412</v>
      </c>
    </row>
    <row r="964" spans="1:5" x14ac:dyDescent="0.3">
      <c r="A964" s="1">
        <f>'FTTM input times'!A964</f>
        <v>962</v>
      </c>
      <c r="B964" s="10">
        <f>$A964+'internal_calcs TEs'!B964</f>
        <v>960.6419134912835</v>
      </c>
      <c r="C964" s="10">
        <f>$A964+'internal_calcs TEs'!C964</f>
        <v>962.47173457227234</v>
      </c>
      <c r="D964" s="10">
        <f>$A964+'internal_calcs TEs'!D964</f>
        <v>960.98788014900674</v>
      </c>
      <c r="E964" s="10">
        <f>$A964+'internal_calcs TEs'!E964</f>
        <v>961.70502701617704</v>
      </c>
    </row>
    <row r="965" spans="1:5" x14ac:dyDescent="0.3">
      <c r="A965" s="1">
        <f>'FTTM input times'!A965</f>
        <v>963</v>
      </c>
      <c r="B965" s="10">
        <f>$A965+'internal_calcs TEs'!B965</f>
        <v>961.68151167168173</v>
      </c>
      <c r="C965" s="10">
        <f>$A965+'internal_calcs TEs'!C965</f>
        <v>963.35165578607473</v>
      </c>
      <c r="D965" s="10">
        <f>$A965+'internal_calcs TEs'!D965</f>
        <v>962.2679231169368</v>
      </c>
      <c r="E965" s="10">
        <f>$A965+'internal_calcs TEs'!E965</f>
        <v>962.93414532977908</v>
      </c>
    </row>
    <row r="966" spans="1:5" x14ac:dyDescent="0.3">
      <c r="A966" s="1">
        <f>'FTTM input times'!A966</f>
        <v>964</v>
      </c>
      <c r="B966" s="10">
        <f>$A966+'internal_calcs TEs'!B966</f>
        <v>962.72150050256448</v>
      </c>
      <c r="C966" s="10">
        <f>$A966+'internal_calcs TEs'!C966</f>
        <v>964.23413571828939</v>
      </c>
      <c r="D966" s="10">
        <f>$A966+'internal_calcs TEs'!D966</f>
        <v>963.52797017989246</v>
      </c>
      <c r="E966" s="10">
        <f>$A966+'internal_calcs TEs'!E966</f>
        <v>964.23792901369484</v>
      </c>
    </row>
    <row r="967" spans="1:5" x14ac:dyDescent="0.3">
      <c r="A967" s="1">
        <f>'FTTM input times'!A967</f>
        <v>965</v>
      </c>
      <c r="B967" s="10">
        <f>$A967+'internal_calcs TEs'!B967</f>
        <v>963.76185472612883</v>
      </c>
      <c r="C967" s="10">
        <f>$A967+'internal_calcs TEs'!C967</f>
        <v>965.11963816693378</v>
      </c>
      <c r="D967" s="10">
        <f>$A967+'internal_calcs TEs'!D967</f>
        <v>964.7639202403459</v>
      </c>
      <c r="E967" s="10">
        <f>$A967+'internal_calcs TEs'!E967</f>
        <v>965.60539853408693</v>
      </c>
    </row>
    <row r="968" spans="1:5" x14ac:dyDescent="0.3">
      <c r="A968" s="1">
        <f>'FTTM input times'!A968</f>
        <v>966</v>
      </c>
      <c r="B968" s="10">
        <f>$A968+'internal_calcs TEs'!B968</f>
        <v>964.80254885378258</v>
      </c>
      <c r="C968" s="10">
        <f>$A968+'internal_calcs TEs'!C968</f>
        <v>966.00861500153428</v>
      </c>
      <c r="D968" s="10">
        <f>$A968+'internal_calcs TEs'!D968</f>
        <v>965.97205222489436</v>
      </c>
      <c r="E968" s="10">
        <f>$A968+'internal_calcs TEs'!E968</f>
        <v>967.02327258505557</v>
      </c>
    </row>
    <row r="969" spans="1:5" x14ac:dyDescent="0.3">
      <c r="A969" s="1">
        <f>'FTTM input times'!A969</f>
        <v>967</v>
      </c>
      <c r="B969" s="10">
        <f>$A969+'internal_calcs TEs'!B969</f>
        <v>965.84355718224242</v>
      </c>
      <c r="C969" s="10">
        <f>$A969+'internal_calcs TEs'!C969</f>
        <v>966.90150437980287</v>
      </c>
      <c r="D969" s="10">
        <f>$A969+'internal_calcs TEs'!D969</f>
        <v>967.14908376780909</v>
      </c>
      <c r="E969" s="10">
        <f>$A969+'internal_calcs TEs'!E969</f>
        <v>968.47644810963868</v>
      </c>
    </row>
    <row r="970" spans="1:5" x14ac:dyDescent="0.3">
      <c r="A970" s="1">
        <f>'FTTM input times'!A970</f>
        <v>968</v>
      </c>
      <c r="B970" s="10">
        <f>$A970+'internal_calcs TEs'!B970</f>
        <v>966.88485380976897</v>
      </c>
      <c r="C970" s="10">
        <f>$A970+'internal_calcs TEs'!C970</f>
        <v>967.79872901842953</v>
      </c>
      <c r="D970" s="10">
        <f>$A970+'internal_calcs TEs'!D970</f>
        <v>968.29222297590525</v>
      </c>
      <c r="E970" s="10">
        <f>$A970+'internal_calcs TEs'!E970</f>
        <v>969.94854616364091</v>
      </c>
    </row>
    <row r="971" spans="1:5" x14ac:dyDescent="0.3">
      <c r="A971" s="1">
        <f>'FTTM input times'!A971</f>
        <v>969</v>
      </c>
      <c r="B971" s="10">
        <f>$A971+'internal_calcs TEs'!B971</f>
        <v>967.92641265252723</v>
      </c>
      <c r="C971" s="10">
        <f>$A971+'internal_calcs TEs'!C971</f>
        <v>968.70069452481198</v>
      </c>
      <c r="D971" s="10">
        <f>$A971+'internal_calcs TEs'!D971</f>
        <v>969.39921245836365</v>
      </c>
      <c r="E971" s="10">
        <f>$A971+'internal_calcs TEs'!E971</f>
        <v>971.42250389335061</v>
      </c>
    </row>
    <row r="972" spans="1:5" x14ac:dyDescent="0.3">
      <c r="A972" s="1">
        <f>'FTTM input times'!A972</f>
        <v>970</v>
      </c>
      <c r="B972" s="10">
        <f>$A972+'internal_calcs TEs'!B972</f>
        <v>968.96820746106152</v>
      </c>
      <c r="C972" s="10">
        <f>$A972+'internal_calcs TEs'!C972</f>
        <v>969.6077877963088</v>
      </c>
      <c r="D972" s="10">
        <f>$A972+'internal_calcs TEs'!D972</f>
        <v>970.46836492713373</v>
      </c>
      <c r="E972" s="10">
        <f>$A972+'internal_calcs TEs'!E972</f>
        <v>972.8811912315316</v>
      </c>
    </row>
    <row r="973" spans="1:5" x14ac:dyDescent="0.3">
      <c r="A973" s="1">
        <f>'FTTM input times'!A973</f>
        <v>971</v>
      </c>
      <c r="B973" s="10">
        <f>$A973+'internal_calcs TEs'!B973</f>
        <v>970.01021183687476</v>
      </c>
      <c r="C973" s="10">
        <f>$A973+'internal_calcs TEs'!C973</f>
        <v>970.52037549333238</v>
      </c>
      <c r="D973" s="10">
        <f>$A973+'internal_calcs TEs'!D973</f>
        <v>971.49858980647309</v>
      </c>
      <c r="E973" s="10">
        <f>$A973+'internal_calcs TEs'!E973</f>
        <v>974.30803002268351</v>
      </c>
    </row>
    <row r="974" spans="1:5" x14ac:dyDescent="0.3">
      <c r="A974" s="1">
        <f>'FTTM input times'!A974</f>
        <v>972</v>
      </c>
      <c r="B974" s="10">
        <f>$A974+'internal_calcs TEs'!B974</f>
        <v>971.05239924910302</v>
      </c>
      <c r="C974" s="10">
        <f>$A974+'internal_calcs TEs'!C974</f>
        <v>971.43880259230741</v>
      </c>
      <c r="D974" s="10">
        <f>$A974+'internal_calcs TEs'!D974</f>
        <v>972.48941043197919</v>
      </c>
      <c r="E974" s="10">
        <f>$A974+'internal_calcs TEs'!E974</f>
        <v>975.68759320077686</v>
      </c>
    </row>
    <row r="975" spans="1:5" x14ac:dyDescent="0.3">
      <c r="A975" s="1">
        <f>'FTTM input times'!A975</f>
        <v>973</v>
      </c>
      <c r="B975" s="10">
        <f>$A975+'internal_calcs TEs'!B975</f>
        <v>972.09474305127253</v>
      </c>
      <c r="C975" s="10">
        <f>$A975+'internal_calcs TEs'!C975</f>
        <v>972.36339102420754</v>
      </c>
      <c r="D975" s="10">
        <f>$A975+'internal_calcs TEs'!D975</f>
        <v>973.4409715678712</v>
      </c>
      <c r="E975" s="10">
        <f>$A975+'internal_calcs TEs'!E975</f>
        <v>977.0061623636127</v>
      </c>
    </row>
    <row r="976" spans="1:5" x14ac:dyDescent="0.3">
      <c r="A976" s="1">
        <f>'FTTM input times'!A976</f>
        <v>974</v>
      </c>
      <c r="B976" s="10">
        <f>$A976+'internal_calcs TEs'!B976</f>
        <v>973.13721649812999</v>
      </c>
      <c r="C976" s="10">
        <f>$A976+'internal_calcs TEs'!C976</f>
        <v>973.29443840403951</v>
      </c>
      <c r="D976" s="10">
        <f>$A976+'internal_calcs TEs'!D976</f>
        <v>974.35403712397226</v>
      </c>
      <c r="E976" s="10">
        <f>$A976+'internal_calcs TEs'!E976</f>
        <v>978.25222359162274</v>
      </c>
    </row>
    <row r="977" spans="1:5" x14ac:dyDescent="0.3">
      <c r="A977" s="1">
        <f>'FTTM input times'!A977</f>
        <v>975</v>
      </c>
      <c r="B977" s="10">
        <f>$A977+'internal_calcs TEs'!B977</f>
        <v>974.17979276253641</v>
      </c>
      <c r="C977" s="10">
        <f>$A977+'internal_calcs TEs'!C977</f>
        <v>974.23221685629392</v>
      </c>
      <c r="D977" s="10">
        <f>$A977+'internal_calcs TEs'!D977</f>
        <v>975.22997810839456</v>
      </c>
      <c r="E977" s="10">
        <f>$A977+'internal_calcs TEs'!E977</f>
        <v>979.41688359092007</v>
      </c>
    </row>
    <row r="978" spans="1:5" x14ac:dyDescent="0.3">
      <c r="A978" s="1">
        <f>'FTTM input times'!A978</f>
        <v>976</v>
      </c>
      <c r="B978" s="10">
        <f>$A978+'internal_calcs TEs'!B978</f>
        <v>975.22244495241046</v>
      </c>
      <c r="C978" s="10">
        <f>$A978+'internal_calcs TEs'!C978</f>
        <v>975.17697194099298</v>
      </c>
      <c r="D978" s="10">
        <f>$A978+'internal_calcs TEs'!D978</f>
        <v>976.07075100592317</v>
      </c>
      <c r="E978" s="10">
        <f>$A978+'internal_calcs TEs'!E978</f>
        <v>980.49419112011287</v>
      </c>
    </row>
    <row r="979" spans="1:5" x14ac:dyDescent="0.3">
      <c r="A979" s="1">
        <f>'FTTM input times'!A979</f>
        <v>977</v>
      </c>
      <c r="B979" s="10">
        <f>$A979+'internal_calcs TEs'!B979</f>
        <v>976.26514612771484</v>
      </c>
      <c r="C979" s="10">
        <f>$A979+'internal_calcs TEs'!C979</f>
        <v>976.12892168457881</v>
      </c>
      <c r="D979" s="10">
        <f>$A979+'internal_calcs TEs'!D979</f>
        <v>976.87886692308166</v>
      </c>
      <c r="E979" s="10">
        <f>$A979+'internal_calcs TEs'!E979</f>
        <v>981.48135208367319</v>
      </c>
    </row>
    <row r="980" spans="1:5" x14ac:dyDescent="0.3">
      <c r="A980" s="1">
        <f>'FTTM input times'!A980</f>
        <v>978</v>
      </c>
      <c r="B980" s="10">
        <f>$A980+'internal_calcs TEs'!B980</f>
        <v>977.30786931747184</v>
      </c>
      <c r="C980" s="10">
        <f>$A980+'internal_calcs TEs'!C980</f>
        <v>977.08825571946124</v>
      </c>
      <c r="D980" s="10">
        <f>$A980+'internal_calcs TEs'!D980</f>
        <v>977.65735198648247</v>
      </c>
      <c r="E980" s="10">
        <f>$A980+'internal_calcs TEs'!E980</f>
        <v>982.37883051782967</v>
      </c>
    </row>
    <row r="981" spans="1:5" x14ac:dyDescent="0.3">
      <c r="A981" s="1">
        <f>'FTTM input times'!A981</f>
        <v>979</v>
      </c>
      <c r="B981" s="10">
        <f>$A981+'internal_calcs TEs'!B981</f>
        <v>978.35058753679937</v>
      </c>
      <c r="C981" s="10">
        <f>$A981+'internal_calcs TEs'!C981</f>
        <v>978.05513453562605</v>
      </c>
      <c r="D981" s="10">
        <f>$A981+'internal_calcs TEs'!D981</f>
        <v>978.40969961900248</v>
      </c>
      <c r="E981" s="10">
        <f>$A981+'internal_calcs TEs'!E981</f>
        <v>983.19033181908947</v>
      </c>
    </row>
    <row r="982" spans="1:5" x14ac:dyDescent="0.3">
      <c r="A982" s="1">
        <f>'FTTM input times'!A982</f>
        <v>980</v>
      </c>
      <c r="B982" s="10">
        <f>$A982+'internal_calcs TEs'!B982</f>
        <v>979.39327380395446</v>
      </c>
      <c r="C982" s="10">
        <f>$A982+'internal_calcs TEs'!C982</f>
        <v>979.02968884725431</v>
      </c>
      <c r="D982" s="10">
        <f>$A982+'internal_calcs TEs'!D982</f>
        <v>979.13981544641695</v>
      </c>
      <c r="E982" s="10">
        <f>$A982+'internal_calcs TEs'!E982</f>
        <v>983.92266882155332</v>
      </c>
    </row>
    <row r="983" spans="1:5" x14ac:dyDescent="0.3">
      <c r="A983" s="1">
        <f>'FTTM input times'!A983</f>
        <v>981</v>
      </c>
      <c r="B983" s="10">
        <f>$A983+'internal_calcs TEs'!B983</f>
        <v>980.43590115737572</v>
      </c>
      <c r="C983" s="10">
        <f>$A983+'internal_calcs TEs'!C983</f>
        <v>980.01201907685277</v>
      </c>
      <c r="D983" s="10">
        <f>$A983+'internal_calcs TEs'!D983</f>
        <v>979.85195570334872</v>
      </c>
      <c r="E983" s="10">
        <f>$A983+'internal_calcs TEs'!E983</f>
        <v>984.58551556334157</v>
      </c>
    </row>
    <row r="984" spans="1:5" x14ac:dyDescent="0.3">
      <c r="A984" s="1">
        <f>'FTTM input times'!A984</f>
        <v>982</v>
      </c>
      <c r="B984" s="10">
        <f>$A984+'internal_calcs TEs'!B984</f>
        <v>981.4784426727133</v>
      </c>
      <c r="C984" s="10">
        <f>$A984+'internal_calcs TEs'!C984</f>
        <v>981.00219495893293</v>
      </c>
      <c r="D984" s="10">
        <f>$A984+'internal_calcs TEs'!D984</f>
        <v>980.55066010990492</v>
      </c>
      <c r="E984" s="10">
        <f>$A984+'internal_calcs TEs'!E984</f>
        <v>985.1910576416501</v>
      </c>
    </row>
    <row r="985" spans="1:5" x14ac:dyDescent="0.3">
      <c r="A985" s="1">
        <f>'FTTM input times'!A985</f>
        <v>983</v>
      </c>
      <c r="B985" s="10">
        <f>$A985+'internal_calcs TEs'!B985</f>
        <v>982.52087147983389</v>
      </c>
      <c r="C985" s="10">
        <f>$A985+'internal_calcs TEs'!C985</f>
        <v>982.00025526479976</v>
      </c>
      <c r="D985" s="10">
        <f>$A985+'internal_calcs TEs'!D985</f>
        <v>981.24068027757971</v>
      </c>
      <c r="E985" s="10">
        <f>$A985+'internal_calcs TEs'!E985</f>
        <v>985.75355179351914</v>
      </c>
    </row>
    <row r="986" spans="1:5" x14ac:dyDescent="0.3">
      <c r="A986" s="1">
        <f>'FTTM input times'!A986</f>
        <v>984</v>
      </c>
      <c r="B986" s="10">
        <f>$A986+'internal_calcs TEs'!B986</f>
        <v>983.56316077979398</v>
      </c>
      <c r="C986" s="10">
        <f>$A986+'internal_calcs TEs'!C986</f>
        <v>983.0062076495401</v>
      </c>
      <c r="D986" s="10">
        <f>$A986+'internal_calcs TEs'!D986</f>
        <v>981.92690477350141</v>
      </c>
      <c r="E986" s="10">
        <f>$A986+'internal_calcs TEs'!E986</f>
        <v>986.28881062021003</v>
      </c>
    </row>
    <row r="987" spans="1:5" x14ac:dyDescent="0.3">
      <c r="A987" s="1">
        <f>'FTTM input times'!A987</f>
        <v>985</v>
      </c>
      <c r="B987" s="10">
        <f>$A987+'internal_calcs TEs'!B987</f>
        <v>984.60528386176509</v>
      </c>
      <c r="C987" s="10">
        <f>$A987+'internal_calcs TEs'!C987</f>
        <v>984.02002862181052</v>
      </c>
      <c r="D987" s="10">
        <f>$A987+'internal_calcs TEs'!D987</f>
        <v>982.61428202481011</v>
      </c>
      <c r="E987" s="10">
        <f>$A987+'internal_calcs TEs'!E987</f>
        <v>986.81363107859818</v>
      </c>
    </row>
    <row r="988" spans="1:5" x14ac:dyDescent="0.3">
      <c r="A988" s="1">
        <f>'FTTM input times'!A988</f>
        <v>986</v>
      </c>
      <c r="B988" s="10">
        <f>$A988+'internal_calcs TEs'!B988</f>
        <v>985.64721411990581</v>
      </c>
      <c r="C988" s="10">
        <f>$A988+'internal_calcs TEs'!C988</f>
        <v>985.04166363654781</v>
      </c>
      <c r="D988" s="10">
        <f>$A988+'internal_calcs TEs'!D988</f>
        <v>983.30774227900417</v>
      </c>
      <c r="E988" s="10">
        <f>$A988+'internal_calcs TEs'!E988</f>
        <v>987.34518739538498</v>
      </c>
    </row>
    <row r="989" spans="1:5" x14ac:dyDescent="0.3">
      <c r="A989" s="1">
        <f>'FTTM input times'!A989</f>
        <v>987</v>
      </c>
      <c r="B989" s="10">
        <f>$A989+'internal_calcs TEs'!B989</f>
        <v>986.68892507016642</v>
      </c>
      <c r="C989" s="10">
        <f>$A989+'internal_calcs TEs'!C989</f>
        <v>986.07102731023281</v>
      </c>
      <c r="D989" s="10">
        <f>$A989+'internal_calcs TEs'!D989</f>
        <v>984.01211985099326</v>
      </c>
      <c r="E989" s="10">
        <f>$A989+'internal_calcs TEs'!E989</f>
        <v>987.90041034580042</v>
      </c>
    </row>
    <row r="990" spans="1:5" x14ac:dyDescent="0.3">
      <c r="A990" s="1">
        <f>'FTTM input times'!A990</f>
        <v>988</v>
      </c>
      <c r="B990" s="10">
        <f>$A990+'internal_calcs TEs'!B990</f>
        <v>987.73039036701675</v>
      </c>
      <c r="C990" s="10">
        <f>$A990+'internal_calcs TEs'!C990</f>
        <v>987.1080037578605</v>
      </c>
      <c r="D990" s="10">
        <f>$A990+'internal_calcs TEs'!D990</f>
        <v>984.7320768830632</v>
      </c>
      <c r="E990" s="10">
        <f>$A990+'internal_calcs TEs'!E990</f>
        <v>988.49537533127148</v>
      </c>
    </row>
    <row r="991" spans="1:5" x14ac:dyDescent="0.3">
      <c r="A991" s="1">
        <f>'FTTM input times'!A991</f>
        <v>989</v>
      </c>
      <c r="B991" s="10">
        <f>$A991+'internal_calcs TEs'!B991</f>
        <v>988.77158382008656</v>
      </c>
      <c r="C991" s="10">
        <f>$A991+'internal_calcs TEs'!C991</f>
        <v>988.1524470502851</v>
      </c>
      <c r="D991" s="10">
        <f>$A991+'internal_calcs TEs'!D991</f>
        <v>985.47202982010754</v>
      </c>
      <c r="E991" s="10">
        <f>$A991+'internal_calcs TEs'!E991</f>
        <v>989.14472137253154</v>
      </c>
    </row>
    <row r="992" spans="1:5" x14ac:dyDescent="0.3">
      <c r="A992" s="1">
        <f>'FTTM input times'!A992</f>
        <v>990</v>
      </c>
      <c r="B992" s="10">
        <f>$A992+'internal_calcs TEs'!B992</f>
        <v>989.81247941070797</v>
      </c>
      <c r="C992" s="10">
        <f>$A992+'internal_calcs TEs'!C992</f>
        <v>989.20418179013575</v>
      </c>
      <c r="D992" s="10">
        <f>$A992+'internal_calcs TEs'!D992</f>
        <v>986.2360797596541</v>
      </c>
      <c r="E992" s="10">
        <f>$A992+'internal_calcs TEs'!E992</f>
        <v>989.86112201726962</v>
      </c>
    </row>
    <row r="993" spans="1:5" x14ac:dyDescent="0.3">
      <c r="A993" s="1">
        <f>'FTTM input times'!A993</f>
        <v>991</v>
      </c>
      <c r="B993" s="10">
        <f>$A993+'internal_calcs TEs'!B993</f>
        <v>990.85305130834934</v>
      </c>
      <c r="C993" s="10">
        <f>$A993+'internal_calcs TEs'!C993</f>
        <v>990.26300380402915</v>
      </c>
      <c r="D993" s="10">
        <f>$A993+'internal_calcs TEs'!D993</f>
        <v>987.02794777510564</v>
      </c>
      <c r="E993" s="10">
        <f>$A993+'internal_calcs TEs'!E993</f>
        <v>990.65482728509596</v>
      </c>
    </row>
    <row r="994" spans="1:5" x14ac:dyDescent="0.3">
      <c r="A994" s="1">
        <f>'FTTM input times'!A994</f>
        <v>992</v>
      </c>
      <c r="B994" s="10">
        <f>$A994+'internal_calcs TEs'!B994</f>
        <v>991.8932738869305</v>
      </c>
      <c r="C994" s="10">
        <f>$A994+'internal_calcs TEs'!C994</f>
        <v>991.3286809483501</v>
      </c>
      <c r="D994" s="10">
        <f>$A994+'internal_calcs TEs'!D994</f>
        <v>987.85091623219091</v>
      </c>
      <c r="E994" s="10">
        <f>$A994+'internal_calcs TEs'!E994</f>
        <v>991.53329320512682</v>
      </c>
    </row>
    <row r="995" spans="1:5" x14ac:dyDescent="0.3">
      <c r="A995" s="1">
        <f>'FTTM input times'!A995</f>
        <v>993</v>
      </c>
      <c r="B995" s="10">
        <f>$A995+'internal_calcs TEs'!B995</f>
        <v>992.93312174100902</v>
      </c>
      <c r="C995" s="10">
        <f>$A995+'internal_calcs TEs'!C995</f>
        <v>992.40095402541488</v>
      </c>
      <c r="D995" s="10">
        <f>$A995+'internal_calcs TEs'!D995</f>
        <v>988.70777702409475</v>
      </c>
      <c r="E995" s="10">
        <f>$A995+'internal_calcs TEs'!E995</f>
        <v>992.50091233566627</v>
      </c>
    </row>
    <row r="996" spans="1:5" x14ac:dyDescent="0.3">
      <c r="A996" s="1">
        <f>'FTTM input times'!A996</f>
        <v>994</v>
      </c>
      <c r="B996" s="10">
        <f>$A996+'internal_calcs TEs'!B996</f>
        <v>993.97256970182582</v>
      </c>
      <c r="C996" s="10">
        <f>$A996+'internal_calcs TEs'!C996</f>
        <v>993.47953780640682</v>
      </c>
      <c r="D996" s="10">
        <f>$A996+'internal_calcs TEs'!D996</f>
        <v>989.60078754163635</v>
      </c>
      <c r="E996" s="10">
        <f>$A996+'internal_calcs TEs'!E996</f>
        <v>993.55885500570412</v>
      </c>
    </row>
    <row r="997" spans="1:5" x14ac:dyDescent="0.3">
      <c r="A997" s="1">
        <f>'FTTM input times'!A997</f>
        <v>995</v>
      </c>
      <c r="B997" s="10">
        <f>$A997+'internal_calcs TEs'!B997</f>
        <v>995.01159285320352</v>
      </c>
      <c r="C997" s="10">
        <f>$A997+'internal_calcs TEs'!C997</f>
        <v>994.56412215704358</v>
      </c>
      <c r="D997" s="10">
        <f>$A997+'internal_calcs TEs'!D997</f>
        <v>990.53163507286627</v>
      </c>
      <c r="E997" s="10">
        <f>$A997+'internal_calcs TEs'!E997</f>
        <v>994.70502701617704</v>
      </c>
    </row>
    <row r="998" spans="1:5" x14ac:dyDescent="0.3">
      <c r="A998" s="1">
        <f>'FTTM input times'!A998</f>
        <v>996</v>
      </c>
      <c r="B998" s="10">
        <f>$A998+'internal_calcs TEs'!B998</f>
        <v>996.05016654728331</v>
      </c>
      <c r="C998" s="10">
        <f>$A998+'internal_calcs TEs'!C998</f>
        <v>995.65437326153642</v>
      </c>
      <c r="D998" s="10">
        <f>$A998+'internal_calcs TEs'!D998</f>
        <v>991.50141019352691</v>
      </c>
      <c r="E998" s="10">
        <f>$A998+'internal_calcs TEs'!E998</f>
        <v>995.93414532977897</v>
      </c>
    </row>
    <row r="999" spans="1:5" x14ac:dyDescent="0.3">
      <c r="A999" s="1">
        <f>'FTTM input times'!A999</f>
        <v>997</v>
      </c>
      <c r="B999" s="10">
        <f>$A999+'internal_calcs TEs'!B999</f>
        <v>997.08826642009319</v>
      </c>
      <c r="C999" s="10">
        <f>$A999+'internal_calcs TEs'!C999</f>
        <v>996.74993494000751</v>
      </c>
      <c r="D999" s="10">
        <f>$A999+'internal_calcs TEs'!D999</f>
        <v>992.51058956802081</v>
      </c>
      <c r="E999" s="10">
        <f>$A999+'internal_calcs TEs'!E999</f>
        <v>997.23792901369484</v>
      </c>
    </row>
    <row r="1000" spans="1:5" x14ac:dyDescent="0.3">
      <c r="A1000" s="1">
        <f>'FTTM input times'!A1000</f>
        <v>998</v>
      </c>
      <c r="B1000" s="10">
        <f>$A1000+'internal_calcs TEs'!B1000</f>
        <v>998.12586840693689</v>
      </c>
      <c r="C1000" s="10">
        <f>$A1000+'internal_calcs TEs'!C1000</f>
        <v>997.85043005416992</v>
      </c>
      <c r="D1000" s="10">
        <f>$A1000+'internal_calcs TEs'!D1000</f>
        <v>993.5590284321288</v>
      </c>
      <c r="E1000" s="10">
        <f>$A1000+'internal_calcs TEs'!E1000</f>
        <v>998.60539853408693</v>
      </c>
    </row>
    <row r="1001" spans="1:5" x14ac:dyDescent="0.3">
      <c r="A1001" s="1">
        <f>'FTTM input times'!A1001</f>
        <v>999</v>
      </c>
      <c r="B1001" s="10">
        <f>$A1001+'internal_calcs TEs'!B1001</f>
        <v>999</v>
      </c>
      <c r="C1001" s="10">
        <f>$A1001+'internal_calcs TEs'!C1001</f>
        <v>999</v>
      </c>
      <c r="D1001" s="10">
        <f>$A1001+'internal_calcs TEs'!D1001</f>
        <v>999</v>
      </c>
      <c r="E1001" s="10">
        <f>$A1001+'internal_calcs TEs'!E1001</f>
        <v>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3A7E-9577-44B0-9B6F-9BEF195BCFBA}">
  <dimension ref="A1:AD1000"/>
  <sheetViews>
    <sheetView topLeftCell="G1" workbookViewId="0">
      <pane ySplit="1" topLeftCell="A467" activePane="bottomLeft" state="frozen"/>
      <selection activeCell="N1" sqref="N1"/>
      <selection pane="bottomLeft" activeCell="AD46" sqref="AD46"/>
    </sheetView>
  </sheetViews>
  <sheetFormatPr defaultRowHeight="14.4" x14ac:dyDescent="0.3"/>
  <cols>
    <col min="1" max="1" width="16.44140625" style="1" customWidth="1"/>
    <col min="2" max="7" width="12.109375" style="10" customWidth="1"/>
    <col min="8" max="8" width="13.44140625" style="1" customWidth="1"/>
    <col min="9" max="13" width="13.44140625" customWidth="1"/>
    <col min="14" max="14" width="18.33203125" style="1" customWidth="1"/>
    <col min="15" max="15" width="19" style="1" customWidth="1"/>
    <col min="16" max="16" width="21.109375" style="1" customWidth="1"/>
    <col min="17" max="17" width="16.33203125" style="1" customWidth="1"/>
    <col min="18" max="18" width="15.44140625" style="1" customWidth="1"/>
    <col min="19" max="20" width="16.33203125" style="1" customWidth="1"/>
    <col min="21" max="21" width="16.109375" style="1" customWidth="1"/>
    <col min="22" max="25" width="16.33203125" style="10" customWidth="1"/>
    <col min="26" max="26" width="22.44140625" style="10" customWidth="1"/>
    <col min="27" max="27" width="16.33203125" style="10" customWidth="1"/>
    <col min="28" max="28" width="18.44140625" style="1" customWidth="1"/>
    <col min="29" max="29" width="19.88671875" style="1" customWidth="1"/>
    <col min="30" max="30" width="18" style="1" customWidth="1"/>
  </cols>
  <sheetData>
    <row r="1" spans="1:30" x14ac:dyDescent="0.3">
      <c r="A1" s="5" t="str">
        <f>'FTTM input times'!A1</f>
        <v>Reference Time</v>
      </c>
      <c r="B1" s="11" t="s">
        <v>32</v>
      </c>
      <c r="C1" s="11" t="s">
        <v>33</v>
      </c>
      <c r="D1" s="11" t="s">
        <v>34</v>
      </c>
      <c r="E1" s="11" t="s">
        <v>35</v>
      </c>
      <c r="F1" s="11" t="s">
        <v>36</v>
      </c>
      <c r="G1" s="11" t="s">
        <v>37</v>
      </c>
      <c r="H1" s="5" t="s">
        <v>38</v>
      </c>
      <c r="I1" s="5" t="s">
        <v>39</v>
      </c>
      <c r="J1" s="5" t="s">
        <v>40</v>
      </c>
      <c r="K1" s="5" t="s">
        <v>41</v>
      </c>
      <c r="L1" s="5" t="s">
        <v>42</v>
      </c>
      <c r="M1" s="5" t="s">
        <v>43</v>
      </c>
      <c r="N1" s="5" t="s">
        <v>51</v>
      </c>
      <c r="O1" s="5" t="s">
        <v>52</v>
      </c>
      <c r="P1" s="5" t="s">
        <v>53</v>
      </c>
      <c r="Q1" s="5" t="s">
        <v>65</v>
      </c>
      <c r="R1" s="5" t="s">
        <v>66</v>
      </c>
      <c r="S1" s="5" t="s">
        <v>67</v>
      </c>
      <c r="T1" s="5" t="s">
        <v>74</v>
      </c>
      <c r="U1" s="5" t="s">
        <v>72</v>
      </c>
      <c r="V1" s="11" t="s">
        <v>69</v>
      </c>
      <c r="W1" s="11" t="s">
        <v>70</v>
      </c>
      <c r="X1" s="11" t="s">
        <v>71</v>
      </c>
      <c r="Y1" s="11" t="s">
        <v>95</v>
      </c>
      <c r="Z1" s="11" t="s">
        <v>96</v>
      </c>
      <c r="AA1" s="11" t="s">
        <v>75</v>
      </c>
      <c r="AB1" s="5" t="s">
        <v>63</v>
      </c>
      <c r="AC1" s="5" t="s">
        <v>64</v>
      </c>
      <c r="AD1" s="5" t="s">
        <v>83</v>
      </c>
    </row>
    <row r="2" spans="1:30" x14ac:dyDescent="0.3">
      <c r="A2" s="1">
        <f>'FTTM input times'!A2</f>
        <v>0</v>
      </c>
      <c r="B2" s="10">
        <f>ABS('internal_calcs ToDs'!C2-'internal_calcs ToDs'!$B2)</f>
        <v>0.13486779974990493</v>
      </c>
      <c r="C2" s="10">
        <f>ABS('internal_calcs ToDs'!D2-'internal_calcs ToDs'!$B2)</f>
        <v>3.929462159713724</v>
      </c>
      <c r="D2" s="10">
        <f>ABS('internal_calcs ToDs'!E2-'internal_calcs ToDs'!$B2)</f>
        <v>0.33836203404946097</v>
      </c>
      <c r="E2" s="10">
        <f>ABS('internal_calcs ToDs'!D2-'internal_calcs ToDs'!$C2)</f>
        <v>3.7945943599638188</v>
      </c>
      <c r="F2" s="10">
        <f>ABS('internal_calcs ToDs'!E2-'internal_calcs ToDs'!$C2)</f>
        <v>0.20349423429955604</v>
      </c>
      <c r="G2" s="10">
        <f>ABS('internal_calcs ToDs'!E2-'internal_calcs ToDs'!D2)</f>
        <v>3.591100125664263</v>
      </c>
      <c r="H2" s="1" t="s">
        <v>50</v>
      </c>
      <c r="I2" s="1" t="s">
        <v>50</v>
      </c>
      <c r="J2" s="1" t="s">
        <v>50</v>
      </c>
      <c r="K2" s="1" t="s">
        <v>50</v>
      </c>
      <c r="L2" s="1" t="s">
        <v>50</v>
      </c>
      <c r="M2" s="1" t="s">
        <v>50</v>
      </c>
      <c r="N2" s="1" t="s">
        <v>50</v>
      </c>
      <c r="O2" s="1">
        <v>511</v>
      </c>
      <c r="P2" s="1" t="s">
        <v>68</v>
      </c>
      <c r="Q2" s="1" t="s">
        <v>50</v>
      </c>
      <c r="R2" s="1" t="s">
        <v>50</v>
      </c>
      <c r="S2" s="1" t="s">
        <v>50</v>
      </c>
      <c r="T2" s="1" t="s">
        <v>50</v>
      </c>
      <c r="U2" s="1">
        <f>COUNTIF('internal_calcs FTTM'!Q2:S2,"TRUSTED")</f>
        <v>0</v>
      </c>
      <c r="V2" s="10" t="str">
        <f>IF(Q2="TRUSTED",'internal_calcs ToDs'!B2,"")</f>
        <v/>
      </c>
      <c r="W2" s="10" t="str">
        <f>IF(R2="TRUSTED",'internal_calcs ToDs'!C2,"")</f>
        <v/>
      </c>
      <c r="X2" s="10" t="str">
        <f>IF(S2="TRUSTED",IF(O2=3,'internal_calcs ToDs'!D2,'internal_calcs ToDs'!E2),"")</f>
        <v/>
      </c>
      <c r="Y2" s="10">
        <v>0</v>
      </c>
      <c r="AA2" s="10">
        <v>0</v>
      </c>
      <c r="AB2" s="1">
        <f t="shared" ref="AB2:AB65" si="0">IF(AA2=V2,1,IF(AA2=W2,2,IF(AA2=X2,O2,511)))</f>
        <v>511</v>
      </c>
      <c r="AC2" s="1" t="str">
        <f t="shared" ref="AC2:AC65" si="1">IF(AB2=1,fttmMapPtpInstanceToIndex1,IF(AB2=2,fttmMapPtpInstanceToIndex2,IF(AB2=3,fttmMapPtpInstanceToIndex3,IF(AB2=4,fttmMapPtpInstanceToIndex4,"NQ"))))</f>
        <v>NQ</v>
      </c>
      <c r="AD2" s="1">
        <v>0</v>
      </c>
    </row>
    <row r="3" spans="1:30" x14ac:dyDescent="0.3">
      <c r="A3" s="1">
        <f>'FTTM input times'!A3</f>
        <v>1</v>
      </c>
      <c r="B3" s="10">
        <f>ABS('internal_calcs ToDs'!C3-'internal_calcs ToDs'!$B3)</f>
        <v>5.7989171901759118E-2</v>
      </c>
      <c r="C3" s="10">
        <f>ABS('internal_calcs ToDs'!D3-'internal_calcs ToDs'!$B3)</f>
        <v>4.306202217562042</v>
      </c>
      <c r="D3" s="10">
        <f>ABS('internal_calcs ToDs'!E3-'internal_calcs ToDs'!$B3)</f>
        <v>0.58062392654283057</v>
      </c>
      <c r="E3" s="10">
        <f>ABS('internal_calcs ToDs'!D3-'internal_calcs ToDs'!$C3)</f>
        <v>4.2482130456602825</v>
      </c>
      <c r="F3" s="10">
        <f>ABS('internal_calcs ToDs'!E3-'internal_calcs ToDs'!$C3)</f>
        <v>0.52263475464107145</v>
      </c>
      <c r="G3" s="10">
        <f>ABS('internal_calcs ToDs'!E3-'internal_calcs ToDs'!D3)</f>
        <v>3.7255782910192115</v>
      </c>
      <c r="H3" s="1" t="str">
        <f t="shared" ref="H3:H66" si="2">IF(B2&lt;=maxAs12,"TRUSTED",IF(AND(H2="TRUSTED",B2&lt;=(maxAs12+fttmHyst12)),"TRUSTED","UNTRUSTED"))</f>
        <v>TRUSTED</v>
      </c>
      <c r="I3" s="1" t="str">
        <f t="shared" ref="I3:I66" si="3">IF(C2&lt;=maxAs13,"TRUSTED",IF(AND(I2="TRUSTED",C2&lt;=(maxAs13+fttmHyst13)),"TRUSTED","UNTRUSTED"))</f>
        <v>TRUSTED</v>
      </c>
      <c r="J3" s="1" t="str">
        <f t="shared" ref="J3:J66" si="4">IF(D2&lt;=maxAs14,"TRUSTED",IF(AND(J2="TRUSTED",D2&lt;=(maxAs14+fttmHyst14)),"TRUSTED","UNTRUSTED"))</f>
        <v>TRUSTED</v>
      </c>
      <c r="K3" s="1" t="str">
        <f t="shared" ref="K3:K66" si="5">IF(E2&lt;=maxAs23,"TRUSTED",IF(AND(K2="TRUSTED",E2&lt;=(maxAs23+fttmHyst23)),"TRUSTED","UNTRUSTED"))</f>
        <v>TRUSTED</v>
      </c>
      <c r="L3" s="1" t="str">
        <f t="shared" ref="L3:L66" si="6">IF(F2&lt;=maxAs24,"TRUSTED",IF(AND(L2="TRUSTED",F2&lt;=(maxAs24+fttmHyst24)),"TRUSTED","UNTRUSTED"))</f>
        <v>TRUSTED</v>
      </c>
      <c r="M3" s="1" t="str">
        <f t="shared" ref="M3:M66" si="7">IF(G2&lt;=maxAs34,"TRUSTED",IF(AND(M2="TRUSTED",G2&lt;=(maxAs34+fttmHyst34)),"TRUSTED","UNTRUSTED"))</f>
        <v>TRUSTED</v>
      </c>
      <c r="N3" s="1" t="str">
        <f t="shared" ref="N3:N66" si="8">M3</f>
        <v>TRUSTED</v>
      </c>
      <c r="O3" s="1">
        <f t="shared" ref="O3:O66" si="9">IF(N3="UNTRUSTED",511,3)</f>
        <v>3</v>
      </c>
      <c r="P3" s="1">
        <f t="shared" ref="P3:P66" si="10">IF(O3=511,"NQ",IF(O3=3,fttmMapPtpInstanceToIndex3,fttmMapPtpInstanceToIndex4))</f>
        <v>333</v>
      </c>
      <c r="Q3" s="1" t="str">
        <f t="shared" ref="Q3:Q66" si="11">IF(H3="TRUSTED","TRUSTED",IF(O3=3,IF(I3="TRUSTED","TRUSTED","UNTRUSTED"),IF(O3=4,IF(J3="TRUSTED","TRUSTED","UNTRUSTED"),"UNTRUSTED")))</f>
        <v>TRUSTED</v>
      </c>
      <c r="R3" s="1" t="str">
        <f t="shared" ref="R3:R66" si="12">IF(H3="TRUSTED","TRUSTED",IF(O3=3,IF(K3="TRUSTED","TRUSTED","UNTRUSTED"),IF(O3=4,IF(L3="TRUSTED","TRUSTED","UNTRUSTED"),"UNTRUSTED")))</f>
        <v>TRUSTED</v>
      </c>
      <c r="S3" s="1" t="str">
        <f t="shared" ref="S3:S66" si="13">IF(O3=3,IF(OR(I3="TRUSTED",K3="TRUSTED"),"TRUSTED","UNTRUSTED"),IF(O3=4,IF(OR(J3="TRUSTED",L3="TRUSTED"),"TRUSTED","UNTRUSTED"),"UNTRUSTED"))</f>
        <v>TRUSTED</v>
      </c>
      <c r="T3" s="1" t="str">
        <f t="shared" ref="T3:T66" si="14">IF(OR(AND(Q3="TRUSTED",R3="TRUSTED"),AND(Q3="TRUSTED",S3="TRUSTED"),AND(R3="TRUSTED",S3="TRUSTED")),"TRUSTED","UNTRUSTED")</f>
        <v>TRUSTED</v>
      </c>
      <c r="U3" s="1">
        <f>COUNTIF(Q3:S3,"TRUSTED")</f>
        <v>3</v>
      </c>
      <c r="V3" s="10">
        <f>IF(Q3="TRUSTED",'internal_calcs ToDs'!B3,"")</f>
        <v>1.2354512116388667</v>
      </c>
      <c r="W3" s="10">
        <f>IF(R3="TRUSTED",'internal_calcs ToDs'!C3,"")</f>
        <v>1.1774620397371076</v>
      </c>
      <c r="X3" s="10">
        <f>IF(S3="TRUSTED",IF(O3=3,'internal_calcs ToDs'!D3,'internal_calcs ToDs'!E3),"")</f>
        <v>-3.0707510059231753</v>
      </c>
      <c r="Y3" s="10">
        <f>IF(U3=0,AA2,IF(U3=3,MEDIAN(V3:X3),IF(V3="",W3,V3)))</f>
        <v>1.1774620397371076</v>
      </c>
      <c r="Z3" s="10" t="str">
        <f t="shared" ref="Z3:Z66" ca="1" si="15">IF(OR(AB2=511,OFFSET(V3,0,AB2-1)=""),"Y",IF(ABS(OFFSET(V3,0,AB2-1)-Y3)&gt;fttmSelChangeThresh0,"Y","N"))</f>
        <v>Y</v>
      </c>
      <c r="AA3" s="10">
        <f t="shared" ref="AA3:AA66" ca="1" si="16">IF(U3=0,AA2,IF(Z3="Y",Y3,OFFSET(V3,0,AB2-1)))</f>
        <v>1.1774620397371076</v>
      </c>
      <c r="AB3" s="1">
        <f t="shared" ca="1" si="0"/>
        <v>2</v>
      </c>
      <c r="AC3" s="1">
        <f t="shared" ca="1" si="1"/>
        <v>222</v>
      </c>
      <c r="AD3" s="1">
        <f t="shared" ref="AD3:AD66" ca="1" si="17">IF(AC3&lt;&gt;AC2,AD2+1,AD2)</f>
        <v>1</v>
      </c>
    </row>
    <row r="4" spans="1:30" x14ac:dyDescent="0.3">
      <c r="A4" s="1">
        <f>'FTTM input times'!A4</f>
        <v>2</v>
      </c>
      <c r="B4" s="10">
        <f>ABS('internal_calcs ToDs'!C4-'internal_calcs ToDs'!$B4)</f>
        <v>2.2726488528864053E-2</v>
      </c>
      <c r="C4" s="10">
        <f>ABS('internal_calcs ToDs'!D4-'internal_calcs ToDs'!$B4)</f>
        <v>4.1496944440050854</v>
      </c>
      <c r="D4" s="10">
        <f>ABS('internal_calcs ToDs'!E4-'internal_calcs ToDs'!$B4)</f>
        <v>0.73753431579658502</v>
      </c>
      <c r="E4" s="10">
        <f>ABS('internal_calcs ToDs'!D4-'internal_calcs ToDs'!$C4)</f>
        <v>4.1724209325339494</v>
      </c>
      <c r="F4" s="10">
        <f>ABS('internal_calcs ToDs'!E4-'internal_calcs ToDs'!$C4)</f>
        <v>0.76026080432544907</v>
      </c>
      <c r="G4" s="10">
        <f>ABS('internal_calcs ToDs'!E4-'internal_calcs ToDs'!D4)</f>
        <v>3.4121601282085003</v>
      </c>
      <c r="H4" s="1" t="str">
        <f t="shared" si="2"/>
        <v>TRUSTED</v>
      </c>
      <c r="I4" s="1" t="str">
        <f t="shared" si="3"/>
        <v>TRUSTED</v>
      </c>
      <c r="J4" s="1" t="str">
        <f t="shared" si="4"/>
        <v>TRUSTED</v>
      </c>
      <c r="K4" s="1" t="str">
        <f t="shared" si="5"/>
        <v>TRUSTED</v>
      </c>
      <c r="L4" s="1" t="str">
        <f t="shared" si="6"/>
        <v>TRUSTED</v>
      </c>
      <c r="M4" s="1" t="str">
        <f t="shared" si="7"/>
        <v>TRUSTED</v>
      </c>
      <c r="N4" s="1" t="str">
        <f t="shared" si="8"/>
        <v>TRUSTED</v>
      </c>
      <c r="O4" s="1">
        <f t="shared" si="9"/>
        <v>3</v>
      </c>
      <c r="P4" s="1">
        <f t="shared" si="10"/>
        <v>333</v>
      </c>
      <c r="Q4" s="1" t="str">
        <f t="shared" si="11"/>
        <v>TRUSTED</v>
      </c>
      <c r="R4" s="1" t="str">
        <f t="shared" si="12"/>
        <v>TRUSTED</v>
      </c>
      <c r="S4" s="1" t="str">
        <f t="shared" si="13"/>
        <v>TRUSTED</v>
      </c>
      <c r="T4" s="1" t="str">
        <f t="shared" si="14"/>
        <v>TRUSTED</v>
      </c>
      <c r="U4" s="1">
        <f>COUNTIF(Q4:S4,"TRUSTED")</f>
        <v>3</v>
      </c>
      <c r="V4" s="10">
        <f>IF(Q4="TRUSTED",'internal_calcs ToDs'!B4,"")</f>
        <v>2.2708275209234112</v>
      </c>
      <c r="W4" s="10">
        <f>IF(R4="TRUSTED",'internal_calcs ToDs'!C4,"")</f>
        <v>2.2935540094522753</v>
      </c>
      <c r="X4" s="10">
        <f>IF(S4="TRUSTED",IF(O4=3,'internal_calcs ToDs'!D4,'internal_calcs ToDs'!E4),"")</f>
        <v>-1.8788669230816741</v>
      </c>
      <c r="Y4" s="10">
        <f t="shared" ref="Y4:Y67" si="18">IF(U4=0,AA3,IF(U4=3,MEDIAN(V4:X4),IF(V4="",W4,V4)))</f>
        <v>2.2708275209234112</v>
      </c>
      <c r="Z4" s="10" t="str">
        <f t="shared" ca="1" si="15"/>
        <v>Y</v>
      </c>
      <c r="AA4" s="10">
        <f t="shared" ca="1" si="16"/>
        <v>2.2708275209234112</v>
      </c>
      <c r="AB4" s="1">
        <f t="shared" ca="1" si="0"/>
        <v>1</v>
      </c>
      <c r="AC4" s="1">
        <f t="shared" ca="1" si="1"/>
        <v>111</v>
      </c>
      <c r="AD4" s="1">
        <f t="shared" ca="1" si="17"/>
        <v>2</v>
      </c>
    </row>
    <row r="5" spans="1:30" x14ac:dyDescent="0.3">
      <c r="A5" s="1">
        <f>'FTTM input times'!A5</f>
        <v>3</v>
      </c>
      <c r="B5" s="10">
        <f>ABS('internal_calcs ToDs'!C5-'internal_calcs ToDs'!$B5)</f>
        <v>0.106843364010349</v>
      </c>
      <c r="C5" s="10">
        <f>ABS('internal_calcs ToDs'!D5-'internal_calcs ToDs'!$B5)</f>
        <v>3.9629426212200034</v>
      </c>
      <c r="D5" s="10">
        <f>ABS('internal_calcs ToDs'!E5-'internal_calcs ToDs'!$B5)</f>
        <v>0.80467829907128152</v>
      </c>
      <c r="E5" s="10">
        <f>ABS('internal_calcs ToDs'!D5-'internal_calcs ToDs'!$C5)</f>
        <v>4.069785985230352</v>
      </c>
      <c r="F5" s="10">
        <f>ABS('internal_calcs ToDs'!E5-'internal_calcs ToDs'!$C5)</f>
        <v>0.91152166308163052</v>
      </c>
      <c r="G5" s="10">
        <f>ABS('internal_calcs ToDs'!E5-'internal_calcs ToDs'!D5)</f>
        <v>3.1582643221487219</v>
      </c>
      <c r="H5" s="1" t="str">
        <f t="shared" si="2"/>
        <v>TRUSTED</v>
      </c>
      <c r="I5" s="1" t="str">
        <f t="shared" si="3"/>
        <v>TRUSTED</v>
      </c>
      <c r="J5" s="1" t="str">
        <f t="shared" si="4"/>
        <v>TRUSTED</v>
      </c>
      <c r="K5" s="1" t="str">
        <f t="shared" si="5"/>
        <v>TRUSTED</v>
      </c>
      <c r="L5" s="1" t="str">
        <f t="shared" si="6"/>
        <v>TRUSTED</v>
      </c>
      <c r="M5" s="1" t="str">
        <f t="shared" si="7"/>
        <v>TRUSTED</v>
      </c>
      <c r="N5" s="1" t="str">
        <f t="shared" si="8"/>
        <v>TRUSTED</v>
      </c>
      <c r="O5" s="1">
        <f t="shared" si="9"/>
        <v>3</v>
      </c>
      <c r="P5" s="1">
        <f t="shared" si="10"/>
        <v>333</v>
      </c>
      <c r="Q5" s="1" t="str">
        <f t="shared" si="11"/>
        <v>TRUSTED</v>
      </c>
      <c r="R5" s="1" t="str">
        <f t="shared" si="12"/>
        <v>TRUSTED</v>
      </c>
      <c r="S5" s="1" t="str">
        <f t="shared" si="13"/>
        <v>TRUSTED</v>
      </c>
      <c r="T5" s="1" t="str">
        <f t="shared" si="14"/>
        <v>TRUSTED</v>
      </c>
      <c r="U5" s="1">
        <f t="shared" ref="U5:U68" si="19">COUNTIF(Q5:S5,"TRUSTED")</f>
        <v>3</v>
      </c>
      <c r="V5" s="10">
        <f>IF(Q5="TRUSTED",'internal_calcs ToDs'!B5,"")</f>
        <v>3.3055906347375275</v>
      </c>
      <c r="W5" s="10">
        <f>IF(R5="TRUSTED",'internal_calcs ToDs'!C5,"")</f>
        <v>3.4124339987478765</v>
      </c>
      <c r="X5" s="10">
        <f>IF(S5="TRUSTED",IF(O5=3,'internal_calcs ToDs'!D5,'internal_calcs ToDs'!E5),"")</f>
        <v>-0.65735198648247595</v>
      </c>
      <c r="Y5" s="10">
        <f t="shared" si="18"/>
        <v>3.3055906347375275</v>
      </c>
      <c r="Z5" s="10" t="str">
        <f t="shared" ca="1" si="15"/>
        <v>N</v>
      </c>
      <c r="AA5" s="10">
        <f t="shared" ca="1" si="16"/>
        <v>3.3055906347375275</v>
      </c>
      <c r="AB5" s="1">
        <f t="shared" ca="1" si="0"/>
        <v>1</v>
      </c>
      <c r="AC5" s="1">
        <f t="shared" ca="1" si="1"/>
        <v>111</v>
      </c>
      <c r="AD5" s="1">
        <f t="shared" ca="1" si="17"/>
        <v>2</v>
      </c>
    </row>
    <row r="6" spans="1:30" x14ac:dyDescent="0.3">
      <c r="A6" s="1">
        <f>'FTTM input times'!A6</f>
        <v>4</v>
      </c>
      <c r="B6" s="10">
        <f>ABS('internal_calcs ToDs'!C6-'internal_calcs ToDs'!$B6)</f>
        <v>0.19391424666323864</v>
      </c>
      <c r="C6" s="10">
        <f>ABS('internal_calcs ToDs'!D6-'internal_calcs ToDs'!$B6)</f>
        <v>3.7494182149559547</v>
      </c>
      <c r="D6" s="10">
        <f>ABS('internal_calcs ToDs'!E6-'internal_calcs ToDs'!$B6)</f>
        <v>0.78086359024950003</v>
      </c>
      <c r="E6" s="10">
        <f>ABS('internal_calcs ToDs'!D6-'internal_calcs ToDs'!$C6)</f>
        <v>3.9433324616191934</v>
      </c>
      <c r="F6" s="10">
        <f>ABS('internal_calcs ToDs'!E6-'internal_calcs ToDs'!$C6)</f>
        <v>0.97477783691273867</v>
      </c>
      <c r="G6" s="10">
        <f>ABS('internal_calcs ToDs'!E6-'internal_calcs ToDs'!D6)</f>
        <v>2.9685546247064547</v>
      </c>
      <c r="H6" s="1" t="str">
        <f t="shared" si="2"/>
        <v>TRUSTED</v>
      </c>
      <c r="I6" s="1" t="str">
        <f t="shared" si="3"/>
        <v>TRUSTED</v>
      </c>
      <c r="J6" s="1" t="str">
        <f t="shared" si="4"/>
        <v>TRUSTED</v>
      </c>
      <c r="K6" s="1" t="str">
        <f t="shared" si="5"/>
        <v>TRUSTED</v>
      </c>
      <c r="L6" s="1" t="str">
        <f t="shared" si="6"/>
        <v>TRUSTED</v>
      </c>
      <c r="M6" s="1" t="str">
        <f t="shared" si="7"/>
        <v>TRUSTED</v>
      </c>
      <c r="N6" s="1" t="str">
        <f t="shared" si="8"/>
        <v>TRUSTED</v>
      </c>
      <c r="O6" s="1">
        <f t="shared" si="9"/>
        <v>3</v>
      </c>
      <c r="P6" s="1">
        <f t="shared" si="10"/>
        <v>333</v>
      </c>
      <c r="Q6" s="1" t="str">
        <f t="shared" si="11"/>
        <v>TRUSTED</v>
      </c>
      <c r="R6" s="1" t="str">
        <f t="shared" si="12"/>
        <v>TRUSTED</v>
      </c>
      <c r="S6" s="1" t="str">
        <f t="shared" si="13"/>
        <v>TRUSTED</v>
      </c>
      <c r="T6" s="1" t="str">
        <f t="shared" si="14"/>
        <v>TRUSTED</v>
      </c>
      <c r="U6" s="1">
        <f t="shared" si="19"/>
        <v>3</v>
      </c>
      <c r="V6" s="10">
        <f>IF(Q6="TRUSTED",'internal_calcs ToDs'!B6,"")</f>
        <v>4.3397185959535953</v>
      </c>
      <c r="W6" s="10">
        <f>IF(R6="TRUSTED",'internal_calcs ToDs'!C6,"")</f>
        <v>4.533632842616834</v>
      </c>
      <c r="X6" s="10">
        <f>IF(S6="TRUSTED",IF(O6=3,'internal_calcs ToDs'!D6,'internal_calcs ToDs'!E6),"")</f>
        <v>0.59030038099764059</v>
      </c>
      <c r="Y6" s="10">
        <f t="shared" si="18"/>
        <v>4.3397185959535953</v>
      </c>
      <c r="Z6" s="10" t="str">
        <f t="shared" ca="1" si="15"/>
        <v>N</v>
      </c>
      <c r="AA6" s="10">
        <f t="shared" ca="1" si="16"/>
        <v>4.3397185959535953</v>
      </c>
      <c r="AB6" s="1">
        <f t="shared" ca="1" si="0"/>
        <v>1</v>
      </c>
      <c r="AC6" s="1">
        <f t="shared" ca="1" si="1"/>
        <v>111</v>
      </c>
      <c r="AD6" s="1">
        <f t="shared" ca="1" si="17"/>
        <v>2</v>
      </c>
    </row>
    <row r="7" spans="1:30" x14ac:dyDescent="0.3">
      <c r="A7" s="1">
        <f>'FTTM input times'!A7</f>
        <v>5</v>
      </c>
      <c r="B7" s="10">
        <f>ABS('internal_calcs ToDs'!C7-'internal_calcs ToDs'!$B7)</f>
        <v>0.28348237597333892</v>
      </c>
      <c r="C7" s="10">
        <f>ABS('internal_calcs ToDs'!D7-'internal_calcs ToDs'!$B7)</f>
        <v>3.5130052950367201</v>
      </c>
      <c r="D7" s="10">
        <f>ABS('internal_calcs ToDs'!E7-'internal_calcs ToDs'!$B7)</f>
        <v>0.66816283244277042</v>
      </c>
      <c r="E7" s="10">
        <f>ABS('internal_calcs ToDs'!D7-'internal_calcs ToDs'!$C7)</f>
        <v>3.796487671010059</v>
      </c>
      <c r="F7" s="10">
        <f>ABS('internal_calcs ToDs'!E7-'internal_calcs ToDs'!$C7)</f>
        <v>0.95164520841610933</v>
      </c>
      <c r="G7" s="10">
        <f>ABS('internal_calcs ToDs'!E7-'internal_calcs ToDs'!D7)</f>
        <v>2.8448424625939497</v>
      </c>
      <c r="H7" s="1" t="str">
        <f t="shared" si="2"/>
        <v>TRUSTED</v>
      </c>
      <c r="I7" s="1" t="str">
        <f t="shared" si="3"/>
        <v>TRUSTED</v>
      </c>
      <c r="J7" s="1" t="str">
        <f t="shared" si="4"/>
        <v>TRUSTED</v>
      </c>
      <c r="K7" s="1" t="str">
        <f t="shared" si="5"/>
        <v>TRUSTED</v>
      </c>
      <c r="L7" s="1" t="str">
        <f t="shared" si="6"/>
        <v>TRUSTED</v>
      </c>
      <c r="M7" s="1" t="str">
        <f t="shared" si="7"/>
        <v>TRUSTED</v>
      </c>
      <c r="N7" s="1" t="str">
        <f t="shared" si="8"/>
        <v>TRUSTED</v>
      </c>
      <c r="O7" s="1">
        <f t="shared" si="9"/>
        <v>3</v>
      </c>
      <c r="P7" s="1">
        <f t="shared" si="10"/>
        <v>333</v>
      </c>
      <c r="Q7" s="1" t="str">
        <f t="shared" si="11"/>
        <v>TRUSTED</v>
      </c>
      <c r="R7" s="1" t="str">
        <f t="shared" si="12"/>
        <v>TRUSTED</v>
      </c>
      <c r="S7" s="1" t="str">
        <f t="shared" si="13"/>
        <v>TRUSTED</v>
      </c>
      <c r="T7" s="1" t="str">
        <f t="shared" si="14"/>
        <v>TRUSTED</v>
      </c>
      <c r="U7" s="1">
        <f t="shared" si="19"/>
        <v>3</v>
      </c>
      <c r="V7" s="10">
        <f>IF(Q7="TRUSTED",'internal_calcs ToDs'!B7,"")</f>
        <v>5.373189848619754</v>
      </c>
      <c r="W7" s="10">
        <f>IF(R7="TRUSTED",'internal_calcs ToDs'!C7,"")</f>
        <v>5.6566722245930929</v>
      </c>
      <c r="X7" s="10">
        <f>IF(S7="TRUSTED",IF(O7=3,'internal_calcs ToDs'!D7,'internal_calcs ToDs'!E7),"")</f>
        <v>1.8601845535830339</v>
      </c>
      <c r="Y7" s="10">
        <f t="shared" si="18"/>
        <v>5.373189848619754</v>
      </c>
      <c r="Z7" s="10" t="str">
        <f t="shared" ca="1" si="15"/>
        <v>N</v>
      </c>
      <c r="AA7" s="10">
        <f t="shared" ca="1" si="16"/>
        <v>5.373189848619754</v>
      </c>
      <c r="AB7" s="1">
        <f t="shared" ca="1" si="0"/>
        <v>1</v>
      </c>
      <c r="AC7" s="1">
        <f t="shared" ca="1" si="1"/>
        <v>111</v>
      </c>
      <c r="AD7" s="1">
        <f t="shared" ca="1" si="17"/>
        <v>2</v>
      </c>
    </row>
    <row r="8" spans="1:30" x14ac:dyDescent="0.3">
      <c r="A8" s="1">
        <f>'FTTM input times'!A8</f>
        <v>6</v>
      </c>
      <c r="B8" s="10">
        <f>ABS('internal_calcs ToDs'!C8-'internal_calcs ToDs'!$B8)</f>
        <v>0.37508331287192487</v>
      </c>
      <c r="C8" s="10">
        <f>ABS('internal_calcs ToDs'!D8-'internal_calcs ToDs'!$B8)</f>
        <v>3.2579389549241311</v>
      </c>
      <c r="D8" s="10">
        <f>ABS('internal_calcs ToDs'!E8-'internal_calcs ToDs'!$B8)</f>
        <v>0.47183792179628181</v>
      </c>
      <c r="E8" s="10">
        <f>ABS('internal_calcs ToDs'!D8-'internal_calcs ToDs'!$C8)</f>
        <v>3.633022267796056</v>
      </c>
      <c r="F8" s="10">
        <f>ABS('internal_calcs ToDs'!E8-'internal_calcs ToDs'!$C8)</f>
        <v>0.84692123466820668</v>
      </c>
      <c r="G8" s="10">
        <f>ABS('internal_calcs ToDs'!E8-'internal_calcs ToDs'!D8)</f>
        <v>2.7861010331278493</v>
      </c>
      <c r="H8" s="1" t="str">
        <f t="shared" si="2"/>
        <v>TRUSTED</v>
      </c>
      <c r="I8" s="1" t="str">
        <f t="shared" si="3"/>
        <v>TRUSTED</v>
      </c>
      <c r="J8" s="1" t="str">
        <f t="shared" si="4"/>
        <v>TRUSTED</v>
      </c>
      <c r="K8" s="1" t="str">
        <f t="shared" si="5"/>
        <v>TRUSTED</v>
      </c>
      <c r="L8" s="1" t="str">
        <f t="shared" si="6"/>
        <v>TRUSTED</v>
      </c>
      <c r="M8" s="1" t="str">
        <f t="shared" si="7"/>
        <v>TRUSTED</v>
      </c>
      <c r="N8" s="1" t="str">
        <f t="shared" si="8"/>
        <v>TRUSTED</v>
      </c>
      <c r="O8" s="1">
        <f t="shared" si="9"/>
        <v>3</v>
      </c>
      <c r="P8" s="1">
        <f t="shared" si="10"/>
        <v>333</v>
      </c>
      <c r="Q8" s="1" t="str">
        <f t="shared" si="11"/>
        <v>TRUSTED</v>
      </c>
      <c r="R8" s="1" t="str">
        <f t="shared" si="12"/>
        <v>TRUSTED</v>
      </c>
      <c r="S8" s="1" t="str">
        <f t="shared" si="13"/>
        <v>TRUSTED</v>
      </c>
      <c r="T8" s="1" t="str">
        <f t="shared" si="14"/>
        <v>TRUSTED</v>
      </c>
      <c r="U8" s="1">
        <f t="shared" si="19"/>
        <v>3</v>
      </c>
      <c r="V8" s="10">
        <f>IF(Q8="TRUSTED",'internal_calcs ToDs'!B8,"")</f>
        <v>6.4059832515754165</v>
      </c>
      <c r="W8" s="10">
        <f>IF(R8="TRUSTED",'internal_calcs ToDs'!C8,"")</f>
        <v>6.7810665644473413</v>
      </c>
      <c r="X8" s="10">
        <f>IF(S8="TRUSTED",IF(O8=3,'internal_calcs ToDs'!D8,'internal_calcs ToDs'!E8),"")</f>
        <v>3.1480442966512854</v>
      </c>
      <c r="Y8" s="10">
        <f t="shared" si="18"/>
        <v>6.4059832515754165</v>
      </c>
      <c r="Z8" s="10" t="str">
        <f t="shared" ca="1" si="15"/>
        <v>N</v>
      </c>
      <c r="AA8" s="10">
        <f t="shared" ca="1" si="16"/>
        <v>6.4059832515754165</v>
      </c>
      <c r="AB8" s="1">
        <f t="shared" ca="1" si="0"/>
        <v>1</v>
      </c>
      <c r="AC8" s="1">
        <f t="shared" ca="1" si="1"/>
        <v>111</v>
      </c>
      <c r="AD8" s="1">
        <f t="shared" ca="1" si="17"/>
        <v>2</v>
      </c>
    </row>
    <row r="9" spans="1:30" x14ac:dyDescent="0.3">
      <c r="A9" s="1">
        <f>'FTTM input times'!A9</f>
        <v>7</v>
      </c>
      <c r="B9" s="10">
        <f>ABS('internal_calcs ToDs'!C9-'internal_calcs ToDs'!$B9)</f>
        <v>0.46824684274644035</v>
      </c>
      <c r="C9" s="10">
        <f>ABS('internal_calcs ToDs'!D9-'internal_calcs ToDs'!$B9)</f>
        <v>2.9887382017093147</v>
      </c>
      <c r="D9" s="10">
        <f>ABS('internal_calcs ToDs'!E9-'internal_calcs ToDs'!$B9)</f>
        <v>0.20014907810957716</v>
      </c>
      <c r="E9" s="10">
        <f>ABS('internal_calcs ToDs'!D9-'internal_calcs ToDs'!$C9)</f>
        <v>3.4569850444557551</v>
      </c>
      <c r="F9" s="10">
        <f>ABS('internal_calcs ToDs'!E9-'internal_calcs ToDs'!$C9)</f>
        <v>0.66839592085601751</v>
      </c>
      <c r="G9" s="10">
        <f>ABS('internal_calcs ToDs'!E9-'internal_calcs ToDs'!D9)</f>
        <v>2.7885891235997375</v>
      </c>
      <c r="H9" s="1" t="str">
        <f t="shared" si="2"/>
        <v>TRUSTED</v>
      </c>
      <c r="I9" s="1" t="str">
        <f t="shared" si="3"/>
        <v>TRUSTED</v>
      </c>
      <c r="J9" s="1" t="str">
        <f t="shared" si="4"/>
        <v>TRUSTED</v>
      </c>
      <c r="K9" s="1" t="str">
        <f t="shared" si="5"/>
        <v>TRUSTED</v>
      </c>
      <c r="L9" s="1" t="str">
        <f t="shared" si="6"/>
        <v>TRUSTED</v>
      </c>
      <c r="M9" s="1" t="str">
        <f t="shared" si="7"/>
        <v>TRUSTED</v>
      </c>
      <c r="N9" s="1" t="str">
        <f t="shared" si="8"/>
        <v>TRUSTED</v>
      </c>
      <c r="O9" s="1">
        <f t="shared" si="9"/>
        <v>3</v>
      </c>
      <c r="P9" s="1">
        <f t="shared" si="10"/>
        <v>333</v>
      </c>
      <c r="Q9" s="1" t="str">
        <f t="shared" si="11"/>
        <v>TRUSTED</v>
      </c>
      <c r="R9" s="1" t="str">
        <f t="shared" si="12"/>
        <v>TRUSTED</v>
      </c>
      <c r="S9" s="1" t="str">
        <f t="shared" si="13"/>
        <v>TRUSTED</v>
      </c>
      <c r="T9" s="1" t="str">
        <f t="shared" si="14"/>
        <v>TRUSTED</v>
      </c>
      <c r="U9" s="1">
        <f t="shared" si="19"/>
        <v>3</v>
      </c>
      <c r="V9" s="10">
        <f>IF(Q9="TRUSTED",'internal_calcs ToDs'!B9,"")</f>
        <v>7.4380780918043303</v>
      </c>
      <c r="W9" s="10">
        <f>IF(R9="TRUSTED",'internal_calcs ToDs'!C9,"")</f>
        <v>7.9063249345507707</v>
      </c>
      <c r="X9" s="10">
        <f>IF(S9="TRUSTED",IF(O9=3,'internal_calcs ToDs'!D9,'internal_calcs ToDs'!E9),"")</f>
        <v>4.4493398900950156</v>
      </c>
      <c r="Y9" s="10">
        <f t="shared" si="18"/>
        <v>7.4380780918043303</v>
      </c>
      <c r="Z9" s="10" t="str">
        <f t="shared" ca="1" si="15"/>
        <v>N</v>
      </c>
      <c r="AA9" s="10">
        <f t="shared" ca="1" si="16"/>
        <v>7.4380780918043303</v>
      </c>
      <c r="AB9" s="1">
        <f t="shared" ca="1" si="0"/>
        <v>1</v>
      </c>
      <c r="AC9" s="1">
        <f t="shared" ca="1" si="1"/>
        <v>111</v>
      </c>
      <c r="AD9" s="1">
        <f t="shared" ca="1" si="17"/>
        <v>2</v>
      </c>
    </row>
    <row r="10" spans="1:30" x14ac:dyDescent="0.3">
      <c r="A10" s="1">
        <f>'FTTM input times'!A10</f>
        <v>8</v>
      </c>
      <c r="B10" s="10">
        <f>ABS('internal_calcs ToDs'!C10-'internal_calcs ToDs'!$B10)</f>
        <v>0.56249889982358603</v>
      </c>
      <c r="C10" s="10">
        <f>ABS('internal_calcs ToDs'!D10-'internal_calcs ToDs'!$B10)</f>
        <v>2.7101343750972973</v>
      </c>
      <c r="D10" s="10">
        <f>ABS('internal_calcs ToDs'!E10-'internal_calcs ToDs'!$B10)</f>
        <v>0.13594443656916688</v>
      </c>
      <c r="E10" s="10">
        <f>ABS('internal_calcs ToDs'!D10-'internal_calcs ToDs'!$C10)</f>
        <v>3.2726332749208833</v>
      </c>
      <c r="F10" s="10">
        <f>ABS('internal_calcs ToDs'!E10-'internal_calcs ToDs'!$C10)</f>
        <v>0.42655446325441915</v>
      </c>
      <c r="G10" s="10">
        <f>ABS('internal_calcs ToDs'!E10-'internal_calcs ToDs'!D10)</f>
        <v>2.8460788116664641</v>
      </c>
      <c r="H10" s="1" t="str">
        <f t="shared" si="2"/>
        <v>TRUSTED</v>
      </c>
      <c r="I10" s="1" t="str">
        <f t="shared" si="3"/>
        <v>TRUSTED</v>
      </c>
      <c r="J10" s="1" t="str">
        <f t="shared" si="4"/>
        <v>TRUSTED</v>
      </c>
      <c r="K10" s="1" t="str">
        <f t="shared" si="5"/>
        <v>TRUSTED</v>
      </c>
      <c r="L10" s="1" t="str">
        <f t="shared" si="6"/>
        <v>TRUSTED</v>
      </c>
      <c r="M10" s="1" t="str">
        <f t="shared" si="7"/>
        <v>TRUSTED</v>
      </c>
      <c r="N10" s="1" t="str">
        <f t="shared" si="8"/>
        <v>TRUSTED</v>
      </c>
      <c r="O10" s="1">
        <f t="shared" si="9"/>
        <v>3</v>
      </c>
      <c r="P10" s="1">
        <f t="shared" si="10"/>
        <v>333</v>
      </c>
      <c r="Q10" s="1" t="str">
        <f t="shared" si="11"/>
        <v>TRUSTED</v>
      </c>
      <c r="R10" s="1" t="str">
        <f t="shared" si="12"/>
        <v>TRUSTED</v>
      </c>
      <c r="S10" s="1" t="str">
        <f t="shared" si="13"/>
        <v>TRUSTED</v>
      </c>
      <c r="T10" s="1" t="str">
        <f t="shared" si="14"/>
        <v>TRUSTED</v>
      </c>
      <c r="U10" s="1">
        <f t="shared" si="19"/>
        <v>3</v>
      </c>
      <c r="V10" s="10">
        <f>IF(Q10="TRUSTED",'internal_calcs ToDs'!B10,"")</f>
        <v>8.4694540975176498</v>
      </c>
      <c r="W10" s="10">
        <f>IF(R10="TRUSTED",'internal_calcs ToDs'!C10,"")</f>
        <v>9.0319529973412358</v>
      </c>
      <c r="X10" s="10">
        <f>IF(S10="TRUSTED",IF(O10=3,'internal_calcs ToDs'!D10,'internal_calcs ToDs'!E10),"")</f>
        <v>5.7593197224203525</v>
      </c>
      <c r="Y10" s="10">
        <f t="shared" si="18"/>
        <v>8.4694540975176498</v>
      </c>
      <c r="Z10" s="10" t="str">
        <f t="shared" ca="1" si="15"/>
        <v>N</v>
      </c>
      <c r="AA10" s="10">
        <f t="shared" ca="1" si="16"/>
        <v>8.4694540975176498</v>
      </c>
      <c r="AB10" s="1">
        <f t="shared" ca="1" si="0"/>
        <v>1</v>
      </c>
      <c r="AC10" s="1">
        <f t="shared" ca="1" si="1"/>
        <v>111</v>
      </c>
      <c r="AD10" s="1">
        <f t="shared" ca="1" si="17"/>
        <v>2</v>
      </c>
    </row>
    <row r="11" spans="1:30" x14ac:dyDescent="0.3">
      <c r="A11" s="1">
        <f>'FTTM input times'!A11</f>
        <v>9</v>
      </c>
      <c r="B11" s="10">
        <f>ABS('internal_calcs ToDs'!C11-'internal_calcs ToDs'!$B11)</f>
        <v>0.65736350529153142</v>
      </c>
      <c r="C11" s="10">
        <f>ABS('internal_calcs ToDs'!D11-'internal_calcs ToDs'!$B11)</f>
        <v>2.4269962244590468</v>
      </c>
      <c r="D11" s="10">
        <f>ABS('internal_calcs ToDs'!E11-'internal_calcs ToDs'!$B11)</f>
        <v>0.52318113409783251</v>
      </c>
      <c r="E11" s="10">
        <f>ABS('internal_calcs ToDs'!D11-'internal_calcs ToDs'!$C11)</f>
        <v>3.0843597297505783</v>
      </c>
      <c r="F11" s="10">
        <f>ABS('internal_calcs ToDs'!E11-'internal_calcs ToDs'!$C11)</f>
        <v>0.13418237119369891</v>
      </c>
      <c r="G11" s="10">
        <f>ABS('internal_calcs ToDs'!E11-'internal_calcs ToDs'!D11)</f>
        <v>2.9501773585568793</v>
      </c>
      <c r="H11" s="1" t="str">
        <f t="shared" si="2"/>
        <v>TRUSTED</v>
      </c>
      <c r="I11" s="1" t="str">
        <f t="shared" si="3"/>
        <v>TRUSTED</v>
      </c>
      <c r="J11" s="1" t="str">
        <f t="shared" si="4"/>
        <v>TRUSTED</v>
      </c>
      <c r="K11" s="1" t="str">
        <f t="shared" si="5"/>
        <v>TRUSTED</v>
      </c>
      <c r="L11" s="1" t="str">
        <f t="shared" si="6"/>
        <v>TRUSTED</v>
      </c>
      <c r="M11" s="1" t="str">
        <f t="shared" si="7"/>
        <v>TRUSTED</v>
      </c>
      <c r="N11" s="1" t="str">
        <f t="shared" si="8"/>
        <v>TRUSTED</v>
      </c>
      <c r="O11" s="1">
        <f t="shared" si="9"/>
        <v>3</v>
      </c>
      <c r="P11" s="1">
        <f t="shared" si="10"/>
        <v>333</v>
      </c>
      <c r="Q11" s="1" t="str">
        <f t="shared" si="11"/>
        <v>TRUSTED</v>
      </c>
      <c r="R11" s="1" t="str">
        <f t="shared" si="12"/>
        <v>TRUSTED</v>
      </c>
      <c r="S11" s="1" t="str">
        <f t="shared" si="13"/>
        <v>TRUSTED</v>
      </c>
      <c r="T11" s="1" t="str">
        <f t="shared" si="14"/>
        <v>TRUSTED</v>
      </c>
      <c r="U11" s="1">
        <f t="shared" si="19"/>
        <v>3</v>
      </c>
      <c r="V11" s="10">
        <f>IF(Q11="TRUSTED",'internal_calcs ToDs'!B11,"")</f>
        <v>9.5000914509575978</v>
      </c>
      <c r="W11" s="10">
        <f>IF(R11="TRUSTED",'internal_calcs ToDs'!C11,"")</f>
        <v>10.157454956249129</v>
      </c>
      <c r="X11" s="10">
        <f>IF(S11="TRUSTED",IF(O11=3,'internal_calcs ToDs'!D11,'internal_calcs ToDs'!E11),"")</f>
        <v>7.0730952264985509</v>
      </c>
      <c r="Y11" s="10">
        <f t="shared" si="18"/>
        <v>9.5000914509575978</v>
      </c>
      <c r="Z11" s="10" t="str">
        <f t="shared" ca="1" si="15"/>
        <v>N</v>
      </c>
      <c r="AA11" s="10">
        <f t="shared" ca="1" si="16"/>
        <v>9.5000914509575978</v>
      </c>
      <c r="AB11" s="1">
        <f t="shared" ca="1" si="0"/>
        <v>1</v>
      </c>
      <c r="AC11" s="1">
        <f t="shared" ca="1" si="1"/>
        <v>111</v>
      </c>
      <c r="AD11" s="1">
        <f t="shared" ca="1" si="17"/>
        <v>2</v>
      </c>
    </row>
    <row r="12" spans="1:30" x14ac:dyDescent="0.3">
      <c r="A12" s="1">
        <f>'FTTM input times'!A12</f>
        <v>10</v>
      </c>
      <c r="B12" s="10">
        <f>ABS('internal_calcs ToDs'!C12-'internal_calcs ToDs'!$B12)</f>
        <v>0.75236471146395267</v>
      </c>
      <c r="C12" s="10">
        <f>ABS('internal_calcs ToDs'!D12-'internal_calcs ToDs'!$B12)</f>
        <v>2.1442528257251876</v>
      </c>
      <c r="D12" s="10">
        <f>ABS('internal_calcs ToDs'!E12-'internal_calcs ToDs'!$B12)</f>
        <v>0.94647730872377345</v>
      </c>
      <c r="E12" s="10">
        <f>ABS('internal_calcs ToDs'!D12-'internal_calcs ToDs'!$C12)</f>
        <v>2.8966175371891403</v>
      </c>
      <c r="F12" s="10">
        <f>ABS('internal_calcs ToDs'!E12-'internal_calcs ToDs'!$C12)</f>
        <v>0.19411259725982077</v>
      </c>
      <c r="G12" s="10">
        <f>ABS('internal_calcs ToDs'!E12-'internal_calcs ToDs'!D12)</f>
        <v>3.0907301344489611</v>
      </c>
      <c r="H12" s="1" t="str">
        <f t="shared" si="2"/>
        <v>TRUSTED</v>
      </c>
      <c r="I12" s="1" t="str">
        <f t="shared" si="3"/>
        <v>TRUSTED</v>
      </c>
      <c r="J12" s="1" t="str">
        <f t="shared" si="4"/>
        <v>TRUSTED</v>
      </c>
      <c r="K12" s="1" t="str">
        <f t="shared" si="5"/>
        <v>TRUSTED</v>
      </c>
      <c r="L12" s="1" t="str">
        <f t="shared" si="6"/>
        <v>TRUSTED</v>
      </c>
      <c r="M12" s="1" t="str">
        <f t="shared" si="7"/>
        <v>TRUSTED</v>
      </c>
      <c r="N12" s="1" t="str">
        <f t="shared" si="8"/>
        <v>TRUSTED</v>
      </c>
      <c r="O12" s="1">
        <f t="shared" si="9"/>
        <v>3</v>
      </c>
      <c r="P12" s="1">
        <f t="shared" si="10"/>
        <v>333</v>
      </c>
      <c r="Q12" s="1" t="str">
        <f t="shared" si="11"/>
        <v>TRUSTED</v>
      </c>
      <c r="R12" s="1" t="str">
        <f t="shared" si="12"/>
        <v>TRUSTED</v>
      </c>
      <c r="S12" s="1" t="str">
        <f t="shared" si="13"/>
        <v>TRUSTED</v>
      </c>
      <c r="T12" s="1" t="str">
        <f t="shared" si="14"/>
        <v>TRUSTED</v>
      </c>
      <c r="U12" s="1">
        <f t="shared" si="19"/>
        <v>3</v>
      </c>
      <c r="V12" s="10">
        <f>IF(Q12="TRUSTED",'internal_calcs ToDs'!B12,"")</f>
        <v>10.529970800915082</v>
      </c>
      <c r="W12" s="10">
        <f>IF(R12="TRUSTED",'internal_calcs ToDs'!C12,"")</f>
        <v>11.282335512379035</v>
      </c>
      <c r="X12" s="10">
        <f>IF(S12="TRUSTED",IF(O12=3,'internal_calcs ToDs'!D12,'internal_calcs ToDs'!E12),"")</f>
        <v>8.3857179751898947</v>
      </c>
      <c r="Y12" s="10">
        <f t="shared" si="18"/>
        <v>10.529970800915082</v>
      </c>
      <c r="Z12" s="10" t="str">
        <f t="shared" ca="1" si="15"/>
        <v>N</v>
      </c>
      <c r="AA12" s="10">
        <f t="shared" ca="1" si="16"/>
        <v>10.529970800915082</v>
      </c>
      <c r="AB12" s="1">
        <f t="shared" ca="1" si="0"/>
        <v>1</v>
      </c>
      <c r="AC12" s="1">
        <f t="shared" ca="1" si="1"/>
        <v>111</v>
      </c>
      <c r="AD12" s="1">
        <f t="shared" ca="1" si="17"/>
        <v>2</v>
      </c>
    </row>
    <row r="13" spans="1:30" x14ac:dyDescent="0.3">
      <c r="A13" s="1">
        <f>'FTTM input times'!A13</f>
        <v>11</v>
      </c>
      <c r="B13" s="10">
        <f>ABS('internal_calcs ToDs'!C13-'internal_calcs ToDs'!$B13)</f>
        <v>0.84702854427615826</v>
      </c>
      <c r="C13" s="10">
        <f>ABS('internal_calcs ToDs'!D13-'internal_calcs ToDs'!$B13)</f>
        <v>1.8668155539565063</v>
      </c>
      <c r="D13" s="10">
        <f>ABS('internal_calcs ToDs'!E13-'internal_calcs ToDs'!$B13)</f>
        <v>1.3894728886885535</v>
      </c>
      <c r="E13" s="10">
        <f>ABS('internal_calcs ToDs'!D13-'internal_calcs ToDs'!$C13)</f>
        <v>2.7138440982326646</v>
      </c>
      <c r="F13" s="10">
        <f>ABS('internal_calcs ToDs'!E13-'internal_calcs ToDs'!$C13)</f>
        <v>0.5424443444123952</v>
      </c>
      <c r="G13" s="10">
        <f>ABS('internal_calcs ToDs'!E13-'internal_calcs ToDs'!D13)</f>
        <v>3.2562884426450598</v>
      </c>
      <c r="H13" s="1" t="str">
        <f t="shared" si="2"/>
        <v>TRUSTED</v>
      </c>
      <c r="I13" s="1" t="str">
        <f t="shared" si="3"/>
        <v>TRUSTED</v>
      </c>
      <c r="J13" s="1" t="str">
        <f t="shared" si="4"/>
        <v>TRUSTED</v>
      </c>
      <c r="K13" s="1" t="str">
        <f t="shared" si="5"/>
        <v>TRUSTED</v>
      </c>
      <c r="L13" s="1" t="str">
        <f t="shared" si="6"/>
        <v>TRUSTED</v>
      </c>
      <c r="M13" s="1" t="str">
        <f t="shared" si="7"/>
        <v>TRUSTED</v>
      </c>
      <c r="N13" s="1" t="str">
        <f t="shared" si="8"/>
        <v>TRUSTED</v>
      </c>
      <c r="O13" s="1">
        <f t="shared" si="9"/>
        <v>3</v>
      </c>
      <c r="P13" s="1">
        <f t="shared" si="10"/>
        <v>333</v>
      </c>
      <c r="Q13" s="1" t="str">
        <f t="shared" si="11"/>
        <v>TRUSTED</v>
      </c>
      <c r="R13" s="1" t="str">
        <f t="shared" si="12"/>
        <v>TRUSTED</v>
      </c>
      <c r="S13" s="1" t="str">
        <f t="shared" si="13"/>
        <v>TRUSTED</v>
      </c>
      <c r="T13" s="1" t="str">
        <f t="shared" si="14"/>
        <v>TRUSTED</v>
      </c>
      <c r="U13" s="1">
        <f t="shared" si="19"/>
        <v>3</v>
      </c>
      <c r="V13" s="10">
        <f>IF(Q13="TRUSTED",'internal_calcs ToDs'!B13,"")</f>
        <v>11.559073274952251</v>
      </c>
      <c r="W13" s="10">
        <f>IF(R13="TRUSTED",'internal_calcs ToDs'!C13,"")</f>
        <v>12.406101819228409</v>
      </c>
      <c r="X13" s="10">
        <f>IF(S13="TRUSTED",IF(O13=3,'internal_calcs ToDs'!D13,'internal_calcs ToDs'!E13),"")</f>
        <v>9.6922577209957446</v>
      </c>
      <c r="Y13" s="10">
        <f t="shared" si="18"/>
        <v>11.559073274952251</v>
      </c>
      <c r="Z13" s="10" t="str">
        <f t="shared" ca="1" si="15"/>
        <v>N</v>
      </c>
      <c r="AA13" s="10">
        <f t="shared" ca="1" si="16"/>
        <v>11.559073274952251</v>
      </c>
      <c r="AB13" s="1">
        <f t="shared" ca="1" si="0"/>
        <v>1</v>
      </c>
      <c r="AC13" s="1">
        <f t="shared" ca="1" si="1"/>
        <v>111</v>
      </c>
      <c r="AD13" s="1">
        <f t="shared" ca="1" si="17"/>
        <v>2</v>
      </c>
    </row>
    <row r="14" spans="1:30" x14ac:dyDescent="0.3">
      <c r="A14" s="1">
        <f>'FTTM input times'!A14</f>
        <v>12</v>
      </c>
      <c r="B14" s="10">
        <f>ABS('internal_calcs ToDs'!C14-'internal_calcs ToDs'!$B14)</f>
        <v>0.94088493640510862</v>
      </c>
      <c r="C14" s="10">
        <f>ABS('internal_calcs ToDs'!D14-'internal_calcs ToDs'!$B14)</f>
        <v>1.5995003423159044</v>
      </c>
      <c r="D14" s="10">
        <f>ABS('internal_calcs ToDs'!E14-'internal_calcs ToDs'!$B14)</f>
        <v>1.8351234020280422</v>
      </c>
      <c r="E14" s="10">
        <f>ABS('internal_calcs ToDs'!D14-'internal_calcs ToDs'!$C14)</f>
        <v>2.5403852787210131</v>
      </c>
      <c r="F14" s="10">
        <f>ABS('internal_calcs ToDs'!E14-'internal_calcs ToDs'!$C14)</f>
        <v>0.89423846562293363</v>
      </c>
      <c r="G14" s="10">
        <f>ABS('internal_calcs ToDs'!E14-'internal_calcs ToDs'!D14)</f>
        <v>3.4346237443439467</v>
      </c>
      <c r="H14" s="1" t="str">
        <f t="shared" si="2"/>
        <v>TRUSTED</v>
      </c>
      <c r="I14" s="1" t="str">
        <f t="shared" si="3"/>
        <v>TRUSTED</v>
      </c>
      <c r="J14" s="1" t="str">
        <f t="shared" si="4"/>
        <v>TRUSTED</v>
      </c>
      <c r="K14" s="1" t="str">
        <f t="shared" si="5"/>
        <v>TRUSTED</v>
      </c>
      <c r="L14" s="1" t="str">
        <f t="shared" si="6"/>
        <v>TRUSTED</v>
      </c>
      <c r="M14" s="1" t="str">
        <f t="shared" si="7"/>
        <v>TRUSTED</v>
      </c>
      <c r="N14" s="1" t="str">
        <f t="shared" si="8"/>
        <v>TRUSTED</v>
      </c>
      <c r="O14" s="1">
        <f t="shared" si="9"/>
        <v>3</v>
      </c>
      <c r="P14" s="1">
        <f t="shared" si="10"/>
        <v>333</v>
      </c>
      <c r="Q14" s="1" t="str">
        <f t="shared" si="11"/>
        <v>TRUSTED</v>
      </c>
      <c r="R14" s="1" t="str">
        <f t="shared" si="12"/>
        <v>TRUSTED</v>
      </c>
      <c r="S14" s="1" t="str">
        <f t="shared" si="13"/>
        <v>TRUSTED</v>
      </c>
      <c r="T14" s="1" t="str">
        <f t="shared" si="14"/>
        <v>TRUSTED</v>
      </c>
      <c r="U14" s="1">
        <f t="shared" si="19"/>
        <v>3</v>
      </c>
      <c r="V14" s="10">
        <f>IF(Q14="TRUSTED",'internal_calcs ToDs'!B14,"")</f>
        <v>12.587380491322675</v>
      </c>
      <c r="W14" s="10">
        <f>IF(R14="TRUSTED",'internal_calcs ToDs'!C14,"")</f>
        <v>13.528265427727783</v>
      </c>
      <c r="X14" s="10">
        <f>IF(S14="TRUSTED",IF(O14=3,'internal_calcs ToDs'!D14,'internal_calcs ToDs'!E14),"")</f>
        <v>10.98788014900677</v>
      </c>
      <c r="Y14" s="10">
        <f t="shared" si="18"/>
        <v>12.587380491322675</v>
      </c>
      <c r="Z14" s="10" t="str">
        <f t="shared" ca="1" si="15"/>
        <v>N</v>
      </c>
      <c r="AA14" s="10">
        <f t="shared" ca="1" si="16"/>
        <v>12.587380491322675</v>
      </c>
      <c r="AB14" s="1">
        <f t="shared" ca="1" si="0"/>
        <v>1</v>
      </c>
      <c r="AC14" s="1">
        <f t="shared" ca="1" si="1"/>
        <v>111</v>
      </c>
      <c r="AD14" s="1">
        <f t="shared" ca="1" si="17"/>
        <v>2</v>
      </c>
    </row>
    <row r="15" spans="1:30" x14ac:dyDescent="0.3">
      <c r="A15" s="1">
        <f>'FTTM input times'!A15</f>
        <v>13</v>
      </c>
      <c r="B15" s="10">
        <f>ABS('internal_calcs ToDs'!C15-'internal_calcs ToDs'!$B15)</f>
        <v>1.0334696433433095</v>
      </c>
      <c r="C15" s="10">
        <f>ABS('internal_calcs ToDs'!D15-'internal_calcs ToDs'!$B15)</f>
        <v>1.3469514536449374</v>
      </c>
      <c r="D15" s="10">
        <f>ABS('internal_calcs ToDs'!E15-'internal_calcs ToDs'!$B15)</f>
        <v>2.2663166609496024</v>
      </c>
      <c r="E15" s="10">
        <f>ABS('internal_calcs ToDs'!D15-'internal_calcs ToDs'!$C15)</f>
        <v>2.3804210969882469</v>
      </c>
      <c r="F15" s="10">
        <f>ABS('internal_calcs ToDs'!E15-'internal_calcs ToDs'!$C15)</f>
        <v>1.2328470176062929</v>
      </c>
      <c r="G15" s="10">
        <f>ABS('internal_calcs ToDs'!E15-'internal_calcs ToDs'!D15)</f>
        <v>3.6132681145945398</v>
      </c>
      <c r="H15" s="1" t="str">
        <f t="shared" si="2"/>
        <v>TRUSTED</v>
      </c>
      <c r="I15" s="1" t="str">
        <f t="shared" si="3"/>
        <v>TRUSTED</v>
      </c>
      <c r="J15" s="1" t="str">
        <f t="shared" si="4"/>
        <v>TRUSTED</v>
      </c>
      <c r="K15" s="1" t="str">
        <f t="shared" si="5"/>
        <v>TRUSTED</v>
      </c>
      <c r="L15" s="1" t="str">
        <f t="shared" si="6"/>
        <v>TRUSTED</v>
      </c>
      <c r="M15" s="1" t="str">
        <f t="shared" si="7"/>
        <v>TRUSTED</v>
      </c>
      <c r="N15" s="1" t="str">
        <f t="shared" si="8"/>
        <v>TRUSTED</v>
      </c>
      <c r="O15" s="1">
        <f t="shared" si="9"/>
        <v>3</v>
      </c>
      <c r="P15" s="1">
        <f t="shared" si="10"/>
        <v>333</v>
      </c>
      <c r="Q15" s="1" t="str">
        <f t="shared" si="11"/>
        <v>TRUSTED</v>
      </c>
      <c r="R15" s="1" t="str">
        <f t="shared" si="12"/>
        <v>TRUSTED</v>
      </c>
      <c r="S15" s="1" t="str">
        <f t="shared" si="13"/>
        <v>TRUSTED</v>
      </c>
      <c r="T15" s="1" t="str">
        <f t="shared" si="14"/>
        <v>TRUSTED</v>
      </c>
      <c r="U15" s="1">
        <f t="shared" si="19"/>
        <v>3</v>
      </c>
      <c r="V15" s="10">
        <f>IF(Q15="TRUSTED",'internal_calcs ToDs'!B15,"")</f>
        <v>13.6148745705819</v>
      </c>
      <c r="W15" s="10">
        <f>IF(R15="TRUSTED",'internal_calcs ToDs'!C15,"")</f>
        <v>14.64834421392521</v>
      </c>
      <c r="X15" s="10">
        <f>IF(S15="TRUSTED",IF(O15=3,'internal_calcs ToDs'!D15,'internal_calcs ToDs'!E15),"")</f>
        <v>12.267923116936963</v>
      </c>
      <c r="Y15" s="10">
        <f t="shared" si="18"/>
        <v>13.6148745705819</v>
      </c>
      <c r="Z15" s="10" t="str">
        <f t="shared" ca="1" si="15"/>
        <v>N</v>
      </c>
      <c r="AA15" s="10">
        <f t="shared" ca="1" si="16"/>
        <v>13.6148745705819</v>
      </c>
      <c r="AB15" s="1">
        <f t="shared" ca="1" si="0"/>
        <v>1</v>
      </c>
      <c r="AC15" s="1">
        <f t="shared" ca="1" si="1"/>
        <v>111</v>
      </c>
      <c r="AD15" s="1">
        <f t="shared" ca="1" si="17"/>
        <v>2</v>
      </c>
    </row>
    <row r="16" spans="1:30" x14ac:dyDescent="0.3">
      <c r="A16" s="1">
        <f>'FTTM input times'!A16</f>
        <v>14</v>
      </c>
      <c r="B16" s="10">
        <f>ABS('internal_calcs ToDs'!C16-'internal_calcs ToDs'!$B16)</f>
        <v>1.1243261348304578</v>
      </c>
      <c r="C16" s="10">
        <f>ABS('internal_calcs ToDs'!D16-'internal_calcs ToDs'!$B16)</f>
        <v>1.113567966987727</v>
      </c>
      <c r="D16" s="10">
        <f>ABS('internal_calcs ToDs'!E16-'internal_calcs ToDs'!$B16)</f>
        <v>2.6664918758035263</v>
      </c>
      <c r="E16" s="10">
        <f>ABS('internal_calcs ToDs'!D16-'internal_calcs ToDs'!$C16)</f>
        <v>2.2378941018181848</v>
      </c>
      <c r="F16" s="10">
        <f>ABS('internal_calcs ToDs'!E16-'internal_calcs ToDs'!$C16)</f>
        <v>1.5421657409730685</v>
      </c>
      <c r="G16" s="10">
        <f>ABS('internal_calcs ToDs'!E16-'internal_calcs ToDs'!D16)</f>
        <v>3.7800598427912533</v>
      </c>
      <c r="H16" s="1" t="str">
        <f t="shared" si="2"/>
        <v>TRUSTED</v>
      </c>
      <c r="I16" s="1" t="str">
        <f t="shared" si="3"/>
        <v>TRUSTED</v>
      </c>
      <c r="J16" s="1" t="str">
        <f t="shared" si="4"/>
        <v>TRUSTED</v>
      </c>
      <c r="K16" s="1" t="str">
        <f t="shared" si="5"/>
        <v>TRUSTED</v>
      </c>
      <c r="L16" s="1" t="str">
        <f t="shared" si="6"/>
        <v>TRUSTED</v>
      </c>
      <c r="M16" s="1" t="str">
        <f t="shared" si="7"/>
        <v>TRUSTED</v>
      </c>
      <c r="N16" s="1" t="str">
        <f t="shared" si="8"/>
        <v>TRUSTED</v>
      </c>
      <c r="O16" s="1">
        <f t="shared" si="9"/>
        <v>3</v>
      </c>
      <c r="P16" s="1">
        <f t="shared" si="10"/>
        <v>333</v>
      </c>
      <c r="Q16" s="1" t="str">
        <f t="shared" si="11"/>
        <v>TRUSTED</v>
      </c>
      <c r="R16" s="1" t="str">
        <f t="shared" si="12"/>
        <v>TRUSTED</v>
      </c>
      <c r="S16" s="1" t="str">
        <f t="shared" si="13"/>
        <v>TRUSTED</v>
      </c>
      <c r="T16" s="1" t="str">
        <f t="shared" si="14"/>
        <v>TRUSTED</v>
      </c>
      <c r="U16" s="1">
        <f t="shared" si="19"/>
        <v>3</v>
      </c>
      <c r="V16" s="10">
        <f>IF(Q16="TRUSTED",'internal_calcs ToDs'!B16,"")</f>
        <v>14.641538146880116</v>
      </c>
      <c r="W16" s="10">
        <f>IF(R16="TRUSTED",'internal_calcs ToDs'!C16,"")</f>
        <v>15.765864281710574</v>
      </c>
      <c r="X16" s="10">
        <f>IF(S16="TRUSTED",IF(O16=3,'internal_calcs ToDs'!D16,'internal_calcs ToDs'!E16),"")</f>
        <v>13.527970179892389</v>
      </c>
      <c r="Y16" s="10">
        <f t="shared" si="18"/>
        <v>14.641538146880116</v>
      </c>
      <c r="Z16" s="10" t="str">
        <f t="shared" ca="1" si="15"/>
        <v>N</v>
      </c>
      <c r="AA16" s="10">
        <f t="shared" ca="1" si="16"/>
        <v>14.641538146880116</v>
      </c>
      <c r="AB16" s="1">
        <f t="shared" ca="1" si="0"/>
        <v>1</v>
      </c>
      <c r="AC16" s="1">
        <f t="shared" ca="1" si="1"/>
        <v>111</v>
      </c>
      <c r="AD16" s="1">
        <f t="shared" ca="1" si="17"/>
        <v>2</v>
      </c>
    </row>
    <row r="17" spans="1:30" x14ac:dyDescent="0.3">
      <c r="A17" s="1">
        <f>'FTTM input times'!A17</f>
        <v>15</v>
      </c>
      <c r="B17" s="10">
        <f>ABS('internal_calcs ToDs'!C17-'internal_calcs ToDs'!$B17)</f>
        <v>1.2130074541351004</v>
      </c>
      <c r="C17" s="10">
        <f>ABS('internal_calcs ToDs'!D17-'internal_calcs ToDs'!$B17)</f>
        <v>0.90343413858514587</v>
      </c>
      <c r="D17" s="10">
        <f>ABS('internal_calcs ToDs'!E17-'internal_calcs ToDs'!$B17)</f>
        <v>3.0202388218457354</v>
      </c>
      <c r="E17" s="10">
        <f>ABS('internal_calcs ToDs'!D17-'internal_calcs ToDs'!$C17)</f>
        <v>2.1164415927202462</v>
      </c>
      <c r="F17" s="10">
        <f>ABS('internal_calcs ToDs'!E17-'internal_calcs ToDs'!$C17)</f>
        <v>1.8072313677106351</v>
      </c>
      <c r="G17" s="10">
        <f>ABS('internal_calcs ToDs'!E17-'internal_calcs ToDs'!D17)</f>
        <v>3.9236729604308813</v>
      </c>
      <c r="H17" s="1" t="str">
        <f t="shared" si="2"/>
        <v>TRUSTED</v>
      </c>
      <c r="I17" s="1" t="str">
        <f t="shared" si="3"/>
        <v>TRUSTED</v>
      </c>
      <c r="J17" s="1" t="str">
        <f t="shared" si="4"/>
        <v>TRUSTED</v>
      </c>
      <c r="K17" s="1" t="str">
        <f t="shared" si="5"/>
        <v>TRUSTED</v>
      </c>
      <c r="L17" s="1" t="str">
        <f t="shared" si="6"/>
        <v>TRUSTED</v>
      </c>
      <c r="M17" s="1" t="str">
        <f t="shared" si="7"/>
        <v>TRUSTED</v>
      </c>
      <c r="N17" s="1" t="str">
        <f t="shared" si="8"/>
        <v>TRUSTED</v>
      </c>
      <c r="O17" s="1">
        <f t="shared" si="9"/>
        <v>3</v>
      </c>
      <c r="P17" s="1">
        <f t="shared" si="10"/>
        <v>333</v>
      </c>
      <c r="Q17" s="1" t="str">
        <f t="shared" si="11"/>
        <v>TRUSTED</v>
      </c>
      <c r="R17" s="1" t="str">
        <f t="shared" si="12"/>
        <v>TRUSTED</v>
      </c>
      <c r="S17" s="1" t="str">
        <f t="shared" si="13"/>
        <v>TRUSTED</v>
      </c>
      <c r="T17" s="1" t="str">
        <f t="shared" si="14"/>
        <v>TRUSTED</v>
      </c>
      <c r="U17" s="1">
        <f t="shared" si="19"/>
        <v>3</v>
      </c>
      <c r="V17" s="10">
        <f>IF(Q17="TRUSTED",'internal_calcs ToDs'!B17,"")</f>
        <v>15.667354378931035</v>
      </c>
      <c r="W17" s="10">
        <f>IF(R17="TRUSTED",'internal_calcs ToDs'!C17,"")</f>
        <v>16.880361833066136</v>
      </c>
      <c r="X17" s="10">
        <f>IF(S17="TRUSTED",IF(O17=3,'internal_calcs ToDs'!D17,'internal_calcs ToDs'!E17),"")</f>
        <v>14.76392024034589</v>
      </c>
      <c r="Y17" s="10">
        <f t="shared" si="18"/>
        <v>15.667354378931035</v>
      </c>
      <c r="Z17" s="10" t="str">
        <f t="shared" ca="1" si="15"/>
        <v>N</v>
      </c>
      <c r="AA17" s="10">
        <f t="shared" ca="1" si="16"/>
        <v>15.667354378931035</v>
      </c>
      <c r="AB17" s="1">
        <f t="shared" ca="1" si="0"/>
        <v>1</v>
      </c>
      <c r="AC17" s="1">
        <f t="shared" ca="1" si="1"/>
        <v>111</v>
      </c>
      <c r="AD17" s="1">
        <f t="shared" ca="1" si="17"/>
        <v>2</v>
      </c>
    </row>
    <row r="18" spans="1:30" x14ac:dyDescent="0.3">
      <c r="A18" s="1">
        <f>'FTTM input times'!A18</f>
        <v>16</v>
      </c>
      <c r="B18" s="10">
        <f>ABS('internal_calcs ToDs'!C18-'internal_calcs ToDs'!$B18)</f>
        <v>1.2990780378167379</v>
      </c>
      <c r="C18" s="10">
        <f>ABS('internal_calcs ToDs'!D18-'internal_calcs ToDs'!$B18)</f>
        <v>0.72025473575485677</v>
      </c>
      <c r="D18" s="10">
        <f>ABS('internal_calcs ToDs'!E18-'internal_calcs ToDs'!$B18)</f>
        <v>3.3138554029637248</v>
      </c>
      <c r="E18" s="10">
        <f>ABS('internal_calcs ToDs'!D18-'internal_calcs ToDs'!$C18)</f>
        <v>2.0193327735715947</v>
      </c>
      <c r="F18" s="10">
        <f>ABS('internal_calcs ToDs'!E18-'internal_calcs ToDs'!$C18)</f>
        <v>2.0147773651469869</v>
      </c>
      <c r="G18" s="10">
        <f>ABS('internal_calcs ToDs'!E18-'internal_calcs ToDs'!D18)</f>
        <v>4.0341101387185816</v>
      </c>
      <c r="H18" s="1" t="str">
        <f t="shared" si="2"/>
        <v>TRUSTED</v>
      </c>
      <c r="I18" s="1" t="str">
        <f t="shared" si="3"/>
        <v>TRUSTED</v>
      </c>
      <c r="J18" s="1" t="str">
        <f t="shared" si="4"/>
        <v>TRUSTED</v>
      </c>
      <c r="K18" s="1" t="str">
        <f t="shared" si="5"/>
        <v>TRUSTED</v>
      </c>
      <c r="L18" s="1" t="str">
        <f t="shared" si="6"/>
        <v>TRUSTED</v>
      </c>
      <c r="M18" s="1" t="str">
        <f t="shared" si="7"/>
        <v>TRUSTED</v>
      </c>
      <c r="N18" s="1" t="str">
        <f t="shared" si="8"/>
        <v>TRUSTED</v>
      </c>
      <c r="O18" s="1">
        <f t="shared" si="9"/>
        <v>3</v>
      </c>
      <c r="P18" s="1">
        <f t="shared" si="10"/>
        <v>333</v>
      </c>
      <c r="Q18" s="1" t="str">
        <f t="shared" si="11"/>
        <v>TRUSTED</v>
      </c>
      <c r="R18" s="1" t="str">
        <f t="shared" si="12"/>
        <v>TRUSTED</v>
      </c>
      <c r="S18" s="1" t="str">
        <f t="shared" si="13"/>
        <v>TRUSTED</v>
      </c>
      <c r="T18" s="1" t="str">
        <f t="shared" si="14"/>
        <v>TRUSTED</v>
      </c>
      <c r="U18" s="1">
        <f t="shared" si="19"/>
        <v>3</v>
      </c>
      <c r="V18" s="10">
        <f>IF(Q18="TRUSTED",'internal_calcs ToDs'!B18,"")</f>
        <v>16.692306960649113</v>
      </c>
      <c r="W18" s="10">
        <f>IF(R18="TRUSTED",'internal_calcs ToDs'!C18,"")</f>
        <v>17.99138499846585</v>
      </c>
      <c r="X18" s="10">
        <f>IF(S18="TRUSTED",IF(O18=3,'internal_calcs ToDs'!D18,'internal_calcs ToDs'!E18),"")</f>
        <v>15.972052224894256</v>
      </c>
      <c r="Y18" s="10">
        <f t="shared" si="18"/>
        <v>16.692306960649113</v>
      </c>
      <c r="Z18" s="10" t="str">
        <f t="shared" ca="1" si="15"/>
        <v>N</v>
      </c>
      <c r="AA18" s="10">
        <f t="shared" ca="1" si="16"/>
        <v>16.692306960649113</v>
      </c>
      <c r="AB18" s="1">
        <f t="shared" ca="1" si="0"/>
        <v>1</v>
      </c>
      <c r="AC18" s="1">
        <f t="shared" ca="1" si="1"/>
        <v>111</v>
      </c>
      <c r="AD18" s="1">
        <f t="shared" ca="1" si="17"/>
        <v>2</v>
      </c>
    </row>
    <row r="19" spans="1:30" x14ac:dyDescent="0.3">
      <c r="A19" s="1">
        <f>'FTTM input times'!A19</f>
        <v>17</v>
      </c>
      <c r="B19" s="10">
        <f>ABS('internal_calcs ToDs'!C19-'internal_calcs ToDs'!$B19)</f>
        <v>1.3821154887481129</v>
      </c>
      <c r="C19" s="10">
        <f>ABS('internal_calcs ToDs'!D19-'internal_calcs ToDs'!$B19)</f>
        <v>0.56729636363988689</v>
      </c>
      <c r="D19" s="10">
        <f>ABS('internal_calcs ToDs'!E19-'internal_calcs ToDs'!$B19)</f>
        <v>3.5358434601736839</v>
      </c>
      <c r="E19" s="10">
        <f>ABS('internal_calcs ToDs'!D19-'internal_calcs ToDs'!$C19)</f>
        <v>1.9494118523879997</v>
      </c>
      <c r="F19" s="10">
        <f>ABS('internal_calcs ToDs'!E19-'internal_calcs ToDs'!$C19)</f>
        <v>2.153727971425571</v>
      </c>
      <c r="G19" s="10">
        <f>ABS('internal_calcs ToDs'!E19-'internal_calcs ToDs'!D19)</f>
        <v>4.1031398238135708</v>
      </c>
      <c r="H19" s="1" t="str">
        <f t="shared" si="2"/>
        <v>TRUSTED</v>
      </c>
      <c r="I19" s="1" t="str">
        <f t="shared" si="3"/>
        <v>TRUSTED</v>
      </c>
      <c r="J19" s="1" t="str">
        <f t="shared" si="4"/>
        <v>TRUSTED</v>
      </c>
      <c r="K19" s="1" t="str">
        <f t="shared" si="5"/>
        <v>TRUSTED</v>
      </c>
      <c r="L19" s="1" t="str">
        <f t="shared" si="6"/>
        <v>TRUSTED</v>
      </c>
      <c r="M19" s="1" t="str">
        <f t="shared" si="7"/>
        <v>TRUSTED</v>
      </c>
      <c r="N19" s="1" t="str">
        <f t="shared" si="8"/>
        <v>TRUSTED</v>
      </c>
      <c r="O19" s="1">
        <f t="shared" si="9"/>
        <v>3</v>
      </c>
      <c r="P19" s="1">
        <f t="shared" si="10"/>
        <v>333</v>
      </c>
      <c r="Q19" s="1" t="str">
        <f t="shared" si="11"/>
        <v>TRUSTED</v>
      </c>
      <c r="R19" s="1" t="str">
        <f t="shared" si="12"/>
        <v>TRUSTED</v>
      </c>
      <c r="S19" s="1" t="str">
        <f t="shared" si="13"/>
        <v>TRUSTED</v>
      </c>
      <c r="T19" s="1" t="str">
        <f t="shared" si="14"/>
        <v>TRUSTED</v>
      </c>
      <c r="U19" s="1">
        <f t="shared" si="19"/>
        <v>3</v>
      </c>
      <c r="V19" s="10">
        <f>IF(Q19="TRUSTED",'internal_calcs ToDs'!B19,"")</f>
        <v>17.716380131449029</v>
      </c>
      <c r="W19" s="10">
        <f>IF(R19="TRUSTED",'internal_calcs ToDs'!C19,"")</f>
        <v>19.098495620197141</v>
      </c>
      <c r="X19" s="10">
        <f>IF(S19="TRUSTED",IF(O19=3,'internal_calcs ToDs'!D19,'internal_calcs ToDs'!E19),"")</f>
        <v>17.149083767809142</v>
      </c>
      <c r="Y19" s="10">
        <f t="shared" si="18"/>
        <v>17.716380131449029</v>
      </c>
      <c r="Z19" s="10" t="str">
        <f t="shared" ca="1" si="15"/>
        <v>N</v>
      </c>
      <c r="AA19" s="10">
        <f t="shared" ca="1" si="16"/>
        <v>17.716380131449029</v>
      </c>
      <c r="AB19" s="1">
        <f t="shared" ca="1" si="0"/>
        <v>1</v>
      </c>
      <c r="AC19" s="1">
        <f t="shared" ca="1" si="1"/>
        <v>111</v>
      </c>
      <c r="AD19" s="1">
        <f t="shared" ca="1" si="17"/>
        <v>2</v>
      </c>
    </row>
    <row r="20" spans="1:30" x14ac:dyDescent="0.3">
      <c r="A20" s="1">
        <f>'FTTM input times'!A20</f>
        <v>18</v>
      </c>
      <c r="B20" s="10">
        <f>ABS('internal_calcs ToDs'!C20-'internal_calcs ToDs'!$B20)</f>
        <v>1.4617122953703543</v>
      </c>
      <c r="C20" s="10">
        <f>ABS('internal_calcs ToDs'!D20-'internal_calcs ToDs'!$B20)</f>
        <v>0.44733571029481922</v>
      </c>
      <c r="D20" s="10">
        <f>ABS('internal_calcs ToDs'!E20-'internal_calcs ToDs'!$B20)</f>
        <v>3.6773249047200558</v>
      </c>
      <c r="E20" s="10">
        <f>ABS('internal_calcs ToDs'!D20-'internal_calcs ToDs'!$C20)</f>
        <v>1.9090480056651735</v>
      </c>
      <c r="F20" s="10">
        <f>ABS('internal_calcs ToDs'!E20-'internal_calcs ToDs'!$C20)</f>
        <v>2.2156126093497015</v>
      </c>
      <c r="G20" s="10">
        <f>ABS('internal_calcs ToDs'!E20-'internal_calcs ToDs'!D20)</f>
        <v>4.124660615014875</v>
      </c>
      <c r="H20" s="1" t="str">
        <f t="shared" si="2"/>
        <v>TRUSTED</v>
      </c>
      <c r="I20" s="1" t="str">
        <f t="shared" si="3"/>
        <v>TRUSTED</v>
      </c>
      <c r="J20" s="1" t="str">
        <f t="shared" si="4"/>
        <v>TRUSTED</v>
      </c>
      <c r="K20" s="1" t="str">
        <f t="shared" si="5"/>
        <v>TRUSTED</v>
      </c>
      <c r="L20" s="1" t="str">
        <f t="shared" si="6"/>
        <v>TRUSTED</v>
      </c>
      <c r="M20" s="1" t="str">
        <f t="shared" si="7"/>
        <v>TRUSTED</v>
      </c>
      <c r="N20" s="1" t="str">
        <f t="shared" si="8"/>
        <v>TRUSTED</v>
      </c>
      <c r="O20" s="1">
        <f t="shared" si="9"/>
        <v>3</v>
      </c>
      <c r="P20" s="1">
        <f t="shared" si="10"/>
        <v>333</v>
      </c>
      <c r="Q20" s="1" t="str">
        <f t="shared" si="11"/>
        <v>TRUSTED</v>
      </c>
      <c r="R20" s="1" t="str">
        <f t="shared" si="12"/>
        <v>TRUSTED</v>
      </c>
      <c r="S20" s="1" t="str">
        <f t="shared" si="13"/>
        <v>TRUSTED</v>
      </c>
      <c r="T20" s="1" t="str">
        <f t="shared" si="14"/>
        <v>TRUSTED</v>
      </c>
      <c r="U20" s="1">
        <f t="shared" si="19"/>
        <v>3</v>
      </c>
      <c r="V20" s="10">
        <f>IF(Q20="TRUSTED",'internal_calcs ToDs'!B20,"")</f>
        <v>18.739558686200077</v>
      </c>
      <c r="W20" s="10">
        <f>IF(R20="TRUSTED",'internal_calcs ToDs'!C20,"")</f>
        <v>20.201270981570431</v>
      </c>
      <c r="X20" s="10">
        <f>IF(S20="TRUSTED",IF(O20=3,'internal_calcs ToDs'!D20,'internal_calcs ToDs'!E20),"")</f>
        <v>18.292222975905258</v>
      </c>
      <c r="Y20" s="10">
        <f t="shared" si="18"/>
        <v>18.739558686200077</v>
      </c>
      <c r="Z20" s="10" t="str">
        <f t="shared" ca="1" si="15"/>
        <v>N</v>
      </c>
      <c r="AA20" s="10">
        <f t="shared" ca="1" si="16"/>
        <v>18.739558686200077</v>
      </c>
      <c r="AB20" s="1">
        <f t="shared" ca="1" si="0"/>
        <v>1</v>
      </c>
      <c r="AC20" s="1">
        <f t="shared" ca="1" si="1"/>
        <v>111</v>
      </c>
      <c r="AD20" s="1">
        <f t="shared" ca="1" si="17"/>
        <v>2</v>
      </c>
    </row>
    <row r="21" spans="1:30" x14ac:dyDescent="0.3">
      <c r="A21" s="1">
        <f>'FTTM input times'!A21</f>
        <v>19</v>
      </c>
      <c r="B21" s="10">
        <f>ABS('internal_calcs ToDs'!C21-'internal_calcs ToDs'!$B21)</f>
        <v>1.5374774903576842</v>
      </c>
      <c r="C21" s="10">
        <f>ABS('internal_calcs ToDs'!D21-'internal_calcs ToDs'!$B21)</f>
        <v>0.36261552646657691</v>
      </c>
      <c r="D21" s="10">
        <f>ABS('internal_calcs ToDs'!E21-'internal_calcs ToDs'!$B21)</f>
        <v>3.732363135282565</v>
      </c>
      <c r="E21" s="10">
        <f>ABS('internal_calcs ToDs'!D21-'internal_calcs ToDs'!$C21)</f>
        <v>1.9000930168242611</v>
      </c>
      <c r="F21" s="10">
        <f>ABS('internal_calcs ToDs'!E21-'internal_calcs ToDs'!$C21)</f>
        <v>2.1948856449248808</v>
      </c>
      <c r="G21" s="10">
        <f>ABS('internal_calcs ToDs'!E21-'internal_calcs ToDs'!D21)</f>
        <v>4.0949786617491419</v>
      </c>
      <c r="H21" s="1" t="str">
        <f t="shared" si="2"/>
        <v>TRUSTED</v>
      </c>
      <c r="I21" s="1" t="str">
        <f t="shared" si="3"/>
        <v>TRUSTED</v>
      </c>
      <c r="J21" s="1" t="str">
        <f t="shared" si="4"/>
        <v>TRUSTED</v>
      </c>
      <c r="K21" s="1" t="str">
        <f t="shared" si="5"/>
        <v>TRUSTED</v>
      </c>
      <c r="L21" s="1" t="str">
        <f t="shared" si="6"/>
        <v>TRUSTED</v>
      </c>
      <c r="M21" s="1" t="str">
        <f t="shared" si="7"/>
        <v>TRUSTED</v>
      </c>
      <c r="N21" s="1" t="str">
        <f t="shared" si="8"/>
        <v>TRUSTED</v>
      </c>
      <c r="O21" s="1">
        <f t="shared" si="9"/>
        <v>3</v>
      </c>
      <c r="P21" s="1">
        <f t="shared" si="10"/>
        <v>333</v>
      </c>
      <c r="Q21" s="1" t="str">
        <f t="shared" si="11"/>
        <v>TRUSTED</v>
      </c>
      <c r="R21" s="1" t="str">
        <f t="shared" si="12"/>
        <v>TRUSTED</v>
      </c>
      <c r="S21" s="1" t="str">
        <f t="shared" si="13"/>
        <v>TRUSTED</v>
      </c>
      <c r="T21" s="1" t="str">
        <f t="shared" si="14"/>
        <v>TRUSTED</v>
      </c>
      <c r="U21" s="1">
        <f t="shared" si="19"/>
        <v>3</v>
      </c>
      <c r="V21" s="10">
        <f>IF(Q21="TRUSTED",'internal_calcs ToDs'!B21,"")</f>
        <v>19.761827984830287</v>
      </c>
      <c r="W21" s="10">
        <f>IF(R21="TRUSTED",'internal_calcs ToDs'!C21,"")</f>
        <v>21.299305475187971</v>
      </c>
      <c r="X21" s="10">
        <f>IF(S21="TRUSTED",IF(O21=3,'internal_calcs ToDs'!D21,'internal_calcs ToDs'!E21),"")</f>
        <v>19.39921245836371</v>
      </c>
      <c r="Y21" s="10">
        <f t="shared" si="18"/>
        <v>19.761827984830287</v>
      </c>
      <c r="Z21" s="10" t="str">
        <f t="shared" ca="1" si="15"/>
        <v>N</v>
      </c>
      <c r="AA21" s="10">
        <f t="shared" ca="1" si="16"/>
        <v>19.761827984830287</v>
      </c>
      <c r="AB21" s="1">
        <f t="shared" ca="1" si="0"/>
        <v>1</v>
      </c>
      <c r="AC21" s="1">
        <f t="shared" ca="1" si="1"/>
        <v>111</v>
      </c>
      <c r="AD21" s="1">
        <f t="shared" ca="1" si="17"/>
        <v>2</v>
      </c>
    </row>
    <row r="22" spans="1:30" x14ac:dyDescent="0.3">
      <c r="A22" s="1">
        <f>'FTTM input times'!A22</f>
        <v>20</v>
      </c>
      <c r="B22" s="10">
        <f>ABS('internal_calcs ToDs'!C22-'internal_calcs ToDs'!$B22)</f>
        <v>1.6090382421178298</v>
      </c>
      <c r="C22" s="10">
        <f>ABS('internal_calcs ToDs'!D22-'internal_calcs ToDs'!$B22)</f>
        <v>0.31480903443961594</v>
      </c>
      <c r="D22" s="10">
        <f>ABS('internal_calcs ToDs'!E22-'internal_calcs ToDs'!$B22)</f>
        <v>3.6981781220998009</v>
      </c>
      <c r="E22" s="10">
        <f>ABS('internal_calcs ToDs'!D22-'internal_calcs ToDs'!$C22)</f>
        <v>1.9238472765574457</v>
      </c>
      <c r="F22" s="10">
        <f>ABS('internal_calcs ToDs'!E22-'internal_calcs ToDs'!$C22)</f>
        <v>2.0891398799819711</v>
      </c>
      <c r="G22" s="10">
        <f>ABS('internal_calcs ToDs'!E22-'internal_calcs ToDs'!D22)</f>
        <v>4.0129871565394168</v>
      </c>
      <c r="H22" s="1" t="str">
        <f t="shared" si="2"/>
        <v>TRUSTED</v>
      </c>
      <c r="I22" s="1" t="str">
        <f t="shared" si="3"/>
        <v>TRUSTED</v>
      </c>
      <c r="J22" s="1" t="str">
        <f t="shared" si="4"/>
        <v>TRUSTED</v>
      </c>
      <c r="K22" s="1" t="str">
        <f t="shared" si="5"/>
        <v>TRUSTED</v>
      </c>
      <c r="L22" s="1" t="str">
        <f t="shared" si="6"/>
        <v>TRUSTED</v>
      </c>
      <c r="M22" s="1" t="str">
        <f t="shared" si="7"/>
        <v>TRUSTED</v>
      </c>
      <c r="N22" s="1" t="str">
        <f t="shared" si="8"/>
        <v>TRUSTED</v>
      </c>
      <c r="O22" s="1">
        <f t="shared" si="9"/>
        <v>3</v>
      </c>
      <c r="P22" s="1">
        <f t="shared" si="10"/>
        <v>333</v>
      </c>
      <c r="Q22" s="1" t="str">
        <f t="shared" si="11"/>
        <v>TRUSTED</v>
      </c>
      <c r="R22" s="1" t="str">
        <f t="shared" si="12"/>
        <v>TRUSTED</v>
      </c>
      <c r="S22" s="1" t="str">
        <f t="shared" si="13"/>
        <v>TRUSTED</v>
      </c>
      <c r="T22" s="1" t="str">
        <f t="shared" si="14"/>
        <v>TRUSTED</v>
      </c>
      <c r="U22" s="1">
        <f t="shared" si="19"/>
        <v>3</v>
      </c>
      <c r="V22" s="10">
        <f>IF(Q22="TRUSTED",'internal_calcs ToDs'!B22,"")</f>
        <v>20.783173961573329</v>
      </c>
      <c r="W22" s="10">
        <f>IF(R22="TRUSTED",'internal_calcs ToDs'!C22,"")</f>
        <v>22.392212203691159</v>
      </c>
      <c r="X22" s="10">
        <f>IF(S22="TRUSTED",IF(O22=3,'internal_calcs ToDs'!D22,'internal_calcs ToDs'!E22),"")</f>
        <v>20.468364927133713</v>
      </c>
      <c r="Y22" s="10">
        <f t="shared" si="18"/>
        <v>20.783173961573329</v>
      </c>
      <c r="Z22" s="10" t="str">
        <f t="shared" ca="1" si="15"/>
        <v>N</v>
      </c>
      <c r="AA22" s="10">
        <f t="shared" ca="1" si="16"/>
        <v>20.783173961573329</v>
      </c>
      <c r="AB22" s="1">
        <f t="shared" ca="1" si="0"/>
        <v>1</v>
      </c>
      <c r="AC22" s="1">
        <f t="shared" ca="1" si="1"/>
        <v>111</v>
      </c>
      <c r="AD22" s="1">
        <f t="shared" ca="1" si="17"/>
        <v>2</v>
      </c>
    </row>
    <row r="23" spans="1:30" x14ac:dyDescent="0.3">
      <c r="A23" s="1">
        <f>'FTTM input times'!A23</f>
        <v>21</v>
      </c>
      <c r="B23" s="10">
        <f>ABS('internal_calcs ToDs'!C23-'internal_calcs ToDs'!$B23)</f>
        <v>1.6760413728150532</v>
      </c>
      <c r="C23" s="10">
        <f>ABS('internal_calcs ToDs'!D23-'internal_calcs ToDs'!$B23)</f>
        <v>0.30499332737965901</v>
      </c>
      <c r="D23" s="10">
        <f>ABS('internal_calcs ToDs'!E23-'internal_calcs ToDs'!$B23)</f>
        <v>3.5752473839769685</v>
      </c>
      <c r="E23" s="10">
        <f>ABS('internal_calcs ToDs'!D23-'internal_calcs ToDs'!$C23)</f>
        <v>1.9810347001947122</v>
      </c>
      <c r="F23" s="10">
        <f>ABS('internal_calcs ToDs'!E23-'internal_calcs ToDs'!$C23)</f>
        <v>1.8992060111619153</v>
      </c>
      <c r="G23" s="10">
        <f>ABS('internal_calcs ToDs'!E23-'internal_calcs ToDs'!D23)</f>
        <v>3.8802407113566275</v>
      </c>
      <c r="H23" s="1" t="str">
        <f t="shared" si="2"/>
        <v>TRUSTED</v>
      </c>
      <c r="I23" s="1" t="str">
        <f t="shared" si="3"/>
        <v>TRUSTED</v>
      </c>
      <c r="J23" s="1" t="str">
        <f t="shared" si="4"/>
        <v>TRUSTED</v>
      </c>
      <c r="K23" s="1" t="str">
        <f t="shared" si="5"/>
        <v>TRUSTED</v>
      </c>
      <c r="L23" s="1" t="str">
        <f t="shared" si="6"/>
        <v>TRUSTED</v>
      </c>
      <c r="M23" s="1" t="str">
        <f t="shared" si="7"/>
        <v>TRUSTED</v>
      </c>
      <c r="N23" s="1" t="str">
        <f t="shared" si="8"/>
        <v>TRUSTED</v>
      </c>
      <c r="O23" s="1">
        <f t="shared" si="9"/>
        <v>3</v>
      </c>
      <c r="P23" s="1">
        <f t="shared" si="10"/>
        <v>333</v>
      </c>
      <c r="Q23" s="1" t="str">
        <f t="shared" si="11"/>
        <v>TRUSTED</v>
      </c>
      <c r="R23" s="1" t="str">
        <f t="shared" si="12"/>
        <v>TRUSTED</v>
      </c>
      <c r="S23" s="1" t="str">
        <f t="shared" si="13"/>
        <v>TRUSTED</v>
      </c>
      <c r="T23" s="1" t="str">
        <f t="shared" si="14"/>
        <v>TRUSTED</v>
      </c>
      <c r="U23" s="1">
        <f t="shared" si="19"/>
        <v>3</v>
      </c>
      <c r="V23" s="10">
        <f>IF(Q23="TRUSTED",'internal_calcs ToDs'!B23,"")</f>
        <v>21.803583133852737</v>
      </c>
      <c r="W23" s="10">
        <f>IF(R23="TRUSTED",'internal_calcs ToDs'!C23,"")</f>
        <v>23.47962450666779</v>
      </c>
      <c r="X23" s="10">
        <f>IF(S23="TRUSTED",IF(O23=3,'internal_calcs ToDs'!D23,'internal_calcs ToDs'!E23),"")</f>
        <v>21.498589806473078</v>
      </c>
      <c r="Y23" s="10">
        <f t="shared" si="18"/>
        <v>21.803583133852737</v>
      </c>
      <c r="Z23" s="10" t="str">
        <f t="shared" ca="1" si="15"/>
        <v>N</v>
      </c>
      <c r="AA23" s="10">
        <f t="shared" ca="1" si="16"/>
        <v>21.803583133852737</v>
      </c>
      <c r="AB23" s="1">
        <f t="shared" ca="1" si="0"/>
        <v>1</v>
      </c>
      <c r="AC23" s="1">
        <f t="shared" ca="1" si="1"/>
        <v>111</v>
      </c>
      <c r="AD23" s="1">
        <f t="shared" ca="1" si="17"/>
        <v>2</v>
      </c>
    </row>
    <row r="24" spans="1:30" x14ac:dyDescent="0.3">
      <c r="A24" s="1">
        <f>'FTTM input times'!A24</f>
        <v>22</v>
      </c>
      <c r="B24" s="10">
        <f>ABS('internal_calcs ToDs'!C24-'internal_calcs ToDs'!$B24)</f>
        <v>1.73815479689463</v>
      </c>
      <c r="C24" s="10">
        <f>ABS('internal_calcs ToDs'!D24-'internal_calcs ToDs'!$B24)</f>
        <v>0.33363217881879592</v>
      </c>
      <c r="D24" s="10">
        <f>ABS('internal_calcs ToDs'!E24-'internal_calcs ToDs'!$B24)</f>
        <v>3.3672892082914139</v>
      </c>
      <c r="E24" s="10">
        <f>ABS('internal_calcs ToDs'!D24-'internal_calcs ToDs'!$C24)</f>
        <v>2.071786975713426</v>
      </c>
      <c r="F24" s="10">
        <f>ABS('internal_calcs ToDs'!E24-'internal_calcs ToDs'!$C24)</f>
        <v>1.6291344113967838</v>
      </c>
      <c r="G24" s="10">
        <f>ABS('internal_calcs ToDs'!E24-'internal_calcs ToDs'!D24)</f>
        <v>3.7009213871102098</v>
      </c>
      <c r="H24" s="1" t="str">
        <f t="shared" si="2"/>
        <v>TRUSTED</v>
      </c>
      <c r="I24" s="1" t="str">
        <f t="shared" si="3"/>
        <v>TRUSTED</v>
      </c>
      <c r="J24" s="1" t="str">
        <f t="shared" si="4"/>
        <v>TRUSTED</v>
      </c>
      <c r="K24" s="1" t="str">
        <f t="shared" si="5"/>
        <v>TRUSTED</v>
      </c>
      <c r="L24" s="1" t="str">
        <f t="shared" si="6"/>
        <v>TRUSTED</v>
      </c>
      <c r="M24" s="1" t="str">
        <f t="shared" si="7"/>
        <v>TRUSTED</v>
      </c>
      <c r="N24" s="1" t="str">
        <f t="shared" si="8"/>
        <v>TRUSTED</v>
      </c>
      <c r="O24" s="1">
        <f t="shared" si="9"/>
        <v>3</v>
      </c>
      <c r="P24" s="1">
        <f t="shared" si="10"/>
        <v>333</v>
      </c>
      <c r="Q24" s="1" t="str">
        <f t="shared" si="11"/>
        <v>TRUSTED</v>
      </c>
      <c r="R24" s="1" t="str">
        <f t="shared" si="12"/>
        <v>TRUSTED</v>
      </c>
      <c r="S24" s="1" t="str">
        <f t="shared" si="13"/>
        <v>TRUSTED</v>
      </c>
      <c r="T24" s="1" t="str">
        <f t="shared" si="14"/>
        <v>TRUSTED</v>
      </c>
      <c r="U24" s="1">
        <f t="shared" si="19"/>
        <v>3</v>
      </c>
      <c r="V24" s="10">
        <f>IF(Q24="TRUSTED",'internal_calcs ToDs'!B24,"")</f>
        <v>22.823042610797952</v>
      </c>
      <c r="W24" s="10">
        <f>IF(R24="TRUSTED",'internal_calcs ToDs'!C24,"")</f>
        <v>24.561197407692582</v>
      </c>
      <c r="X24" s="10">
        <f>IF(S24="TRUSTED",IF(O24=3,'internal_calcs ToDs'!D24,'internal_calcs ToDs'!E24),"")</f>
        <v>22.489410431979156</v>
      </c>
      <c r="Y24" s="10">
        <f t="shared" si="18"/>
        <v>22.823042610797952</v>
      </c>
      <c r="Z24" s="10" t="str">
        <f t="shared" ca="1" si="15"/>
        <v>N</v>
      </c>
      <c r="AA24" s="10">
        <f t="shared" ca="1" si="16"/>
        <v>22.823042610797952</v>
      </c>
      <c r="AB24" s="1">
        <f t="shared" ca="1" si="0"/>
        <v>1</v>
      </c>
      <c r="AC24" s="1">
        <f t="shared" ca="1" si="1"/>
        <v>111</v>
      </c>
      <c r="AD24" s="1">
        <f t="shared" ca="1" si="17"/>
        <v>2</v>
      </c>
    </row>
    <row r="25" spans="1:30" x14ac:dyDescent="0.3">
      <c r="A25" s="1">
        <f>'FTTM input times'!A25</f>
        <v>23</v>
      </c>
      <c r="B25" s="10">
        <f>ABS('internal_calcs ToDs'!C25-'internal_calcs ToDs'!$B25)</f>
        <v>1.7950688744062653</v>
      </c>
      <c r="C25" s="10">
        <f>ABS('internal_calcs ToDs'!D25-'internal_calcs ToDs'!$B25)</f>
        <v>0.40056853351496002</v>
      </c>
      <c r="D25" s="10">
        <f>ABS('internal_calcs ToDs'!E25-'internal_calcs ToDs'!$B25)</f>
        <v>3.0811287201671789</v>
      </c>
      <c r="E25" s="10">
        <f>ABS('internal_calcs ToDs'!D25-'internal_calcs ToDs'!$C25)</f>
        <v>2.1956374079212253</v>
      </c>
      <c r="F25" s="10">
        <f>ABS('internal_calcs ToDs'!E25-'internal_calcs ToDs'!$C25)</f>
        <v>1.2860598457609136</v>
      </c>
      <c r="G25" s="10">
        <f>ABS('internal_calcs ToDs'!E25-'internal_calcs ToDs'!D25)</f>
        <v>3.4816972536821389</v>
      </c>
      <c r="H25" s="1" t="str">
        <f t="shared" si="2"/>
        <v>TRUSTED</v>
      </c>
      <c r="I25" s="1" t="str">
        <f t="shared" si="3"/>
        <v>TRUSTED</v>
      </c>
      <c r="J25" s="1" t="str">
        <f t="shared" si="4"/>
        <v>TRUSTED</v>
      </c>
      <c r="K25" s="1" t="str">
        <f t="shared" si="5"/>
        <v>TRUSTED</v>
      </c>
      <c r="L25" s="1" t="str">
        <f t="shared" si="6"/>
        <v>TRUSTED</v>
      </c>
      <c r="M25" s="1" t="str">
        <f t="shared" si="7"/>
        <v>TRUSTED</v>
      </c>
      <c r="N25" s="1" t="str">
        <f t="shared" si="8"/>
        <v>TRUSTED</v>
      </c>
      <c r="O25" s="1">
        <f t="shared" si="9"/>
        <v>3</v>
      </c>
      <c r="P25" s="1">
        <f t="shared" si="10"/>
        <v>333</v>
      </c>
      <c r="Q25" s="1" t="str">
        <f t="shared" si="11"/>
        <v>TRUSTED</v>
      </c>
      <c r="R25" s="1" t="str">
        <f t="shared" si="12"/>
        <v>TRUSTED</v>
      </c>
      <c r="S25" s="1" t="str">
        <f t="shared" si="13"/>
        <v>TRUSTED</v>
      </c>
      <c r="T25" s="1" t="str">
        <f t="shared" si="14"/>
        <v>TRUSTED</v>
      </c>
      <c r="U25" s="1">
        <f t="shared" si="19"/>
        <v>3</v>
      </c>
      <c r="V25" s="10">
        <f>IF(Q25="TRUSTED",'internal_calcs ToDs'!B25,"")</f>
        <v>23.841540101386201</v>
      </c>
      <c r="W25" s="10">
        <f>IF(R25="TRUSTED",'internal_calcs ToDs'!C25,"")</f>
        <v>25.636608975792466</v>
      </c>
      <c r="X25" s="10">
        <f>IF(S25="TRUSTED",IF(O25=3,'internal_calcs ToDs'!D25,'internal_calcs ToDs'!E25),"")</f>
        <v>23.440971567871241</v>
      </c>
      <c r="Y25" s="10">
        <f t="shared" si="18"/>
        <v>23.841540101386201</v>
      </c>
      <c r="Z25" s="10" t="str">
        <f t="shared" ca="1" si="15"/>
        <v>N</v>
      </c>
      <c r="AA25" s="10">
        <f t="shared" ca="1" si="16"/>
        <v>23.841540101386201</v>
      </c>
      <c r="AB25" s="1">
        <f t="shared" ca="1" si="0"/>
        <v>1</v>
      </c>
      <c r="AC25" s="1">
        <f t="shared" ca="1" si="1"/>
        <v>111</v>
      </c>
      <c r="AD25" s="1">
        <f t="shared" ca="1" si="17"/>
        <v>2</v>
      </c>
    </row>
    <row r="26" spans="1:30" x14ac:dyDescent="0.3">
      <c r="A26" s="1">
        <f>'FTTM input times'!A26</f>
        <v>24</v>
      </c>
      <c r="B26" s="10">
        <f>ABS('internal_calcs ToDs'!C26-'internal_calcs ToDs'!$B26)</f>
        <v>1.8464976737544525</v>
      </c>
      <c r="C26" s="10">
        <f>ABS('internal_calcs ToDs'!D26-'internal_calcs ToDs'!$B26)</f>
        <v>0.50502679823372532</v>
      </c>
      <c r="D26" s="10">
        <f>ABS('internal_calcs ToDs'!E26-'internal_calcs ToDs'!$B26)</f>
        <v>2.7264516411355508</v>
      </c>
      <c r="E26" s="10">
        <f>ABS('internal_calcs ToDs'!D26-'internal_calcs ToDs'!$C26)</f>
        <v>2.3515244719881778</v>
      </c>
      <c r="F26" s="10">
        <f>ABS('internal_calcs ToDs'!E26-'internal_calcs ToDs'!$C26)</f>
        <v>0.87995396738109832</v>
      </c>
      <c r="G26" s="10">
        <f>ABS('internal_calcs ToDs'!E26-'internal_calcs ToDs'!D26)</f>
        <v>3.2314784393692761</v>
      </c>
      <c r="H26" s="1" t="str">
        <f t="shared" si="2"/>
        <v>TRUSTED</v>
      </c>
      <c r="I26" s="1" t="str">
        <f t="shared" si="3"/>
        <v>TRUSTED</v>
      </c>
      <c r="J26" s="1" t="str">
        <f t="shared" si="4"/>
        <v>TRUSTED</v>
      </c>
      <c r="K26" s="1" t="str">
        <f t="shared" si="5"/>
        <v>TRUSTED</v>
      </c>
      <c r="L26" s="1" t="str">
        <f t="shared" si="6"/>
        <v>TRUSTED</v>
      </c>
      <c r="M26" s="1" t="str">
        <f t="shared" si="7"/>
        <v>TRUSTED</v>
      </c>
      <c r="N26" s="1" t="str">
        <f t="shared" si="8"/>
        <v>TRUSTED</v>
      </c>
      <c r="O26" s="1">
        <f t="shared" si="9"/>
        <v>3</v>
      </c>
      <c r="P26" s="1">
        <f t="shared" si="10"/>
        <v>333</v>
      </c>
      <c r="Q26" s="1" t="str">
        <f t="shared" si="11"/>
        <v>TRUSTED</v>
      </c>
      <c r="R26" s="1" t="str">
        <f t="shared" si="12"/>
        <v>TRUSTED</v>
      </c>
      <c r="S26" s="1" t="str">
        <f t="shared" si="13"/>
        <v>TRUSTED</v>
      </c>
      <c r="T26" s="1" t="str">
        <f t="shared" si="14"/>
        <v>TRUSTED</v>
      </c>
      <c r="U26" s="1">
        <f t="shared" si="19"/>
        <v>3</v>
      </c>
      <c r="V26" s="10">
        <f>IF(Q26="TRUSTED",'internal_calcs ToDs'!B26,"")</f>
        <v>24.859063922205969</v>
      </c>
      <c r="W26" s="10">
        <f>IF(R26="TRUSTED",'internal_calcs ToDs'!C26,"")</f>
        <v>26.705561595960422</v>
      </c>
      <c r="X26" s="10">
        <f>IF(S26="TRUSTED",IF(O26=3,'internal_calcs ToDs'!D26,'internal_calcs ToDs'!E26),"")</f>
        <v>24.354037123972244</v>
      </c>
      <c r="Y26" s="10">
        <f t="shared" si="18"/>
        <v>24.859063922205969</v>
      </c>
      <c r="Z26" s="10" t="str">
        <f t="shared" ca="1" si="15"/>
        <v>N</v>
      </c>
      <c r="AA26" s="10">
        <f t="shared" ca="1" si="16"/>
        <v>24.859063922205969</v>
      </c>
      <c r="AB26" s="1">
        <f t="shared" ca="1" si="0"/>
        <v>1</v>
      </c>
      <c r="AC26" s="1">
        <f t="shared" ca="1" si="1"/>
        <v>111</v>
      </c>
      <c r="AD26" s="1">
        <f t="shared" ca="1" si="17"/>
        <v>2</v>
      </c>
    </row>
    <row r="27" spans="1:30" x14ac:dyDescent="0.3">
      <c r="A27" s="1">
        <f>'FTTM input times'!A27</f>
        <v>25</v>
      </c>
      <c r="B27" s="10">
        <f>ABS('internal_calcs ToDs'!C27-'internal_calcs ToDs'!$B27)</f>
        <v>1.8921801388698114</v>
      </c>
      <c r="C27" s="10">
        <f>ABS('internal_calcs ToDs'!D27-'internal_calcs ToDs'!$B27)</f>
        <v>0.64562489644180943</v>
      </c>
      <c r="D27" s="10">
        <f>ABS('internal_calcs ToDs'!E27-'internal_calcs ToDs'!$B27)</f>
        <v>2.3154546368138114</v>
      </c>
      <c r="E27" s="10">
        <f>ABS('internal_calcs ToDs'!D27-'internal_calcs ToDs'!$C27)</f>
        <v>2.5378050353116208</v>
      </c>
      <c r="F27" s="10">
        <f>ABS('internal_calcs ToDs'!E27-'internal_calcs ToDs'!$C27)</f>
        <v>0.42327449794399996</v>
      </c>
      <c r="G27" s="10">
        <f>ABS('internal_calcs ToDs'!E27-'internal_calcs ToDs'!D27)</f>
        <v>2.9610795332556208</v>
      </c>
      <c r="H27" s="1" t="str">
        <f t="shared" si="2"/>
        <v>TRUSTED</v>
      </c>
      <c r="I27" s="1" t="str">
        <f t="shared" si="3"/>
        <v>TRUSTED</v>
      </c>
      <c r="J27" s="1" t="str">
        <f t="shared" si="4"/>
        <v>TRUSTED</v>
      </c>
      <c r="K27" s="1" t="str">
        <f t="shared" si="5"/>
        <v>TRUSTED</v>
      </c>
      <c r="L27" s="1" t="str">
        <f t="shared" si="6"/>
        <v>TRUSTED</v>
      </c>
      <c r="M27" s="1" t="str">
        <f t="shared" si="7"/>
        <v>TRUSTED</v>
      </c>
      <c r="N27" s="1" t="str">
        <f t="shared" si="8"/>
        <v>TRUSTED</v>
      </c>
      <c r="O27" s="1">
        <f t="shared" si="9"/>
        <v>3</v>
      </c>
      <c r="P27" s="1">
        <f t="shared" si="10"/>
        <v>333</v>
      </c>
      <c r="Q27" s="1" t="str">
        <f t="shared" si="11"/>
        <v>TRUSTED</v>
      </c>
      <c r="R27" s="1" t="str">
        <f t="shared" si="12"/>
        <v>TRUSTED</v>
      </c>
      <c r="S27" s="1" t="str">
        <f t="shared" si="13"/>
        <v>TRUSTED</v>
      </c>
      <c r="T27" s="1" t="str">
        <f t="shared" si="14"/>
        <v>TRUSTED</v>
      </c>
      <c r="U27" s="1">
        <f t="shared" si="19"/>
        <v>3</v>
      </c>
      <c r="V27" s="10">
        <f>IF(Q27="TRUSTED",'internal_calcs ToDs'!B27,"")</f>
        <v>25.875603004836396</v>
      </c>
      <c r="W27" s="10">
        <f>IF(R27="TRUSTED",'internal_calcs ToDs'!C27,"")</f>
        <v>27.767783143706207</v>
      </c>
      <c r="X27" s="10">
        <f>IF(S27="TRUSTED",IF(O27=3,'internal_calcs ToDs'!D27,'internal_calcs ToDs'!E27),"")</f>
        <v>25.229978108394587</v>
      </c>
      <c r="Y27" s="10">
        <f t="shared" si="18"/>
        <v>25.875603004836396</v>
      </c>
      <c r="Z27" s="10" t="str">
        <f t="shared" ca="1" si="15"/>
        <v>N</v>
      </c>
      <c r="AA27" s="10">
        <f t="shared" ca="1" si="16"/>
        <v>25.875603004836396</v>
      </c>
      <c r="AB27" s="1">
        <f t="shared" ca="1" si="0"/>
        <v>1</v>
      </c>
      <c r="AC27" s="1">
        <f t="shared" ca="1" si="1"/>
        <v>111</v>
      </c>
      <c r="AD27" s="1">
        <f t="shared" ca="1" si="17"/>
        <v>2</v>
      </c>
    </row>
    <row r="28" spans="1:30" x14ac:dyDescent="0.3">
      <c r="A28" s="1">
        <f>'FTTM input times'!A28</f>
        <v>26</v>
      </c>
      <c r="B28" s="10">
        <f>ABS('internal_calcs ToDs'!C28-'internal_calcs ToDs'!$B28)</f>
        <v>1.9318811561684939</v>
      </c>
      <c r="C28" s="10">
        <f>ABS('internal_calcs ToDs'!D28-'internal_calcs ToDs'!$B28)</f>
        <v>0.82039589691528292</v>
      </c>
      <c r="D28" s="10">
        <f>ABS('internal_calcs ToDs'!E28-'internal_calcs ToDs'!$B28)</f>
        <v>1.8624048906805193</v>
      </c>
      <c r="E28" s="10">
        <f>ABS('internal_calcs ToDs'!D28-'internal_calcs ToDs'!$C28)</f>
        <v>2.7522770530837768</v>
      </c>
      <c r="F28" s="10">
        <f>ABS('internal_calcs ToDs'!E28-'internal_calcs ToDs'!$C28)</f>
        <v>6.9476265487974587E-2</v>
      </c>
      <c r="G28" s="10">
        <f>ABS('internal_calcs ToDs'!E28-'internal_calcs ToDs'!D28)</f>
        <v>2.6828007875958022</v>
      </c>
      <c r="H28" s="1" t="str">
        <f t="shared" si="2"/>
        <v>TRUSTED</v>
      </c>
      <c r="I28" s="1" t="str">
        <f t="shared" si="3"/>
        <v>TRUSTED</v>
      </c>
      <c r="J28" s="1" t="str">
        <f t="shared" si="4"/>
        <v>TRUSTED</v>
      </c>
      <c r="K28" s="1" t="str">
        <f t="shared" si="5"/>
        <v>TRUSTED</v>
      </c>
      <c r="L28" s="1" t="str">
        <f t="shared" si="6"/>
        <v>TRUSTED</v>
      </c>
      <c r="M28" s="1" t="str">
        <f t="shared" si="7"/>
        <v>TRUSTED</v>
      </c>
      <c r="N28" s="1" t="str">
        <f t="shared" si="8"/>
        <v>TRUSTED</v>
      </c>
      <c r="O28" s="1">
        <f t="shared" si="9"/>
        <v>3</v>
      </c>
      <c r="P28" s="1">
        <f t="shared" si="10"/>
        <v>333</v>
      </c>
      <c r="Q28" s="1" t="str">
        <f t="shared" si="11"/>
        <v>TRUSTED</v>
      </c>
      <c r="R28" s="1" t="str">
        <f t="shared" si="12"/>
        <v>TRUSTED</v>
      </c>
      <c r="S28" s="1" t="str">
        <f t="shared" si="13"/>
        <v>TRUSTED</v>
      </c>
      <c r="T28" s="1" t="str">
        <f t="shared" si="14"/>
        <v>TRUSTED</v>
      </c>
      <c r="U28" s="1">
        <f t="shared" si="19"/>
        <v>3</v>
      </c>
      <c r="V28" s="10">
        <f>IF(Q28="TRUSTED",'internal_calcs ToDs'!B28,"")</f>
        <v>26.891146902838475</v>
      </c>
      <c r="W28" s="10">
        <f>IF(R28="TRUSTED",'internal_calcs ToDs'!C28,"")</f>
        <v>28.823028059006969</v>
      </c>
      <c r="X28" s="10">
        <f>IF(S28="TRUSTED",IF(O28=3,'internal_calcs ToDs'!D28,'internal_calcs ToDs'!E28),"")</f>
        <v>26.070751005923192</v>
      </c>
      <c r="Y28" s="10">
        <f t="shared" si="18"/>
        <v>26.891146902838475</v>
      </c>
      <c r="Z28" s="10" t="str">
        <f t="shared" ca="1" si="15"/>
        <v>N</v>
      </c>
      <c r="AA28" s="10">
        <f t="shared" ca="1" si="16"/>
        <v>26.891146902838475</v>
      </c>
      <c r="AB28" s="1">
        <f t="shared" ca="1" si="0"/>
        <v>1</v>
      </c>
      <c r="AC28" s="1">
        <f t="shared" ca="1" si="1"/>
        <v>111</v>
      </c>
      <c r="AD28" s="1">
        <f t="shared" ca="1" si="17"/>
        <v>2</v>
      </c>
    </row>
    <row r="29" spans="1:30" x14ac:dyDescent="0.3">
      <c r="A29" s="1">
        <f>'FTTM input times'!A29</f>
        <v>27</v>
      </c>
      <c r="B29" s="10">
        <f>ABS('internal_calcs ToDs'!C29-'internal_calcs ToDs'!$B29)</f>
        <v>1.9653925170680964</v>
      </c>
      <c r="C29" s="10">
        <f>ABS('internal_calcs ToDs'!D29-'internal_calcs ToDs'!$B29)</f>
        <v>1.0268188752713421</v>
      </c>
      <c r="D29" s="10">
        <f>ABS('internal_calcs ToDs'!E29-'internal_calcs ToDs'!$B29)</f>
        <v>1.3831248218571908</v>
      </c>
      <c r="E29" s="10">
        <f>ABS('internal_calcs ToDs'!D29-'internal_calcs ToDs'!$C29)</f>
        <v>2.9922113923394384</v>
      </c>
      <c r="F29" s="10">
        <f>ABS('internal_calcs ToDs'!E29-'internal_calcs ToDs'!$C29)</f>
        <v>0.5822676952109056</v>
      </c>
      <c r="G29" s="10">
        <f>ABS('internal_calcs ToDs'!E29-'internal_calcs ToDs'!D29)</f>
        <v>2.4099436971285328</v>
      </c>
      <c r="H29" s="1" t="str">
        <f t="shared" si="2"/>
        <v>TRUSTED</v>
      </c>
      <c r="I29" s="1" t="str">
        <f t="shared" si="3"/>
        <v>TRUSTED</v>
      </c>
      <c r="J29" s="1" t="str">
        <f t="shared" si="4"/>
        <v>TRUSTED</v>
      </c>
      <c r="K29" s="1" t="str">
        <f t="shared" si="5"/>
        <v>TRUSTED</v>
      </c>
      <c r="L29" s="1" t="str">
        <f t="shared" si="6"/>
        <v>TRUSTED</v>
      </c>
      <c r="M29" s="1" t="str">
        <f t="shared" si="7"/>
        <v>TRUSTED</v>
      </c>
      <c r="N29" s="1" t="str">
        <f t="shared" si="8"/>
        <v>TRUSTED</v>
      </c>
      <c r="O29" s="1">
        <f t="shared" si="9"/>
        <v>3</v>
      </c>
      <c r="P29" s="1">
        <f t="shared" si="10"/>
        <v>333</v>
      </c>
      <c r="Q29" s="1" t="str">
        <f t="shared" si="11"/>
        <v>TRUSTED</v>
      </c>
      <c r="R29" s="1" t="str">
        <f t="shared" si="12"/>
        <v>TRUSTED</v>
      </c>
      <c r="S29" s="1" t="str">
        <f t="shared" si="13"/>
        <v>TRUSTED</v>
      </c>
      <c r="T29" s="1" t="str">
        <f t="shared" si="14"/>
        <v>TRUSTED</v>
      </c>
      <c r="U29" s="1">
        <f t="shared" si="19"/>
        <v>3</v>
      </c>
      <c r="V29" s="10">
        <f>IF(Q29="TRUSTED",'internal_calcs ToDs'!B29,"")</f>
        <v>27.905685798353034</v>
      </c>
      <c r="W29" s="10">
        <f>IF(R29="TRUSTED",'internal_calcs ToDs'!C29,"")</f>
        <v>29.87107831542113</v>
      </c>
      <c r="X29" s="10">
        <f>IF(S29="TRUSTED",IF(O29=3,'internal_calcs ToDs'!D29,'internal_calcs ToDs'!E29),"")</f>
        <v>26.878866923081691</v>
      </c>
      <c r="Y29" s="10">
        <f t="shared" si="18"/>
        <v>27.905685798353034</v>
      </c>
      <c r="Z29" s="10" t="str">
        <f t="shared" ca="1" si="15"/>
        <v>N</v>
      </c>
      <c r="AA29" s="10">
        <f t="shared" ca="1" si="16"/>
        <v>27.905685798353034</v>
      </c>
      <c r="AB29" s="1">
        <f t="shared" ca="1" si="0"/>
        <v>1</v>
      </c>
      <c r="AC29" s="1">
        <f t="shared" ca="1" si="1"/>
        <v>111</v>
      </c>
      <c r="AD29" s="1">
        <f t="shared" ca="1" si="17"/>
        <v>2</v>
      </c>
    </row>
    <row r="30" spans="1:30" x14ac:dyDescent="0.3">
      <c r="A30" s="1">
        <f>'FTTM input times'!A30</f>
        <v>28</v>
      </c>
      <c r="B30" s="10">
        <f>ABS('internal_calcs ToDs'!C30-'internal_calcs ToDs'!$B30)</f>
        <v>1.9925337722366621</v>
      </c>
      <c r="C30" s="10">
        <f>ABS('internal_calcs ToDs'!D30-'internal_calcs ToDs'!$B30)</f>
        <v>1.2618585218195477</v>
      </c>
      <c r="D30" s="10">
        <f>ABS('internal_calcs ToDs'!E30-'internal_calcs ToDs'!$B30)</f>
        <v>0.89442057029600264</v>
      </c>
      <c r="E30" s="10">
        <f>ABS('internal_calcs ToDs'!D30-'internal_calcs ToDs'!$C30)</f>
        <v>3.2543922940562098</v>
      </c>
      <c r="F30" s="10">
        <f>ABS('internal_calcs ToDs'!E30-'internal_calcs ToDs'!$C30)</f>
        <v>1.0981132019406594</v>
      </c>
      <c r="G30" s="10">
        <f>ABS('internal_calcs ToDs'!E30-'internal_calcs ToDs'!D30)</f>
        <v>2.1562790921155504</v>
      </c>
      <c r="H30" s="1" t="str">
        <f t="shared" si="2"/>
        <v>TRUSTED</v>
      </c>
      <c r="I30" s="1" t="str">
        <f t="shared" si="3"/>
        <v>TRUSTED</v>
      </c>
      <c r="J30" s="1" t="str">
        <f t="shared" si="4"/>
        <v>TRUSTED</v>
      </c>
      <c r="K30" s="1" t="str">
        <f t="shared" si="5"/>
        <v>TRUSTED</v>
      </c>
      <c r="L30" s="1" t="str">
        <f t="shared" si="6"/>
        <v>TRUSTED</v>
      </c>
      <c r="M30" s="1" t="str">
        <f t="shared" si="7"/>
        <v>TRUSTED</v>
      </c>
      <c r="N30" s="1" t="str">
        <f t="shared" si="8"/>
        <v>TRUSTED</v>
      </c>
      <c r="O30" s="1">
        <f t="shared" si="9"/>
        <v>3</v>
      </c>
      <c r="P30" s="1">
        <f t="shared" si="10"/>
        <v>333</v>
      </c>
      <c r="Q30" s="1" t="str">
        <f t="shared" si="11"/>
        <v>TRUSTED</v>
      </c>
      <c r="R30" s="1" t="str">
        <f t="shared" si="12"/>
        <v>TRUSTED</v>
      </c>
      <c r="S30" s="1" t="str">
        <f t="shared" si="13"/>
        <v>TRUSTED</v>
      </c>
      <c r="T30" s="1" t="str">
        <f t="shared" si="14"/>
        <v>TRUSTED</v>
      </c>
      <c r="U30" s="1">
        <f t="shared" si="19"/>
        <v>3</v>
      </c>
      <c r="V30" s="10">
        <f>IF(Q30="TRUSTED",'internal_calcs ToDs'!B30,"")</f>
        <v>28.919210508302044</v>
      </c>
      <c r="W30" s="10">
        <f>IF(R30="TRUSTED",'internal_calcs ToDs'!C30,"")</f>
        <v>30.911744280538706</v>
      </c>
      <c r="X30" s="10">
        <f>IF(S30="TRUSTED",IF(O30=3,'internal_calcs ToDs'!D30,'internal_calcs ToDs'!E30),"")</f>
        <v>27.657351986482496</v>
      </c>
      <c r="Y30" s="10">
        <f t="shared" si="18"/>
        <v>28.919210508302044</v>
      </c>
      <c r="Z30" s="10" t="str">
        <f t="shared" ca="1" si="15"/>
        <v>N</v>
      </c>
      <c r="AA30" s="10">
        <f t="shared" ca="1" si="16"/>
        <v>28.919210508302044</v>
      </c>
      <c r="AB30" s="1">
        <f t="shared" ca="1" si="0"/>
        <v>1</v>
      </c>
      <c r="AC30" s="1">
        <f t="shared" ca="1" si="1"/>
        <v>111</v>
      </c>
      <c r="AD30" s="1">
        <f t="shared" ca="1" si="17"/>
        <v>2</v>
      </c>
    </row>
    <row r="31" spans="1:30" x14ac:dyDescent="0.3">
      <c r="A31" s="1">
        <f>'FTTM input times'!A31</f>
        <v>29</v>
      </c>
      <c r="B31" s="10">
        <f>ABS('internal_calcs ToDs'!C31-'internal_calcs ToDs'!$B31)</f>
        <v>2.0131529741850578</v>
      </c>
      <c r="C31" s="10">
        <f>ABS('internal_calcs ToDs'!D31-'internal_calcs ToDs'!$B31)</f>
        <v>1.5220128711864405</v>
      </c>
      <c r="D31" s="10">
        <f>ABS('internal_calcs ToDs'!E31-'internal_calcs ToDs'!$B31)</f>
        <v>0.41347490519627783</v>
      </c>
      <c r="E31" s="10">
        <f>ABS('internal_calcs ToDs'!D31-'internal_calcs ToDs'!$C31)</f>
        <v>3.5351658453714982</v>
      </c>
      <c r="F31" s="10">
        <f>ABS('internal_calcs ToDs'!E31-'internal_calcs ToDs'!$C31)</f>
        <v>1.59967806898878</v>
      </c>
      <c r="G31" s="10">
        <f>ABS('internal_calcs ToDs'!E31-'internal_calcs ToDs'!D31)</f>
        <v>1.9354877763827183</v>
      </c>
      <c r="H31" s="1" t="str">
        <f t="shared" si="2"/>
        <v>TRUSTED</v>
      </c>
      <c r="I31" s="1" t="str">
        <f t="shared" si="3"/>
        <v>TRUSTED</v>
      </c>
      <c r="J31" s="1" t="str">
        <f t="shared" si="4"/>
        <v>TRUSTED</v>
      </c>
      <c r="K31" s="1" t="str">
        <f t="shared" si="5"/>
        <v>TRUSTED</v>
      </c>
      <c r="L31" s="1" t="str">
        <f t="shared" si="6"/>
        <v>TRUSTED</v>
      </c>
      <c r="M31" s="1" t="str">
        <f t="shared" si="7"/>
        <v>TRUSTED</v>
      </c>
      <c r="N31" s="1" t="str">
        <f t="shared" si="8"/>
        <v>TRUSTED</v>
      </c>
      <c r="O31" s="1">
        <f t="shared" si="9"/>
        <v>3</v>
      </c>
      <c r="P31" s="1">
        <f t="shared" si="10"/>
        <v>333</v>
      </c>
      <c r="Q31" s="1" t="str">
        <f t="shared" si="11"/>
        <v>TRUSTED</v>
      </c>
      <c r="R31" s="1" t="str">
        <f t="shared" si="12"/>
        <v>TRUSTED</v>
      </c>
      <c r="S31" s="1" t="str">
        <f t="shared" si="13"/>
        <v>TRUSTED</v>
      </c>
      <c r="T31" s="1" t="str">
        <f t="shared" si="14"/>
        <v>TRUSTED</v>
      </c>
      <c r="U31" s="1">
        <f t="shared" si="19"/>
        <v>3</v>
      </c>
      <c r="V31" s="10">
        <f>IF(Q31="TRUSTED",'internal_calcs ToDs'!B31,"")</f>
        <v>29.931712490188822</v>
      </c>
      <c r="W31" s="10">
        <f>IF(R31="TRUSTED",'internal_calcs ToDs'!C31,"")</f>
        <v>31.94486546437388</v>
      </c>
      <c r="X31" s="10">
        <f>IF(S31="TRUSTED",IF(O31=3,'internal_calcs ToDs'!D31,'internal_calcs ToDs'!E31),"")</f>
        <v>28.409699619002382</v>
      </c>
      <c r="Y31" s="10">
        <f t="shared" si="18"/>
        <v>29.931712490188822</v>
      </c>
      <c r="Z31" s="10" t="str">
        <f t="shared" ca="1" si="15"/>
        <v>N</v>
      </c>
      <c r="AA31" s="10">
        <f t="shared" ca="1" si="16"/>
        <v>29.931712490188822</v>
      </c>
      <c r="AB31" s="1">
        <f t="shared" ca="1" si="0"/>
        <v>1</v>
      </c>
      <c r="AC31" s="1">
        <f t="shared" ca="1" si="1"/>
        <v>111</v>
      </c>
      <c r="AD31" s="1">
        <f t="shared" ca="1" si="17"/>
        <v>2</v>
      </c>
    </row>
    <row r="32" spans="1:30" x14ac:dyDescent="0.3">
      <c r="A32" s="1">
        <f>'FTTM input times'!A32</f>
        <v>30</v>
      </c>
      <c r="B32" s="10">
        <f>ABS('internal_calcs ToDs'!C32-'internal_calcs ToDs'!$B32)</f>
        <v>2.0271273052521046</v>
      </c>
      <c r="C32" s="10">
        <f>ABS('internal_calcs ToDs'!D32-'internal_calcs ToDs'!$B32)</f>
        <v>1.8033684010767601</v>
      </c>
      <c r="D32" s="10">
        <f>ABS('internal_calcs ToDs'!E32-'internal_calcs ToDs'!$B32)</f>
        <v>4.2773501693353921E-2</v>
      </c>
      <c r="E32" s="10">
        <f>ABS('internal_calcs ToDs'!D32-'internal_calcs ToDs'!$C32)</f>
        <v>3.8304957063288647</v>
      </c>
      <c r="F32" s="10">
        <f>ABS('internal_calcs ToDs'!E32-'internal_calcs ToDs'!$C32)</f>
        <v>2.0699008069454585</v>
      </c>
      <c r="G32" s="10">
        <f>ABS('internal_calcs ToDs'!E32-'internal_calcs ToDs'!D32)</f>
        <v>1.7605948993834062</v>
      </c>
      <c r="H32" s="1" t="str">
        <f t="shared" si="2"/>
        <v>TRUSTED</v>
      </c>
      <c r="I32" s="1" t="str">
        <f t="shared" si="3"/>
        <v>TRUSTED</v>
      </c>
      <c r="J32" s="1" t="str">
        <f t="shared" si="4"/>
        <v>TRUSTED</v>
      </c>
      <c r="K32" s="1" t="str">
        <f t="shared" si="5"/>
        <v>TRUSTED</v>
      </c>
      <c r="L32" s="1" t="str">
        <f t="shared" si="6"/>
        <v>TRUSTED</v>
      </c>
      <c r="M32" s="1" t="str">
        <f t="shared" si="7"/>
        <v>TRUSTED</v>
      </c>
      <c r="N32" s="1" t="str">
        <f t="shared" si="8"/>
        <v>TRUSTED</v>
      </c>
      <c r="O32" s="1">
        <f t="shared" si="9"/>
        <v>3</v>
      </c>
      <c r="P32" s="1">
        <f t="shared" si="10"/>
        <v>333</v>
      </c>
      <c r="Q32" s="1" t="str">
        <f t="shared" si="11"/>
        <v>TRUSTED</v>
      </c>
      <c r="R32" s="1" t="str">
        <f t="shared" si="12"/>
        <v>TRUSTED</v>
      </c>
      <c r="S32" s="1" t="str">
        <f t="shared" si="13"/>
        <v>TRUSTED</v>
      </c>
      <c r="T32" s="1" t="str">
        <f t="shared" si="14"/>
        <v>TRUSTED</v>
      </c>
      <c r="U32" s="1">
        <f t="shared" si="19"/>
        <v>3</v>
      </c>
      <c r="V32" s="10">
        <f>IF(Q32="TRUSTED",'internal_calcs ToDs'!B32,"")</f>
        <v>30.943183847493625</v>
      </c>
      <c r="W32" s="10">
        <f>IF(R32="TRUSTED",'internal_calcs ToDs'!C32,"")</f>
        <v>32.97031115274573</v>
      </c>
      <c r="X32" s="10">
        <f>IF(S32="TRUSTED",IF(O32=3,'internal_calcs ToDs'!D32,'internal_calcs ToDs'!E32),"")</f>
        <v>29.139815446416865</v>
      </c>
      <c r="Y32" s="10">
        <f t="shared" si="18"/>
        <v>30.943183847493625</v>
      </c>
      <c r="Z32" s="10" t="str">
        <f t="shared" ca="1" si="15"/>
        <v>N</v>
      </c>
      <c r="AA32" s="10">
        <f t="shared" ca="1" si="16"/>
        <v>30.943183847493625</v>
      </c>
      <c r="AB32" s="1">
        <f t="shared" ca="1" si="0"/>
        <v>1</v>
      </c>
      <c r="AC32" s="1">
        <f t="shared" ca="1" si="1"/>
        <v>111</v>
      </c>
      <c r="AD32" s="1">
        <f t="shared" ca="1" si="17"/>
        <v>2</v>
      </c>
    </row>
    <row r="33" spans="1:30" x14ac:dyDescent="0.3">
      <c r="A33" s="1">
        <f>'FTTM input times'!A33</f>
        <v>31</v>
      </c>
      <c r="B33" s="10">
        <f>ABS('internal_calcs ToDs'!C33-'internal_calcs ToDs'!$B33)</f>
        <v>2.034363588485828</v>
      </c>
      <c r="C33" s="10">
        <f>ABS('internal_calcs ToDs'!D33-'internal_calcs ToDs'!$B33)</f>
        <v>2.101661631312755</v>
      </c>
      <c r="D33" s="10">
        <f>ABS('internal_calcs ToDs'!E33-'internal_calcs ToDs'!$B33)</f>
        <v>0.45824200338999432</v>
      </c>
      <c r="E33" s="10">
        <f>ABS('internal_calcs ToDs'!D33-'internal_calcs ToDs'!$C33)</f>
        <v>4.136025219798583</v>
      </c>
      <c r="F33" s="10">
        <f>ABS('internal_calcs ToDs'!E33-'internal_calcs ToDs'!$C33)</f>
        <v>2.4926055918758223</v>
      </c>
      <c r="G33" s="10">
        <f>ABS('internal_calcs ToDs'!E33-'internal_calcs ToDs'!D33)</f>
        <v>1.6434196279227606</v>
      </c>
      <c r="H33" s="1" t="str">
        <f t="shared" si="2"/>
        <v>TRUSTED</v>
      </c>
      <c r="I33" s="1" t="str">
        <f t="shared" si="3"/>
        <v>TRUSTED</v>
      </c>
      <c r="J33" s="1" t="str">
        <f t="shared" si="4"/>
        <v>TRUSTED</v>
      </c>
      <c r="K33" s="1" t="str">
        <f t="shared" si="5"/>
        <v>TRUSTED</v>
      </c>
      <c r="L33" s="1" t="str">
        <f t="shared" si="6"/>
        <v>TRUSTED</v>
      </c>
      <c r="M33" s="1" t="str">
        <f t="shared" si="7"/>
        <v>TRUSTED</v>
      </c>
      <c r="N33" s="1" t="str">
        <f t="shared" si="8"/>
        <v>TRUSTED</v>
      </c>
      <c r="O33" s="1">
        <f t="shared" si="9"/>
        <v>3</v>
      </c>
      <c r="P33" s="1">
        <f t="shared" si="10"/>
        <v>333</v>
      </c>
      <c r="Q33" s="1" t="str">
        <f t="shared" si="11"/>
        <v>TRUSTED</v>
      </c>
      <c r="R33" s="1" t="str">
        <f t="shared" si="12"/>
        <v>TRUSTED</v>
      </c>
      <c r="S33" s="1" t="str">
        <f t="shared" si="13"/>
        <v>TRUSTED</v>
      </c>
      <c r="T33" s="1" t="str">
        <f t="shared" si="14"/>
        <v>TRUSTED</v>
      </c>
      <c r="U33" s="1">
        <f t="shared" si="19"/>
        <v>3</v>
      </c>
      <c r="V33" s="10">
        <f>IF(Q33="TRUSTED",'internal_calcs ToDs'!B33,"")</f>
        <v>31.953617334661363</v>
      </c>
      <c r="W33" s="10">
        <f>IF(R33="TRUSTED",'internal_calcs ToDs'!C33,"")</f>
        <v>33.987980923147191</v>
      </c>
      <c r="X33" s="10">
        <f>IF(S33="TRUSTED",IF(O33=3,'internal_calcs ToDs'!D33,'internal_calcs ToDs'!E33),"")</f>
        <v>29.851955703348608</v>
      </c>
      <c r="Y33" s="10">
        <f t="shared" si="18"/>
        <v>31.953617334661363</v>
      </c>
      <c r="Z33" s="10" t="str">
        <f t="shared" ca="1" si="15"/>
        <v>N</v>
      </c>
      <c r="AA33" s="10">
        <f t="shared" ca="1" si="16"/>
        <v>31.953617334661363</v>
      </c>
      <c r="AB33" s="1">
        <f t="shared" ca="1" si="0"/>
        <v>1</v>
      </c>
      <c r="AC33" s="1">
        <f t="shared" ca="1" si="1"/>
        <v>111</v>
      </c>
      <c r="AD33" s="1">
        <f t="shared" ca="1" si="17"/>
        <v>2</v>
      </c>
    </row>
    <row r="34" spans="1:30" x14ac:dyDescent="0.3">
      <c r="A34" s="1">
        <f>'FTTM input times'!A34</f>
        <v>32</v>
      </c>
      <c r="B34" s="10">
        <f>ABS('internal_calcs ToDs'!C34-'internal_calcs ToDs'!$B34)</f>
        <v>2.0347986793891977</v>
      </c>
      <c r="C34" s="10">
        <f>ABS('internal_calcs ToDs'!D34-'internal_calcs ToDs'!$B34)</f>
        <v>2.412346251772874</v>
      </c>
      <c r="D34" s="10">
        <f>ABS('internal_calcs ToDs'!E34-'internal_calcs ToDs'!$B34)</f>
        <v>0.81828498914644854</v>
      </c>
      <c r="E34" s="10">
        <f>ABS('internal_calcs ToDs'!D34-'internal_calcs ToDs'!$C34)</f>
        <v>4.4471449311620717</v>
      </c>
      <c r="F34" s="10">
        <f>ABS('internal_calcs ToDs'!E34-'internal_calcs ToDs'!$C34)</f>
        <v>2.8530836685356462</v>
      </c>
      <c r="G34" s="10">
        <f>ABS('internal_calcs ToDs'!E34-'internal_calcs ToDs'!D34)</f>
        <v>1.5940612626264254</v>
      </c>
      <c r="H34" s="1" t="str">
        <f t="shared" si="2"/>
        <v>TRUSTED</v>
      </c>
      <c r="I34" s="1" t="str">
        <f t="shared" si="3"/>
        <v>TRUSTED</v>
      </c>
      <c r="J34" s="1" t="str">
        <f t="shared" si="4"/>
        <v>TRUSTED</v>
      </c>
      <c r="K34" s="1" t="str">
        <f t="shared" si="5"/>
        <v>TRUSTED</v>
      </c>
      <c r="L34" s="1" t="str">
        <f t="shared" si="6"/>
        <v>TRUSTED</v>
      </c>
      <c r="M34" s="1" t="str">
        <f t="shared" si="7"/>
        <v>TRUSTED</v>
      </c>
      <c r="N34" s="1" t="str">
        <f t="shared" si="8"/>
        <v>TRUSTED</v>
      </c>
      <c r="O34" s="1">
        <f t="shared" si="9"/>
        <v>3</v>
      </c>
      <c r="P34" s="1">
        <f t="shared" si="10"/>
        <v>333</v>
      </c>
      <c r="Q34" s="1" t="str">
        <f t="shared" si="11"/>
        <v>TRUSTED</v>
      </c>
      <c r="R34" s="1" t="str">
        <f t="shared" si="12"/>
        <v>TRUSTED</v>
      </c>
      <c r="S34" s="1" t="str">
        <f t="shared" si="13"/>
        <v>TRUSTED</v>
      </c>
      <c r="T34" s="1" t="str">
        <f t="shared" si="14"/>
        <v>TRUSTED</v>
      </c>
      <c r="U34" s="1">
        <f t="shared" si="19"/>
        <v>3</v>
      </c>
      <c r="V34" s="10">
        <f>IF(Q34="TRUSTED",'internal_calcs ToDs'!B34,"")</f>
        <v>32.963006361677884</v>
      </c>
      <c r="W34" s="10">
        <f>IF(R34="TRUSTED",'internal_calcs ToDs'!C34,"")</f>
        <v>34.997805041067082</v>
      </c>
      <c r="X34" s="10">
        <f>IF(S34="TRUSTED",IF(O34=3,'internal_calcs ToDs'!D34,'internal_calcs ToDs'!E34),"")</f>
        <v>30.55066010990501</v>
      </c>
      <c r="Y34" s="10">
        <f t="shared" si="18"/>
        <v>32.963006361677884</v>
      </c>
      <c r="Z34" s="10" t="str">
        <f t="shared" ca="1" si="15"/>
        <v>N</v>
      </c>
      <c r="AA34" s="10">
        <f t="shared" ca="1" si="16"/>
        <v>32.963006361677884</v>
      </c>
      <c r="AB34" s="1">
        <f t="shared" ca="1" si="0"/>
        <v>1</v>
      </c>
      <c r="AC34" s="1">
        <f t="shared" ca="1" si="1"/>
        <v>111</v>
      </c>
      <c r="AD34" s="1">
        <f t="shared" ca="1" si="17"/>
        <v>2</v>
      </c>
    </row>
    <row r="35" spans="1:30" x14ac:dyDescent="0.3">
      <c r="A35" s="1">
        <f>'FTTM input times'!A35</f>
        <v>33</v>
      </c>
      <c r="B35" s="10">
        <f>ABS('internal_calcs ToDs'!C35-'internal_calcs ToDs'!$B35)</f>
        <v>2.0283997369677138</v>
      </c>
      <c r="C35" s="10">
        <f>ABS('internal_calcs ToDs'!D35-'internal_calcs ToDs'!$B35)</f>
        <v>2.7306647206528147</v>
      </c>
      <c r="D35" s="10">
        <f>ABS('internal_calcs ToDs'!E35-'internal_calcs ToDs'!$B35)</f>
        <v>1.1102229809627744</v>
      </c>
      <c r="E35" s="10">
        <f>ABS('internal_calcs ToDs'!D35-'internal_calcs ToDs'!$C35)</f>
        <v>4.7590644576205285</v>
      </c>
      <c r="F35" s="10">
        <f>ABS('internal_calcs ToDs'!E35-'internal_calcs ToDs'!$C35)</f>
        <v>3.1386227179304882</v>
      </c>
      <c r="G35" s="10">
        <f>ABS('internal_calcs ToDs'!E35-'internal_calcs ToDs'!D35)</f>
        <v>1.6204417396900404</v>
      </c>
      <c r="H35" s="1" t="str">
        <f t="shared" si="2"/>
        <v>TRUSTED</v>
      </c>
      <c r="I35" s="1" t="str">
        <f t="shared" si="3"/>
        <v>TRUSTED</v>
      </c>
      <c r="J35" s="1" t="str">
        <f t="shared" si="4"/>
        <v>TRUSTED</v>
      </c>
      <c r="K35" s="1" t="str">
        <f t="shared" si="5"/>
        <v>TRUSTED</v>
      </c>
      <c r="L35" s="1" t="str">
        <f t="shared" si="6"/>
        <v>TRUSTED</v>
      </c>
      <c r="M35" s="1" t="str">
        <f t="shared" si="7"/>
        <v>TRUSTED</v>
      </c>
      <c r="N35" s="1" t="str">
        <f t="shared" si="8"/>
        <v>TRUSTED</v>
      </c>
      <c r="O35" s="1">
        <f t="shared" si="9"/>
        <v>3</v>
      </c>
      <c r="P35" s="1">
        <f t="shared" si="10"/>
        <v>333</v>
      </c>
      <c r="Q35" s="1" t="str">
        <f t="shared" si="11"/>
        <v>TRUSTED</v>
      </c>
      <c r="R35" s="1" t="str">
        <f t="shared" si="12"/>
        <v>TRUSTED</v>
      </c>
      <c r="S35" s="1" t="str">
        <f t="shared" si="13"/>
        <v>TRUSTED</v>
      </c>
      <c r="T35" s="1" t="str">
        <f t="shared" si="14"/>
        <v>TRUSTED</v>
      </c>
      <c r="U35" s="1">
        <f t="shared" si="19"/>
        <v>3</v>
      </c>
      <c r="V35" s="10">
        <f>IF(Q35="TRUSTED",'internal_calcs ToDs'!B35,"")</f>
        <v>33.971344998232489</v>
      </c>
      <c r="W35" s="10">
        <f>IF(R35="TRUSTED",'internal_calcs ToDs'!C35,"")</f>
        <v>35.999744735200203</v>
      </c>
      <c r="X35" s="10">
        <f>IF(S35="TRUSTED",IF(O35=3,'internal_calcs ToDs'!D35,'internal_calcs ToDs'!E35),"")</f>
        <v>31.240680277579674</v>
      </c>
      <c r="Y35" s="10">
        <f t="shared" si="18"/>
        <v>33.971344998232489</v>
      </c>
      <c r="Z35" s="10" t="str">
        <f t="shared" ca="1" si="15"/>
        <v>N</v>
      </c>
      <c r="AA35" s="10">
        <f t="shared" ca="1" si="16"/>
        <v>33.971344998232489</v>
      </c>
      <c r="AB35" s="1">
        <f t="shared" ca="1" si="0"/>
        <v>1</v>
      </c>
      <c r="AC35" s="1">
        <f t="shared" ca="1" si="1"/>
        <v>111</v>
      </c>
      <c r="AD35" s="1">
        <f t="shared" ca="1" si="17"/>
        <v>2</v>
      </c>
    </row>
    <row r="36" spans="1:30" x14ac:dyDescent="0.3">
      <c r="A36" s="1">
        <f>'FTTM input times'!A36</f>
        <v>34</v>
      </c>
      <c r="B36" s="10">
        <f>ABS('internal_calcs ToDs'!C36-'internal_calcs ToDs'!$B36)</f>
        <v>2.0151643729963524</v>
      </c>
      <c r="C36" s="10">
        <f>ABS('internal_calcs ToDs'!D36-'internal_calcs ToDs'!$B36)</f>
        <v>3.0517232039621049</v>
      </c>
      <c r="D36" s="10">
        <f>ABS('internal_calcs ToDs'!E36-'internal_calcs ToDs'!$B36)</f>
        <v>1.3238006923676267</v>
      </c>
      <c r="E36" s="10">
        <f>ABS('internal_calcs ToDs'!D36-'internal_calcs ToDs'!$C36)</f>
        <v>5.0668875769584574</v>
      </c>
      <c r="F36" s="10">
        <f>ABS('internal_calcs ToDs'!E36-'internal_calcs ToDs'!$C36)</f>
        <v>3.3389650653639791</v>
      </c>
      <c r="G36" s="10">
        <f>ABS('internal_calcs ToDs'!E36-'internal_calcs ToDs'!D36)</f>
        <v>1.7279225115944783</v>
      </c>
      <c r="H36" s="1" t="str">
        <f t="shared" si="2"/>
        <v>TRUSTED</v>
      </c>
      <c r="I36" s="1" t="str">
        <f t="shared" si="3"/>
        <v>TRUSTED</v>
      </c>
      <c r="J36" s="1" t="str">
        <f t="shared" si="4"/>
        <v>TRUSTED</v>
      </c>
      <c r="K36" s="1" t="str">
        <f t="shared" si="5"/>
        <v>TRUSTED</v>
      </c>
      <c r="L36" s="1" t="str">
        <f t="shared" si="6"/>
        <v>TRUSTED</v>
      </c>
      <c r="M36" s="1" t="str">
        <f t="shared" si="7"/>
        <v>TRUSTED</v>
      </c>
      <c r="N36" s="1" t="str">
        <f t="shared" si="8"/>
        <v>TRUSTED</v>
      </c>
      <c r="O36" s="1">
        <f t="shared" si="9"/>
        <v>3</v>
      </c>
      <c r="P36" s="1">
        <f t="shared" si="10"/>
        <v>333</v>
      </c>
      <c r="Q36" s="1" t="str">
        <f t="shared" si="11"/>
        <v>TRUSTED</v>
      </c>
      <c r="R36" s="1" t="str">
        <f t="shared" si="12"/>
        <v>TRUSTED</v>
      </c>
      <c r="S36" s="1" t="str">
        <f t="shared" si="13"/>
        <v>TRUSTED</v>
      </c>
      <c r="T36" s="1" t="str">
        <f t="shared" si="14"/>
        <v>TRUSTED</v>
      </c>
      <c r="U36" s="1">
        <f t="shared" si="19"/>
        <v>3</v>
      </c>
      <c r="V36" s="10">
        <f>IF(Q36="TRUSTED",'internal_calcs ToDs'!B36,"")</f>
        <v>34.978627977463582</v>
      </c>
      <c r="W36" s="10">
        <f>IF(R36="TRUSTED",'internal_calcs ToDs'!C36,"")</f>
        <v>36.993792350459934</v>
      </c>
      <c r="X36" s="10">
        <f>IF(S36="TRUSTED",IF(O36=3,'internal_calcs ToDs'!D36,'internal_calcs ToDs'!E36),"")</f>
        <v>31.926904773501477</v>
      </c>
      <c r="Y36" s="10">
        <f t="shared" si="18"/>
        <v>34.978627977463582</v>
      </c>
      <c r="Z36" s="10" t="str">
        <f t="shared" ca="1" si="15"/>
        <v>N</v>
      </c>
      <c r="AA36" s="10">
        <f t="shared" ca="1" si="16"/>
        <v>34.978627977463582</v>
      </c>
      <c r="AB36" s="1">
        <f t="shared" ca="1" si="0"/>
        <v>1</v>
      </c>
      <c r="AC36" s="1">
        <f t="shared" ca="1" si="1"/>
        <v>111</v>
      </c>
      <c r="AD36" s="1">
        <f t="shared" ca="1" si="17"/>
        <v>2</v>
      </c>
    </row>
    <row r="37" spans="1:30" x14ac:dyDescent="0.3">
      <c r="A37" s="1">
        <f>'FTTM input times'!A37</f>
        <v>35</v>
      </c>
      <c r="B37" s="10">
        <f>ABS('internal_calcs ToDs'!C37-'internal_calcs ToDs'!$B37)</f>
        <v>1.9951206789040725</v>
      </c>
      <c r="C37" s="10">
        <f>ABS('internal_calcs ToDs'!D37-'internal_calcs ToDs'!$B37)</f>
        <v>3.3705686744752938</v>
      </c>
      <c r="D37" s="10">
        <f>ABS('internal_calcs ToDs'!E37-'internal_calcs ToDs'!$B37)</f>
        <v>1.4515574941585854</v>
      </c>
      <c r="E37" s="10">
        <f>ABS('internal_calcs ToDs'!D37-'internal_calcs ToDs'!$C37)</f>
        <v>5.3656893533793664</v>
      </c>
      <c r="F37" s="10">
        <f>ABS('internal_calcs ToDs'!E37-'internal_calcs ToDs'!$C37)</f>
        <v>3.4466781730626579</v>
      </c>
      <c r="G37" s="10">
        <f>ABS('internal_calcs ToDs'!E37-'internal_calcs ToDs'!D37)</f>
        <v>1.9190111803167085</v>
      </c>
      <c r="H37" s="1" t="str">
        <f t="shared" si="2"/>
        <v>TRUSTED</v>
      </c>
      <c r="I37" s="1" t="str">
        <f t="shared" si="3"/>
        <v>TRUSTED</v>
      </c>
      <c r="J37" s="1" t="str">
        <f t="shared" si="4"/>
        <v>TRUSTED</v>
      </c>
      <c r="K37" s="1" t="str">
        <f t="shared" si="5"/>
        <v>TRUSTED</v>
      </c>
      <c r="L37" s="1" t="str">
        <f t="shared" si="6"/>
        <v>TRUSTED</v>
      </c>
      <c r="M37" s="1" t="str">
        <f t="shared" si="7"/>
        <v>TRUSTED</v>
      </c>
      <c r="N37" s="1" t="str">
        <f t="shared" si="8"/>
        <v>TRUSTED</v>
      </c>
      <c r="O37" s="1">
        <f t="shared" si="9"/>
        <v>3</v>
      </c>
      <c r="P37" s="1">
        <f t="shared" si="10"/>
        <v>333</v>
      </c>
      <c r="Q37" s="1" t="str">
        <f t="shared" si="11"/>
        <v>TRUSTED</v>
      </c>
      <c r="R37" s="1" t="str">
        <f t="shared" si="12"/>
        <v>TRUSTED</v>
      </c>
      <c r="S37" s="1" t="str">
        <f t="shared" si="13"/>
        <v>TRUSTED</v>
      </c>
      <c r="T37" s="1" t="str">
        <f t="shared" si="14"/>
        <v>TRUSTED</v>
      </c>
      <c r="U37" s="1">
        <f t="shared" si="19"/>
        <v>3</v>
      </c>
      <c r="V37" s="10">
        <f>IF(Q37="TRUSTED",'internal_calcs ToDs'!B37,"")</f>
        <v>35.984850699285424</v>
      </c>
      <c r="W37" s="10">
        <f>IF(R37="TRUSTED",'internal_calcs ToDs'!C37,"")</f>
        <v>37.979971378189497</v>
      </c>
      <c r="X37" s="10">
        <f>IF(S37="TRUSTED",IF(O37=3,'internal_calcs ToDs'!D37,'internal_calcs ToDs'!E37),"")</f>
        <v>32.61428202481013</v>
      </c>
      <c r="Y37" s="10">
        <f t="shared" si="18"/>
        <v>35.984850699285424</v>
      </c>
      <c r="Z37" s="10" t="str">
        <f t="shared" ca="1" si="15"/>
        <v>N</v>
      </c>
      <c r="AA37" s="10">
        <f t="shared" ca="1" si="16"/>
        <v>35.984850699285424</v>
      </c>
      <c r="AB37" s="1">
        <f t="shared" ca="1" si="0"/>
        <v>1</v>
      </c>
      <c r="AC37" s="1">
        <f t="shared" ca="1" si="1"/>
        <v>111</v>
      </c>
      <c r="AD37" s="1">
        <f t="shared" ca="1" si="17"/>
        <v>2</v>
      </c>
    </row>
    <row r="38" spans="1:30" x14ac:dyDescent="0.3">
      <c r="A38" s="1">
        <f>'FTTM input times'!A38</f>
        <v>36</v>
      </c>
      <c r="B38" s="10">
        <f>ABS('internal_calcs ToDs'!C38-'internal_calcs ToDs'!$B38)</f>
        <v>1.9683271301587055</v>
      </c>
      <c r="C38" s="10">
        <f>ABS('internal_calcs ToDs'!D38-'internal_calcs ToDs'!$B38)</f>
        <v>3.6822669542892399</v>
      </c>
      <c r="D38" s="10">
        <f>ABS('internal_calcs ToDs'!E38-'internal_calcs ToDs'!$B38)</f>
        <v>1.4890968976272703</v>
      </c>
      <c r="E38" s="10">
        <f>ABS('internal_calcs ToDs'!D38-'internal_calcs ToDs'!$C38)</f>
        <v>5.6505940844479454</v>
      </c>
      <c r="F38" s="10">
        <f>ABS('internal_calcs ToDs'!E38-'internal_calcs ToDs'!$C38)</f>
        <v>3.4574240277859758</v>
      </c>
      <c r="G38" s="10">
        <f>ABS('internal_calcs ToDs'!E38-'internal_calcs ToDs'!D38)</f>
        <v>2.1931700566619696</v>
      </c>
      <c r="H38" s="1" t="str">
        <f t="shared" si="2"/>
        <v>TRUSTED</v>
      </c>
      <c r="I38" s="1" t="str">
        <f t="shared" si="3"/>
        <v>TRUSTED</v>
      </c>
      <c r="J38" s="1" t="str">
        <f t="shared" si="4"/>
        <v>TRUSTED</v>
      </c>
      <c r="K38" s="1" t="str">
        <f t="shared" si="5"/>
        <v>TRUSTED</v>
      </c>
      <c r="L38" s="1" t="str">
        <f t="shared" si="6"/>
        <v>TRUSTED</v>
      </c>
      <c r="M38" s="1" t="str">
        <f t="shared" si="7"/>
        <v>TRUSTED</v>
      </c>
      <c r="N38" s="1" t="str">
        <f t="shared" si="8"/>
        <v>TRUSTED</v>
      </c>
      <c r="O38" s="1">
        <f t="shared" si="9"/>
        <v>3</v>
      </c>
      <c r="P38" s="1">
        <f t="shared" si="10"/>
        <v>333</v>
      </c>
      <c r="Q38" s="1" t="str">
        <f t="shared" si="11"/>
        <v>TRUSTED</v>
      </c>
      <c r="R38" s="1" t="str">
        <f t="shared" si="12"/>
        <v>TRUSTED</v>
      </c>
      <c r="S38" s="1" t="str">
        <f t="shared" si="13"/>
        <v>TRUSTED</v>
      </c>
      <c r="T38" s="1" t="str">
        <f t="shared" si="14"/>
        <v>TRUSTED</v>
      </c>
      <c r="U38" s="1">
        <f t="shared" si="19"/>
        <v>3</v>
      </c>
      <c r="V38" s="10">
        <f>IF(Q38="TRUSTED",'internal_calcs ToDs'!B38,"")</f>
        <v>36.99000923329352</v>
      </c>
      <c r="W38" s="10">
        <f>IF(R38="TRUSTED",'internal_calcs ToDs'!C38,"")</f>
        <v>38.958336363452226</v>
      </c>
      <c r="X38" s="10">
        <f>IF(S38="TRUSTED",IF(O38=3,'internal_calcs ToDs'!D38,'internal_calcs ToDs'!E38),"")</f>
        <v>33.30774227900428</v>
      </c>
      <c r="Y38" s="10">
        <f t="shared" si="18"/>
        <v>36.99000923329352</v>
      </c>
      <c r="Z38" s="10" t="str">
        <f t="shared" ca="1" si="15"/>
        <v>N</v>
      </c>
      <c r="AA38" s="10">
        <f t="shared" ca="1" si="16"/>
        <v>36.99000923329352</v>
      </c>
      <c r="AB38" s="1">
        <f t="shared" ca="1" si="0"/>
        <v>1</v>
      </c>
      <c r="AC38" s="1">
        <f t="shared" ca="1" si="1"/>
        <v>111</v>
      </c>
      <c r="AD38" s="1">
        <f t="shared" ca="1" si="17"/>
        <v>2</v>
      </c>
    </row>
    <row r="39" spans="1:30" x14ac:dyDescent="0.3">
      <c r="A39" s="1">
        <f>'FTTM input times'!A39</f>
        <v>37</v>
      </c>
      <c r="B39" s="10">
        <f>ABS('internal_calcs ToDs'!C39-'internal_calcs ToDs'!$B39)</f>
        <v>1.9348723685199758</v>
      </c>
      <c r="C39" s="10">
        <f>ABS('internal_calcs ToDs'!D39-'internal_calcs ToDs'!$B39)</f>
        <v>3.9819804702539727</v>
      </c>
      <c r="D39" s="10">
        <f>ABS('internal_calcs ToDs'!E39-'internal_calcs ToDs'!$B39)</f>
        <v>1.4352453155431419</v>
      </c>
      <c r="E39" s="10">
        <f>ABS('internal_calcs ToDs'!D39-'internal_calcs ToDs'!$C39)</f>
        <v>5.9168528387739485</v>
      </c>
      <c r="F39" s="10">
        <f>ABS('internal_calcs ToDs'!E39-'internal_calcs ToDs'!$C39)</f>
        <v>3.3701176840631177</v>
      </c>
      <c r="G39" s="10">
        <f>ABS('internal_calcs ToDs'!E39-'internal_calcs ToDs'!D39)</f>
        <v>2.5467351547108308</v>
      </c>
      <c r="H39" s="1" t="str">
        <f t="shared" si="2"/>
        <v>TRUSTED</v>
      </c>
      <c r="I39" s="1" t="str">
        <f t="shared" si="3"/>
        <v>TRUSTED</v>
      </c>
      <c r="J39" s="1" t="str">
        <f t="shared" si="4"/>
        <v>TRUSTED</v>
      </c>
      <c r="K39" s="1" t="str">
        <f t="shared" si="5"/>
        <v>TRUSTED</v>
      </c>
      <c r="L39" s="1" t="str">
        <f t="shared" si="6"/>
        <v>TRUSTED</v>
      </c>
      <c r="M39" s="1" t="str">
        <f t="shared" si="7"/>
        <v>TRUSTED</v>
      </c>
      <c r="N39" s="1" t="str">
        <f t="shared" si="8"/>
        <v>TRUSTED</v>
      </c>
      <c r="O39" s="1">
        <f t="shared" si="9"/>
        <v>3</v>
      </c>
      <c r="P39" s="1">
        <f t="shared" si="10"/>
        <v>333</v>
      </c>
      <c r="Q39" s="1" t="str">
        <f t="shared" si="11"/>
        <v>TRUSTED</v>
      </c>
      <c r="R39" s="1" t="str">
        <f t="shared" si="12"/>
        <v>TRUSTED</v>
      </c>
      <c r="S39" s="1" t="str">
        <f t="shared" si="13"/>
        <v>TRUSTED</v>
      </c>
      <c r="T39" s="1" t="str">
        <f t="shared" si="14"/>
        <v>TRUSTED</v>
      </c>
      <c r="U39" s="1">
        <f t="shared" si="19"/>
        <v>3</v>
      </c>
      <c r="V39" s="10">
        <f>IF(Q39="TRUSTED",'internal_calcs ToDs'!B39,"")</f>
        <v>37.994100321247224</v>
      </c>
      <c r="W39" s="10">
        <f>IF(R39="TRUSTED",'internal_calcs ToDs'!C39,"")</f>
        <v>39.9289726897672</v>
      </c>
      <c r="X39" s="10">
        <f>IF(S39="TRUSTED",IF(O39=3,'internal_calcs ToDs'!D39,'internal_calcs ToDs'!E39),"")</f>
        <v>34.012119850993251</v>
      </c>
      <c r="Y39" s="10">
        <f t="shared" si="18"/>
        <v>37.994100321247224</v>
      </c>
      <c r="Z39" s="10" t="str">
        <f t="shared" ca="1" si="15"/>
        <v>N</v>
      </c>
      <c r="AA39" s="10">
        <f t="shared" ca="1" si="16"/>
        <v>37.994100321247224</v>
      </c>
      <c r="AB39" s="1">
        <f t="shared" ca="1" si="0"/>
        <v>1</v>
      </c>
      <c r="AC39" s="1">
        <f t="shared" ca="1" si="1"/>
        <v>111</v>
      </c>
      <c r="AD39" s="1">
        <f t="shared" ca="1" si="17"/>
        <v>2</v>
      </c>
    </row>
    <row r="40" spans="1:30" x14ac:dyDescent="0.3">
      <c r="A40" s="1">
        <f>'FTTM input times'!A40</f>
        <v>38</v>
      </c>
      <c r="B40" s="10">
        <f>ABS('internal_calcs ToDs'!C40-'internal_calcs ToDs'!$B40)</f>
        <v>1.894874863011772</v>
      </c>
      <c r="C40" s="10">
        <f>ABS('internal_calcs ToDs'!D40-'internal_calcs ToDs'!$B40)</f>
        <v>4.2650444960646325</v>
      </c>
      <c r="D40" s="10">
        <f>ABS('internal_calcs ToDs'!E40-'internal_calcs ToDs'!$B40)</f>
        <v>1.2920943629506141</v>
      </c>
      <c r="E40" s="10">
        <f>ABS('internal_calcs ToDs'!D40-'internal_calcs ToDs'!$C40)</f>
        <v>6.1599193590764045</v>
      </c>
      <c r="F40" s="10">
        <f>ABS('internal_calcs ToDs'!E40-'internal_calcs ToDs'!$C40)</f>
        <v>3.1869692259623861</v>
      </c>
      <c r="G40" s="10">
        <f>ABS('internal_calcs ToDs'!E40-'internal_calcs ToDs'!D40)</f>
        <v>2.9729501331140185</v>
      </c>
      <c r="H40" s="1" t="str">
        <f t="shared" si="2"/>
        <v>TRUSTED</v>
      </c>
      <c r="I40" s="1" t="str">
        <f t="shared" si="3"/>
        <v>TRUSTED</v>
      </c>
      <c r="J40" s="1" t="str">
        <f t="shared" si="4"/>
        <v>TRUSTED</v>
      </c>
      <c r="K40" s="1" t="str">
        <f t="shared" si="5"/>
        <v>TRUSTED</v>
      </c>
      <c r="L40" s="1" t="str">
        <f t="shared" si="6"/>
        <v>TRUSTED</v>
      </c>
      <c r="M40" s="1" t="str">
        <f t="shared" si="7"/>
        <v>TRUSTED</v>
      </c>
      <c r="N40" s="1" t="str">
        <f t="shared" si="8"/>
        <v>TRUSTED</v>
      </c>
      <c r="O40" s="1">
        <f t="shared" si="9"/>
        <v>3</v>
      </c>
      <c r="P40" s="1">
        <f t="shared" si="10"/>
        <v>333</v>
      </c>
      <c r="Q40" s="1" t="str">
        <f t="shared" si="11"/>
        <v>TRUSTED</v>
      </c>
      <c r="R40" s="1" t="str">
        <f t="shared" si="12"/>
        <v>TRUSTED</v>
      </c>
      <c r="S40" s="1" t="str">
        <f t="shared" si="13"/>
        <v>TRUSTED</v>
      </c>
      <c r="T40" s="1" t="str">
        <f t="shared" si="14"/>
        <v>TRUSTED</v>
      </c>
      <c r="U40" s="1">
        <f t="shared" si="19"/>
        <v>3</v>
      </c>
      <c r="V40" s="10">
        <f>IF(Q40="TRUSTED",'internal_calcs ToDs'!B40,"")</f>
        <v>38.997121379127691</v>
      </c>
      <c r="W40" s="10">
        <f>IF(R40="TRUSTED",'internal_calcs ToDs'!C40,"")</f>
        <v>40.891996242139463</v>
      </c>
      <c r="X40" s="10">
        <f>IF(S40="TRUSTED",IF(O40=3,'internal_calcs ToDs'!D40,'internal_calcs ToDs'!E40),"")</f>
        <v>34.732076883063058</v>
      </c>
      <c r="Y40" s="10">
        <f t="shared" si="18"/>
        <v>38.997121379127691</v>
      </c>
      <c r="Z40" s="10" t="str">
        <f t="shared" ca="1" si="15"/>
        <v>N</v>
      </c>
      <c r="AA40" s="10">
        <f t="shared" ca="1" si="16"/>
        <v>38.997121379127691</v>
      </c>
      <c r="AB40" s="1">
        <f t="shared" ca="1" si="0"/>
        <v>1</v>
      </c>
      <c r="AC40" s="1">
        <f t="shared" ca="1" si="1"/>
        <v>111</v>
      </c>
      <c r="AD40" s="1">
        <f t="shared" ca="1" si="17"/>
        <v>2</v>
      </c>
    </row>
    <row r="41" spans="1:30" x14ac:dyDescent="0.3">
      <c r="A41" s="1">
        <f>'FTTM input times'!A41</f>
        <v>39</v>
      </c>
      <c r="B41" s="10">
        <f>ABS('internal_calcs ToDs'!C41-'internal_calcs ToDs'!$B41)</f>
        <v>1.8484824509447648</v>
      </c>
      <c r="C41" s="10">
        <f>ABS('internal_calcs ToDs'!D41-'internal_calcs ToDs'!$B41)</f>
        <v>4.5270406786624946</v>
      </c>
      <c r="D41" s="10">
        <f>ABS('internal_calcs ToDs'!E41-'internal_calcs ToDs'!$B41)</f>
        <v>1.0649251689909107</v>
      </c>
      <c r="E41" s="10">
        <f>ABS('internal_calcs ToDs'!D41-'internal_calcs ToDs'!$C41)</f>
        <v>6.3755231296072594</v>
      </c>
      <c r="F41" s="10">
        <f>ABS('internal_calcs ToDs'!E41-'internal_calcs ToDs'!$C41)</f>
        <v>2.9134076199356755</v>
      </c>
      <c r="G41" s="10">
        <f>ABS('internal_calcs ToDs'!E41-'internal_calcs ToDs'!D41)</f>
        <v>3.4621155096715839</v>
      </c>
      <c r="H41" s="1" t="str">
        <f t="shared" si="2"/>
        <v>TRUSTED</v>
      </c>
      <c r="I41" s="1" t="str">
        <f t="shared" si="3"/>
        <v>TRUSTED</v>
      </c>
      <c r="J41" s="1" t="str">
        <f t="shared" si="4"/>
        <v>TRUSTED</v>
      </c>
      <c r="K41" s="1" t="str">
        <f t="shared" si="5"/>
        <v>UNTRUSTED</v>
      </c>
      <c r="L41" s="1" t="str">
        <f t="shared" si="6"/>
        <v>TRUSTED</v>
      </c>
      <c r="M41" s="1" t="str">
        <f t="shared" si="7"/>
        <v>TRUSTED</v>
      </c>
      <c r="N41" s="1" t="str">
        <f t="shared" si="8"/>
        <v>TRUSTED</v>
      </c>
      <c r="O41" s="1">
        <f t="shared" si="9"/>
        <v>3</v>
      </c>
      <c r="P41" s="1">
        <f t="shared" si="10"/>
        <v>333</v>
      </c>
      <c r="Q41" s="1" t="str">
        <f t="shared" si="11"/>
        <v>TRUSTED</v>
      </c>
      <c r="R41" s="1" t="str">
        <f t="shared" si="12"/>
        <v>TRUSTED</v>
      </c>
      <c r="S41" s="1" t="str">
        <f t="shared" si="13"/>
        <v>TRUSTED</v>
      </c>
      <c r="T41" s="1" t="str">
        <f t="shared" si="14"/>
        <v>TRUSTED</v>
      </c>
      <c r="U41" s="1">
        <f t="shared" si="19"/>
        <v>3</v>
      </c>
      <c r="V41" s="10">
        <f>IF(Q41="TRUSTED",'internal_calcs ToDs'!B41,"")</f>
        <v>39.999070498770017</v>
      </c>
      <c r="W41" s="10">
        <f>IF(R41="TRUSTED",'internal_calcs ToDs'!C41,"")</f>
        <v>41.847552949714782</v>
      </c>
      <c r="X41" s="10">
        <f>IF(S41="TRUSTED",IF(O41=3,'internal_calcs ToDs'!D41,'internal_calcs ToDs'!E41),"")</f>
        <v>35.472029820107522</v>
      </c>
      <c r="Y41" s="10">
        <f t="shared" si="18"/>
        <v>39.999070498770017</v>
      </c>
      <c r="Z41" s="10" t="str">
        <f t="shared" ca="1" si="15"/>
        <v>N</v>
      </c>
      <c r="AA41" s="10">
        <f t="shared" ca="1" si="16"/>
        <v>39.999070498770017</v>
      </c>
      <c r="AB41" s="1">
        <f t="shared" ca="1" si="0"/>
        <v>1</v>
      </c>
      <c r="AC41" s="1">
        <f t="shared" ca="1" si="1"/>
        <v>111</v>
      </c>
      <c r="AD41" s="1">
        <f t="shared" ca="1" si="17"/>
        <v>2</v>
      </c>
    </row>
    <row r="42" spans="1:30" x14ac:dyDescent="0.3">
      <c r="A42" s="1">
        <f>'FTTM input times'!A42</f>
        <v>40</v>
      </c>
      <c r="B42" s="10">
        <f>ABS('internal_calcs ToDs'!C42-'internal_calcs ToDs'!$B42)</f>
        <v>1.7958717607958405</v>
      </c>
      <c r="C42" s="10">
        <f>ABS('internal_calcs ToDs'!D42-'internal_calcs ToDs'!$B42)</f>
        <v>4.7638666894144421</v>
      </c>
      <c r="D42" s="10">
        <f>ABS('internal_calcs ToDs'!E42-'internal_calcs ToDs'!$B42)</f>
        <v>0.76201743537355782</v>
      </c>
      <c r="E42" s="10">
        <f>ABS('internal_calcs ToDs'!D42-'internal_calcs ToDs'!$C42)</f>
        <v>6.5597384502102827</v>
      </c>
      <c r="F42" s="10">
        <f>ABS('internal_calcs ToDs'!E42-'internal_calcs ToDs'!$C42)</f>
        <v>2.5578891961693984</v>
      </c>
      <c r="G42" s="10">
        <f>ABS('internal_calcs ToDs'!E42-'internal_calcs ToDs'!D42)</f>
        <v>4.0018492540408843</v>
      </c>
      <c r="H42" s="1" t="str">
        <f t="shared" si="2"/>
        <v>TRUSTED</v>
      </c>
      <c r="I42" s="1" t="str">
        <f t="shared" si="3"/>
        <v>TRUSTED</v>
      </c>
      <c r="J42" s="1" t="str">
        <f t="shared" si="4"/>
        <v>TRUSTED</v>
      </c>
      <c r="K42" s="1" t="str">
        <f t="shared" si="5"/>
        <v>UNTRUSTED</v>
      </c>
      <c r="L42" s="1" t="str">
        <f t="shared" si="6"/>
        <v>TRUSTED</v>
      </c>
      <c r="M42" s="1" t="str">
        <f t="shared" si="7"/>
        <v>TRUSTED</v>
      </c>
      <c r="N42" s="1" t="str">
        <f t="shared" si="8"/>
        <v>TRUSTED</v>
      </c>
      <c r="O42" s="1">
        <f t="shared" si="9"/>
        <v>3</v>
      </c>
      <c r="P42" s="1">
        <f t="shared" si="10"/>
        <v>333</v>
      </c>
      <c r="Q42" s="1" t="str">
        <f t="shared" si="11"/>
        <v>TRUSTED</v>
      </c>
      <c r="R42" s="1" t="str">
        <f t="shared" si="12"/>
        <v>TRUSTED</v>
      </c>
      <c r="S42" s="1" t="str">
        <f t="shared" si="13"/>
        <v>TRUSTED</v>
      </c>
      <c r="T42" s="1" t="str">
        <f t="shared" si="14"/>
        <v>TRUSTED</v>
      </c>
      <c r="U42" s="1">
        <f t="shared" si="19"/>
        <v>3</v>
      </c>
      <c r="V42" s="10">
        <f>IF(Q42="TRUSTED",'internal_calcs ToDs'!B42,"")</f>
        <v>40.999946449068474</v>
      </c>
      <c r="W42" s="10">
        <f>IF(R42="TRUSTED",'internal_calcs ToDs'!C42,"")</f>
        <v>42.795818209864315</v>
      </c>
      <c r="X42" s="10">
        <f>IF(S42="TRUSTED",IF(O42=3,'internal_calcs ToDs'!D42,'internal_calcs ToDs'!E42),"")</f>
        <v>36.236079759654032</v>
      </c>
      <c r="Y42" s="10">
        <f t="shared" si="18"/>
        <v>40.999946449068474</v>
      </c>
      <c r="Z42" s="10" t="str">
        <f t="shared" ca="1" si="15"/>
        <v>N</v>
      </c>
      <c r="AA42" s="10">
        <f t="shared" ca="1" si="16"/>
        <v>40.999946449068474</v>
      </c>
      <c r="AB42" s="1">
        <f t="shared" ca="1" si="0"/>
        <v>1</v>
      </c>
      <c r="AC42" s="1">
        <f t="shared" ca="1" si="1"/>
        <v>111</v>
      </c>
      <c r="AD42" s="1">
        <f t="shared" ca="1" si="17"/>
        <v>2</v>
      </c>
    </row>
    <row r="43" spans="1:30" x14ac:dyDescent="0.3">
      <c r="A43" s="1">
        <f>'FTTM input times'!A43</f>
        <v>41</v>
      </c>
      <c r="B43" s="10">
        <f>ABS('internal_calcs ToDs'!C43-'internal_calcs ToDs'!$B43)</f>
        <v>1.7372475192167585</v>
      </c>
      <c r="C43" s="10">
        <f>ABS('internal_calcs ToDs'!D43-'internal_calcs ToDs'!$B43)</f>
        <v>4.9718009016483009</v>
      </c>
      <c r="D43" s="10">
        <f>ABS('internal_calcs ToDs'!E43-'internal_calcs ToDs'!$B43)</f>
        <v>0.3943501426672853</v>
      </c>
      <c r="E43" s="10">
        <f>ABS('internal_calcs ToDs'!D43-'internal_calcs ToDs'!$C43)</f>
        <v>6.7090484208650594</v>
      </c>
      <c r="F43" s="10">
        <f>ABS('internal_calcs ToDs'!E43-'internal_calcs ToDs'!$C43)</f>
        <v>2.1315976618840438</v>
      </c>
      <c r="G43" s="10">
        <f>ABS('internal_calcs ToDs'!E43-'internal_calcs ToDs'!D43)</f>
        <v>4.5774507589810156</v>
      </c>
      <c r="H43" s="1" t="str">
        <f t="shared" si="2"/>
        <v>TRUSTED</v>
      </c>
      <c r="I43" s="1" t="str">
        <f t="shared" si="3"/>
        <v>TRUSTED</v>
      </c>
      <c r="J43" s="1" t="str">
        <f t="shared" si="4"/>
        <v>TRUSTED</v>
      </c>
      <c r="K43" s="1" t="str">
        <f t="shared" si="5"/>
        <v>UNTRUSTED</v>
      </c>
      <c r="L43" s="1" t="str">
        <f t="shared" si="6"/>
        <v>TRUSTED</v>
      </c>
      <c r="M43" s="1" t="str">
        <f t="shared" si="7"/>
        <v>TRUSTED</v>
      </c>
      <c r="N43" s="1" t="str">
        <f t="shared" si="8"/>
        <v>TRUSTED</v>
      </c>
      <c r="O43" s="1">
        <f t="shared" si="9"/>
        <v>3</v>
      </c>
      <c r="P43" s="1">
        <f t="shared" si="10"/>
        <v>333</v>
      </c>
      <c r="Q43" s="1" t="str">
        <f t="shared" si="11"/>
        <v>TRUSTED</v>
      </c>
      <c r="R43" s="1" t="str">
        <f t="shared" si="12"/>
        <v>TRUSTED</v>
      </c>
      <c r="S43" s="1" t="str">
        <f t="shared" si="13"/>
        <v>TRUSTED</v>
      </c>
      <c r="T43" s="1" t="str">
        <f t="shared" si="14"/>
        <v>TRUSTED</v>
      </c>
      <c r="U43" s="1">
        <f t="shared" si="19"/>
        <v>3</v>
      </c>
      <c r="V43" s="10">
        <f>IF(Q43="TRUSTED",'internal_calcs ToDs'!B43,"")</f>
        <v>41.999748676754059</v>
      </c>
      <c r="W43" s="10">
        <f>IF(R43="TRUSTED",'internal_calcs ToDs'!C43,"")</f>
        <v>43.736996195970818</v>
      </c>
      <c r="X43" s="10">
        <f>IF(S43="TRUSTED",IF(O43=3,'internal_calcs ToDs'!D43,'internal_calcs ToDs'!E43),"")</f>
        <v>37.027947775105758</v>
      </c>
      <c r="Y43" s="10">
        <f t="shared" si="18"/>
        <v>41.999748676754059</v>
      </c>
      <c r="Z43" s="10" t="str">
        <f t="shared" ca="1" si="15"/>
        <v>N</v>
      </c>
      <c r="AA43" s="10">
        <f t="shared" ca="1" si="16"/>
        <v>41.999748676754059</v>
      </c>
      <c r="AB43" s="1">
        <f t="shared" ca="1" si="0"/>
        <v>1</v>
      </c>
      <c r="AC43" s="1">
        <f t="shared" ca="1" si="1"/>
        <v>111</v>
      </c>
      <c r="AD43" s="1">
        <f t="shared" ca="1" si="17"/>
        <v>2</v>
      </c>
    </row>
    <row r="44" spans="1:30" x14ac:dyDescent="0.3">
      <c r="A44" s="1">
        <f>'FTTM input times'!A44</f>
        <v>42</v>
      </c>
      <c r="B44" s="10">
        <f>ABS('internal_calcs ToDs'!C44-'internal_calcs ToDs'!$B44)</f>
        <v>1.6728417449058881</v>
      </c>
      <c r="C44" s="10">
        <f>ABS('internal_calcs ToDs'!D44-'internal_calcs ToDs'!$B44)</f>
        <v>5.1475610745531384</v>
      </c>
      <c r="D44" s="10">
        <f>ABS('internal_calcs ToDs'!E44-'internal_calcs ToDs'!$B44)</f>
        <v>2.4795278311628977E-2</v>
      </c>
      <c r="E44" s="10">
        <f>ABS('internal_calcs ToDs'!D44-'internal_calcs ToDs'!$C44)</f>
        <v>6.8204028194590265</v>
      </c>
      <c r="F44" s="10">
        <f>ABS('internal_calcs ToDs'!E44-'internal_calcs ToDs'!$C44)</f>
        <v>1.6480464665942591</v>
      </c>
      <c r="G44" s="10">
        <f>ABS('internal_calcs ToDs'!E44-'internal_calcs ToDs'!D44)</f>
        <v>5.1723563528647674</v>
      </c>
      <c r="H44" s="1" t="str">
        <f t="shared" si="2"/>
        <v>TRUSTED</v>
      </c>
      <c r="I44" s="1" t="str">
        <f t="shared" si="3"/>
        <v>TRUSTED</v>
      </c>
      <c r="J44" s="1" t="str">
        <f t="shared" si="4"/>
        <v>TRUSTED</v>
      </c>
      <c r="K44" s="1" t="str">
        <f t="shared" si="5"/>
        <v>UNTRUSTED</v>
      </c>
      <c r="L44" s="1" t="str">
        <f t="shared" si="6"/>
        <v>TRUSTED</v>
      </c>
      <c r="M44" s="1" t="str">
        <f t="shared" si="7"/>
        <v>TRUSTED</v>
      </c>
      <c r="N44" s="1" t="str">
        <f t="shared" si="8"/>
        <v>TRUSTED</v>
      </c>
      <c r="O44" s="1">
        <f t="shared" si="9"/>
        <v>3</v>
      </c>
      <c r="P44" s="1">
        <f t="shared" si="10"/>
        <v>333</v>
      </c>
      <c r="Q44" s="1" t="str">
        <f t="shared" si="11"/>
        <v>TRUSTED</v>
      </c>
      <c r="R44" s="1" t="str">
        <f t="shared" si="12"/>
        <v>TRUSTED</v>
      </c>
      <c r="S44" s="1" t="str">
        <f t="shared" si="13"/>
        <v>TRUSTED</v>
      </c>
      <c r="T44" s="1" t="str">
        <f t="shared" si="14"/>
        <v>TRUSTED</v>
      </c>
      <c r="U44" s="1">
        <f t="shared" si="19"/>
        <v>3</v>
      </c>
      <c r="V44" s="10">
        <f>IF(Q44="TRUSTED",'internal_calcs ToDs'!B44,"")</f>
        <v>42.998477306744014</v>
      </c>
      <c r="W44" s="10">
        <f>IF(R44="TRUSTED",'internal_calcs ToDs'!C44,"")</f>
        <v>44.671319051649903</v>
      </c>
      <c r="X44" s="10">
        <f>IF(S44="TRUSTED",IF(O44=3,'internal_calcs ToDs'!D44,'internal_calcs ToDs'!E44),"")</f>
        <v>37.850916232190876</v>
      </c>
      <c r="Y44" s="10">
        <f t="shared" si="18"/>
        <v>42.998477306744014</v>
      </c>
      <c r="Z44" s="10" t="str">
        <f t="shared" ca="1" si="15"/>
        <v>N</v>
      </c>
      <c r="AA44" s="10">
        <f t="shared" ca="1" si="16"/>
        <v>42.998477306744014</v>
      </c>
      <c r="AB44" s="1">
        <f t="shared" ca="1" si="0"/>
        <v>1</v>
      </c>
      <c r="AC44" s="1">
        <f t="shared" ca="1" si="1"/>
        <v>111</v>
      </c>
      <c r="AD44" s="1">
        <f t="shared" ca="1" si="17"/>
        <v>2</v>
      </c>
    </row>
    <row r="45" spans="1:30" x14ac:dyDescent="0.3">
      <c r="A45" s="1">
        <f>'FTTM input times'!A45</f>
        <v>43</v>
      </c>
      <c r="B45" s="10">
        <f>ABS('internal_calcs ToDs'!C45-'internal_calcs ToDs'!$B45)</f>
        <v>1.6029128325221507</v>
      </c>
      <c r="C45" s="10">
        <f>ABS('internal_calcs ToDs'!D45-'internal_calcs ToDs'!$B45)</f>
        <v>5.2883561179681351</v>
      </c>
      <c r="D45" s="10">
        <f>ABS('internal_calcs ToDs'!E45-'internal_calcs ToDs'!$B45)</f>
        <v>0.48031496757591441</v>
      </c>
      <c r="E45" s="10">
        <f>ABS('internal_calcs ToDs'!D45-'internal_calcs ToDs'!$C45)</f>
        <v>6.8912689504902858</v>
      </c>
      <c r="F45" s="10">
        <f>ABS('internal_calcs ToDs'!E45-'internal_calcs ToDs'!$C45)</f>
        <v>1.1225978649462363</v>
      </c>
      <c r="G45" s="10">
        <f>ABS('internal_calcs ToDs'!E45-'internal_calcs ToDs'!D45)</f>
        <v>5.7686710855440495</v>
      </c>
      <c r="H45" s="1" t="str">
        <f t="shared" si="2"/>
        <v>TRUSTED</v>
      </c>
      <c r="I45" s="1" t="str">
        <f t="shared" si="3"/>
        <v>TRUSTED</v>
      </c>
      <c r="J45" s="1" t="str">
        <f t="shared" si="4"/>
        <v>TRUSTED</v>
      </c>
      <c r="K45" s="1" t="str">
        <f t="shared" si="5"/>
        <v>UNTRUSTED</v>
      </c>
      <c r="L45" s="1" t="str">
        <f t="shared" si="6"/>
        <v>TRUSTED</v>
      </c>
      <c r="M45" s="1" t="str">
        <f t="shared" si="7"/>
        <v>TRUSTED</v>
      </c>
      <c r="N45" s="1" t="str">
        <f t="shared" si="8"/>
        <v>TRUSTED</v>
      </c>
      <c r="O45" s="1">
        <f t="shared" si="9"/>
        <v>3</v>
      </c>
      <c r="P45" s="1">
        <f t="shared" si="10"/>
        <v>333</v>
      </c>
      <c r="Q45" s="1" t="str">
        <f t="shared" si="11"/>
        <v>TRUSTED</v>
      </c>
      <c r="R45" s="1" t="str">
        <f t="shared" si="12"/>
        <v>TRUSTED</v>
      </c>
      <c r="S45" s="1" t="str">
        <f t="shared" si="13"/>
        <v>TRUSTED</v>
      </c>
      <c r="T45" s="1" t="str">
        <f t="shared" si="14"/>
        <v>TRUSTED</v>
      </c>
      <c r="U45" s="1">
        <f t="shared" si="19"/>
        <v>3</v>
      </c>
      <c r="V45" s="10">
        <f>IF(Q45="TRUSTED",'internal_calcs ToDs'!B45,"")</f>
        <v>43.996133142062888</v>
      </c>
      <c r="W45" s="10">
        <f>IF(R45="TRUSTED",'internal_calcs ToDs'!C45,"")</f>
        <v>45.599045974585039</v>
      </c>
      <c r="X45" s="10">
        <f>IF(S45="TRUSTED",IF(O45=3,'internal_calcs ToDs'!D45,'internal_calcs ToDs'!E45),"")</f>
        <v>38.707777024094753</v>
      </c>
      <c r="Y45" s="10">
        <f t="shared" si="18"/>
        <v>43.996133142062888</v>
      </c>
      <c r="Z45" s="10" t="str">
        <f t="shared" ca="1" si="15"/>
        <v>N</v>
      </c>
      <c r="AA45" s="10">
        <f t="shared" ca="1" si="16"/>
        <v>43.996133142062888</v>
      </c>
      <c r="AB45" s="1">
        <f t="shared" ca="1" si="0"/>
        <v>1</v>
      </c>
      <c r="AC45" s="1">
        <f t="shared" ca="1" si="1"/>
        <v>111</v>
      </c>
      <c r="AD45" s="1">
        <f t="shared" ca="1" si="17"/>
        <v>2</v>
      </c>
    </row>
    <row r="46" spans="1:30" x14ac:dyDescent="0.3">
      <c r="A46" s="1">
        <f>'FTTM input times'!A46</f>
        <v>44</v>
      </c>
      <c r="B46" s="10">
        <f>ABS('internal_calcs ToDs'!C46-'internal_calcs ToDs'!$B46)</f>
        <v>1.5277445302578982</v>
      </c>
      <c r="C46" s="10">
        <f>ABS('internal_calcs ToDs'!D46-'internal_calcs ToDs'!$B46)</f>
        <v>5.3919301216990405</v>
      </c>
      <c r="D46" s="10">
        <f>ABS('internal_calcs ToDs'!E46-'internal_calcs ToDs'!$B46)</f>
        <v>0.95582850030569944</v>
      </c>
      <c r="E46" s="10">
        <f>ABS('internal_calcs ToDs'!D46-'internal_calcs ToDs'!$C46)</f>
        <v>6.9196746519569388</v>
      </c>
      <c r="F46" s="10">
        <f>ABS('internal_calcs ToDs'!E46-'internal_calcs ToDs'!$C46)</f>
        <v>0.57191602995219881</v>
      </c>
      <c r="G46" s="10">
        <f>ABS('internal_calcs ToDs'!E46-'internal_calcs ToDs'!D46)</f>
        <v>6.3477586220047399</v>
      </c>
      <c r="H46" s="1" t="str">
        <f t="shared" si="2"/>
        <v>TRUSTED</v>
      </c>
      <c r="I46" s="1" t="str">
        <f t="shared" si="3"/>
        <v>TRUSTED</v>
      </c>
      <c r="J46" s="1" t="str">
        <f t="shared" si="4"/>
        <v>TRUSTED</v>
      </c>
      <c r="K46" s="1" t="str">
        <f t="shared" si="5"/>
        <v>UNTRUSTED</v>
      </c>
      <c r="L46" s="1" t="str">
        <f t="shared" si="6"/>
        <v>TRUSTED</v>
      </c>
      <c r="M46" s="1" t="str">
        <f t="shared" si="7"/>
        <v>TRUSTED</v>
      </c>
      <c r="N46" s="1" t="str">
        <f t="shared" si="8"/>
        <v>TRUSTED</v>
      </c>
      <c r="O46" s="1">
        <f t="shared" si="9"/>
        <v>3</v>
      </c>
      <c r="P46" s="1">
        <f t="shared" si="10"/>
        <v>333</v>
      </c>
      <c r="Q46" s="1" t="str">
        <f t="shared" si="11"/>
        <v>TRUSTED</v>
      </c>
      <c r="R46" s="1" t="str">
        <f t="shared" si="12"/>
        <v>TRUSTED</v>
      </c>
      <c r="S46" s="1" t="str">
        <f t="shared" si="13"/>
        <v>TRUSTED</v>
      </c>
      <c r="T46" s="1" t="str">
        <f t="shared" si="14"/>
        <v>TRUSTED</v>
      </c>
      <c r="U46" s="1">
        <f t="shared" si="19"/>
        <v>3</v>
      </c>
      <c r="V46" s="10">
        <f>IF(Q46="TRUSTED",'internal_calcs ToDs'!B46,"")</f>
        <v>44.992717663335334</v>
      </c>
      <c r="W46" s="10">
        <f>IF(R46="TRUSTED",'internal_calcs ToDs'!C46,"")</f>
        <v>46.520462193593232</v>
      </c>
      <c r="X46" s="10">
        <f>IF(S46="TRUSTED",IF(O46=3,'internal_calcs ToDs'!D46,'internal_calcs ToDs'!E46),"")</f>
        <v>39.600787541636294</v>
      </c>
      <c r="Y46" s="10">
        <f t="shared" si="18"/>
        <v>44.992717663335334</v>
      </c>
      <c r="Z46" s="10" t="str">
        <f t="shared" ca="1" si="15"/>
        <v>N</v>
      </c>
      <c r="AA46" s="10">
        <f t="shared" ca="1" si="16"/>
        <v>44.992717663335334</v>
      </c>
      <c r="AB46" s="1">
        <f t="shared" ca="1" si="0"/>
        <v>1</v>
      </c>
      <c r="AC46" s="1">
        <f t="shared" ca="1" si="1"/>
        <v>111</v>
      </c>
      <c r="AD46" s="1">
        <f t="shared" ca="1" si="17"/>
        <v>2</v>
      </c>
    </row>
    <row r="47" spans="1:30" x14ac:dyDescent="0.3">
      <c r="A47" s="1">
        <f>'FTTM input times'!A47</f>
        <v>45</v>
      </c>
      <c r="B47" s="10">
        <f>ABS('internal_calcs ToDs'!C47-'internal_calcs ToDs'!$B47)</f>
        <v>1.4476448151055124</v>
      </c>
      <c r="C47" s="10">
        <f>ABS('internal_calcs ToDs'!D47-'internal_calcs ToDs'!$B47)</f>
        <v>5.4565979549846233</v>
      </c>
      <c r="D47" s="10">
        <f>ABS('internal_calcs ToDs'!E47-'internal_calcs ToDs'!$B47)</f>
        <v>1.434270865499748</v>
      </c>
      <c r="E47" s="10">
        <f>ABS('internal_calcs ToDs'!D47-'internal_calcs ToDs'!$C47)</f>
        <v>6.9042427700901357</v>
      </c>
      <c r="F47" s="10">
        <f>ABS('internal_calcs ToDs'!E47-'internal_calcs ToDs'!$C47)</f>
        <v>1.3373949605764324E-2</v>
      </c>
      <c r="G47" s="10">
        <f>ABS('internal_calcs ToDs'!E47-'internal_calcs ToDs'!D47)</f>
        <v>6.8908688204843713</v>
      </c>
      <c r="H47" s="1" t="str">
        <f t="shared" si="2"/>
        <v>TRUSTED</v>
      </c>
      <c r="I47" s="1" t="str">
        <f t="shared" si="3"/>
        <v>TRUSTED</v>
      </c>
      <c r="J47" s="1" t="str">
        <f t="shared" si="4"/>
        <v>TRUSTED</v>
      </c>
      <c r="K47" s="1" t="str">
        <f t="shared" si="5"/>
        <v>UNTRUSTED</v>
      </c>
      <c r="L47" s="1" t="str">
        <f t="shared" si="6"/>
        <v>TRUSTED</v>
      </c>
      <c r="M47" s="1" t="str">
        <f t="shared" si="7"/>
        <v>UNTRUSTED</v>
      </c>
      <c r="N47" s="1" t="str">
        <f t="shared" si="8"/>
        <v>UNTRUSTED</v>
      </c>
      <c r="O47" s="1">
        <f t="shared" si="9"/>
        <v>511</v>
      </c>
      <c r="P47" s="1" t="str">
        <f t="shared" si="10"/>
        <v>NQ</v>
      </c>
      <c r="Q47" s="1" t="str">
        <f t="shared" si="11"/>
        <v>TRUSTED</v>
      </c>
      <c r="R47" s="1" t="str">
        <f t="shared" si="12"/>
        <v>TRUSTED</v>
      </c>
      <c r="S47" s="1" t="str">
        <f t="shared" si="13"/>
        <v>UNTRUSTED</v>
      </c>
      <c r="T47" s="1" t="str">
        <f t="shared" si="14"/>
        <v>TRUSTED</v>
      </c>
      <c r="U47" s="1">
        <f t="shared" si="19"/>
        <v>2</v>
      </c>
      <c r="V47" s="10">
        <f>IF(Q47="TRUSTED",'internal_calcs ToDs'!B47,"")</f>
        <v>45.988233027850917</v>
      </c>
      <c r="W47" s="10">
        <f>IF(R47="TRUSTED",'internal_calcs ToDs'!C47,"")</f>
        <v>47.43587784295643</v>
      </c>
      <c r="X47" s="10" t="str">
        <f>IF(S47="TRUSTED",IF(O47=3,'internal_calcs ToDs'!D47,'internal_calcs ToDs'!E47),"")</f>
        <v/>
      </c>
      <c r="Y47" s="10">
        <f t="shared" si="18"/>
        <v>45.988233027850917</v>
      </c>
      <c r="Z47" s="10" t="str">
        <f t="shared" ca="1" si="15"/>
        <v>N</v>
      </c>
      <c r="AA47" s="10">
        <f t="shared" ca="1" si="16"/>
        <v>45.988233027850917</v>
      </c>
      <c r="AB47" s="1">
        <f t="shared" ca="1" si="0"/>
        <v>1</v>
      </c>
      <c r="AC47" s="1">
        <f t="shared" ca="1" si="1"/>
        <v>111</v>
      </c>
      <c r="AD47" s="1">
        <f t="shared" ca="1" si="17"/>
        <v>2</v>
      </c>
    </row>
    <row r="48" spans="1:30" x14ac:dyDescent="0.3">
      <c r="A48" s="1">
        <f>'FTTM input times'!A48</f>
        <v>46</v>
      </c>
      <c r="B48" s="10">
        <f>ABS('internal_calcs ToDs'!C48-'internal_calcs ToDs'!$B48)</f>
        <v>1.3629446702621166</v>
      </c>
      <c r="C48" s="10">
        <f>ABS('internal_calcs ToDs'!D48-'internal_calcs ToDs'!$B48)</f>
        <v>5.4812718746746185</v>
      </c>
      <c r="D48" s="10">
        <f>ABS('internal_calcs ToDs'!E48-'internal_calcs ToDs'!$B48)</f>
        <v>1.8985091633301749</v>
      </c>
      <c r="E48" s="10">
        <f>ABS('internal_calcs ToDs'!D48-'internal_calcs ToDs'!$C48)</f>
        <v>6.8442165449367351</v>
      </c>
      <c r="F48" s="10">
        <f>ABS('internal_calcs ToDs'!E48-'internal_calcs ToDs'!$C48)</f>
        <v>0.53556449306805831</v>
      </c>
      <c r="G48" s="10">
        <f>ABS('internal_calcs ToDs'!E48-'internal_calcs ToDs'!D48)</f>
        <v>7.3797810380047935</v>
      </c>
      <c r="H48" s="1" t="str">
        <f t="shared" si="2"/>
        <v>TRUSTED</v>
      </c>
      <c r="I48" s="1" t="str">
        <f t="shared" si="3"/>
        <v>TRUSTED</v>
      </c>
      <c r="J48" s="1" t="str">
        <f t="shared" si="4"/>
        <v>TRUSTED</v>
      </c>
      <c r="K48" s="1" t="str">
        <f t="shared" si="5"/>
        <v>UNTRUSTED</v>
      </c>
      <c r="L48" s="1" t="str">
        <f t="shared" si="6"/>
        <v>TRUSTED</v>
      </c>
      <c r="M48" s="1" t="str">
        <f t="shared" si="7"/>
        <v>UNTRUSTED</v>
      </c>
      <c r="N48" s="1" t="str">
        <f t="shared" si="8"/>
        <v>UNTRUSTED</v>
      </c>
      <c r="O48" s="1">
        <f t="shared" si="9"/>
        <v>511</v>
      </c>
      <c r="P48" s="1" t="str">
        <f t="shared" si="10"/>
        <v>NQ</v>
      </c>
      <c r="Q48" s="1" t="str">
        <f t="shared" si="11"/>
        <v>TRUSTED</v>
      </c>
      <c r="R48" s="1" t="str">
        <f t="shared" si="12"/>
        <v>TRUSTED</v>
      </c>
      <c r="S48" s="1" t="str">
        <f t="shared" si="13"/>
        <v>UNTRUSTED</v>
      </c>
      <c r="T48" s="1" t="str">
        <f t="shared" si="14"/>
        <v>TRUSTED</v>
      </c>
      <c r="U48" s="1">
        <f t="shared" si="19"/>
        <v>2</v>
      </c>
      <c r="V48" s="10">
        <f>IF(Q48="TRUSTED",'internal_calcs ToDs'!B48,"")</f>
        <v>46.982682068201541</v>
      </c>
      <c r="W48" s="10">
        <f>IF(R48="TRUSTED",'internal_calcs ToDs'!C48,"")</f>
        <v>48.345626738463658</v>
      </c>
      <c r="X48" s="10" t="str">
        <f>IF(S48="TRUSTED",IF(O48=3,'internal_calcs ToDs'!D48,'internal_calcs ToDs'!E48),"")</f>
        <v/>
      </c>
      <c r="Y48" s="10">
        <f t="shared" si="18"/>
        <v>46.982682068201541</v>
      </c>
      <c r="Z48" s="10" t="str">
        <f t="shared" ca="1" si="15"/>
        <v>N</v>
      </c>
      <c r="AA48" s="10">
        <f t="shared" ca="1" si="16"/>
        <v>46.982682068201541</v>
      </c>
      <c r="AB48" s="1">
        <f t="shared" ca="1" si="0"/>
        <v>1</v>
      </c>
      <c r="AC48" s="1">
        <f t="shared" ca="1" si="1"/>
        <v>111</v>
      </c>
      <c r="AD48" s="1">
        <f t="shared" ca="1" si="17"/>
        <v>2</v>
      </c>
    </row>
    <row r="49" spans="1:30" x14ac:dyDescent="0.3">
      <c r="A49" s="1">
        <f>'FTTM input times'!A49</f>
        <v>47</v>
      </c>
      <c r="B49" s="10">
        <f>ABS('internal_calcs ToDs'!C49-'internal_calcs ToDs'!$B49)</f>
        <v>1.273996769500279</v>
      </c>
      <c r="C49" s="10">
        <f>ABS('internal_calcs ToDs'!D49-'internal_calcs ToDs'!$B49)</f>
        <v>5.4654787224714454</v>
      </c>
      <c r="D49" s="10">
        <f>ABS('internal_calcs ToDs'!E49-'internal_calcs ToDs'!$B49)</f>
        <v>2.33196173219131</v>
      </c>
      <c r="E49" s="10">
        <f>ABS('internal_calcs ToDs'!D49-'internal_calcs ToDs'!$C49)</f>
        <v>6.7394754919717244</v>
      </c>
      <c r="F49" s="10">
        <f>ABS('internal_calcs ToDs'!E49-'internal_calcs ToDs'!$C49)</f>
        <v>1.057964962691031</v>
      </c>
      <c r="G49" s="10">
        <f>ABS('internal_calcs ToDs'!E49-'internal_calcs ToDs'!D49)</f>
        <v>7.7974404546627554</v>
      </c>
      <c r="H49" s="1" t="str">
        <f t="shared" si="2"/>
        <v>TRUSTED</v>
      </c>
      <c r="I49" s="1" t="str">
        <f t="shared" si="3"/>
        <v>TRUSTED</v>
      </c>
      <c r="J49" s="1" t="str">
        <f t="shared" si="4"/>
        <v>TRUSTED</v>
      </c>
      <c r="K49" s="1" t="str">
        <f t="shared" si="5"/>
        <v>UNTRUSTED</v>
      </c>
      <c r="L49" s="1" t="str">
        <f t="shared" si="6"/>
        <v>TRUSTED</v>
      </c>
      <c r="M49" s="1" t="str">
        <f t="shared" si="7"/>
        <v>UNTRUSTED</v>
      </c>
      <c r="N49" s="1" t="str">
        <f t="shared" si="8"/>
        <v>UNTRUSTED</v>
      </c>
      <c r="O49" s="1">
        <f t="shared" si="9"/>
        <v>511</v>
      </c>
      <c r="P49" s="1" t="str">
        <f t="shared" si="10"/>
        <v>NQ</v>
      </c>
      <c r="Q49" s="1" t="str">
        <f t="shared" si="11"/>
        <v>TRUSTED</v>
      </c>
      <c r="R49" s="1" t="str">
        <f t="shared" si="12"/>
        <v>TRUSTED</v>
      </c>
      <c r="S49" s="1" t="str">
        <f t="shared" si="13"/>
        <v>UNTRUSTED</v>
      </c>
      <c r="T49" s="1" t="str">
        <f t="shared" si="14"/>
        <v>TRUSTED</v>
      </c>
      <c r="U49" s="1">
        <f t="shared" si="19"/>
        <v>2</v>
      </c>
      <c r="V49" s="10">
        <f>IF(Q49="TRUSTED",'internal_calcs ToDs'!B49,"")</f>
        <v>47.976068290492286</v>
      </c>
      <c r="W49" s="10">
        <f>IF(R49="TRUSTED",'internal_calcs ToDs'!C49,"")</f>
        <v>49.250065059992565</v>
      </c>
      <c r="X49" s="10" t="str">
        <f>IF(S49="TRUSTED",IF(O49=3,'internal_calcs ToDs'!D49,'internal_calcs ToDs'!E49),"")</f>
        <v/>
      </c>
      <c r="Y49" s="10">
        <f t="shared" si="18"/>
        <v>47.976068290492286</v>
      </c>
      <c r="Z49" s="10" t="str">
        <f t="shared" ca="1" si="15"/>
        <v>N</v>
      </c>
      <c r="AA49" s="10">
        <f t="shared" ca="1" si="16"/>
        <v>47.976068290492286</v>
      </c>
      <c r="AB49" s="1">
        <f t="shared" ca="1" si="0"/>
        <v>1</v>
      </c>
      <c r="AC49" s="1">
        <f t="shared" ca="1" si="1"/>
        <v>111</v>
      </c>
      <c r="AD49" s="1">
        <f t="shared" ca="1" si="17"/>
        <v>2</v>
      </c>
    </row>
    <row r="50" spans="1:30" x14ac:dyDescent="0.3">
      <c r="A50" s="1">
        <f>'FTTM input times'!A50</f>
        <v>48</v>
      </c>
      <c r="B50" s="10">
        <f>ABS('internal_calcs ToDs'!C50-'internal_calcs ToDs'!$B50)</f>
        <v>1.1811740737029695</v>
      </c>
      <c r="C50" s="10">
        <f>ABS('internal_calcs ToDs'!D50-'internal_calcs ToDs'!$B50)</f>
        <v>5.4093674399981424</v>
      </c>
      <c r="D50" s="10">
        <f>ABS('internal_calcs ToDs'!E50-'internal_calcs ToDs'!$B50)</f>
        <v>2.7191973286500186</v>
      </c>
      <c r="E50" s="10">
        <f>ABS('internal_calcs ToDs'!D50-'internal_calcs ToDs'!$C50)</f>
        <v>6.5905415137011119</v>
      </c>
      <c r="F50" s="10">
        <f>ABS('internal_calcs ToDs'!E50-'internal_calcs ToDs'!$C50)</f>
        <v>1.5380232549470492</v>
      </c>
      <c r="G50" s="10">
        <f>ABS('internal_calcs ToDs'!E50-'internal_calcs ToDs'!D50)</f>
        <v>8.128564768648161</v>
      </c>
      <c r="H50" s="1" t="str">
        <f t="shared" si="2"/>
        <v>TRUSTED</v>
      </c>
      <c r="I50" s="1" t="str">
        <f t="shared" si="3"/>
        <v>TRUSTED</v>
      </c>
      <c r="J50" s="1" t="str">
        <f t="shared" si="4"/>
        <v>TRUSTED</v>
      </c>
      <c r="K50" s="1" t="str">
        <f t="shared" si="5"/>
        <v>UNTRUSTED</v>
      </c>
      <c r="L50" s="1" t="str">
        <f t="shared" si="6"/>
        <v>TRUSTED</v>
      </c>
      <c r="M50" s="1" t="str">
        <f t="shared" si="7"/>
        <v>UNTRUSTED</v>
      </c>
      <c r="N50" s="1" t="str">
        <f t="shared" si="8"/>
        <v>UNTRUSTED</v>
      </c>
      <c r="O50" s="1">
        <f t="shared" si="9"/>
        <v>511</v>
      </c>
      <c r="P50" s="1" t="str">
        <f t="shared" si="10"/>
        <v>NQ</v>
      </c>
      <c r="Q50" s="1" t="str">
        <f t="shared" si="11"/>
        <v>TRUSTED</v>
      </c>
      <c r="R50" s="1" t="str">
        <f t="shared" si="12"/>
        <v>TRUSTED</v>
      </c>
      <c r="S50" s="1" t="str">
        <f t="shared" si="13"/>
        <v>UNTRUSTED</v>
      </c>
      <c r="T50" s="1" t="str">
        <f t="shared" si="14"/>
        <v>TRUSTED</v>
      </c>
      <c r="U50" s="1">
        <f t="shared" si="19"/>
        <v>2</v>
      </c>
      <c r="V50" s="10">
        <f>IF(Q50="TRUSTED",'internal_calcs ToDs'!B50,"")</f>
        <v>48.968395872126926</v>
      </c>
      <c r="W50" s="10">
        <f>IF(R50="TRUSTED",'internal_calcs ToDs'!C50,"")</f>
        <v>50.149569945829896</v>
      </c>
      <c r="X50" s="10" t="str">
        <f>IF(S50="TRUSTED",IF(O50=3,'internal_calcs ToDs'!D50,'internal_calcs ToDs'!E50),"")</f>
        <v/>
      </c>
      <c r="Y50" s="10">
        <f t="shared" si="18"/>
        <v>48.968395872126926</v>
      </c>
      <c r="Z50" s="10" t="str">
        <f t="shared" ca="1" si="15"/>
        <v>N</v>
      </c>
      <c r="AA50" s="10">
        <f t="shared" ca="1" si="16"/>
        <v>48.968395872126926</v>
      </c>
      <c r="AB50" s="1">
        <f t="shared" ca="1" si="0"/>
        <v>1</v>
      </c>
      <c r="AC50" s="1">
        <f t="shared" ca="1" si="1"/>
        <v>111</v>
      </c>
      <c r="AD50" s="1">
        <f t="shared" ca="1" si="17"/>
        <v>2</v>
      </c>
    </row>
    <row r="51" spans="1:30" x14ac:dyDescent="0.3">
      <c r="A51" s="1">
        <f>'FTTM input times'!A51</f>
        <v>49</v>
      </c>
      <c r="B51" s="10">
        <f>ABS('internal_calcs ToDs'!C51-'internal_calcs ToDs'!$B51)</f>
        <v>1.0848683451104364</v>
      </c>
      <c r="C51" s="10">
        <f>ABS('internal_calcs ToDs'!D51-'internal_calcs ToDs'!$B51)</f>
        <v>5.3137067831415834</v>
      </c>
      <c r="D51" s="10">
        <f>ABS('internal_calcs ToDs'!E51-'internal_calcs ToDs'!$B51)</f>
        <v>3.0464927044434731</v>
      </c>
      <c r="E51" s="10">
        <f>ABS('internal_calcs ToDs'!D51-'internal_calcs ToDs'!$C51)</f>
        <v>6.3985751282520198</v>
      </c>
      <c r="F51" s="10">
        <f>ABS('internal_calcs ToDs'!E51-'internal_calcs ToDs'!$C51)</f>
        <v>1.9616243593330367</v>
      </c>
      <c r="G51" s="10">
        <f>ABS('internal_calcs ToDs'!E51-'internal_calcs ToDs'!D51)</f>
        <v>8.3601994875850565</v>
      </c>
      <c r="H51" s="1" t="str">
        <f t="shared" si="2"/>
        <v>TRUSTED</v>
      </c>
      <c r="I51" s="1" t="str">
        <f t="shared" si="3"/>
        <v>TRUSTED</v>
      </c>
      <c r="J51" s="1" t="str">
        <f t="shared" si="4"/>
        <v>TRUSTED</v>
      </c>
      <c r="K51" s="1" t="str">
        <f t="shared" si="5"/>
        <v>UNTRUSTED</v>
      </c>
      <c r="L51" s="1" t="str">
        <f t="shared" si="6"/>
        <v>TRUSTED</v>
      </c>
      <c r="M51" s="1" t="str">
        <f t="shared" si="7"/>
        <v>UNTRUSTED</v>
      </c>
      <c r="N51" s="1" t="str">
        <f t="shared" si="8"/>
        <v>UNTRUSTED</v>
      </c>
      <c r="O51" s="1">
        <f t="shared" si="9"/>
        <v>511</v>
      </c>
      <c r="P51" s="1" t="str">
        <f t="shared" si="10"/>
        <v>NQ</v>
      </c>
      <c r="Q51" s="1" t="str">
        <f t="shared" si="11"/>
        <v>TRUSTED</v>
      </c>
      <c r="R51" s="1" t="str">
        <f t="shared" si="12"/>
        <v>TRUSTED</v>
      </c>
      <c r="S51" s="1" t="str">
        <f t="shared" si="13"/>
        <v>UNTRUSTED</v>
      </c>
      <c r="T51" s="1" t="str">
        <f t="shared" si="14"/>
        <v>TRUSTED</v>
      </c>
      <c r="U51" s="1">
        <f t="shared" si="19"/>
        <v>2</v>
      </c>
      <c r="V51" s="10">
        <f>IF(Q51="TRUSTED",'internal_calcs ToDs'!B51,"")</f>
        <v>49.959669659169329</v>
      </c>
      <c r="W51" s="10">
        <f>IF(R51="TRUSTED",'internal_calcs ToDs'!C51,"")</f>
        <v>51.044538004279765</v>
      </c>
      <c r="X51" s="10" t="str">
        <f>IF(S51="TRUSTED",IF(O51=3,'internal_calcs ToDs'!D51,'internal_calcs ToDs'!E51),"")</f>
        <v/>
      </c>
      <c r="Y51" s="10">
        <f t="shared" si="18"/>
        <v>49.959669659169329</v>
      </c>
      <c r="Z51" s="10" t="str">
        <f t="shared" ca="1" si="15"/>
        <v>N</v>
      </c>
      <c r="AA51" s="10">
        <f t="shared" ca="1" si="16"/>
        <v>49.959669659169329</v>
      </c>
      <c r="AB51" s="1">
        <f t="shared" ca="1" si="0"/>
        <v>1</v>
      </c>
      <c r="AC51" s="1">
        <f t="shared" ca="1" si="1"/>
        <v>111</v>
      </c>
      <c r="AD51" s="1">
        <f t="shared" ca="1" si="17"/>
        <v>2</v>
      </c>
    </row>
    <row r="52" spans="1:30" x14ac:dyDescent="0.3">
      <c r="A52" s="1">
        <f>'FTTM input times'!A52</f>
        <v>50</v>
      </c>
      <c r="B52" s="10">
        <f>ABS('internal_calcs ToDs'!C52-'internal_calcs ToDs'!$B52)</f>
        <v>0.98548858514814697</v>
      </c>
      <c r="C52" s="10">
        <f>ABS('internal_calcs ToDs'!D52-'internal_calcs ToDs'!$B52)</f>
        <v>5.1798732716772236</v>
      </c>
      <c r="D52" s="10">
        <f>ABS('internal_calcs ToDs'!E52-'internal_calcs ToDs'!$B52)</f>
        <v>3.3023284283401892</v>
      </c>
      <c r="E52" s="10">
        <f>ABS('internal_calcs ToDs'!D52-'internal_calcs ToDs'!$C52)</f>
        <v>6.1653618568253705</v>
      </c>
      <c r="F52" s="10">
        <f>ABS('internal_calcs ToDs'!E52-'internal_calcs ToDs'!$C52)</f>
        <v>2.3168398431920423</v>
      </c>
      <c r="G52" s="10">
        <f>ABS('internal_calcs ToDs'!E52-'internal_calcs ToDs'!D52)</f>
        <v>8.4822017000174128</v>
      </c>
      <c r="H52" s="1" t="str">
        <f t="shared" si="2"/>
        <v>TRUSTED</v>
      </c>
      <c r="I52" s="1" t="str">
        <f t="shared" si="3"/>
        <v>TRUSTED</v>
      </c>
      <c r="J52" s="1" t="str">
        <f t="shared" si="4"/>
        <v>TRUSTED</v>
      </c>
      <c r="K52" s="1" t="str">
        <f t="shared" si="5"/>
        <v>UNTRUSTED</v>
      </c>
      <c r="L52" s="1" t="str">
        <f t="shared" si="6"/>
        <v>TRUSTED</v>
      </c>
      <c r="M52" s="1" t="str">
        <f t="shared" si="7"/>
        <v>UNTRUSTED</v>
      </c>
      <c r="N52" s="1" t="str">
        <f t="shared" si="8"/>
        <v>UNTRUSTED</v>
      </c>
      <c r="O52" s="1">
        <f t="shared" si="9"/>
        <v>511</v>
      </c>
      <c r="P52" s="1" t="str">
        <f t="shared" si="10"/>
        <v>NQ</v>
      </c>
      <c r="Q52" s="1" t="str">
        <f t="shared" si="11"/>
        <v>TRUSTED</v>
      </c>
      <c r="R52" s="1" t="str">
        <f t="shared" si="12"/>
        <v>TRUSTED</v>
      </c>
      <c r="S52" s="1" t="str">
        <f t="shared" si="13"/>
        <v>UNTRUSTED</v>
      </c>
      <c r="T52" s="1" t="str">
        <f t="shared" si="14"/>
        <v>TRUSTED</v>
      </c>
      <c r="U52" s="1">
        <f t="shared" si="19"/>
        <v>2</v>
      </c>
      <c r="V52" s="10">
        <f>IF(Q52="TRUSTED",'internal_calcs ToDs'!B52,"")</f>
        <v>50.949895163282626</v>
      </c>
      <c r="W52" s="10">
        <f>IF(R52="TRUSTED",'internal_calcs ToDs'!C52,"")</f>
        <v>51.935383748430773</v>
      </c>
      <c r="X52" s="10" t="str">
        <f>IF(S52="TRUSTED",IF(O52=3,'internal_calcs ToDs'!D52,'internal_calcs ToDs'!E52),"")</f>
        <v/>
      </c>
      <c r="Y52" s="10">
        <f t="shared" si="18"/>
        <v>50.949895163282626</v>
      </c>
      <c r="Z52" s="10" t="str">
        <f t="shared" ca="1" si="15"/>
        <v>N</v>
      </c>
      <c r="AA52" s="10">
        <f t="shared" ca="1" si="16"/>
        <v>50.949895163282626</v>
      </c>
      <c r="AB52" s="1">
        <f t="shared" ca="1" si="0"/>
        <v>1</v>
      </c>
      <c r="AC52" s="1">
        <f t="shared" ca="1" si="1"/>
        <v>111</v>
      </c>
      <c r="AD52" s="1">
        <f t="shared" ca="1" si="17"/>
        <v>2</v>
      </c>
    </row>
    <row r="53" spans="1:30" x14ac:dyDescent="0.3">
      <c r="A53" s="1">
        <f>'FTTM input times'!A53</f>
        <v>51</v>
      </c>
      <c r="B53" s="10">
        <f>ABS('internal_calcs ToDs'!C53-'internal_calcs ToDs'!$B53)</f>
        <v>0.88345940201497797</v>
      </c>
      <c r="C53" s="10">
        <f>ABS('internal_calcs ToDs'!D53-'internal_calcs ToDs'!$B53)</f>
        <v>5.0098295641711417</v>
      </c>
      <c r="D53" s="10">
        <f>ABS('internal_calcs ToDs'!E53-'internal_calcs ToDs'!$B53)</f>
        <v>3.4778050326721868</v>
      </c>
      <c r="E53" s="10">
        <f>ABS('internal_calcs ToDs'!D53-'internal_calcs ToDs'!$C53)</f>
        <v>5.8932889661861196</v>
      </c>
      <c r="F53" s="10">
        <f>ABS('internal_calcs ToDs'!E53-'internal_calcs ToDs'!$C53)</f>
        <v>2.5943456306572088</v>
      </c>
      <c r="G53" s="10">
        <f>ABS('internal_calcs ToDs'!E53-'internal_calcs ToDs'!D53)</f>
        <v>8.4876345968433284</v>
      </c>
      <c r="H53" s="1" t="str">
        <f t="shared" si="2"/>
        <v>TRUSTED</v>
      </c>
      <c r="I53" s="1" t="str">
        <f t="shared" si="3"/>
        <v>TRUSTED</v>
      </c>
      <c r="J53" s="1" t="str">
        <f t="shared" si="4"/>
        <v>TRUSTED</v>
      </c>
      <c r="K53" s="1" t="str">
        <f t="shared" si="5"/>
        <v>UNTRUSTED</v>
      </c>
      <c r="L53" s="1" t="str">
        <f t="shared" si="6"/>
        <v>TRUSTED</v>
      </c>
      <c r="M53" s="1" t="str">
        <f t="shared" si="7"/>
        <v>UNTRUSTED</v>
      </c>
      <c r="N53" s="1" t="str">
        <f t="shared" si="8"/>
        <v>UNTRUSTED</v>
      </c>
      <c r="O53" s="1">
        <f t="shared" si="9"/>
        <v>511</v>
      </c>
      <c r="P53" s="1" t="str">
        <f t="shared" si="10"/>
        <v>NQ</v>
      </c>
      <c r="Q53" s="1" t="str">
        <f t="shared" si="11"/>
        <v>TRUSTED</v>
      </c>
      <c r="R53" s="1" t="str">
        <f t="shared" si="12"/>
        <v>TRUSTED</v>
      </c>
      <c r="S53" s="1" t="str">
        <f t="shared" si="13"/>
        <v>UNTRUSTED</v>
      </c>
      <c r="T53" s="1" t="str">
        <f t="shared" si="14"/>
        <v>TRUSTED</v>
      </c>
      <c r="U53" s="1">
        <f t="shared" si="19"/>
        <v>2</v>
      </c>
      <c r="V53" s="10">
        <f>IF(Q53="TRUSTED",'internal_calcs ToDs'!B53,"")</f>
        <v>51.939078558247935</v>
      </c>
      <c r="W53" s="10">
        <f>IF(R53="TRUSTED",'internal_calcs ToDs'!C53,"")</f>
        <v>52.822537960262913</v>
      </c>
      <c r="X53" s="10" t="str">
        <f>IF(S53="TRUSTED",IF(O53=3,'internal_calcs ToDs'!D53,'internal_calcs ToDs'!E53),"")</f>
        <v/>
      </c>
      <c r="Y53" s="10">
        <f t="shared" si="18"/>
        <v>51.939078558247935</v>
      </c>
      <c r="Z53" s="10" t="str">
        <f t="shared" ca="1" si="15"/>
        <v>N</v>
      </c>
      <c r="AA53" s="10">
        <f t="shared" ca="1" si="16"/>
        <v>51.939078558247935</v>
      </c>
      <c r="AB53" s="1">
        <f t="shared" ca="1" si="0"/>
        <v>1</v>
      </c>
      <c r="AC53" s="1">
        <f t="shared" ca="1" si="1"/>
        <v>111</v>
      </c>
      <c r="AD53" s="1">
        <f t="shared" ca="1" si="17"/>
        <v>2</v>
      </c>
    </row>
    <row r="54" spans="1:30" x14ac:dyDescent="0.3">
      <c r="A54" s="1">
        <f>'FTTM input times'!A54</f>
        <v>52</v>
      </c>
      <c r="B54" s="10">
        <f>ABS('internal_calcs ToDs'!C54-'internal_calcs ToDs'!$B54)</f>
        <v>0.77921931448268111</v>
      </c>
      <c r="C54" s="10">
        <f>ABS('internal_calcs ToDs'!D54-'internal_calcs ToDs'!$B54)</f>
        <v>4.8060935991465641</v>
      </c>
      <c r="D54" s="10">
        <f>ABS('internal_calcs ToDs'!E54-'internal_calcs ToDs'!$B54)</f>
        <v>3.5669644440480113</v>
      </c>
      <c r="E54" s="10">
        <f>ABS('internal_calcs ToDs'!D54-'internal_calcs ToDs'!$C54)</f>
        <v>5.5853129136292452</v>
      </c>
      <c r="F54" s="10">
        <f>ABS('internal_calcs ToDs'!E54-'internal_calcs ToDs'!$C54)</f>
        <v>2.7877451295653302</v>
      </c>
      <c r="G54" s="10">
        <f>ABS('internal_calcs ToDs'!E54-'internal_calcs ToDs'!D54)</f>
        <v>8.3730580431945754</v>
      </c>
      <c r="H54" s="1" t="str">
        <f t="shared" si="2"/>
        <v>TRUSTED</v>
      </c>
      <c r="I54" s="1" t="str">
        <f t="shared" si="3"/>
        <v>TRUSTED</v>
      </c>
      <c r="J54" s="1" t="str">
        <f t="shared" si="4"/>
        <v>TRUSTED</v>
      </c>
      <c r="K54" s="1" t="str">
        <f t="shared" si="5"/>
        <v>UNTRUSTED</v>
      </c>
      <c r="L54" s="1" t="str">
        <f t="shared" si="6"/>
        <v>TRUSTED</v>
      </c>
      <c r="M54" s="1" t="str">
        <f t="shared" si="7"/>
        <v>UNTRUSTED</v>
      </c>
      <c r="N54" s="1" t="str">
        <f t="shared" si="8"/>
        <v>UNTRUSTED</v>
      </c>
      <c r="O54" s="1">
        <f t="shared" si="9"/>
        <v>511</v>
      </c>
      <c r="P54" s="1" t="str">
        <f t="shared" si="10"/>
        <v>NQ</v>
      </c>
      <c r="Q54" s="1" t="str">
        <f t="shared" si="11"/>
        <v>TRUSTED</v>
      </c>
      <c r="R54" s="1" t="str">
        <f t="shared" si="12"/>
        <v>TRUSTED</v>
      </c>
      <c r="S54" s="1" t="str">
        <f t="shared" si="13"/>
        <v>UNTRUSTED</v>
      </c>
      <c r="T54" s="1" t="str">
        <f t="shared" si="14"/>
        <v>TRUSTED</v>
      </c>
      <c r="U54" s="1">
        <f t="shared" si="19"/>
        <v>2</v>
      </c>
      <c r="V54" s="10">
        <f>IF(Q54="TRUSTED",'internal_calcs ToDs'!B54,"")</f>
        <v>52.927226676064855</v>
      </c>
      <c r="W54" s="10">
        <f>IF(R54="TRUSTED",'internal_calcs ToDs'!C54,"")</f>
        <v>53.706445990547536</v>
      </c>
      <c r="X54" s="10" t="str">
        <f>IF(S54="TRUSTED",IF(O54=3,'internal_calcs ToDs'!D54,'internal_calcs ToDs'!E54),"")</f>
        <v/>
      </c>
      <c r="Y54" s="10">
        <f t="shared" si="18"/>
        <v>52.927226676064855</v>
      </c>
      <c r="Z54" s="10" t="str">
        <f t="shared" ca="1" si="15"/>
        <v>N</v>
      </c>
      <c r="AA54" s="10">
        <f t="shared" ca="1" si="16"/>
        <v>52.927226676064855</v>
      </c>
      <c r="AB54" s="1">
        <f t="shared" ca="1" si="0"/>
        <v>1</v>
      </c>
      <c r="AC54" s="1">
        <f t="shared" ca="1" si="1"/>
        <v>111</v>
      </c>
      <c r="AD54" s="1">
        <f t="shared" ca="1" si="17"/>
        <v>2</v>
      </c>
    </row>
    <row r="55" spans="1:30" x14ac:dyDescent="0.3">
      <c r="A55" s="1">
        <f>'FTTM input times'!A55</f>
        <v>53</v>
      </c>
      <c r="B55" s="10">
        <f>ABS('internal_calcs ToDs'!C55-'internal_calcs ToDs'!$B55)</f>
        <v>0.67321899861600087</v>
      </c>
      <c r="C55" s="10">
        <f>ABS('internal_calcs ToDs'!D55-'internal_calcs ToDs'!$B55)</f>
        <v>4.5716989891186586</v>
      </c>
      <c r="D55" s="10">
        <f>ABS('internal_calcs ToDs'!E55-'internal_calcs ToDs'!$B55)</f>
        <v>3.5670050810369958</v>
      </c>
      <c r="E55" s="10">
        <f>ABS('internal_calcs ToDs'!D55-'internal_calcs ToDs'!$C55)</f>
        <v>5.2449179877346594</v>
      </c>
      <c r="F55" s="10">
        <f>ABS('internal_calcs ToDs'!E55-'internal_calcs ToDs'!$C55)</f>
        <v>2.8937860824209949</v>
      </c>
      <c r="G55" s="10">
        <f>ABS('internal_calcs ToDs'!E55-'internal_calcs ToDs'!D55)</f>
        <v>8.1387040701556543</v>
      </c>
      <c r="H55" s="1" t="str">
        <f t="shared" si="2"/>
        <v>TRUSTED</v>
      </c>
      <c r="I55" s="1" t="str">
        <f t="shared" si="3"/>
        <v>TRUSTED</v>
      </c>
      <c r="J55" s="1" t="str">
        <f t="shared" si="4"/>
        <v>TRUSTED</v>
      </c>
      <c r="K55" s="1" t="str">
        <f t="shared" si="5"/>
        <v>UNTRUSTED</v>
      </c>
      <c r="L55" s="1" t="str">
        <f t="shared" si="6"/>
        <v>TRUSTED</v>
      </c>
      <c r="M55" s="1" t="str">
        <f t="shared" si="7"/>
        <v>UNTRUSTED</v>
      </c>
      <c r="N55" s="1" t="str">
        <f t="shared" si="8"/>
        <v>UNTRUSTED</v>
      </c>
      <c r="O55" s="1">
        <f t="shared" si="9"/>
        <v>511</v>
      </c>
      <c r="P55" s="1" t="str">
        <f t="shared" si="10"/>
        <v>NQ</v>
      </c>
      <c r="Q55" s="1" t="str">
        <f t="shared" si="11"/>
        <v>TRUSTED</v>
      </c>
      <c r="R55" s="1" t="str">
        <f t="shared" si="12"/>
        <v>TRUSTED</v>
      </c>
      <c r="S55" s="1" t="str">
        <f t="shared" si="13"/>
        <v>UNTRUSTED</v>
      </c>
      <c r="T55" s="1" t="str">
        <f t="shared" si="14"/>
        <v>TRUSTED</v>
      </c>
      <c r="U55" s="1">
        <f t="shared" si="19"/>
        <v>2</v>
      </c>
      <c r="V55" s="10">
        <f>IF(Q55="TRUSTED",'internal_calcs ToDs'!B55,"")</f>
        <v>53.914347002636141</v>
      </c>
      <c r="W55" s="10">
        <f>IF(R55="TRUSTED",'internal_calcs ToDs'!C55,"")</f>
        <v>54.587566001252142</v>
      </c>
      <c r="X55" s="10" t="str">
        <f>IF(S55="TRUSTED",IF(O55=3,'internal_calcs ToDs'!D55,'internal_calcs ToDs'!E55),"")</f>
        <v/>
      </c>
      <c r="Y55" s="10">
        <f t="shared" si="18"/>
        <v>53.914347002636141</v>
      </c>
      <c r="Z55" s="10" t="str">
        <f t="shared" ca="1" si="15"/>
        <v>N</v>
      </c>
      <c r="AA55" s="10">
        <f t="shared" ca="1" si="16"/>
        <v>53.914347002636141</v>
      </c>
      <c r="AB55" s="1">
        <f t="shared" ca="1" si="0"/>
        <v>1</v>
      </c>
      <c r="AC55" s="1">
        <f t="shared" ca="1" si="1"/>
        <v>111</v>
      </c>
      <c r="AD55" s="1">
        <f t="shared" ca="1" si="17"/>
        <v>2</v>
      </c>
    </row>
    <row r="56" spans="1:30" x14ac:dyDescent="0.3">
      <c r="A56" s="1">
        <f>'FTTM input times'!A56</f>
        <v>54</v>
      </c>
      <c r="B56" s="10">
        <f>ABS('internal_calcs ToDs'!C56-'internal_calcs ToDs'!$B56)</f>
        <v>0.56591948434356709</v>
      </c>
      <c r="C56" s="10">
        <f>ABS('internal_calcs ToDs'!D56-'internal_calcs ToDs'!$B56)</f>
        <v>4.310147292042025</v>
      </c>
      <c r="D56" s="10">
        <f>ABS('internal_calcs ToDs'!E56-'internal_calcs ToDs'!$B56)</f>
        <v>3.4783828447900973</v>
      </c>
      <c r="E56" s="10">
        <f>ABS('internal_calcs ToDs'!D56-'internal_calcs ToDs'!$C56)</f>
        <v>4.876066776385592</v>
      </c>
      <c r="F56" s="10">
        <f>ABS('internal_calcs ToDs'!E56-'internal_calcs ToDs'!$C56)</f>
        <v>2.9124633604465302</v>
      </c>
      <c r="G56" s="10">
        <f>ABS('internal_calcs ToDs'!E56-'internal_calcs ToDs'!D56)</f>
        <v>7.7885301368321223</v>
      </c>
      <c r="H56" s="1" t="str">
        <f t="shared" si="2"/>
        <v>TRUSTED</v>
      </c>
      <c r="I56" s="1" t="str">
        <f t="shared" si="3"/>
        <v>TRUSTED</v>
      </c>
      <c r="J56" s="1" t="str">
        <f t="shared" si="4"/>
        <v>TRUSTED</v>
      </c>
      <c r="K56" s="1" t="str">
        <f t="shared" si="5"/>
        <v>UNTRUSTED</v>
      </c>
      <c r="L56" s="1" t="str">
        <f t="shared" si="6"/>
        <v>TRUSTED</v>
      </c>
      <c r="M56" s="1" t="str">
        <f t="shared" si="7"/>
        <v>UNTRUSTED</v>
      </c>
      <c r="N56" s="1" t="str">
        <f t="shared" si="8"/>
        <v>UNTRUSTED</v>
      </c>
      <c r="O56" s="1">
        <f t="shared" si="9"/>
        <v>511</v>
      </c>
      <c r="P56" s="1" t="str">
        <f t="shared" si="10"/>
        <v>NQ</v>
      </c>
      <c r="Q56" s="1" t="str">
        <f t="shared" si="11"/>
        <v>TRUSTED</v>
      </c>
      <c r="R56" s="1" t="str">
        <f t="shared" si="12"/>
        <v>TRUSTED</v>
      </c>
      <c r="S56" s="1" t="str">
        <f t="shared" si="13"/>
        <v>UNTRUSTED</v>
      </c>
      <c r="T56" s="1" t="str">
        <f t="shared" si="14"/>
        <v>TRUSTED</v>
      </c>
      <c r="U56" s="1">
        <f t="shared" si="19"/>
        <v>2</v>
      </c>
      <c r="V56" s="10">
        <f>IF(Q56="TRUSTED",'internal_calcs ToDs'!B56,"")</f>
        <v>54.900447673039622</v>
      </c>
      <c r="W56" s="10">
        <f>IF(R56="TRUSTED",'internal_calcs ToDs'!C56,"")</f>
        <v>55.466367157383189</v>
      </c>
      <c r="X56" s="10" t="str">
        <f>IF(S56="TRUSTED",IF(O56=3,'internal_calcs ToDs'!D56,'internal_calcs ToDs'!E56),"")</f>
        <v/>
      </c>
      <c r="Y56" s="10">
        <f t="shared" si="18"/>
        <v>54.900447673039622</v>
      </c>
      <c r="Z56" s="10" t="str">
        <f t="shared" ca="1" si="15"/>
        <v>N</v>
      </c>
      <c r="AA56" s="10">
        <f t="shared" ca="1" si="16"/>
        <v>54.900447673039622</v>
      </c>
      <c r="AB56" s="1">
        <f t="shared" ca="1" si="0"/>
        <v>1</v>
      </c>
      <c r="AC56" s="1">
        <f t="shared" ca="1" si="1"/>
        <v>111</v>
      </c>
      <c r="AD56" s="1">
        <f t="shared" ca="1" si="17"/>
        <v>2</v>
      </c>
    </row>
    <row r="57" spans="1:30" x14ac:dyDescent="0.3">
      <c r="A57" s="1">
        <f>'FTTM input times'!A57</f>
        <v>55</v>
      </c>
      <c r="B57" s="10">
        <f>ABS('internal_calcs ToDs'!C57-'internal_calcs ToDs'!$B57)</f>
        <v>0.45779030901715601</v>
      </c>
      <c r="C57" s="10">
        <f>ABS('internal_calcs ToDs'!D57-'internal_calcs ToDs'!$B57)</f>
        <v>4.0253529128066603</v>
      </c>
      <c r="D57" s="10">
        <f>ABS('internal_calcs ToDs'!E57-'internal_calcs ToDs'!$B57)</f>
        <v>3.3047943526996235</v>
      </c>
      <c r="E57" s="10">
        <f>ABS('internal_calcs ToDs'!D57-'internal_calcs ToDs'!$C57)</f>
        <v>4.4831432218238163</v>
      </c>
      <c r="F57" s="10">
        <f>ABS('internal_calcs ToDs'!E57-'internal_calcs ToDs'!$C57)</f>
        <v>2.8470040436824675</v>
      </c>
      <c r="G57" s="10">
        <f>ABS('internal_calcs ToDs'!E57-'internal_calcs ToDs'!D57)</f>
        <v>7.3301472655062838</v>
      </c>
      <c r="H57" s="1" t="str">
        <f t="shared" si="2"/>
        <v>TRUSTED</v>
      </c>
      <c r="I57" s="1" t="str">
        <f t="shared" si="3"/>
        <v>TRUSTED</v>
      </c>
      <c r="J57" s="1" t="str">
        <f t="shared" si="4"/>
        <v>TRUSTED</v>
      </c>
      <c r="K57" s="1" t="str">
        <f t="shared" si="5"/>
        <v>UNTRUSTED</v>
      </c>
      <c r="L57" s="1" t="str">
        <f t="shared" si="6"/>
        <v>TRUSTED</v>
      </c>
      <c r="M57" s="1" t="str">
        <f t="shared" si="7"/>
        <v>UNTRUSTED</v>
      </c>
      <c r="N57" s="1" t="str">
        <f t="shared" si="8"/>
        <v>UNTRUSTED</v>
      </c>
      <c r="O57" s="1">
        <f t="shared" si="9"/>
        <v>511</v>
      </c>
      <c r="P57" s="1" t="str">
        <f t="shared" si="10"/>
        <v>NQ</v>
      </c>
      <c r="Q57" s="1" t="str">
        <f t="shared" si="11"/>
        <v>TRUSTED</v>
      </c>
      <c r="R57" s="1" t="str">
        <f t="shared" si="12"/>
        <v>TRUSTED</v>
      </c>
      <c r="S57" s="1" t="str">
        <f t="shared" si="13"/>
        <v>UNTRUSTED</v>
      </c>
      <c r="T57" s="1" t="str">
        <f t="shared" si="14"/>
        <v>TRUSTED</v>
      </c>
      <c r="U57" s="1">
        <f t="shared" si="19"/>
        <v>2</v>
      </c>
      <c r="V57" s="10">
        <f>IF(Q57="TRUSTED",'internal_calcs ToDs'!B57,"")</f>
        <v>55.885537466389771</v>
      </c>
      <c r="W57" s="10">
        <f>IF(R57="TRUSTED",'internal_calcs ToDs'!C57,"")</f>
        <v>56.343327775406927</v>
      </c>
      <c r="X57" s="10" t="str">
        <f>IF(S57="TRUSTED",IF(O57=3,'internal_calcs ToDs'!D57,'internal_calcs ToDs'!E57),"")</f>
        <v/>
      </c>
      <c r="Y57" s="10">
        <f t="shared" si="18"/>
        <v>55.885537466389771</v>
      </c>
      <c r="Z57" s="10" t="str">
        <f t="shared" ca="1" si="15"/>
        <v>N</v>
      </c>
      <c r="AA57" s="10">
        <f t="shared" ca="1" si="16"/>
        <v>55.885537466389771</v>
      </c>
      <c r="AB57" s="1">
        <f t="shared" ca="1" si="0"/>
        <v>1</v>
      </c>
      <c r="AC57" s="1">
        <f t="shared" ca="1" si="1"/>
        <v>111</v>
      </c>
      <c r="AD57" s="1">
        <f t="shared" ca="1" si="17"/>
        <v>2</v>
      </c>
    </row>
    <row r="58" spans="1:30" x14ac:dyDescent="0.3">
      <c r="A58" s="1">
        <f>'FTTM input times'!A58</f>
        <v>56</v>
      </c>
      <c r="B58" s="10">
        <f>ABS('internal_calcs ToDs'!C58-'internal_calcs ToDs'!$B58)</f>
        <v>0.34930763525998998</v>
      </c>
      <c r="C58" s="10">
        <f>ABS('internal_calcs ToDs'!D58-'internal_calcs ToDs'!$B58)</f>
        <v>3.7215815036413176</v>
      </c>
      <c r="D58" s="10">
        <f>ABS('internal_calcs ToDs'!E58-'internal_calcs ToDs'!$B58)</f>
        <v>3.0530430212607271</v>
      </c>
      <c r="E58" s="10">
        <f>ABS('internal_calcs ToDs'!D58-'internal_calcs ToDs'!$C58)</f>
        <v>4.0708891389013075</v>
      </c>
      <c r="F58" s="10">
        <f>ABS('internal_calcs ToDs'!E58-'internal_calcs ToDs'!$C58)</f>
        <v>2.7037353860007372</v>
      </c>
      <c r="G58" s="10">
        <f>ABS('internal_calcs ToDs'!E58-'internal_calcs ToDs'!D58)</f>
        <v>6.7746245249020447</v>
      </c>
      <c r="H58" s="1" t="str">
        <f t="shared" si="2"/>
        <v>TRUSTED</v>
      </c>
      <c r="I58" s="1" t="str">
        <f t="shared" si="3"/>
        <v>TRUSTED</v>
      </c>
      <c r="J58" s="1" t="str">
        <f t="shared" si="4"/>
        <v>TRUSTED</v>
      </c>
      <c r="K58" s="1" t="str">
        <f t="shared" si="5"/>
        <v>UNTRUSTED</v>
      </c>
      <c r="L58" s="1" t="str">
        <f t="shared" si="6"/>
        <v>TRUSTED</v>
      </c>
      <c r="M58" s="1" t="str">
        <f t="shared" si="7"/>
        <v>UNTRUSTED</v>
      </c>
      <c r="N58" s="1" t="str">
        <f t="shared" si="8"/>
        <v>UNTRUSTED</v>
      </c>
      <c r="O58" s="1">
        <f t="shared" si="9"/>
        <v>511</v>
      </c>
      <c r="P58" s="1" t="str">
        <f t="shared" si="10"/>
        <v>NQ</v>
      </c>
      <c r="Q58" s="1" t="str">
        <f t="shared" si="11"/>
        <v>TRUSTED</v>
      </c>
      <c r="R58" s="1" t="str">
        <f t="shared" si="12"/>
        <v>TRUSTED</v>
      </c>
      <c r="S58" s="1" t="str">
        <f t="shared" si="13"/>
        <v>UNTRUSTED</v>
      </c>
      <c r="T58" s="1" t="str">
        <f t="shared" si="14"/>
        <v>TRUSTED</v>
      </c>
      <c r="U58" s="1">
        <f t="shared" si="19"/>
        <v>2</v>
      </c>
      <c r="V58" s="10">
        <f>IF(Q58="TRUSTED",'internal_calcs ToDs'!B58,"")</f>
        <v>56.869625800292688</v>
      </c>
      <c r="W58" s="10">
        <f>IF(R58="TRUSTED",'internal_calcs ToDs'!C58,"")</f>
        <v>57.218933435552678</v>
      </c>
      <c r="X58" s="10" t="str">
        <f>IF(S58="TRUSTED",IF(O58=3,'internal_calcs ToDs'!D58,'internal_calcs ToDs'!E58),"")</f>
        <v/>
      </c>
      <c r="Y58" s="10">
        <f t="shared" si="18"/>
        <v>56.869625800292688</v>
      </c>
      <c r="Z58" s="10" t="str">
        <f t="shared" ca="1" si="15"/>
        <v>N</v>
      </c>
      <c r="AA58" s="10">
        <f t="shared" ca="1" si="16"/>
        <v>56.869625800292688</v>
      </c>
      <c r="AB58" s="1">
        <f t="shared" ca="1" si="0"/>
        <v>1</v>
      </c>
      <c r="AC58" s="1">
        <f t="shared" ca="1" si="1"/>
        <v>111</v>
      </c>
      <c r="AD58" s="1">
        <f t="shared" ca="1" si="17"/>
        <v>2</v>
      </c>
    </row>
    <row r="59" spans="1:30" x14ac:dyDescent="0.3">
      <c r="A59" s="1">
        <f>'FTTM input times'!A59</f>
        <v>57</v>
      </c>
      <c r="B59" s="10">
        <f>ABS('internal_calcs ToDs'!C59-'internal_calcs ToDs'!$B59)</f>
        <v>0.24095234055148751</v>
      </c>
      <c r="C59" s="10">
        <f>ABS('internal_calcs ToDs'!D59-'internal_calcs ToDs'!$B59)</f>
        <v>3.403382834802656</v>
      </c>
      <c r="D59" s="10">
        <f>ABS('internal_calcs ToDs'!E59-'internal_calcs ToDs'!$B59)</f>
        <v>2.7327928384437996</v>
      </c>
      <c r="E59" s="10">
        <f>ABS('internal_calcs ToDs'!D59-'internal_calcs ToDs'!$C59)</f>
        <v>3.6443351753541435</v>
      </c>
      <c r="F59" s="10">
        <f>ABS('internal_calcs ToDs'!E59-'internal_calcs ToDs'!$C59)</f>
        <v>2.4918404978923121</v>
      </c>
      <c r="G59" s="10">
        <f>ABS('internal_calcs ToDs'!E59-'internal_calcs ToDs'!D59)</f>
        <v>6.1361756732464556</v>
      </c>
      <c r="H59" s="1" t="str">
        <f t="shared" si="2"/>
        <v>TRUSTED</v>
      </c>
      <c r="I59" s="1" t="str">
        <f t="shared" si="3"/>
        <v>TRUSTED</v>
      </c>
      <c r="J59" s="1" t="str">
        <f t="shared" si="4"/>
        <v>TRUSTED</v>
      </c>
      <c r="K59" s="1" t="str">
        <f t="shared" si="5"/>
        <v>UNTRUSTED</v>
      </c>
      <c r="L59" s="1" t="str">
        <f t="shared" si="6"/>
        <v>TRUSTED</v>
      </c>
      <c r="M59" s="1" t="str">
        <f t="shared" si="7"/>
        <v>UNTRUSTED</v>
      </c>
      <c r="N59" s="1" t="str">
        <f t="shared" si="8"/>
        <v>UNTRUSTED</v>
      </c>
      <c r="O59" s="1">
        <f t="shared" si="9"/>
        <v>511</v>
      </c>
      <c r="P59" s="1" t="str">
        <f t="shared" si="10"/>
        <v>NQ</v>
      </c>
      <c r="Q59" s="1" t="str">
        <f t="shared" si="11"/>
        <v>TRUSTED</v>
      </c>
      <c r="R59" s="1" t="str">
        <f t="shared" si="12"/>
        <v>TRUSTED</v>
      </c>
      <c r="S59" s="1" t="str">
        <f t="shared" si="13"/>
        <v>UNTRUSTED</v>
      </c>
      <c r="T59" s="1" t="str">
        <f t="shared" si="14"/>
        <v>TRUSTED</v>
      </c>
      <c r="U59" s="1">
        <f t="shared" si="19"/>
        <v>2</v>
      </c>
      <c r="V59" s="10">
        <f>IF(Q59="TRUSTED",'internal_calcs ToDs'!B59,"")</f>
        <v>57.85272272489776</v>
      </c>
      <c r="W59" s="10">
        <f>IF(R59="TRUSTED",'internal_calcs ToDs'!C59,"")</f>
        <v>58.093675065449247</v>
      </c>
      <c r="X59" s="10" t="str">
        <f>IF(S59="TRUSTED",IF(O59=3,'internal_calcs ToDs'!D59,'internal_calcs ToDs'!E59),"")</f>
        <v/>
      </c>
      <c r="Y59" s="10">
        <f t="shared" si="18"/>
        <v>57.85272272489776</v>
      </c>
      <c r="Z59" s="10" t="str">
        <f t="shared" ca="1" si="15"/>
        <v>N</v>
      </c>
      <c r="AA59" s="10">
        <f t="shared" ca="1" si="16"/>
        <v>57.85272272489776</v>
      </c>
      <c r="AB59" s="1">
        <f t="shared" ca="1" si="0"/>
        <v>1</v>
      </c>
      <c r="AC59" s="1">
        <f t="shared" ca="1" si="1"/>
        <v>111</v>
      </c>
      <c r="AD59" s="1">
        <f t="shared" ca="1" si="17"/>
        <v>2</v>
      </c>
    </row>
    <row r="60" spans="1:30" x14ac:dyDescent="0.3">
      <c r="A60" s="1">
        <f>'FTTM input times'!A60</f>
        <v>58</v>
      </c>
      <c r="B60" s="10">
        <f>ABS('internal_calcs ToDs'!C60-'internal_calcs ToDs'!$B60)</f>
        <v>0.13320808610916401</v>
      </c>
      <c r="C60" s="10">
        <f>ABS('internal_calcs ToDs'!D60-'internal_calcs ToDs'!$B60)</f>
        <v>3.0755191941293205</v>
      </c>
      <c r="D60" s="10">
        <f>ABS('internal_calcs ToDs'!E60-'internal_calcs ToDs'!$B60)</f>
        <v>2.3562187251006321</v>
      </c>
      <c r="E60" s="10">
        <f>ABS('internal_calcs ToDs'!D60-'internal_calcs ToDs'!$C60)</f>
        <v>3.2087272802384845</v>
      </c>
      <c r="F60" s="10">
        <f>ABS('internal_calcs ToDs'!E60-'internal_calcs ToDs'!$C60)</f>
        <v>2.2230106389914681</v>
      </c>
      <c r="G60" s="10">
        <f>ABS('internal_calcs ToDs'!E60-'internal_calcs ToDs'!D60)</f>
        <v>5.4317379192299526</v>
      </c>
      <c r="H60" s="1" t="str">
        <f t="shared" si="2"/>
        <v>TRUSTED</v>
      </c>
      <c r="I60" s="1" t="str">
        <f t="shared" si="3"/>
        <v>TRUSTED</v>
      </c>
      <c r="J60" s="1" t="str">
        <f t="shared" si="4"/>
        <v>TRUSTED</v>
      </c>
      <c r="K60" s="1" t="str">
        <f t="shared" si="5"/>
        <v>TRUSTED</v>
      </c>
      <c r="L60" s="1" t="str">
        <f t="shared" si="6"/>
        <v>TRUSTED</v>
      </c>
      <c r="M60" s="1" t="str">
        <f t="shared" si="7"/>
        <v>UNTRUSTED</v>
      </c>
      <c r="N60" s="1" t="str">
        <f t="shared" si="8"/>
        <v>UNTRUSTED</v>
      </c>
      <c r="O60" s="1">
        <f t="shared" si="9"/>
        <v>511</v>
      </c>
      <c r="P60" s="1" t="str">
        <f t="shared" si="10"/>
        <v>NQ</v>
      </c>
      <c r="Q60" s="1" t="str">
        <f t="shared" si="11"/>
        <v>TRUSTED</v>
      </c>
      <c r="R60" s="1" t="str">
        <f t="shared" si="12"/>
        <v>TRUSTED</v>
      </c>
      <c r="S60" s="1" t="str">
        <f t="shared" si="13"/>
        <v>UNTRUSTED</v>
      </c>
      <c r="T60" s="1" t="str">
        <f t="shared" si="14"/>
        <v>TRUSTED</v>
      </c>
      <c r="U60" s="1">
        <f t="shared" si="19"/>
        <v>2</v>
      </c>
      <c r="V60" s="10">
        <f>IF(Q60="TRUSTED",'internal_calcs ToDs'!B60,"")</f>
        <v>58.834838916549622</v>
      </c>
      <c r="W60" s="10">
        <f>IF(R60="TRUSTED",'internal_calcs ToDs'!C60,"")</f>
        <v>58.968047002658786</v>
      </c>
      <c r="X60" s="10" t="str">
        <f>IF(S60="TRUSTED",IF(O60=3,'internal_calcs ToDs'!D60,'internal_calcs ToDs'!E60),"")</f>
        <v/>
      </c>
      <c r="Y60" s="10">
        <f t="shared" si="18"/>
        <v>58.834838916549622</v>
      </c>
      <c r="Z60" s="10" t="str">
        <f t="shared" ca="1" si="15"/>
        <v>N</v>
      </c>
      <c r="AA60" s="10">
        <f t="shared" ca="1" si="16"/>
        <v>58.834838916549622</v>
      </c>
      <c r="AB60" s="1">
        <f t="shared" ca="1" si="0"/>
        <v>1</v>
      </c>
      <c r="AC60" s="1">
        <f t="shared" ca="1" si="1"/>
        <v>111</v>
      </c>
      <c r="AD60" s="1">
        <f t="shared" ca="1" si="17"/>
        <v>2</v>
      </c>
    </row>
    <row r="61" spans="1:30" x14ac:dyDescent="0.3">
      <c r="A61" s="1">
        <f>'FTTM input times'!A61</f>
        <v>59</v>
      </c>
      <c r="B61" s="10">
        <f>ABS('internal_calcs ToDs'!C61-'internal_calcs ToDs'!$B61)</f>
        <v>2.6559372705911244E-2</v>
      </c>
      <c r="C61" s="10">
        <f>ABS('internal_calcs ToDs'!D61-'internal_calcs ToDs'!$B61)</f>
        <v>2.7428904445464823</v>
      </c>
      <c r="D61" s="10">
        <f>ABS('internal_calcs ToDs'!E61-'internal_calcs ToDs'!$B61)</f>
        <v>1.9375661224740668</v>
      </c>
      <c r="E61" s="10">
        <f>ABS('internal_calcs ToDs'!D61-'internal_calcs ToDs'!$C61)</f>
        <v>2.7694498172523936</v>
      </c>
      <c r="F61" s="10">
        <f>ABS('internal_calcs ToDs'!E61-'internal_calcs ToDs'!$C61)</f>
        <v>1.9110067497681555</v>
      </c>
      <c r="G61" s="10">
        <f>ABS('internal_calcs ToDs'!E61-'internal_calcs ToDs'!D61)</f>
        <v>4.6804565670205491</v>
      </c>
      <c r="H61" s="1" t="str">
        <f t="shared" si="2"/>
        <v>TRUSTED</v>
      </c>
      <c r="I61" s="1" t="str">
        <f t="shared" si="3"/>
        <v>TRUSTED</v>
      </c>
      <c r="J61" s="1" t="str">
        <f t="shared" si="4"/>
        <v>TRUSTED</v>
      </c>
      <c r="K61" s="1" t="str">
        <f t="shared" si="5"/>
        <v>TRUSTED</v>
      </c>
      <c r="L61" s="1" t="str">
        <f t="shared" si="6"/>
        <v>TRUSTED</v>
      </c>
      <c r="M61" s="1" t="str">
        <f t="shared" si="7"/>
        <v>UNTRUSTED</v>
      </c>
      <c r="N61" s="1" t="str">
        <f t="shared" si="8"/>
        <v>UNTRUSTED</v>
      </c>
      <c r="O61" s="1">
        <f t="shared" si="9"/>
        <v>511</v>
      </c>
      <c r="P61" s="1" t="str">
        <f t="shared" si="10"/>
        <v>NQ</v>
      </c>
      <c r="Q61" s="1" t="str">
        <f t="shared" si="11"/>
        <v>TRUSTED</v>
      </c>
      <c r="R61" s="1" t="str">
        <f t="shared" si="12"/>
        <v>TRUSTED</v>
      </c>
      <c r="S61" s="1" t="str">
        <f t="shared" si="13"/>
        <v>UNTRUSTED</v>
      </c>
      <c r="T61" s="1" t="str">
        <f t="shared" si="14"/>
        <v>TRUSTED</v>
      </c>
      <c r="U61" s="1">
        <f t="shared" si="19"/>
        <v>2</v>
      </c>
      <c r="V61" s="10">
        <f>IF(Q61="TRUSTED",'internal_calcs ToDs'!B61,"")</f>
        <v>59.815985671044977</v>
      </c>
      <c r="W61" s="10">
        <f>IF(R61="TRUSTED",'internal_calcs ToDs'!C61,"")</f>
        <v>59.842545043750889</v>
      </c>
      <c r="X61" s="10" t="str">
        <f>IF(S61="TRUSTED",IF(O61=3,'internal_calcs ToDs'!D61,'internal_calcs ToDs'!E61),"")</f>
        <v/>
      </c>
      <c r="Y61" s="10">
        <f t="shared" si="18"/>
        <v>59.815985671044977</v>
      </c>
      <c r="Z61" s="10" t="str">
        <f t="shared" ca="1" si="15"/>
        <v>N</v>
      </c>
      <c r="AA61" s="10">
        <f t="shared" ca="1" si="16"/>
        <v>59.815985671044977</v>
      </c>
      <c r="AB61" s="1">
        <f t="shared" ca="1" si="0"/>
        <v>1</v>
      </c>
      <c r="AC61" s="1">
        <f t="shared" ca="1" si="1"/>
        <v>111</v>
      </c>
      <c r="AD61" s="1">
        <f t="shared" ca="1" si="17"/>
        <v>2</v>
      </c>
    </row>
    <row r="62" spans="1:30" x14ac:dyDescent="0.3">
      <c r="A62" s="1">
        <f>'FTTM input times'!A62</f>
        <v>60</v>
      </c>
      <c r="B62" s="10">
        <f>ABS('internal_calcs ToDs'!C62-'internal_calcs ToDs'!$B62)</f>
        <v>7.8510408876780957E-2</v>
      </c>
      <c r="C62" s="10">
        <f>ABS('internal_calcs ToDs'!D62-'internal_calcs ToDs'!$B62)</f>
        <v>2.4104569213079259</v>
      </c>
      <c r="D62" s="10">
        <f>ABS('internal_calcs ToDs'!E62-'internal_calcs ToDs'!$B62)</f>
        <v>1.4926357237125103</v>
      </c>
      <c r="E62" s="10">
        <f>ABS('internal_calcs ToDs'!D62-'internal_calcs ToDs'!$C62)</f>
        <v>2.3319465124311449</v>
      </c>
      <c r="F62" s="10">
        <f>ABS('internal_calcs ToDs'!E62-'internal_calcs ToDs'!$C62)</f>
        <v>1.5711461325892913</v>
      </c>
      <c r="G62" s="10">
        <f>ABS('internal_calcs ToDs'!E62-'internal_calcs ToDs'!D62)</f>
        <v>3.9030926450204362</v>
      </c>
      <c r="H62" s="1" t="str">
        <f t="shared" si="2"/>
        <v>TRUSTED</v>
      </c>
      <c r="I62" s="1" t="str">
        <f t="shared" si="3"/>
        <v>TRUSTED</v>
      </c>
      <c r="J62" s="1" t="str">
        <f t="shared" si="4"/>
        <v>TRUSTED</v>
      </c>
      <c r="K62" s="1" t="str">
        <f t="shared" si="5"/>
        <v>TRUSTED</v>
      </c>
      <c r="L62" s="1" t="str">
        <f t="shared" si="6"/>
        <v>TRUSTED</v>
      </c>
      <c r="M62" s="1" t="str">
        <f t="shared" si="7"/>
        <v>UNTRUSTED</v>
      </c>
      <c r="N62" s="1" t="str">
        <f t="shared" si="8"/>
        <v>UNTRUSTED</v>
      </c>
      <c r="O62" s="1">
        <f t="shared" si="9"/>
        <v>511</v>
      </c>
      <c r="P62" s="1" t="str">
        <f t="shared" si="10"/>
        <v>NQ</v>
      </c>
      <c r="Q62" s="1" t="str">
        <f t="shared" si="11"/>
        <v>TRUSTED</v>
      </c>
      <c r="R62" s="1" t="str">
        <f t="shared" si="12"/>
        <v>TRUSTED</v>
      </c>
      <c r="S62" s="1" t="str">
        <f t="shared" si="13"/>
        <v>UNTRUSTED</v>
      </c>
      <c r="T62" s="1" t="str">
        <f t="shared" si="14"/>
        <v>TRUSTED</v>
      </c>
      <c r="U62" s="1">
        <f t="shared" si="19"/>
        <v>2</v>
      </c>
      <c r="V62" s="10">
        <f>IF(Q62="TRUSTED",'internal_calcs ToDs'!B62,"")</f>
        <v>60.796174896497767</v>
      </c>
      <c r="W62" s="10">
        <f>IF(R62="TRUSTED",'internal_calcs ToDs'!C62,"")</f>
        <v>60.717664487620986</v>
      </c>
      <c r="X62" s="10" t="str">
        <f>IF(S62="TRUSTED",IF(O62=3,'internal_calcs ToDs'!D62,'internal_calcs ToDs'!E62),"")</f>
        <v/>
      </c>
      <c r="Y62" s="10">
        <f t="shared" si="18"/>
        <v>60.796174896497767</v>
      </c>
      <c r="Z62" s="10" t="str">
        <f t="shared" ca="1" si="15"/>
        <v>N</v>
      </c>
      <c r="AA62" s="10">
        <f t="shared" ca="1" si="16"/>
        <v>60.796174896497767</v>
      </c>
      <c r="AB62" s="1">
        <f t="shared" ca="1" si="0"/>
        <v>1</v>
      </c>
      <c r="AC62" s="1">
        <f t="shared" ca="1" si="1"/>
        <v>111</v>
      </c>
      <c r="AD62" s="1">
        <f t="shared" ca="1" si="17"/>
        <v>2</v>
      </c>
    </row>
    <row r="63" spans="1:30" x14ac:dyDescent="0.3">
      <c r="A63" s="1">
        <f>'FTTM input times'!A63</f>
        <v>61</v>
      </c>
      <c r="B63" s="10">
        <f>ABS('internal_calcs ToDs'!C63-'internal_calcs ToDs'!$B63)</f>
        <v>0.18152092504647754</v>
      </c>
      <c r="C63" s="10">
        <f>ABS('internal_calcs ToDs'!D63-'internal_calcs ToDs'!$B63)</f>
        <v>2.0831613848221764</v>
      </c>
      <c r="D63" s="10">
        <f>ABS('internal_calcs ToDs'!E63-'internal_calcs ToDs'!$B63)</f>
        <v>1.0382119727802319</v>
      </c>
      <c r="E63" s="10">
        <f>ABS('internal_calcs ToDs'!D63-'internal_calcs ToDs'!$C63)</f>
        <v>1.9016404597756988</v>
      </c>
      <c r="F63" s="10">
        <f>ABS('internal_calcs ToDs'!E63-'internal_calcs ToDs'!$C63)</f>
        <v>1.2197328978267095</v>
      </c>
      <c r="G63" s="10">
        <f>ABS('internal_calcs ToDs'!E63-'internal_calcs ToDs'!D63)</f>
        <v>3.1213733576024083</v>
      </c>
      <c r="H63" s="1" t="str">
        <f t="shared" si="2"/>
        <v>TRUSTED</v>
      </c>
      <c r="I63" s="1" t="str">
        <f t="shared" si="3"/>
        <v>TRUSTED</v>
      </c>
      <c r="J63" s="1" t="str">
        <f t="shared" si="4"/>
        <v>TRUSTED</v>
      </c>
      <c r="K63" s="1" t="str">
        <f t="shared" si="5"/>
        <v>TRUSTED</v>
      </c>
      <c r="L63" s="1" t="str">
        <f t="shared" si="6"/>
        <v>TRUSTED</v>
      </c>
      <c r="M63" s="1" t="str">
        <f t="shared" si="7"/>
        <v>TRUSTED</v>
      </c>
      <c r="N63" s="1" t="str">
        <f t="shared" si="8"/>
        <v>TRUSTED</v>
      </c>
      <c r="O63" s="1">
        <f t="shared" si="9"/>
        <v>3</v>
      </c>
      <c r="P63" s="1">
        <f t="shared" si="10"/>
        <v>333</v>
      </c>
      <c r="Q63" s="1" t="str">
        <f t="shared" si="11"/>
        <v>TRUSTED</v>
      </c>
      <c r="R63" s="1" t="str">
        <f t="shared" si="12"/>
        <v>TRUSTED</v>
      </c>
      <c r="S63" s="1" t="str">
        <f t="shared" si="13"/>
        <v>TRUSTED</v>
      </c>
      <c r="T63" s="1" t="str">
        <f t="shared" si="14"/>
        <v>TRUSTED</v>
      </c>
      <c r="U63" s="1">
        <f t="shared" si="19"/>
        <v>3</v>
      </c>
      <c r="V63" s="10">
        <f>IF(Q63="TRUSTED",'internal_calcs ToDs'!B63,"")</f>
        <v>61.775419105817868</v>
      </c>
      <c r="W63" s="10">
        <f>IF(R63="TRUSTED",'internal_calcs ToDs'!C63,"")</f>
        <v>61.59389818077139</v>
      </c>
      <c r="X63" s="10">
        <f>IF(S63="TRUSTED",IF(O63=3,'internal_calcs ToDs'!D63,'internal_calcs ToDs'!E63),"")</f>
        <v>59.692257720995691</v>
      </c>
      <c r="Y63" s="10">
        <f t="shared" si="18"/>
        <v>61.59389818077139</v>
      </c>
      <c r="Z63" s="10" t="str">
        <f t="shared" ca="1" si="15"/>
        <v>Y</v>
      </c>
      <c r="AA63" s="10">
        <f t="shared" ca="1" si="16"/>
        <v>61.59389818077139</v>
      </c>
      <c r="AB63" s="1">
        <f t="shared" ca="1" si="0"/>
        <v>2</v>
      </c>
      <c r="AC63" s="1">
        <f t="shared" ca="1" si="1"/>
        <v>222</v>
      </c>
      <c r="AD63" s="1">
        <f t="shared" ca="1" si="17"/>
        <v>3</v>
      </c>
    </row>
    <row r="64" spans="1:30" x14ac:dyDescent="0.3">
      <c r="A64" s="1">
        <f>'FTTM input times'!A64</f>
        <v>62</v>
      </c>
      <c r="B64" s="10">
        <f>ABS('internal_calcs ToDs'!C64-'internal_calcs ToDs'!$B64)</f>
        <v>0.28199683653519259</v>
      </c>
      <c r="C64" s="10">
        <f>ABS('internal_calcs ToDs'!D64-'internal_calcs ToDs'!$B64)</f>
        <v>1.7658512598007121</v>
      </c>
      <c r="D64" s="10">
        <f>ABS('internal_calcs ToDs'!E64-'internal_calcs ToDs'!$B64)</f>
        <v>0.59145598657772069</v>
      </c>
      <c r="E64" s="10">
        <f>ABS('internal_calcs ToDs'!D64-'internal_calcs ToDs'!$C64)</f>
        <v>1.4838544232655195</v>
      </c>
      <c r="F64" s="10">
        <f>ABS('internal_calcs ToDs'!E64-'internal_calcs ToDs'!$C64)</f>
        <v>0.87345282311291328</v>
      </c>
      <c r="G64" s="10">
        <f>ABS('internal_calcs ToDs'!E64-'internal_calcs ToDs'!D64)</f>
        <v>2.3573072463784328</v>
      </c>
      <c r="H64" s="1" t="str">
        <f t="shared" si="2"/>
        <v>TRUSTED</v>
      </c>
      <c r="I64" s="1" t="str">
        <f t="shared" si="3"/>
        <v>TRUSTED</v>
      </c>
      <c r="J64" s="1" t="str">
        <f t="shared" si="4"/>
        <v>TRUSTED</v>
      </c>
      <c r="K64" s="1" t="str">
        <f t="shared" si="5"/>
        <v>TRUSTED</v>
      </c>
      <c r="L64" s="1" t="str">
        <f t="shared" si="6"/>
        <v>TRUSTED</v>
      </c>
      <c r="M64" s="1" t="str">
        <f t="shared" si="7"/>
        <v>TRUSTED</v>
      </c>
      <c r="N64" s="1" t="str">
        <f t="shared" si="8"/>
        <v>TRUSTED</v>
      </c>
      <c r="O64" s="1">
        <f t="shared" si="9"/>
        <v>3</v>
      </c>
      <c r="P64" s="1">
        <f t="shared" si="10"/>
        <v>333</v>
      </c>
      <c r="Q64" s="1" t="str">
        <f t="shared" si="11"/>
        <v>TRUSTED</v>
      </c>
      <c r="R64" s="1" t="str">
        <f t="shared" si="12"/>
        <v>TRUSTED</v>
      </c>
      <c r="S64" s="1" t="str">
        <f t="shared" si="13"/>
        <v>TRUSTED</v>
      </c>
      <c r="T64" s="1" t="str">
        <f t="shared" si="14"/>
        <v>TRUSTED</v>
      </c>
      <c r="U64" s="1">
        <f t="shared" si="19"/>
        <v>3</v>
      </c>
      <c r="V64" s="10">
        <f>IF(Q64="TRUSTED",'internal_calcs ToDs'!B64,"")</f>
        <v>62.753731408807433</v>
      </c>
      <c r="W64" s="10">
        <f>IF(R64="TRUSTED",'internal_calcs ToDs'!C64,"")</f>
        <v>62.47173457227224</v>
      </c>
      <c r="X64" s="10">
        <f>IF(S64="TRUSTED",IF(O64=3,'internal_calcs ToDs'!D64,'internal_calcs ToDs'!E64),"")</f>
        <v>60.98788014900672</v>
      </c>
      <c r="Y64" s="10">
        <f t="shared" si="18"/>
        <v>62.47173457227224</v>
      </c>
      <c r="Z64" s="10" t="str">
        <f t="shared" ca="1" si="15"/>
        <v>N</v>
      </c>
      <c r="AA64" s="10">
        <f t="shared" ca="1" si="16"/>
        <v>62.47173457227224</v>
      </c>
      <c r="AB64" s="1">
        <f t="shared" ca="1" si="0"/>
        <v>2</v>
      </c>
      <c r="AC64" s="1">
        <f t="shared" ca="1" si="1"/>
        <v>222</v>
      </c>
      <c r="AD64" s="1">
        <f t="shared" ca="1" si="17"/>
        <v>3</v>
      </c>
    </row>
    <row r="65" spans="1:30" x14ac:dyDescent="0.3">
      <c r="A65" s="1">
        <f>'FTTM input times'!A65</f>
        <v>63</v>
      </c>
      <c r="B65" s="10">
        <f>ABS('internal_calcs ToDs'!C65-'internal_calcs ToDs'!$B65)</f>
        <v>0.37946971780598204</v>
      </c>
      <c r="C65" s="10">
        <f>ABS('internal_calcs ToDs'!D65-'internal_calcs ToDs'!$B65)</f>
        <v>1.4632023869438768</v>
      </c>
      <c r="D65" s="10">
        <f>ABS('internal_calcs ToDs'!E65-'internal_calcs ToDs'!$B65)</f>
        <v>0.1692848419195272</v>
      </c>
      <c r="E65" s="10">
        <f>ABS('internal_calcs ToDs'!D65-'internal_calcs ToDs'!$C65)</f>
        <v>1.0837326691378948</v>
      </c>
      <c r="F65" s="10">
        <f>ABS('internal_calcs ToDs'!E65-'internal_calcs ToDs'!$C65)</f>
        <v>0.54875455972550924</v>
      </c>
      <c r="G65" s="10">
        <f>ABS('internal_calcs ToDs'!E65-'internal_calcs ToDs'!D65)</f>
        <v>1.632487228863404</v>
      </c>
      <c r="H65" s="1" t="str">
        <f t="shared" si="2"/>
        <v>TRUSTED</v>
      </c>
      <c r="I65" s="1" t="str">
        <f t="shared" si="3"/>
        <v>TRUSTED</v>
      </c>
      <c r="J65" s="1" t="str">
        <f t="shared" si="4"/>
        <v>TRUSTED</v>
      </c>
      <c r="K65" s="1" t="str">
        <f t="shared" si="5"/>
        <v>TRUSTED</v>
      </c>
      <c r="L65" s="1" t="str">
        <f t="shared" si="6"/>
        <v>TRUSTED</v>
      </c>
      <c r="M65" s="1" t="str">
        <f t="shared" si="7"/>
        <v>TRUSTED</v>
      </c>
      <c r="N65" s="1" t="str">
        <f t="shared" si="8"/>
        <v>TRUSTED</v>
      </c>
      <c r="O65" s="1">
        <f t="shared" si="9"/>
        <v>3</v>
      </c>
      <c r="P65" s="1">
        <f t="shared" si="10"/>
        <v>333</v>
      </c>
      <c r="Q65" s="1" t="str">
        <f t="shared" si="11"/>
        <v>TRUSTED</v>
      </c>
      <c r="R65" s="1" t="str">
        <f t="shared" si="12"/>
        <v>TRUSTED</v>
      </c>
      <c r="S65" s="1" t="str">
        <f t="shared" si="13"/>
        <v>TRUSTED</v>
      </c>
      <c r="T65" s="1" t="str">
        <f t="shared" si="14"/>
        <v>TRUSTED</v>
      </c>
      <c r="U65" s="1">
        <f t="shared" si="19"/>
        <v>3</v>
      </c>
      <c r="V65" s="10">
        <f>IF(Q65="TRUSTED",'internal_calcs ToDs'!B65,"")</f>
        <v>63.73112550388079</v>
      </c>
      <c r="W65" s="10">
        <f>IF(R65="TRUSTED",'internal_calcs ToDs'!C65,"")</f>
        <v>63.351655786074808</v>
      </c>
      <c r="X65" s="10">
        <f>IF(S65="TRUSTED",IF(O65=3,'internal_calcs ToDs'!D65,'internal_calcs ToDs'!E65),"")</f>
        <v>62.267923116936913</v>
      </c>
      <c r="Y65" s="10">
        <f t="shared" si="18"/>
        <v>63.351655786074808</v>
      </c>
      <c r="Z65" s="10" t="str">
        <f t="shared" ca="1" si="15"/>
        <v>N</v>
      </c>
      <c r="AA65" s="10">
        <f t="shared" ca="1" si="16"/>
        <v>63.351655786074808</v>
      </c>
      <c r="AB65" s="1">
        <f t="shared" ca="1" si="0"/>
        <v>2</v>
      </c>
      <c r="AC65" s="1">
        <f t="shared" ca="1" si="1"/>
        <v>222</v>
      </c>
      <c r="AD65" s="1">
        <f t="shared" ca="1" si="17"/>
        <v>3</v>
      </c>
    </row>
    <row r="66" spans="1:30" x14ac:dyDescent="0.3">
      <c r="A66" s="1">
        <f>'FTTM input times'!A66</f>
        <v>64</v>
      </c>
      <c r="B66" s="10">
        <f>ABS('internal_calcs ToDs'!C66-'internal_calcs ToDs'!$B66)</f>
        <v>0.47347995112255603</v>
      </c>
      <c r="C66" s="10">
        <f>ABS('internal_calcs ToDs'!D66-'internal_calcs ToDs'!$B66)</f>
        <v>1.1796454895195509</v>
      </c>
      <c r="D66" s="10">
        <f>ABS('internal_calcs ToDs'!E66-'internal_calcs ToDs'!$B66)</f>
        <v>0.21224033814058885</v>
      </c>
      <c r="E66" s="10">
        <f>ABS('internal_calcs ToDs'!D66-'internal_calcs ToDs'!$C66)</f>
        <v>0.70616553839699492</v>
      </c>
      <c r="F66" s="10">
        <f>ABS('internal_calcs ToDs'!E66-'internal_calcs ToDs'!$C66)</f>
        <v>0.26123961298196718</v>
      </c>
      <c r="G66" s="10">
        <f>ABS('internal_calcs ToDs'!E66-'internal_calcs ToDs'!D66)</f>
        <v>0.9674051513789621</v>
      </c>
      <c r="H66" s="1" t="str">
        <f t="shared" si="2"/>
        <v>TRUSTED</v>
      </c>
      <c r="I66" s="1" t="str">
        <f t="shared" si="3"/>
        <v>TRUSTED</v>
      </c>
      <c r="J66" s="1" t="str">
        <f t="shared" si="4"/>
        <v>TRUSTED</v>
      </c>
      <c r="K66" s="1" t="str">
        <f t="shared" si="5"/>
        <v>TRUSTED</v>
      </c>
      <c r="L66" s="1" t="str">
        <f t="shared" si="6"/>
        <v>TRUSTED</v>
      </c>
      <c r="M66" s="1" t="str">
        <f t="shared" si="7"/>
        <v>TRUSTED</v>
      </c>
      <c r="N66" s="1" t="str">
        <f t="shared" si="8"/>
        <v>TRUSTED</v>
      </c>
      <c r="O66" s="1">
        <f t="shared" si="9"/>
        <v>3</v>
      </c>
      <c r="P66" s="1">
        <f t="shared" si="10"/>
        <v>333</v>
      </c>
      <c r="Q66" s="1" t="str">
        <f t="shared" si="11"/>
        <v>TRUSTED</v>
      </c>
      <c r="R66" s="1" t="str">
        <f t="shared" si="12"/>
        <v>TRUSTED</v>
      </c>
      <c r="S66" s="1" t="str">
        <f t="shared" si="13"/>
        <v>TRUSTED</v>
      </c>
      <c r="T66" s="1" t="str">
        <f t="shared" si="14"/>
        <v>TRUSTED</v>
      </c>
      <c r="U66" s="1">
        <f t="shared" si="19"/>
        <v>3</v>
      </c>
      <c r="V66" s="10">
        <f>IF(Q66="TRUSTED",'internal_calcs ToDs'!B66,"")</f>
        <v>64.707615669412007</v>
      </c>
      <c r="W66" s="10">
        <f>IF(R66="TRUSTED",'internal_calcs ToDs'!C66,"")</f>
        <v>64.234135718289451</v>
      </c>
      <c r="X66" s="10">
        <f>IF(S66="TRUSTED",IF(O66=3,'internal_calcs ToDs'!D66,'internal_calcs ToDs'!E66),"")</f>
        <v>63.527970179892456</v>
      </c>
      <c r="Y66" s="10">
        <f t="shared" si="18"/>
        <v>64.234135718289451</v>
      </c>
      <c r="Z66" s="10" t="str">
        <f t="shared" ca="1" si="15"/>
        <v>N</v>
      </c>
      <c r="AA66" s="10">
        <f t="shared" ca="1" si="16"/>
        <v>64.234135718289451</v>
      </c>
      <c r="AB66" s="1">
        <f t="shared" ref="AB66:AB129" ca="1" si="20">IF(AA66=V66,1,IF(AA66=W66,2,IF(AA66=X66,O66,511)))</f>
        <v>2</v>
      </c>
      <c r="AC66" s="1">
        <f t="shared" ref="AC66:AC129" ca="1" si="21">IF(AB66=1,fttmMapPtpInstanceToIndex1,IF(AB66=2,fttmMapPtpInstanceToIndex2,IF(AB66=3,fttmMapPtpInstanceToIndex3,IF(AB66=4,fttmMapPtpInstanceToIndex4,"NQ"))))</f>
        <v>222</v>
      </c>
      <c r="AD66" s="1">
        <f t="shared" ca="1" si="17"/>
        <v>3</v>
      </c>
    </row>
    <row r="67" spans="1:30" x14ac:dyDescent="0.3">
      <c r="A67" s="1">
        <f>'FTTM input times'!A67</f>
        <v>65</v>
      </c>
      <c r="B67" s="10">
        <f>ABS('internal_calcs ToDs'!C67-'internal_calcs ToDs'!$B67)</f>
        <v>0.56357858778255832</v>
      </c>
      <c r="C67" s="10">
        <f>ABS('internal_calcs ToDs'!D67-'internal_calcs ToDs'!$B67)</f>
        <v>0.91929651437048676</v>
      </c>
      <c r="D67" s="10">
        <f>ABS('internal_calcs ToDs'!E67-'internal_calcs ToDs'!$B67)</f>
        <v>0.53849538218496207</v>
      </c>
      <c r="E67" s="10">
        <f>ABS('internal_calcs ToDs'!D67-'internal_calcs ToDs'!$C67)</f>
        <v>0.35571792658792845</v>
      </c>
      <c r="F67" s="10">
        <f>ABS('internal_calcs ToDs'!E67-'internal_calcs ToDs'!$C67)</f>
        <v>2.5083205597596248E-2</v>
      </c>
      <c r="G67" s="10">
        <f>ABS('internal_calcs ToDs'!E67-'internal_calcs ToDs'!D67)</f>
        <v>0.38080113218552469</v>
      </c>
      <c r="H67" s="1" t="str">
        <f t="shared" ref="H67:H130" si="22">IF(B66&lt;=maxAs12,"TRUSTED",IF(AND(H66="TRUSTED",B66&lt;=(maxAs12+fttmHyst12)),"TRUSTED","UNTRUSTED"))</f>
        <v>TRUSTED</v>
      </c>
      <c r="I67" s="1" t="str">
        <f t="shared" ref="I67:I130" si="23">IF(C66&lt;=maxAs13,"TRUSTED",IF(AND(I66="TRUSTED",C66&lt;=(maxAs13+fttmHyst13)),"TRUSTED","UNTRUSTED"))</f>
        <v>TRUSTED</v>
      </c>
      <c r="J67" s="1" t="str">
        <f t="shared" ref="J67:J130" si="24">IF(D66&lt;=maxAs14,"TRUSTED",IF(AND(J66="TRUSTED",D66&lt;=(maxAs14+fttmHyst14)),"TRUSTED","UNTRUSTED"))</f>
        <v>TRUSTED</v>
      </c>
      <c r="K67" s="1" t="str">
        <f t="shared" ref="K67:K130" si="25">IF(E66&lt;=maxAs23,"TRUSTED",IF(AND(K66="TRUSTED",E66&lt;=(maxAs23+fttmHyst23)),"TRUSTED","UNTRUSTED"))</f>
        <v>TRUSTED</v>
      </c>
      <c r="L67" s="1" t="str">
        <f t="shared" ref="L67:L130" si="26">IF(F66&lt;=maxAs24,"TRUSTED",IF(AND(L66="TRUSTED",F66&lt;=(maxAs24+fttmHyst24)),"TRUSTED","UNTRUSTED"))</f>
        <v>TRUSTED</v>
      </c>
      <c r="M67" s="1" t="str">
        <f t="shared" ref="M67:M130" si="27">IF(G66&lt;=maxAs34,"TRUSTED",IF(AND(M66="TRUSTED",G66&lt;=(maxAs34+fttmHyst34)),"TRUSTED","UNTRUSTED"))</f>
        <v>TRUSTED</v>
      </c>
      <c r="N67" s="1" t="str">
        <f t="shared" ref="N67:N130" si="28">M67</f>
        <v>TRUSTED</v>
      </c>
      <c r="O67" s="1">
        <f t="shared" ref="O67:O130" si="29">IF(N67="UNTRUSTED",511,3)</f>
        <v>3</v>
      </c>
      <c r="P67" s="1">
        <f t="shared" ref="P67:P130" si="30">IF(O67=511,"NQ",IF(O67=3,fttmMapPtpInstanceToIndex3,fttmMapPtpInstanceToIndex4))</f>
        <v>333</v>
      </c>
      <c r="Q67" s="1" t="str">
        <f t="shared" ref="Q67:Q130" si="31">IF(H67="TRUSTED","TRUSTED",IF(O67=3,IF(I67="TRUSTED","TRUSTED","UNTRUSTED"),IF(O67=4,IF(J67="TRUSTED","TRUSTED","UNTRUSTED"),"UNTRUSTED")))</f>
        <v>TRUSTED</v>
      </c>
      <c r="R67" s="1" t="str">
        <f t="shared" ref="R67:R130" si="32">IF(H67="TRUSTED","TRUSTED",IF(O67=3,IF(K67="TRUSTED","TRUSTED","UNTRUSTED"),IF(O67=4,IF(L67="TRUSTED","TRUSTED","UNTRUSTED"),"UNTRUSTED")))</f>
        <v>TRUSTED</v>
      </c>
      <c r="S67" s="1" t="str">
        <f t="shared" ref="S67:S130" si="33">IF(O67=3,IF(OR(I67="TRUSTED",K67="TRUSTED"),"TRUSTED","UNTRUSTED"),IF(O67=4,IF(OR(J67="TRUSTED",L67="TRUSTED"),"TRUSTED","UNTRUSTED"),"UNTRUSTED"))</f>
        <v>TRUSTED</v>
      </c>
      <c r="T67" s="1" t="str">
        <f t="shared" ref="T67:T130" si="34">IF(OR(AND(Q67="TRUSTED",R67="TRUSTED"),AND(Q67="TRUSTED",S67="TRUSTED"),AND(R67="TRUSTED",S67="TRUSTED")),"TRUSTED","UNTRUSTED")</f>
        <v>TRUSTED</v>
      </c>
      <c r="U67" s="1">
        <f t="shared" si="19"/>
        <v>3</v>
      </c>
      <c r="V67" s="10">
        <f>IF(Q67="TRUSTED",'internal_calcs ToDs'!B67,"")</f>
        <v>65.68321675471644</v>
      </c>
      <c r="W67" s="10">
        <f>IF(R67="TRUSTED",'internal_calcs ToDs'!C67,"")</f>
        <v>65.119638166933882</v>
      </c>
      <c r="X67" s="10">
        <f>IF(S67="TRUSTED",IF(O67=3,'internal_calcs ToDs'!D67,'internal_calcs ToDs'!E67),"")</f>
        <v>64.763920240345954</v>
      </c>
      <c r="Y67" s="10">
        <f t="shared" si="18"/>
        <v>65.119638166933882</v>
      </c>
      <c r="Z67" s="10" t="str">
        <f t="shared" ref="Z67:Z130" ca="1" si="35">IF(OR(AB66=511,OFFSET(V67,0,AB66-1)=""),"Y",IF(ABS(OFFSET(V67,0,AB66-1)-Y67)&gt;fttmSelChangeThresh0,"Y","N"))</f>
        <v>N</v>
      </c>
      <c r="AA67" s="10">
        <f t="shared" ref="AA67:AA130" ca="1" si="36">IF(U67=0,AA66,IF(Z67="Y",Y67,OFFSET(V67,0,AB66-1)))</f>
        <v>65.119638166933882</v>
      </c>
      <c r="AB67" s="1">
        <f t="shared" ca="1" si="20"/>
        <v>2</v>
      </c>
      <c r="AC67" s="1">
        <f t="shared" ca="1" si="21"/>
        <v>222</v>
      </c>
      <c r="AD67" s="1">
        <f t="shared" ref="AD67:AD130" ca="1" si="37">IF(AC67&lt;&gt;AC66,AD66+1,AD66)</f>
        <v>3</v>
      </c>
    </row>
    <row r="68" spans="1:30" x14ac:dyDescent="0.3">
      <c r="A68" s="1">
        <f>'FTTM input times'!A68</f>
        <v>66</v>
      </c>
      <c r="B68" s="10">
        <f>ABS('internal_calcs ToDs'!C68-'internal_calcs ToDs'!$B68)</f>
        <v>0.64932916913744521</v>
      </c>
      <c r="C68" s="10">
        <f>ABS('internal_calcs ToDs'!D68-'internal_calcs ToDs'!$B68)</f>
        <v>0.68589194577729984</v>
      </c>
      <c r="D68" s="10">
        <f>ABS('internal_calcs ToDs'!E68-'internal_calcs ToDs'!$B68)</f>
        <v>0.79682215340186247</v>
      </c>
      <c r="E68" s="10">
        <f>ABS('internal_calcs ToDs'!D68-'internal_calcs ToDs'!$C68)</f>
        <v>3.6562776639854633E-2</v>
      </c>
      <c r="F68" s="10">
        <f>ABS('internal_calcs ToDs'!E68-'internal_calcs ToDs'!$C68)</f>
        <v>0.14749298426441726</v>
      </c>
      <c r="G68" s="10">
        <f>ABS('internal_calcs ToDs'!E68-'internal_calcs ToDs'!D68)</f>
        <v>0.11093020762456263</v>
      </c>
      <c r="H68" s="1" t="str">
        <f t="shared" si="22"/>
        <v>TRUSTED</v>
      </c>
      <c r="I68" s="1" t="str">
        <f t="shared" si="23"/>
        <v>TRUSTED</v>
      </c>
      <c r="J68" s="1" t="str">
        <f t="shared" si="24"/>
        <v>TRUSTED</v>
      </c>
      <c r="K68" s="1" t="str">
        <f t="shared" si="25"/>
        <v>TRUSTED</v>
      </c>
      <c r="L68" s="1" t="str">
        <f t="shared" si="26"/>
        <v>TRUSTED</v>
      </c>
      <c r="M68" s="1" t="str">
        <f t="shared" si="27"/>
        <v>TRUSTED</v>
      </c>
      <c r="N68" s="1" t="str">
        <f t="shared" si="28"/>
        <v>TRUSTED</v>
      </c>
      <c r="O68" s="1">
        <f t="shared" si="29"/>
        <v>3</v>
      </c>
      <c r="P68" s="1">
        <f t="shared" si="30"/>
        <v>333</v>
      </c>
      <c r="Q68" s="1" t="str">
        <f t="shared" si="31"/>
        <v>TRUSTED</v>
      </c>
      <c r="R68" s="1" t="str">
        <f t="shared" si="32"/>
        <v>TRUSTED</v>
      </c>
      <c r="S68" s="1" t="str">
        <f t="shared" si="33"/>
        <v>TRUSTED</v>
      </c>
      <c r="T68" s="1" t="str">
        <f t="shared" si="34"/>
        <v>TRUSTED</v>
      </c>
      <c r="U68" s="1">
        <f t="shared" si="19"/>
        <v>3</v>
      </c>
      <c r="V68" s="10">
        <f>IF(Q68="TRUSTED",'internal_calcs ToDs'!B68,"")</f>
        <v>66.657944170671612</v>
      </c>
      <c r="W68" s="10">
        <f>IF(R68="TRUSTED",'internal_calcs ToDs'!C68,"")</f>
        <v>66.008615001534167</v>
      </c>
      <c r="X68" s="10">
        <f>IF(S68="TRUSTED",IF(O68=3,'internal_calcs ToDs'!D68,'internal_calcs ToDs'!E68),"")</f>
        <v>65.972052224894313</v>
      </c>
      <c r="Y68" s="10">
        <f t="shared" ref="Y68:Y131" si="38">IF(U68=0,AA67,IF(U68=3,MEDIAN(V68:X68),IF(V68="",W68,V68)))</f>
        <v>66.008615001534167</v>
      </c>
      <c r="Z68" s="10" t="str">
        <f t="shared" ca="1" si="35"/>
        <v>N</v>
      </c>
      <c r="AA68" s="10">
        <f t="shared" ca="1" si="36"/>
        <v>66.008615001534167</v>
      </c>
      <c r="AB68" s="1">
        <f t="shared" ca="1" si="20"/>
        <v>2</v>
      </c>
      <c r="AC68" s="1">
        <f t="shared" ca="1" si="21"/>
        <v>222</v>
      </c>
      <c r="AD68" s="1">
        <f t="shared" ca="1" si="37"/>
        <v>3</v>
      </c>
    </row>
    <row r="69" spans="1:30" x14ac:dyDescent="0.3">
      <c r="A69" s="1">
        <f>'FTTM input times'!A69</f>
        <v>67</v>
      </c>
      <c r="B69" s="10">
        <f>ABS('internal_calcs ToDs'!C69-'internal_calcs ToDs'!$B69)</f>
        <v>0.73030950018028307</v>
      </c>
      <c r="C69" s="10">
        <f>ABS('internal_calcs ToDs'!D69-'internal_calcs ToDs'!$B69)</f>
        <v>0.48273011217403905</v>
      </c>
      <c r="D69" s="10">
        <f>ABS('internal_calcs ToDs'!E69-'internal_calcs ToDs'!$B69)</f>
        <v>0.97698659488717965</v>
      </c>
      <c r="E69" s="10">
        <f>ABS('internal_calcs ToDs'!D69-'internal_calcs ToDs'!$C69)</f>
        <v>0.24757938800624402</v>
      </c>
      <c r="F69" s="10">
        <f>ABS('internal_calcs ToDs'!E69-'internal_calcs ToDs'!$C69)</f>
        <v>0.24667709470689658</v>
      </c>
      <c r="G69" s="10">
        <f>ABS('internal_calcs ToDs'!E69-'internal_calcs ToDs'!D69)</f>
        <v>0.4942564827131406</v>
      </c>
      <c r="H69" s="1" t="str">
        <f t="shared" si="22"/>
        <v>TRUSTED</v>
      </c>
      <c r="I69" s="1" t="str">
        <f t="shared" si="23"/>
        <v>TRUSTED</v>
      </c>
      <c r="J69" s="1" t="str">
        <f t="shared" si="24"/>
        <v>TRUSTED</v>
      </c>
      <c r="K69" s="1" t="str">
        <f t="shared" si="25"/>
        <v>TRUSTED</v>
      </c>
      <c r="L69" s="1" t="str">
        <f t="shared" si="26"/>
        <v>TRUSTED</v>
      </c>
      <c r="M69" s="1" t="str">
        <f t="shared" si="27"/>
        <v>TRUSTED</v>
      </c>
      <c r="N69" s="1" t="str">
        <f t="shared" si="28"/>
        <v>TRUSTED</v>
      </c>
      <c r="O69" s="1">
        <f t="shared" si="29"/>
        <v>3</v>
      </c>
      <c r="P69" s="1">
        <f t="shared" si="30"/>
        <v>333</v>
      </c>
      <c r="Q69" s="1" t="str">
        <f t="shared" si="31"/>
        <v>TRUSTED</v>
      </c>
      <c r="R69" s="1" t="str">
        <f t="shared" si="32"/>
        <v>TRUSTED</v>
      </c>
      <c r="S69" s="1" t="str">
        <f t="shared" si="33"/>
        <v>TRUSTED</v>
      </c>
      <c r="T69" s="1" t="str">
        <f t="shared" si="34"/>
        <v>TRUSTED</v>
      </c>
      <c r="U69" s="1">
        <f t="shared" ref="U69:U132" si="39">COUNTIF(Q69:S69,"TRUSTED")</f>
        <v>3</v>
      </c>
      <c r="V69" s="10">
        <f>IF(Q69="TRUSTED",'internal_calcs ToDs'!B69,"")</f>
        <v>67.631813879983156</v>
      </c>
      <c r="W69" s="10">
        <f>IF(R69="TRUSTED",'internal_calcs ToDs'!C69,"")</f>
        <v>66.901504379802873</v>
      </c>
      <c r="X69" s="10">
        <f>IF(S69="TRUSTED",IF(O69=3,'internal_calcs ToDs'!D69,'internal_calcs ToDs'!E69),"")</f>
        <v>67.149083767809117</v>
      </c>
      <c r="Y69" s="10">
        <f t="shared" si="38"/>
        <v>67.149083767809117</v>
      </c>
      <c r="Z69" s="10" t="str">
        <f t="shared" ca="1" si="35"/>
        <v>Y</v>
      </c>
      <c r="AA69" s="10">
        <f t="shared" ca="1" si="36"/>
        <v>67.149083767809117</v>
      </c>
      <c r="AB69" s="1">
        <f t="shared" ca="1" si="20"/>
        <v>3</v>
      </c>
      <c r="AC69" s="1">
        <f t="shared" ca="1" si="21"/>
        <v>333</v>
      </c>
      <c r="AD69" s="1">
        <f t="shared" ca="1" si="37"/>
        <v>4</v>
      </c>
    </row>
    <row r="70" spans="1:30" x14ac:dyDescent="0.3">
      <c r="A70" s="1">
        <f>'FTTM input times'!A70</f>
        <v>68</v>
      </c>
      <c r="B70" s="10">
        <f>ABS('internal_calcs ToDs'!C70-'internal_calcs ToDs'!$B70)</f>
        <v>0.80611336867323757</v>
      </c>
      <c r="C70" s="10">
        <f>ABS('internal_calcs ToDs'!D70-'internal_calcs ToDs'!$B70)</f>
        <v>0.31261941119758774</v>
      </c>
      <c r="D70" s="10">
        <f>ABS('internal_calcs ToDs'!E70-'internal_calcs ToDs'!$B70)</f>
        <v>1.0715491819759819</v>
      </c>
      <c r="E70" s="10">
        <f>ABS('internal_calcs ToDs'!D70-'internal_calcs ToDs'!$C70)</f>
        <v>0.49349395747564984</v>
      </c>
      <c r="F70" s="10">
        <f>ABS('internal_calcs ToDs'!E70-'internal_calcs ToDs'!$C70)</f>
        <v>0.26543581330274435</v>
      </c>
      <c r="G70" s="10">
        <f>ABS('internal_calcs ToDs'!E70-'internal_calcs ToDs'!D70)</f>
        <v>0.75892977077839419</v>
      </c>
      <c r="H70" s="1" t="str">
        <f t="shared" si="22"/>
        <v>TRUSTED</v>
      </c>
      <c r="I70" s="1" t="str">
        <f t="shared" si="23"/>
        <v>TRUSTED</v>
      </c>
      <c r="J70" s="1" t="str">
        <f t="shared" si="24"/>
        <v>TRUSTED</v>
      </c>
      <c r="K70" s="1" t="str">
        <f t="shared" si="25"/>
        <v>TRUSTED</v>
      </c>
      <c r="L70" s="1" t="str">
        <f t="shared" si="26"/>
        <v>TRUSTED</v>
      </c>
      <c r="M70" s="1" t="str">
        <f t="shared" si="27"/>
        <v>TRUSTED</v>
      </c>
      <c r="N70" s="1" t="str">
        <f t="shared" si="28"/>
        <v>TRUSTED</v>
      </c>
      <c r="O70" s="1">
        <f t="shared" si="29"/>
        <v>3</v>
      </c>
      <c r="P70" s="1">
        <f t="shared" si="30"/>
        <v>333</v>
      </c>
      <c r="Q70" s="1" t="str">
        <f t="shared" si="31"/>
        <v>TRUSTED</v>
      </c>
      <c r="R70" s="1" t="str">
        <f t="shared" si="32"/>
        <v>TRUSTED</v>
      </c>
      <c r="S70" s="1" t="str">
        <f t="shared" si="33"/>
        <v>TRUSTED</v>
      </c>
      <c r="T70" s="1" t="str">
        <f t="shared" si="34"/>
        <v>TRUSTED</v>
      </c>
      <c r="U70" s="1">
        <f t="shared" si="39"/>
        <v>3</v>
      </c>
      <c r="V70" s="10">
        <f>IF(Q70="TRUSTED",'internal_calcs ToDs'!B70,"")</f>
        <v>68.604842387102821</v>
      </c>
      <c r="W70" s="10">
        <f>IF(R70="TRUSTED",'internal_calcs ToDs'!C70,"")</f>
        <v>67.798729018429583</v>
      </c>
      <c r="X70" s="10">
        <f>IF(S70="TRUSTED",IF(O70=3,'internal_calcs ToDs'!D70,'internal_calcs ToDs'!E70),"")</f>
        <v>68.292222975905233</v>
      </c>
      <c r="Y70" s="10">
        <f t="shared" si="38"/>
        <v>68.292222975905233</v>
      </c>
      <c r="Z70" s="10" t="str">
        <f t="shared" ca="1" si="35"/>
        <v>N</v>
      </c>
      <c r="AA70" s="10">
        <f t="shared" ca="1" si="36"/>
        <v>68.292222975905233</v>
      </c>
      <c r="AB70" s="1">
        <f t="shared" ca="1" si="20"/>
        <v>3</v>
      </c>
      <c r="AC70" s="1">
        <f t="shared" ca="1" si="21"/>
        <v>333</v>
      </c>
      <c r="AD70" s="1">
        <f t="shared" ca="1" si="37"/>
        <v>4</v>
      </c>
    </row>
    <row r="71" spans="1:30" x14ac:dyDescent="0.3">
      <c r="A71" s="1">
        <f>'FTTM input times'!A71</f>
        <v>69</v>
      </c>
      <c r="B71" s="10">
        <f>ABS('internal_calcs ToDs'!C71-'internal_calcs ToDs'!$B71)</f>
        <v>0.8763522029915265</v>
      </c>
      <c r="C71" s="10">
        <f>ABS('internal_calcs ToDs'!D71-'internal_calcs ToDs'!$B71)</f>
        <v>0.17783426943988445</v>
      </c>
      <c r="D71" s="10">
        <f>ABS('internal_calcs ToDs'!E71-'internal_calcs ToDs'!$B71)</f>
        <v>1.0761343921373197</v>
      </c>
      <c r="E71" s="10">
        <f>ABS('internal_calcs ToDs'!D71-'internal_calcs ToDs'!$C71)</f>
        <v>0.69851793355164205</v>
      </c>
      <c r="F71" s="10">
        <f>ABS('internal_calcs ToDs'!E71-'internal_calcs ToDs'!$C71)</f>
        <v>0.19978218914579315</v>
      </c>
      <c r="G71" s="10">
        <f>ABS('internal_calcs ToDs'!E71-'internal_calcs ToDs'!D71)</f>
        <v>0.8983001226974352</v>
      </c>
      <c r="H71" s="1" t="str">
        <f t="shared" si="22"/>
        <v>TRUSTED</v>
      </c>
      <c r="I71" s="1" t="str">
        <f t="shared" si="23"/>
        <v>TRUSTED</v>
      </c>
      <c r="J71" s="1" t="str">
        <f t="shared" si="24"/>
        <v>TRUSTED</v>
      </c>
      <c r="K71" s="1" t="str">
        <f t="shared" si="25"/>
        <v>TRUSTED</v>
      </c>
      <c r="L71" s="1" t="str">
        <f t="shared" si="26"/>
        <v>TRUSTED</v>
      </c>
      <c r="M71" s="1" t="str">
        <f t="shared" si="27"/>
        <v>TRUSTED</v>
      </c>
      <c r="N71" s="1" t="str">
        <f t="shared" si="28"/>
        <v>TRUSTED</v>
      </c>
      <c r="O71" s="1">
        <f t="shared" si="29"/>
        <v>3</v>
      </c>
      <c r="P71" s="1">
        <f t="shared" si="30"/>
        <v>333</v>
      </c>
      <c r="Q71" s="1" t="str">
        <f t="shared" si="31"/>
        <v>TRUSTED</v>
      </c>
      <c r="R71" s="1" t="str">
        <f t="shared" si="32"/>
        <v>TRUSTED</v>
      </c>
      <c r="S71" s="1" t="str">
        <f t="shared" si="33"/>
        <v>TRUSTED</v>
      </c>
      <c r="T71" s="1" t="str">
        <f t="shared" si="34"/>
        <v>TRUSTED</v>
      </c>
      <c r="U71" s="1">
        <f t="shared" si="39"/>
        <v>3</v>
      </c>
      <c r="V71" s="10">
        <f>IF(Q71="TRUSTED",'internal_calcs ToDs'!B71,"")</f>
        <v>69.577046727803577</v>
      </c>
      <c r="W71" s="10">
        <f>IF(R71="TRUSTED",'internal_calcs ToDs'!C71,"")</f>
        <v>68.70069452481205</v>
      </c>
      <c r="X71" s="10">
        <f>IF(S71="TRUSTED",IF(O71=3,'internal_calcs ToDs'!D71,'internal_calcs ToDs'!E71),"")</f>
        <v>69.399212458363692</v>
      </c>
      <c r="Y71" s="10">
        <f t="shared" si="38"/>
        <v>69.399212458363692</v>
      </c>
      <c r="Z71" s="10" t="str">
        <f t="shared" ca="1" si="35"/>
        <v>N</v>
      </c>
      <c r="AA71" s="10">
        <f t="shared" ca="1" si="36"/>
        <v>69.399212458363692</v>
      </c>
      <c r="AB71" s="1">
        <f t="shared" ca="1" si="20"/>
        <v>3</v>
      </c>
      <c r="AC71" s="1">
        <f t="shared" ca="1" si="21"/>
        <v>333</v>
      </c>
      <c r="AD71" s="1">
        <f t="shared" ca="1" si="37"/>
        <v>4</v>
      </c>
    </row>
    <row r="72" spans="1:30" x14ac:dyDescent="0.3">
      <c r="A72" s="1">
        <f>'FTTM input times'!A72</f>
        <v>70</v>
      </c>
      <c r="B72" s="10">
        <f>ABS('internal_calcs ToDs'!C72-'internal_calcs ToDs'!$B72)</f>
        <v>0.94065666211095333</v>
      </c>
      <c r="C72" s="10">
        <f>ABS('internal_calcs ToDs'!D72-'internal_calcs ToDs'!$B72)</f>
        <v>8.0079531285946359E-2</v>
      </c>
      <c r="D72" s="10">
        <f>ABS('internal_calcs ToDs'!E72-'internal_calcs ToDs'!$B72)</f>
        <v>0.98958945271557752</v>
      </c>
      <c r="E72" s="10">
        <f>ABS('internal_calcs ToDs'!D72-'internal_calcs ToDs'!$C72)</f>
        <v>0.86057713082500698</v>
      </c>
      <c r="F72" s="10">
        <f>ABS('internal_calcs ToDs'!E72-'internal_calcs ToDs'!$C72)</f>
        <v>4.8932790604624188E-2</v>
      </c>
      <c r="G72" s="10">
        <f>ABS('internal_calcs ToDs'!E72-'internal_calcs ToDs'!D72)</f>
        <v>0.90950992142963116</v>
      </c>
      <c r="H72" s="1" t="str">
        <f t="shared" si="22"/>
        <v>TRUSTED</v>
      </c>
      <c r="I72" s="1" t="str">
        <f t="shared" si="23"/>
        <v>TRUSTED</v>
      </c>
      <c r="J72" s="1" t="str">
        <f t="shared" si="24"/>
        <v>TRUSTED</v>
      </c>
      <c r="K72" s="1" t="str">
        <f t="shared" si="25"/>
        <v>TRUSTED</v>
      </c>
      <c r="L72" s="1" t="str">
        <f t="shared" si="26"/>
        <v>TRUSTED</v>
      </c>
      <c r="M72" s="1" t="str">
        <f t="shared" si="27"/>
        <v>TRUSTED</v>
      </c>
      <c r="N72" s="1" t="str">
        <f t="shared" si="28"/>
        <v>TRUSTED</v>
      </c>
      <c r="O72" s="1">
        <f t="shared" si="29"/>
        <v>3</v>
      </c>
      <c r="P72" s="1">
        <f t="shared" si="30"/>
        <v>333</v>
      </c>
      <c r="Q72" s="1" t="str">
        <f t="shared" si="31"/>
        <v>TRUSTED</v>
      </c>
      <c r="R72" s="1" t="str">
        <f t="shared" si="32"/>
        <v>TRUSTED</v>
      </c>
      <c r="S72" s="1" t="str">
        <f t="shared" si="33"/>
        <v>TRUSTED</v>
      </c>
      <c r="T72" s="1" t="str">
        <f t="shared" si="34"/>
        <v>TRUSTED</v>
      </c>
      <c r="U72" s="1">
        <f t="shared" si="39"/>
        <v>3</v>
      </c>
      <c r="V72" s="10">
        <f>IF(Q72="TRUSTED",'internal_calcs ToDs'!B72,"")</f>
        <v>70.548444458419652</v>
      </c>
      <c r="W72" s="10">
        <f>IF(R72="TRUSTED",'internal_calcs ToDs'!C72,"")</f>
        <v>69.607787796308699</v>
      </c>
      <c r="X72" s="10">
        <f>IF(S72="TRUSTED",IF(O72=3,'internal_calcs ToDs'!D72,'internal_calcs ToDs'!E72),"")</f>
        <v>70.468364927133706</v>
      </c>
      <c r="Y72" s="10">
        <f t="shared" si="38"/>
        <v>70.468364927133706</v>
      </c>
      <c r="Z72" s="10" t="str">
        <f t="shared" ca="1" si="35"/>
        <v>N</v>
      </c>
      <c r="AA72" s="10">
        <f t="shared" ca="1" si="36"/>
        <v>70.468364927133706</v>
      </c>
      <c r="AB72" s="1">
        <f t="shared" ca="1" si="20"/>
        <v>3</v>
      </c>
      <c r="AC72" s="1">
        <f t="shared" ca="1" si="21"/>
        <v>333</v>
      </c>
      <c r="AD72" s="1">
        <f t="shared" ca="1" si="37"/>
        <v>4</v>
      </c>
    </row>
    <row r="73" spans="1:30" x14ac:dyDescent="0.3">
      <c r="A73" s="1">
        <f>'FTTM input times'!A73</f>
        <v>71</v>
      </c>
      <c r="B73" s="10">
        <f>ABS('internal_calcs ToDs'!C73-'internal_calcs ToDs'!$B73)</f>
        <v>0.99867815142509642</v>
      </c>
      <c r="C73" s="10">
        <f>ABS('internal_calcs ToDs'!D73-'internal_calcs ToDs'!$B73)</f>
        <v>2.0463838284243252E-2</v>
      </c>
      <c r="D73" s="10">
        <f>ABS('internal_calcs ToDs'!E73-'internal_calcs ToDs'!$B73)</f>
        <v>0.81402662858026531</v>
      </c>
      <c r="E73" s="10">
        <f>ABS('internal_calcs ToDs'!D73-'internal_calcs ToDs'!$C73)</f>
        <v>0.97821431314085316</v>
      </c>
      <c r="F73" s="10">
        <f>ABS('internal_calcs ToDs'!E73-'internal_calcs ToDs'!$C73)</f>
        <v>0.18465152284483111</v>
      </c>
      <c r="G73" s="10">
        <f>ABS('internal_calcs ToDs'!E73-'internal_calcs ToDs'!D73)</f>
        <v>0.79356279029602206</v>
      </c>
      <c r="H73" s="1" t="str">
        <f t="shared" si="22"/>
        <v>TRUSTED</v>
      </c>
      <c r="I73" s="1" t="str">
        <f t="shared" si="23"/>
        <v>TRUSTED</v>
      </c>
      <c r="J73" s="1" t="str">
        <f t="shared" si="24"/>
        <v>TRUSTED</v>
      </c>
      <c r="K73" s="1" t="str">
        <f t="shared" si="25"/>
        <v>TRUSTED</v>
      </c>
      <c r="L73" s="1" t="str">
        <f t="shared" si="26"/>
        <v>TRUSTED</v>
      </c>
      <c r="M73" s="1" t="str">
        <f t="shared" si="27"/>
        <v>TRUSTED</v>
      </c>
      <c r="N73" s="1" t="str">
        <f t="shared" si="28"/>
        <v>TRUSTED</v>
      </c>
      <c r="O73" s="1">
        <f t="shared" si="29"/>
        <v>3</v>
      </c>
      <c r="P73" s="1">
        <f t="shared" si="30"/>
        <v>333</v>
      </c>
      <c r="Q73" s="1" t="str">
        <f t="shared" si="31"/>
        <v>TRUSTED</v>
      </c>
      <c r="R73" s="1" t="str">
        <f t="shared" si="32"/>
        <v>TRUSTED</v>
      </c>
      <c r="S73" s="1" t="str">
        <f t="shared" si="33"/>
        <v>TRUSTED</v>
      </c>
      <c r="T73" s="1" t="str">
        <f t="shared" si="34"/>
        <v>TRUSTED</v>
      </c>
      <c r="U73" s="1">
        <f t="shared" si="39"/>
        <v>3</v>
      </c>
      <c r="V73" s="10">
        <f>IF(Q73="TRUSTED",'internal_calcs ToDs'!B73,"")</f>
        <v>71.519053644757321</v>
      </c>
      <c r="W73" s="10">
        <f>IF(R73="TRUSTED",'internal_calcs ToDs'!C73,"")</f>
        <v>70.520375493332224</v>
      </c>
      <c r="X73" s="10">
        <f>IF(S73="TRUSTED",IF(O73=3,'internal_calcs ToDs'!D73,'internal_calcs ToDs'!E73),"")</f>
        <v>71.498589806473078</v>
      </c>
      <c r="Y73" s="10">
        <f t="shared" si="38"/>
        <v>71.498589806473078</v>
      </c>
      <c r="Z73" s="10" t="str">
        <f t="shared" ca="1" si="35"/>
        <v>N</v>
      </c>
      <c r="AA73" s="10">
        <f t="shared" ca="1" si="36"/>
        <v>71.498589806473078</v>
      </c>
      <c r="AB73" s="1">
        <f t="shared" ca="1" si="20"/>
        <v>3</v>
      </c>
      <c r="AC73" s="1">
        <f t="shared" ca="1" si="21"/>
        <v>333</v>
      </c>
      <c r="AD73" s="1">
        <f t="shared" ca="1" si="37"/>
        <v>4</v>
      </c>
    </row>
    <row r="74" spans="1:30" x14ac:dyDescent="0.3">
      <c r="A74" s="1">
        <f>'FTTM input times'!A74</f>
        <v>72</v>
      </c>
      <c r="B74" s="10">
        <f>ABS('internal_calcs ToDs'!C74-'internal_calcs ToDs'!$B74)</f>
        <v>1.0500902583770682</v>
      </c>
      <c r="C74" s="10">
        <f>ABS('internal_calcs ToDs'!D74-'internal_calcs ToDs'!$B74)</f>
        <v>5.1758129465895308E-4</v>
      </c>
      <c r="D74" s="10">
        <f>ABS('internal_calcs ToDs'!E74-'internal_calcs ToDs'!$B74)</f>
        <v>0.55474752090543689</v>
      </c>
      <c r="E74" s="10">
        <f>ABS('internal_calcs ToDs'!D74-'internal_calcs ToDs'!$C74)</f>
        <v>1.0506078396717271</v>
      </c>
      <c r="F74" s="10">
        <f>ABS('internal_calcs ToDs'!E74-'internal_calcs ToDs'!$C74)</f>
        <v>0.49534273747163127</v>
      </c>
      <c r="G74" s="10">
        <f>ABS('internal_calcs ToDs'!E74-'internal_calcs ToDs'!D74)</f>
        <v>0.55526510220009584</v>
      </c>
      <c r="H74" s="1" t="str">
        <f t="shared" si="22"/>
        <v>TRUSTED</v>
      </c>
      <c r="I74" s="1" t="str">
        <f t="shared" si="23"/>
        <v>TRUSTED</v>
      </c>
      <c r="J74" s="1" t="str">
        <f t="shared" si="24"/>
        <v>TRUSTED</v>
      </c>
      <c r="K74" s="1" t="str">
        <f t="shared" si="25"/>
        <v>TRUSTED</v>
      </c>
      <c r="L74" s="1" t="str">
        <f t="shared" si="26"/>
        <v>TRUSTED</v>
      </c>
      <c r="M74" s="1" t="str">
        <f t="shared" si="27"/>
        <v>TRUSTED</v>
      </c>
      <c r="N74" s="1" t="str">
        <f t="shared" si="28"/>
        <v>TRUSTED</v>
      </c>
      <c r="O74" s="1">
        <f t="shared" si="29"/>
        <v>3</v>
      </c>
      <c r="P74" s="1">
        <f t="shared" si="30"/>
        <v>333</v>
      </c>
      <c r="Q74" s="1" t="str">
        <f t="shared" si="31"/>
        <v>TRUSTED</v>
      </c>
      <c r="R74" s="1" t="str">
        <f t="shared" si="32"/>
        <v>TRUSTED</v>
      </c>
      <c r="S74" s="1" t="str">
        <f t="shared" si="33"/>
        <v>TRUSTED</v>
      </c>
      <c r="T74" s="1" t="str">
        <f t="shared" si="34"/>
        <v>TRUSTED</v>
      </c>
      <c r="U74" s="1">
        <f t="shared" si="39"/>
        <v>3</v>
      </c>
      <c r="V74" s="10">
        <f>IF(Q74="TRUSTED",'internal_calcs ToDs'!B74,"")</f>
        <v>72.488892850684508</v>
      </c>
      <c r="W74" s="10">
        <f>IF(R74="TRUSTED",'internal_calcs ToDs'!C74,"")</f>
        <v>71.438802592307439</v>
      </c>
      <c r="X74" s="10">
        <f>IF(S74="TRUSTED",IF(O74=3,'internal_calcs ToDs'!D74,'internal_calcs ToDs'!E74),"")</f>
        <v>72.489410431979167</v>
      </c>
      <c r="Y74" s="10">
        <f t="shared" si="38"/>
        <v>72.488892850684508</v>
      </c>
      <c r="Z74" s="10" t="str">
        <f t="shared" ca="1" si="35"/>
        <v>Y</v>
      </c>
      <c r="AA74" s="10">
        <f t="shared" ca="1" si="36"/>
        <v>72.488892850684508</v>
      </c>
      <c r="AB74" s="1">
        <f t="shared" ca="1" si="20"/>
        <v>1</v>
      </c>
      <c r="AC74" s="1">
        <f t="shared" ca="1" si="21"/>
        <v>111</v>
      </c>
      <c r="AD74" s="1">
        <f t="shared" ca="1" si="37"/>
        <v>5</v>
      </c>
    </row>
    <row r="75" spans="1:30" x14ac:dyDescent="0.3">
      <c r="A75" s="1">
        <f>'FTTM input times'!A75</f>
        <v>73</v>
      </c>
      <c r="B75" s="10">
        <f>ABS('internal_calcs ToDs'!C75-'internal_calcs ToDs'!$B75)</f>
        <v>1.0945901021976283</v>
      </c>
      <c r="C75" s="10">
        <f>ABS('internal_calcs ToDs'!D75-'internal_calcs ToDs'!$B75)</f>
        <v>1.7009558533956692E-2</v>
      </c>
      <c r="D75" s="10">
        <f>ABS('internal_calcs ToDs'!E75-'internal_calcs ToDs'!$B75)</f>
        <v>0.22005211271029168</v>
      </c>
      <c r="E75" s="10">
        <f>ABS('internal_calcs ToDs'!D75-'internal_calcs ToDs'!$C75)</f>
        <v>1.0775805436636716</v>
      </c>
      <c r="F75" s="10">
        <f>ABS('internal_calcs ToDs'!E75-'internal_calcs ToDs'!$C75)</f>
        <v>0.87453798948733663</v>
      </c>
      <c r="G75" s="10">
        <f>ABS('internal_calcs ToDs'!E75-'internal_calcs ToDs'!D75)</f>
        <v>0.20304255417633499</v>
      </c>
      <c r="H75" s="1" t="str">
        <f t="shared" si="22"/>
        <v>TRUSTED</v>
      </c>
      <c r="I75" s="1" t="str">
        <f t="shared" si="23"/>
        <v>TRUSTED</v>
      </c>
      <c r="J75" s="1" t="str">
        <f t="shared" si="24"/>
        <v>TRUSTED</v>
      </c>
      <c r="K75" s="1" t="str">
        <f t="shared" si="25"/>
        <v>TRUSTED</v>
      </c>
      <c r="L75" s="1" t="str">
        <f t="shared" si="26"/>
        <v>TRUSTED</v>
      </c>
      <c r="M75" s="1" t="str">
        <f t="shared" si="27"/>
        <v>TRUSTED</v>
      </c>
      <c r="N75" s="1" t="str">
        <f t="shared" si="28"/>
        <v>TRUSTED</v>
      </c>
      <c r="O75" s="1">
        <f t="shared" si="29"/>
        <v>3</v>
      </c>
      <c r="P75" s="1">
        <f t="shared" si="30"/>
        <v>333</v>
      </c>
      <c r="Q75" s="1" t="str">
        <f t="shared" si="31"/>
        <v>TRUSTED</v>
      </c>
      <c r="R75" s="1" t="str">
        <f t="shared" si="32"/>
        <v>TRUSTED</v>
      </c>
      <c r="S75" s="1" t="str">
        <f t="shared" si="33"/>
        <v>TRUSTED</v>
      </c>
      <c r="T75" s="1" t="str">
        <f t="shared" si="34"/>
        <v>TRUSTED</v>
      </c>
      <c r="U75" s="1">
        <f t="shared" si="39"/>
        <v>3</v>
      </c>
      <c r="V75" s="10">
        <f>IF(Q75="TRUSTED",'internal_calcs ToDs'!B75,"")</f>
        <v>73.457981126405173</v>
      </c>
      <c r="W75" s="10">
        <f>IF(R75="TRUSTED",'internal_calcs ToDs'!C75,"")</f>
        <v>72.363391024207544</v>
      </c>
      <c r="X75" s="10">
        <f>IF(S75="TRUSTED",IF(O75=3,'internal_calcs ToDs'!D75,'internal_calcs ToDs'!E75),"")</f>
        <v>73.440971567871216</v>
      </c>
      <c r="Y75" s="10">
        <f t="shared" si="38"/>
        <v>73.440971567871216</v>
      </c>
      <c r="Z75" s="10" t="str">
        <f t="shared" ca="1" si="35"/>
        <v>Y</v>
      </c>
      <c r="AA75" s="10">
        <f t="shared" ca="1" si="36"/>
        <v>73.440971567871216</v>
      </c>
      <c r="AB75" s="1">
        <f t="shared" ca="1" si="20"/>
        <v>3</v>
      </c>
      <c r="AC75" s="1">
        <f t="shared" ca="1" si="21"/>
        <v>333</v>
      </c>
      <c r="AD75" s="1">
        <f t="shared" ca="1" si="37"/>
        <v>6</v>
      </c>
    </row>
    <row r="76" spans="1:30" x14ac:dyDescent="0.3">
      <c r="A76" s="1">
        <f>'FTTM input times'!A76</f>
        <v>74</v>
      </c>
      <c r="B76" s="10">
        <f>ABS('internal_calcs ToDs'!C76-'internal_calcs ToDs'!$B76)</f>
        <v>1.1318995923873274</v>
      </c>
      <c r="C76" s="10">
        <f>ABS('internal_calcs ToDs'!D76-'internal_calcs ToDs'!$B76)</f>
        <v>7.230087245470429E-2</v>
      </c>
      <c r="D76" s="10">
        <f>ABS('internal_calcs ToDs'!E76-'internal_calcs ToDs'!$B76)</f>
        <v>0.17906053765980801</v>
      </c>
      <c r="E76" s="10">
        <f>ABS('internal_calcs ToDs'!D76-'internal_calcs ToDs'!$C76)</f>
        <v>1.0595987199326231</v>
      </c>
      <c r="F76" s="10">
        <f>ABS('internal_calcs ToDs'!E76-'internal_calcs ToDs'!$C76)</f>
        <v>1.3109601300471354</v>
      </c>
      <c r="G76" s="10">
        <f>ABS('internal_calcs ToDs'!E76-'internal_calcs ToDs'!D76)</f>
        <v>0.2513614101145123</v>
      </c>
      <c r="H76" s="1" t="str">
        <f t="shared" si="22"/>
        <v>TRUSTED</v>
      </c>
      <c r="I76" s="1" t="str">
        <f t="shared" si="23"/>
        <v>TRUSTED</v>
      </c>
      <c r="J76" s="1" t="str">
        <f t="shared" si="24"/>
        <v>TRUSTED</v>
      </c>
      <c r="K76" s="1" t="str">
        <f t="shared" si="25"/>
        <v>TRUSTED</v>
      </c>
      <c r="L76" s="1" t="str">
        <f t="shared" si="26"/>
        <v>TRUSTED</v>
      </c>
      <c r="M76" s="1" t="str">
        <f t="shared" si="27"/>
        <v>TRUSTED</v>
      </c>
      <c r="N76" s="1" t="str">
        <f t="shared" si="28"/>
        <v>TRUSTED</v>
      </c>
      <c r="O76" s="1">
        <f t="shared" si="29"/>
        <v>3</v>
      </c>
      <c r="P76" s="1">
        <f t="shared" si="30"/>
        <v>333</v>
      </c>
      <c r="Q76" s="1" t="str">
        <f t="shared" si="31"/>
        <v>TRUSTED</v>
      </c>
      <c r="R76" s="1" t="str">
        <f t="shared" si="32"/>
        <v>TRUSTED</v>
      </c>
      <c r="S76" s="1" t="str">
        <f t="shared" si="33"/>
        <v>TRUSTED</v>
      </c>
      <c r="T76" s="1" t="str">
        <f t="shared" si="34"/>
        <v>TRUSTED</v>
      </c>
      <c r="U76" s="1">
        <f t="shared" si="39"/>
        <v>3</v>
      </c>
      <c r="V76" s="10">
        <f>IF(Q76="TRUSTED",'internal_calcs ToDs'!B76,"")</f>
        <v>74.426337996426923</v>
      </c>
      <c r="W76" s="10">
        <f>IF(R76="TRUSTED",'internal_calcs ToDs'!C76,"")</f>
        <v>73.294438404039596</v>
      </c>
      <c r="X76" s="10">
        <f>IF(S76="TRUSTED",IF(O76=3,'internal_calcs ToDs'!D76,'internal_calcs ToDs'!E76),"")</f>
        <v>74.354037123972219</v>
      </c>
      <c r="Y76" s="10">
        <f t="shared" si="38"/>
        <v>74.354037123972219</v>
      </c>
      <c r="Z76" s="10" t="str">
        <f t="shared" ca="1" si="35"/>
        <v>N</v>
      </c>
      <c r="AA76" s="10">
        <f t="shared" ca="1" si="36"/>
        <v>74.354037123972219</v>
      </c>
      <c r="AB76" s="1">
        <f t="shared" ca="1" si="20"/>
        <v>3</v>
      </c>
      <c r="AC76" s="1">
        <f t="shared" ca="1" si="21"/>
        <v>333</v>
      </c>
      <c r="AD76" s="1">
        <f t="shared" ca="1" si="37"/>
        <v>6</v>
      </c>
    </row>
    <row r="77" spans="1:30" x14ac:dyDescent="0.3">
      <c r="A77" s="1">
        <f>'FTTM input times'!A77</f>
        <v>75</v>
      </c>
      <c r="B77" s="10">
        <f>ABS('internal_calcs ToDs'!C77-'internal_calcs ToDs'!$B77)</f>
        <v>1.1617665909351587</v>
      </c>
      <c r="C77" s="10">
        <f>ABS('internal_calcs ToDs'!D77-'internal_calcs ToDs'!$B77)</f>
        <v>0.16400533883441426</v>
      </c>
      <c r="D77" s="10">
        <f>ABS('internal_calcs ToDs'!E77-'internal_calcs ToDs'!$B77)</f>
        <v>0.62928913782663187</v>
      </c>
      <c r="E77" s="10">
        <f>ABS('internal_calcs ToDs'!D77-'internal_calcs ToDs'!$C77)</f>
        <v>0.9977612521007444</v>
      </c>
      <c r="F77" s="10">
        <f>ABS('internal_calcs ToDs'!E77-'internal_calcs ToDs'!$C77)</f>
        <v>1.7910557287617905</v>
      </c>
      <c r="G77" s="10">
        <f>ABS('internal_calcs ToDs'!E77-'internal_calcs ToDs'!D77)</f>
        <v>0.79329447666104613</v>
      </c>
      <c r="H77" s="1" t="str">
        <f t="shared" si="22"/>
        <v>TRUSTED</v>
      </c>
      <c r="I77" s="1" t="str">
        <f t="shared" si="23"/>
        <v>TRUSTED</v>
      </c>
      <c r="J77" s="1" t="str">
        <f t="shared" si="24"/>
        <v>TRUSTED</v>
      </c>
      <c r="K77" s="1" t="str">
        <f t="shared" si="25"/>
        <v>TRUSTED</v>
      </c>
      <c r="L77" s="1" t="str">
        <f t="shared" si="26"/>
        <v>TRUSTED</v>
      </c>
      <c r="M77" s="1" t="str">
        <f t="shared" si="27"/>
        <v>TRUSTED</v>
      </c>
      <c r="N77" s="1" t="str">
        <f t="shared" si="28"/>
        <v>TRUSTED</v>
      </c>
      <c r="O77" s="1">
        <f t="shared" si="29"/>
        <v>3</v>
      </c>
      <c r="P77" s="1">
        <f t="shared" si="30"/>
        <v>333</v>
      </c>
      <c r="Q77" s="1" t="str">
        <f t="shared" si="31"/>
        <v>TRUSTED</v>
      </c>
      <c r="R77" s="1" t="str">
        <f t="shared" si="32"/>
        <v>TRUSTED</v>
      </c>
      <c r="S77" s="1" t="str">
        <f t="shared" si="33"/>
        <v>TRUSTED</v>
      </c>
      <c r="T77" s="1" t="str">
        <f t="shared" si="34"/>
        <v>TRUSTED</v>
      </c>
      <c r="U77" s="1">
        <f t="shared" si="39"/>
        <v>3</v>
      </c>
      <c r="V77" s="10">
        <f>IF(Q77="TRUSTED",'internal_calcs ToDs'!B77,"")</f>
        <v>75.393983447228962</v>
      </c>
      <c r="W77" s="10">
        <f>IF(R77="TRUSTED",'internal_calcs ToDs'!C77,"")</f>
        <v>74.232216856293803</v>
      </c>
      <c r="X77" s="10">
        <f>IF(S77="TRUSTED",IF(O77=3,'internal_calcs ToDs'!D77,'internal_calcs ToDs'!E77),"")</f>
        <v>75.229978108394548</v>
      </c>
      <c r="Y77" s="10">
        <f t="shared" si="38"/>
        <v>75.229978108394548</v>
      </c>
      <c r="Z77" s="10" t="str">
        <f t="shared" ca="1" si="35"/>
        <v>N</v>
      </c>
      <c r="AA77" s="10">
        <f t="shared" ca="1" si="36"/>
        <v>75.229978108394548</v>
      </c>
      <c r="AB77" s="1">
        <f t="shared" ca="1" si="20"/>
        <v>3</v>
      </c>
      <c r="AC77" s="1">
        <f t="shared" ca="1" si="21"/>
        <v>333</v>
      </c>
      <c r="AD77" s="1">
        <f t="shared" ca="1" si="37"/>
        <v>6</v>
      </c>
    </row>
    <row r="78" spans="1:30" x14ac:dyDescent="0.3">
      <c r="A78" s="1">
        <f>'FTTM input times'!A78</f>
        <v>76</v>
      </c>
      <c r="B78" s="10">
        <f>ABS('internal_calcs ToDs'!C78-'internal_calcs ToDs'!$B78)</f>
        <v>1.1839659736448311</v>
      </c>
      <c r="C78" s="10">
        <f>ABS('internal_calcs ToDs'!D78-'internal_calcs ToDs'!$B78)</f>
        <v>0.29018690871464514</v>
      </c>
      <c r="D78" s="10">
        <f>ABS('internal_calcs ToDs'!E78-'internal_calcs ToDs'!$B78)</f>
        <v>1.1155101950008799</v>
      </c>
      <c r="E78" s="10">
        <f>ABS('internal_calcs ToDs'!D78-'internal_calcs ToDs'!$C78)</f>
        <v>0.893779064930186</v>
      </c>
      <c r="F78" s="10">
        <f>ABS('internal_calcs ToDs'!E78-'internal_calcs ToDs'!$C78)</f>
        <v>2.299476168645711</v>
      </c>
      <c r="G78" s="10">
        <f>ABS('internal_calcs ToDs'!E78-'internal_calcs ToDs'!D78)</f>
        <v>1.405697103715525</v>
      </c>
      <c r="H78" s="1" t="str">
        <f t="shared" si="22"/>
        <v>TRUSTED</v>
      </c>
      <c r="I78" s="1" t="str">
        <f t="shared" si="23"/>
        <v>TRUSTED</v>
      </c>
      <c r="J78" s="1" t="str">
        <f t="shared" si="24"/>
        <v>TRUSTED</v>
      </c>
      <c r="K78" s="1" t="str">
        <f t="shared" si="25"/>
        <v>TRUSTED</v>
      </c>
      <c r="L78" s="1" t="str">
        <f t="shared" si="26"/>
        <v>TRUSTED</v>
      </c>
      <c r="M78" s="1" t="str">
        <f t="shared" si="27"/>
        <v>TRUSTED</v>
      </c>
      <c r="N78" s="1" t="str">
        <f t="shared" si="28"/>
        <v>TRUSTED</v>
      </c>
      <c r="O78" s="1">
        <f t="shared" si="29"/>
        <v>3</v>
      </c>
      <c r="P78" s="1">
        <f t="shared" si="30"/>
        <v>333</v>
      </c>
      <c r="Q78" s="1" t="str">
        <f t="shared" si="31"/>
        <v>TRUSTED</v>
      </c>
      <c r="R78" s="1" t="str">
        <f t="shared" si="32"/>
        <v>TRUSTED</v>
      </c>
      <c r="S78" s="1" t="str">
        <f t="shared" si="33"/>
        <v>TRUSTED</v>
      </c>
      <c r="T78" s="1" t="str">
        <f t="shared" si="34"/>
        <v>TRUSTED</v>
      </c>
      <c r="U78" s="1">
        <f t="shared" si="39"/>
        <v>3</v>
      </c>
      <c r="V78" s="10">
        <f>IF(Q78="TRUSTED",'internal_calcs ToDs'!B78,"")</f>
        <v>76.360937914637873</v>
      </c>
      <c r="W78" s="10">
        <f>IF(R78="TRUSTED",'internal_calcs ToDs'!C78,"")</f>
        <v>75.176971940993042</v>
      </c>
      <c r="X78" s="10">
        <f>IF(S78="TRUSTED",IF(O78=3,'internal_calcs ToDs'!D78,'internal_calcs ToDs'!E78),"")</f>
        <v>76.070751005923228</v>
      </c>
      <c r="Y78" s="10">
        <f t="shared" si="38"/>
        <v>76.070751005923228</v>
      </c>
      <c r="Z78" s="10" t="str">
        <f t="shared" ca="1" si="35"/>
        <v>N</v>
      </c>
      <c r="AA78" s="10">
        <f t="shared" ca="1" si="36"/>
        <v>76.070751005923228</v>
      </c>
      <c r="AB78" s="1">
        <f t="shared" ca="1" si="20"/>
        <v>3</v>
      </c>
      <c r="AC78" s="1">
        <f t="shared" ca="1" si="21"/>
        <v>333</v>
      </c>
      <c r="AD78" s="1">
        <f t="shared" ca="1" si="37"/>
        <v>6</v>
      </c>
    </row>
    <row r="79" spans="1:30" x14ac:dyDescent="0.3">
      <c r="A79" s="1">
        <f>'FTTM input times'!A79</f>
        <v>77</v>
      </c>
      <c r="B79" s="10">
        <f>ABS('internal_calcs ToDs'!C79-'internal_calcs ToDs'!$B79)</f>
        <v>1.1983005863415173</v>
      </c>
      <c r="C79" s="10">
        <f>ABS('internal_calcs ToDs'!D79-'internal_calcs ToDs'!$B79)</f>
        <v>0.44835534783865683</v>
      </c>
      <c r="D79" s="10">
        <f>ABS('internal_calcs ToDs'!E79-'internal_calcs ToDs'!$B79)</f>
        <v>1.6213238927205964</v>
      </c>
      <c r="E79" s="10">
        <f>ABS('internal_calcs ToDs'!D79-'internal_calcs ToDs'!$C79)</f>
        <v>0.74994523850286043</v>
      </c>
      <c r="F79" s="10">
        <f>ABS('internal_calcs ToDs'!E79-'internal_calcs ToDs'!$C79)</f>
        <v>2.8196244790621137</v>
      </c>
      <c r="G79" s="10">
        <f>ABS('internal_calcs ToDs'!E79-'internal_calcs ToDs'!D79)</f>
        <v>2.0696792405592532</v>
      </c>
      <c r="H79" s="1" t="str">
        <f t="shared" si="22"/>
        <v>TRUSTED</v>
      </c>
      <c r="I79" s="1" t="str">
        <f t="shared" si="23"/>
        <v>TRUSTED</v>
      </c>
      <c r="J79" s="1" t="str">
        <f t="shared" si="24"/>
        <v>TRUSTED</v>
      </c>
      <c r="K79" s="1" t="str">
        <f t="shared" si="25"/>
        <v>TRUSTED</v>
      </c>
      <c r="L79" s="1" t="str">
        <f t="shared" si="26"/>
        <v>TRUSTED</v>
      </c>
      <c r="M79" s="1" t="str">
        <f t="shared" si="27"/>
        <v>TRUSTED</v>
      </c>
      <c r="N79" s="1" t="str">
        <f t="shared" si="28"/>
        <v>TRUSTED</v>
      </c>
      <c r="O79" s="1">
        <f t="shared" si="29"/>
        <v>3</v>
      </c>
      <c r="P79" s="1">
        <f t="shared" si="30"/>
        <v>333</v>
      </c>
      <c r="Q79" s="1" t="str">
        <f t="shared" si="31"/>
        <v>TRUSTED</v>
      </c>
      <c r="R79" s="1" t="str">
        <f t="shared" si="32"/>
        <v>TRUSTED</v>
      </c>
      <c r="S79" s="1" t="str">
        <f t="shared" si="33"/>
        <v>TRUSTED</v>
      </c>
      <c r="T79" s="1" t="str">
        <f t="shared" si="34"/>
        <v>TRUSTED</v>
      </c>
      <c r="U79" s="1">
        <f t="shared" si="39"/>
        <v>3</v>
      </c>
      <c r="V79" s="10">
        <f>IF(Q79="TRUSTED",'internal_calcs ToDs'!B79,"")</f>
        <v>77.327222270920387</v>
      </c>
      <c r="W79" s="10">
        <f>IF(R79="TRUSTED",'internal_calcs ToDs'!C79,"")</f>
        <v>76.12892168457887</v>
      </c>
      <c r="X79" s="10">
        <f>IF(S79="TRUSTED",IF(O79=3,'internal_calcs ToDs'!D79,'internal_calcs ToDs'!E79),"")</f>
        <v>76.878866923081731</v>
      </c>
      <c r="Y79" s="10">
        <f t="shared" si="38"/>
        <v>76.878866923081731</v>
      </c>
      <c r="Z79" s="10" t="str">
        <f t="shared" ca="1" si="35"/>
        <v>N</v>
      </c>
      <c r="AA79" s="10">
        <f t="shared" ca="1" si="36"/>
        <v>76.878866923081731</v>
      </c>
      <c r="AB79" s="1">
        <f t="shared" ca="1" si="20"/>
        <v>3</v>
      </c>
      <c r="AC79" s="1">
        <f t="shared" ca="1" si="21"/>
        <v>333</v>
      </c>
      <c r="AD79" s="1">
        <f t="shared" ca="1" si="37"/>
        <v>6</v>
      </c>
    </row>
    <row r="80" spans="1:30" x14ac:dyDescent="0.3">
      <c r="A80" s="1">
        <f>'FTTM input times'!A80</f>
        <v>78</v>
      </c>
      <c r="B80" s="10">
        <f>ABS('internal_calcs ToDs'!C80-'internal_calcs ToDs'!$B80)</f>
        <v>1.2046020921384155</v>
      </c>
      <c r="C80" s="10">
        <f>ABS('internal_calcs ToDs'!D80-'internal_calcs ToDs'!$B80)</f>
        <v>0.63550582511717835</v>
      </c>
      <c r="D80" s="10">
        <f>ABS('internal_calcs ToDs'!E80-'internal_calcs ToDs'!$B80)</f>
        <v>2.1296460817508915</v>
      </c>
      <c r="E80" s="10">
        <f>ABS('internal_calcs ToDs'!D80-'internal_calcs ToDs'!$C80)</f>
        <v>0.56909626702123717</v>
      </c>
      <c r="F80" s="10">
        <f>ABS('internal_calcs ToDs'!E80-'internal_calcs ToDs'!$C80)</f>
        <v>3.3342481738893071</v>
      </c>
      <c r="G80" s="10">
        <f>ABS('internal_calcs ToDs'!E80-'internal_calcs ToDs'!D80)</f>
        <v>2.7651519068680699</v>
      </c>
      <c r="H80" s="1" t="str">
        <f t="shared" si="22"/>
        <v>TRUSTED</v>
      </c>
      <c r="I80" s="1" t="str">
        <f t="shared" si="23"/>
        <v>TRUSTED</v>
      </c>
      <c r="J80" s="1" t="str">
        <f t="shared" si="24"/>
        <v>TRUSTED</v>
      </c>
      <c r="K80" s="1" t="str">
        <f t="shared" si="25"/>
        <v>TRUSTED</v>
      </c>
      <c r="L80" s="1" t="str">
        <f t="shared" si="26"/>
        <v>TRUSTED</v>
      </c>
      <c r="M80" s="1" t="str">
        <f t="shared" si="27"/>
        <v>TRUSTED</v>
      </c>
      <c r="N80" s="1" t="str">
        <f t="shared" si="28"/>
        <v>TRUSTED</v>
      </c>
      <c r="O80" s="1">
        <f t="shared" si="29"/>
        <v>3</v>
      </c>
      <c r="P80" s="1">
        <f t="shared" si="30"/>
        <v>333</v>
      </c>
      <c r="Q80" s="1" t="str">
        <f t="shared" si="31"/>
        <v>TRUSTED</v>
      </c>
      <c r="R80" s="1" t="str">
        <f t="shared" si="32"/>
        <v>TRUSTED</v>
      </c>
      <c r="S80" s="1" t="str">
        <f t="shared" si="33"/>
        <v>TRUSTED</v>
      </c>
      <c r="T80" s="1" t="str">
        <f t="shared" si="34"/>
        <v>TRUSTED</v>
      </c>
      <c r="U80" s="1">
        <f t="shared" si="39"/>
        <v>3</v>
      </c>
      <c r="V80" s="10">
        <f>IF(Q80="TRUSTED",'internal_calcs ToDs'!B80,"")</f>
        <v>78.292857811599717</v>
      </c>
      <c r="W80" s="10">
        <f>IF(R80="TRUSTED",'internal_calcs ToDs'!C80,"")</f>
        <v>77.088255719461301</v>
      </c>
      <c r="X80" s="10">
        <f>IF(S80="TRUSTED",IF(O80=3,'internal_calcs ToDs'!D80,'internal_calcs ToDs'!E80),"")</f>
        <v>77.657351986482539</v>
      </c>
      <c r="Y80" s="10">
        <f t="shared" si="38"/>
        <v>77.657351986482539</v>
      </c>
      <c r="Z80" s="10" t="str">
        <f t="shared" ca="1" si="35"/>
        <v>N</v>
      </c>
      <c r="AA80" s="10">
        <f t="shared" ca="1" si="36"/>
        <v>77.657351986482539</v>
      </c>
      <c r="AB80" s="1">
        <f t="shared" ca="1" si="20"/>
        <v>3</v>
      </c>
      <c r="AC80" s="1">
        <f t="shared" ca="1" si="21"/>
        <v>333</v>
      </c>
      <c r="AD80" s="1">
        <f t="shared" ca="1" si="37"/>
        <v>6</v>
      </c>
    </row>
    <row r="81" spans="1:30" x14ac:dyDescent="0.3">
      <c r="A81" s="1">
        <f>'FTTM input times'!A81</f>
        <v>79</v>
      </c>
      <c r="B81" s="10">
        <f>ABS('internal_calcs ToDs'!C81-'internal_calcs ToDs'!$B81)</f>
        <v>1.2027317063789411</v>
      </c>
      <c r="C81" s="10">
        <f>ABS('internal_calcs ToDs'!D81-'internal_calcs ToDs'!$B81)</f>
        <v>0.84816662300258372</v>
      </c>
      <c r="D81" s="10">
        <f>ABS('internal_calcs ToDs'!E81-'internal_calcs ToDs'!$B81)</f>
        <v>2.6233249895266653</v>
      </c>
      <c r="E81" s="10">
        <f>ABS('internal_calcs ToDs'!D81-'internal_calcs ToDs'!$C81)</f>
        <v>0.35456508337635739</v>
      </c>
      <c r="F81" s="10">
        <f>ABS('internal_calcs ToDs'!E81-'internal_calcs ToDs'!$C81)</f>
        <v>3.8260566959056064</v>
      </c>
      <c r="G81" s="10">
        <f>ABS('internal_calcs ToDs'!E81-'internal_calcs ToDs'!D81)</f>
        <v>3.471491612529249</v>
      </c>
      <c r="H81" s="1" t="str">
        <f t="shared" si="22"/>
        <v>TRUSTED</v>
      </c>
      <c r="I81" s="1" t="str">
        <f t="shared" si="23"/>
        <v>TRUSTED</v>
      </c>
      <c r="J81" s="1" t="str">
        <f t="shared" si="24"/>
        <v>TRUSTED</v>
      </c>
      <c r="K81" s="1" t="str">
        <f t="shared" si="25"/>
        <v>TRUSTED</v>
      </c>
      <c r="L81" s="1" t="str">
        <f t="shared" si="26"/>
        <v>TRUSTED</v>
      </c>
      <c r="M81" s="1" t="str">
        <f t="shared" si="27"/>
        <v>TRUSTED</v>
      </c>
      <c r="N81" s="1" t="str">
        <f t="shared" si="28"/>
        <v>TRUSTED</v>
      </c>
      <c r="O81" s="1">
        <f t="shared" si="29"/>
        <v>3</v>
      </c>
      <c r="P81" s="1">
        <f t="shared" si="30"/>
        <v>333</v>
      </c>
      <c r="Q81" s="1" t="str">
        <f t="shared" si="31"/>
        <v>TRUSTED</v>
      </c>
      <c r="R81" s="1" t="str">
        <f t="shared" si="32"/>
        <v>TRUSTED</v>
      </c>
      <c r="S81" s="1" t="str">
        <f t="shared" si="33"/>
        <v>TRUSTED</v>
      </c>
      <c r="T81" s="1" t="str">
        <f t="shared" si="34"/>
        <v>TRUSTED</v>
      </c>
      <c r="U81" s="1">
        <f t="shared" si="39"/>
        <v>3</v>
      </c>
      <c r="V81" s="10">
        <f>IF(Q81="TRUSTED",'internal_calcs ToDs'!B81,"")</f>
        <v>79.257866242005008</v>
      </c>
      <c r="W81" s="10">
        <f>IF(R81="TRUSTED",'internal_calcs ToDs'!C81,"")</f>
        <v>78.055134535626067</v>
      </c>
      <c r="X81" s="10">
        <f>IF(S81="TRUSTED",IF(O81=3,'internal_calcs ToDs'!D81,'internal_calcs ToDs'!E81),"")</f>
        <v>78.409699619002424</v>
      </c>
      <c r="Y81" s="10">
        <f t="shared" si="38"/>
        <v>78.409699619002424</v>
      </c>
      <c r="Z81" s="10" t="str">
        <f t="shared" ca="1" si="35"/>
        <v>N</v>
      </c>
      <c r="AA81" s="10">
        <f t="shared" ca="1" si="36"/>
        <v>78.409699619002424</v>
      </c>
      <c r="AB81" s="1">
        <f t="shared" ca="1" si="20"/>
        <v>3</v>
      </c>
      <c r="AC81" s="1">
        <f t="shared" ca="1" si="21"/>
        <v>333</v>
      </c>
      <c r="AD81" s="1">
        <f t="shared" ca="1" si="37"/>
        <v>6</v>
      </c>
    </row>
    <row r="82" spans="1:30" x14ac:dyDescent="0.3">
      <c r="A82" s="1">
        <f>'FTTM input times'!A82</f>
        <v>80</v>
      </c>
      <c r="B82" s="10">
        <f>ABS('internal_calcs ToDs'!C82-'internal_calcs ToDs'!$B82)</f>
        <v>1.1925808163071565</v>
      </c>
      <c r="C82" s="10">
        <f>ABS('internal_calcs ToDs'!D82-'internal_calcs ToDs'!$B82)</f>
        <v>1.082454217144516</v>
      </c>
      <c r="D82" s="10">
        <f>ABS('internal_calcs ToDs'!E82-'internal_calcs ToDs'!$B82)</f>
        <v>3.0857603591221192</v>
      </c>
      <c r="E82" s="10">
        <f>ABS('internal_calcs ToDs'!D82-'internal_calcs ToDs'!$C82)</f>
        <v>0.11012659916264056</v>
      </c>
      <c r="F82" s="10">
        <f>ABS('internal_calcs ToDs'!E82-'internal_calcs ToDs'!$C82)</f>
        <v>4.2783411754292757</v>
      </c>
      <c r="G82" s="10">
        <f>ABS('internal_calcs ToDs'!E82-'internal_calcs ToDs'!D82)</f>
        <v>4.1682145762666352</v>
      </c>
      <c r="H82" s="1" t="str">
        <f t="shared" si="22"/>
        <v>TRUSTED</v>
      </c>
      <c r="I82" s="1" t="str">
        <f t="shared" si="23"/>
        <v>TRUSTED</v>
      </c>
      <c r="J82" s="1" t="str">
        <f t="shared" si="24"/>
        <v>TRUSTED</v>
      </c>
      <c r="K82" s="1" t="str">
        <f t="shared" si="25"/>
        <v>TRUSTED</v>
      </c>
      <c r="L82" s="1" t="str">
        <f t="shared" si="26"/>
        <v>TRUSTED</v>
      </c>
      <c r="M82" s="1" t="str">
        <f t="shared" si="27"/>
        <v>TRUSTED</v>
      </c>
      <c r="N82" s="1" t="str">
        <f t="shared" si="28"/>
        <v>TRUSTED</v>
      </c>
      <c r="O82" s="1">
        <f t="shared" si="29"/>
        <v>3</v>
      </c>
      <c r="P82" s="1">
        <f t="shared" si="30"/>
        <v>333</v>
      </c>
      <c r="Q82" s="1" t="str">
        <f t="shared" si="31"/>
        <v>TRUSTED</v>
      </c>
      <c r="R82" s="1" t="str">
        <f t="shared" si="32"/>
        <v>TRUSTED</v>
      </c>
      <c r="S82" s="1" t="str">
        <f t="shared" si="33"/>
        <v>TRUSTED</v>
      </c>
      <c r="T82" s="1" t="str">
        <f t="shared" si="34"/>
        <v>TRUSTED</v>
      </c>
      <c r="U82" s="1">
        <f t="shared" si="39"/>
        <v>3</v>
      </c>
      <c r="V82" s="10">
        <f>IF(Q82="TRUSTED",'internal_calcs ToDs'!B82,"")</f>
        <v>80.222269663561434</v>
      </c>
      <c r="W82" s="10">
        <f>IF(R82="TRUSTED",'internal_calcs ToDs'!C82,"")</f>
        <v>79.029688847254278</v>
      </c>
      <c r="X82" s="10">
        <f>IF(S82="TRUSTED",IF(O82=3,'internal_calcs ToDs'!D82,'internal_calcs ToDs'!E82),"")</f>
        <v>79.139815446416918</v>
      </c>
      <c r="Y82" s="10">
        <f t="shared" si="38"/>
        <v>79.139815446416918</v>
      </c>
      <c r="Z82" s="10" t="str">
        <f t="shared" ca="1" si="35"/>
        <v>N</v>
      </c>
      <c r="AA82" s="10">
        <f t="shared" ca="1" si="36"/>
        <v>79.139815446416918</v>
      </c>
      <c r="AB82" s="1">
        <f t="shared" ca="1" si="20"/>
        <v>3</v>
      </c>
      <c r="AC82" s="1">
        <f t="shared" ca="1" si="21"/>
        <v>333</v>
      </c>
      <c r="AD82" s="1">
        <f t="shared" ca="1" si="37"/>
        <v>6</v>
      </c>
    </row>
    <row r="83" spans="1:30" x14ac:dyDescent="0.3">
      <c r="A83" s="1">
        <f>'FTTM input times'!A83</f>
        <v>81</v>
      </c>
      <c r="B83" s="10">
        <f>ABS('internal_calcs ToDs'!C83-'internal_calcs ToDs'!$B83)</f>
        <v>1.174071482978178</v>
      </c>
      <c r="C83" s="10">
        <f>ABS('internal_calcs ToDs'!D83-'internal_calcs ToDs'!$B83)</f>
        <v>1.3341348564823363</v>
      </c>
      <c r="D83" s="10">
        <f>ABS('internal_calcs ToDs'!E83-'internal_calcs ToDs'!$B83)</f>
        <v>3.5015026409459153</v>
      </c>
      <c r="E83" s="10">
        <f>ABS('internal_calcs ToDs'!D83-'internal_calcs ToDs'!$C83)</f>
        <v>0.16006337350415833</v>
      </c>
      <c r="F83" s="10">
        <f>ABS('internal_calcs ToDs'!E83-'internal_calcs ToDs'!$C83)</f>
        <v>4.6755741239240933</v>
      </c>
      <c r="G83" s="10">
        <f>ABS('internal_calcs ToDs'!E83-'internal_calcs ToDs'!D83)</f>
        <v>4.8356374974282517</v>
      </c>
      <c r="H83" s="1" t="str">
        <f t="shared" si="22"/>
        <v>TRUSTED</v>
      </c>
      <c r="I83" s="1" t="str">
        <f t="shared" si="23"/>
        <v>TRUSTED</v>
      </c>
      <c r="J83" s="1" t="str">
        <f t="shared" si="24"/>
        <v>TRUSTED</v>
      </c>
      <c r="K83" s="1" t="str">
        <f t="shared" si="25"/>
        <v>TRUSTED</v>
      </c>
      <c r="L83" s="1" t="str">
        <f t="shared" si="26"/>
        <v>TRUSTED</v>
      </c>
      <c r="M83" s="1" t="str">
        <f t="shared" si="27"/>
        <v>TRUSTED</v>
      </c>
      <c r="N83" s="1" t="str">
        <f t="shared" si="28"/>
        <v>TRUSTED</v>
      </c>
      <c r="O83" s="1">
        <f t="shared" si="29"/>
        <v>3</v>
      </c>
      <c r="P83" s="1">
        <f t="shared" si="30"/>
        <v>333</v>
      </c>
      <c r="Q83" s="1" t="str">
        <f t="shared" si="31"/>
        <v>TRUSTED</v>
      </c>
      <c r="R83" s="1" t="str">
        <f t="shared" si="32"/>
        <v>TRUSTED</v>
      </c>
      <c r="S83" s="1" t="str">
        <f t="shared" si="33"/>
        <v>TRUSTED</v>
      </c>
      <c r="T83" s="1" t="str">
        <f t="shared" si="34"/>
        <v>TRUSTED</v>
      </c>
      <c r="U83" s="1">
        <f t="shared" si="39"/>
        <v>3</v>
      </c>
      <c r="V83" s="10">
        <f>IF(Q83="TRUSTED",'internal_calcs ToDs'!B83,"")</f>
        <v>81.186090559830987</v>
      </c>
      <c r="W83" s="10">
        <f>IF(R83="TRUSTED",'internal_calcs ToDs'!C83,"")</f>
        <v>80.012019076852809</v>
      </c>
      <c r="X83" s="10">
        <f>IF(S83="TRUSTED",IF(O83=3,'internal_calcs ToDs'!D83,'internal_calcs ToDs'!E83),"")</f>
        <v>79.851955703348651</v>
      </c>
      <c r="Y83" s="10">
        <f t="shared" si="38"/>
        <v>80.012019076852809</v>
      </c>
      <c r="Z83" s="10" t="str">
        <f t="shared" ca="1" si="35"/>
        <v>Y</v>
      </c>
      <c r="AA83" s="10">
        <f t="shared" ca="1" si="36"/>
        <v>80.012019076852809</v>
      </c>
      <c r="AB83" s="1">
        <f t="shared" ca="1" si="20"/>
        <v>2</v>
      </c>
      <c r="AC83" s="1">
        <f t="shared" ca="1" si="21"/>
        <v>222</v>
      </c>
      <c r="AD83" s="1">
        <f t="shared" ca="1" si="37"/>
        <v>7</v>
      </c>
    </row>
    <row r="84" spans="1:30" x14ac:dyDescent="0.3">
      <c r="A84" s="1">
        <f>'FTTM input times'!A84</f>
        <v>82</v>
      </c>
      <c r="B84" s="10">
        <f>ABS('internal_calcs ToDs'!C84-'internal_calcs ToDs'!$B84)</f>
        <v>1.1471568233780971</v>
      </c>
      <c r="C84" s="10">
        <f>ABS('internal_calcs ToDs'!D84-'internal_calcs ToDs'!$B84)</f>
        <v>1.5986916724060904</v>
      </c>
      <c r="D84" s="10">
        <f>ABS('internal_calcs ToDs'!E84-'internal_calcs ToDs'!$B84)</f>
        <v>3.8568105813017581</v>
      </c>
      <c r="E84" s="10">
        <f>ABS('internal_calcs ToDs'!D84-'internal_calcs ToDs'!$C84)</f>
        <v>0.45153484902799335</v>
      </c>
      <c r="F84" s="10">
        <f>ABS('internal_calcs ToDs'!E84-'internal_calcs ToDs'!$C84)</f>
        <v>5.0039674046798552</v>
      </c>
      <c r="G84" s="10">
        <f>ABS('internal_calcs ToDs'!E84-'internal_calcs ToDs'!D84)</f>
        <v>5.4555022537078486</v>
      </c>
      <c r="H84" s="1" t="str">
        <f t="shared" si="22"/>
        <v>TRUSTED</v>
      </c>
      <c r="I84" s="1" t="str">
        <f t="shared" si="23"/>
        <v>TRUSTED</v>
      </c>
      <c r="J84" s="1" t="str">
        <f t="shared" si="24"/>
        <v>TRUSTED</v>
      </c>
      <c r="K84" s="1" t="str">
        <f t="shared" si="25"/>
        <v>TRUSTED</v>
      </c>
      <c r="L84" s="1" t="str">
        <f t="shared" si="26"/>
        <v>TRUSTED</v>
      </c>
      <c r="M84" s="1" t="str">
        <f t="shared" si="27"/>
        <v>TRUSTED</v>
      </c>
      <c r="N84" s="1" t="str">
        <f t="shared" si="28"/>
        <v>TRUSTED</v>
      </c>
      <c r="O84" s="1">
        <f t="shared" si="29"/>
        <v>3</v>
      </c>
      <c r="P84" s="1">
        <f t="shared" si="30"/>
        <v>333</v>
      </c>
      <c r="Q84" s="1" t="str">
        <f t="shared" si="31"/>
        <v>TRUSTED</v>
      </c>
      <c r="R84" s="1" t="str">
        <f t="shared" si="32"/>
        <v>TRUSTED</v>
      </c>
      <c r="S84" s="1" t="str">
        <f t="shared" si="33"/>
        <v>TRUSTED</v>
      </c>
      <c r="T84" s="1" t="str">
        <f t="shared" si="34"/>
        <v>TRUSTED</v>
      </c>
      <c r="U84" s="1">
        <f t="shared" si="39"/>
        <v>3</v>
      </c>
      <c r="V84" s="10">
        <f>IF(Q84="TRUSTED",'internal_calcs ToDs'!B84,"")</f>
        <v>82.149351782311015</v>
      </c>
      <c r="W84" s="10">
        <f>IF(R84="TRUSTED",'internal_calcs ToDs'!C84,"")</f>
        <v>81.002194958932918</v>
      </c>
      <c r="X84" s="10">
        <f>IF(S84="TRUSTED",IF(O84=3,'internal_calcs ToDs'!D84,'internal_calcs ToDs'!E84),"")</f>
        <v>80.550660109904925</v>
      </c>
      <c r="Y84" s="10">
        <f t="shared" si="38"/>
        <v>81.002194958932918</v>
      </c>
      <c r="Z84" s="10" t="str">
        <f t="shared" ca="1" si="35"/>
        <v>N</v>
      </c>
      <c r="AA84" s="10">
        <f t="shared" ca="1" si="36"/>
        <v>81.002194958932918</v>
      </c>
      <c r="AB84" s="1">
        <f t="shared" ca="1" si="20"/>
        <v>2</v>
      </c>
      <c r="AC84" s="1">
        <f t="shared" ca="1" si="21"/>
        <v>222</v>
      </c>
      <c r="AD84" s="1">
        <f t="shared" ca="1" si="37"/>
        <v>7</v>
      </c>
    </row>
    <row r="85" spans="1:30" x14ac:dyDescent="0.3">
      <c r="A85" s="1">
        <f>'FTTM input times'!A85</f>
        <v>83</v>
      </c>
      <c r="B85" s="10">
        <f>ABS('internal_calcs ToDs'!C85-'internal_calcs ToDs'!$B85)</f>
        <v>1.1118212712010234</v>
      </c>
      <c r="C85" s="10">
        <f>ABS('internal_calcs ToDs'!D85-'internal_calcs ToDs'!$B85)</f>
        <v>1.8713962584212425</v>
      </c>
      <c r="D85" s="10">
        <f>ABS('internal_calcs ToDs'!E85-'internal_calcs ToDs'!$B85)</f>
        <v>4.1401470556219664</v>
      </c>
      <c r="E85" s="10">
        <f>ABS('internal_calcs ToDs'!D85-'internal_calcs ToDs'!$C85)</f>
        <v>0.7595749872202191</v>
      </c>
      <c r="F85" s="10">
        <f>ABS('internal_calcs ToDs'!E85-'internal_calcs ToDs'!$C85)</f>
        <v>5.2519683268229898</v>
      </c>
      <c r="G85" s="10">
        <f>ABS('internal_calcs ToDs'!E85-'internal_calcs ToDs'!D85)</f>
        <v>6.0115433140432089</v>
      </c>
      <c r="H85" s="1" t="str">
        <f t="shared" si="22"/>
        <v>TRUSTED</v>
      </c>
      <c r="I85" s="1" t="str">
        <f t="shared" si="23"/>
        <v>TRUSTED</v>
      </c>
      <c r="J85" s="1" t="str">
        <f t="shared" si="24"/>
        <v>TRUSTED</v>
      </c>
      <c r="K85" s="1" t="str">
        <f t="shared" si="25"/>
        <v>TRUSTED</v>
      </c>
      <c r="L85" s="1" t="str">
        <f t="shared" si="26"/>
        <v>TRUSTED</v>
      </c>
      <c r="M85" s="1" t="str">
        <f t="shared" si="27"/>
        <v>TRUSTED</v>
      </c>
      <c r="N85" s="1" t="str">
        <f t="shared" si="28"/>
        <v>TRUSTED</v>
      </c>
      <c r="O85" s="1">
        <f t="shared" si="29"/>
        <v>3</v>
      </c>
      <c r="P85" s="1">
        <f t="shared" si="30"/>
        <v>333</v>
      </c>
      <c r="Q85" s="1" t="str">
        <f t="shared" si="31"/>
        <v>TRUSTED</v>
      </c>
      <c r="R85" s="1" t="str">
        <f t="shared" si="32"/>
        <v>TRUSTED</v>
      </c>
      <c r="S85" s="1" t="str">
        <f t="shared" si="33"/>
        <v>TRUSTED</v>
      </c>
      <c r="T85" s="1" t="str">
        <f t="shared" si="34"/>
        <v>TRUSTED</v>
      </c>
      <c r="U85" s="1">
        <f t="shared" si="39"/>
        <v>3</v>
      </c>
      <c r="V85" s="10">
        <f>IF(Q85="TRUSTED",'internal_calcs ToDs'!B85,"")</f>
        <v>83.112076536000828</v>
      </c>
      <c r="W85" s="10">
        <f>IF(R85="TRUSTED",'internal_calcs ToDs'!C85,"")</f>
        <v>82.000255264799804</v>
      </c>
      <c r="X85" s="10">
        <f>IF(S85="TRUSTED",IF(O85=3,'internal_calcs ToDs'!D85,'internal_calcs ToDs'!E85),"")</f>
        <v>81.240680277579585</v>
      </c>
      <c r="Y85" s="10">
        <f t="shared" si="38"/>
        <v>82.000255264799804</v>
      </c>
      <c r="Z85" s="10" t="str">
        <f t="shared" ca="1" si="35"/>
        <v>N</v>
      </c>
      <c r="AA85" s="10">
        <f t="shared" ca="1" si="36"/>
        <v>82.000255264799804</v>
      </c>
      <c r="AB85" s="1">
        <f t="shared" ca="1" si="20"/>
        <v>2</v>
      </c>
      <c r="AC85" s="1">
        <f t="shared" ca="1" si="21"/>
        <v>222</v>
      </c>
      <c r="AD85" s="1">
        <f t="shared" ca="1" si="37"/>
        <v>7</v>
      </c>
    </row>
    <row r="86" spans="1:30" x14ac:dyDescent="0.3">
      <c r="A86" s="1">
        <f>'FTTM input times'!A86</f>
        <v>84</v>
      </c>
      <c r="B86" s="10">
        <f>ABS('internal_calcs ToDs'!C86-'internal_calcs ToDs'!$B86)</f>
        <v>1.0680807152049709</v>
      </c>
      <c r="C86" s="10">
        <f>ABS('internal_calcs ToDs'!D86-'internal_calcs ToDs'!$B86)</f>
        <v>2.1473835912436385</v>
      </c>
      <c r="D86" s="10">
        <f>ABS('internal_calcs ToDs'!E86-'internal_calcs ToDs'!$B86)</f>
        <v>4.342595226175078</v>
      </c>
      <c r="E86" s="10">
        <f>ABS('internal_calcs ToDs'!D86-'internal_calcs ToDs'!$C86)</f>
        <v>1.0793028760386676</v>
      </c>
      <c r="F86" s="10">
        <f>ABS('internal_calcs ToDs'!E86-'internal_calcs ToDs'!$C86)</f>
        <v>5.4106759413800489</v>
      </c>
      <c r="G86" s="10">
        <f>ABS('internal_calcs ToDs'!E86-'internal_calcs ToDs'!D86)</f>
        <v>6.4899788174187165</v>
      </c>
      <c r="H86" s="1" t="str">
        <f t="shared" si="22"/>
        <v>TRUSTED</v>
      </c>
      <c r="I86" s="1" t="str">
        <f t="shared" si="23"/>
        <v>TRUSTED</v>
      </c>
      <c r="J86" s="1" t="str">
        <f t="shared" si="24"/>
        <v>TRUSTED</v>
      </c>
      <c r="K86" s="1" t="str">
        <f t="shared" si="25"/>
        <v>TRUSTED</v>
      </c>
      <c r="L86" s="1" t="str">
        <f t="shared" si="26"/>
        <v>TRUSTED</v>
      </c>
      <c r="M86" s="1" t="str">
        <f t="shared" si="27"/>
        <v>UNTRUSTED</v>
      </c>
      <c r="N86" s="1" t="str">
        <f t="shared" si="28"/>
        <v>UNTRUSTED</v>
      </c>
      <c r="O86" s="1">
        <f t="shared" si="29"/>
        <v>511</v>
      </c>
      <c r="P86" s="1" t="str">
        <f t="shared" si="30"/>
        <v>NQ</v>
      </c>
      <c r="Q86" s="1" t="str">
        <f t="shared" si="31"/>
        <v>TRUSTED</v>
      </c>
      <c r="R86" s="1" t="str">
        <f t="shared" si="32"/>
        <v>TRUSTED</v>
      </c>
      <c r="S86" s="1" t="str">
        <f t="shared" si="33"/>
        <v>UNTRUSTED</v>
      </c>
      <c r="T86" s="1" t="str">
        <f t="shared" si="34"/>
        <v>TRUSTED</v>
      </c>
      <c r="U86" s="1">
        <f t="shared" si="39"/>
        <v>2</v>
      </c>
      <c r="V86" s="10">
        <f>IF(Q86="TRUSTED",'internal_calcs ToDs'!B86,"")</f>
        <v>84.07428836474503</v>
      </c>
      <c r="W86" s="10">
        <f>IF(R86="TRUSTED",'internal_calcs ToDs'!C86,"")</f>
        <v>83.006207649540059</v>
      </c>
      <c r="X86" s="10" t="str">
        <f>IF(S86="TRUSTED",IF(O86=3,'internal_calcs ToDs'!D86,'internal_calcs ToDs'!E86),"")</f>
        <v/>
      </c>
      <c r="Y86" s="10">
        <f t="shared" si="38"/>
        <v>84.07428836474503</v>
      </c>
      <c r="Z86" s="10" t="str">
        <f t="shared" ca="1" si="35"/>
        <v>Y</v>
      </c>
      <c r="AA86" s="10">
        <f t="shared" ca="1" si="36"/>
        <v>84.07428836474503</v>
      </c>
      <c r="AB86" s="1">
        <f t="shared" ca="1" si="20"/>
        <v>1</v>
      </c>
      <c r="AC86" s="1">
        <f t="shared" ca="1" si="21"/>
        <v>111</v>
      </c>
      <c r="AD86" s="1">
        <f t="shared" ca="1" si="37"/>
        <v>8</v>
      </c>
    </row>
    <row r="87" spans="1:30" x14ac:dyDescent="0.3">
      <c r="A87" s="1">
        <f>'FTTM input times'!A87</f>
        <v>85</v>
      </c>
      <c r="B87" s="10">
        <f>ABS('internal_calcs ToDs'!C87-'internal_calcs ToDs'!$B87)</f>
        <v>1.0159825145518511</v>
      </c>
      <c r="C87" s="10">
        <f>ABS('internal_calcs ToDs'!D87-'internal_calcs ToDs'!$B87)</f>
        <v>2.4217291115521675</v>
      </c>
      <c r="D87" s="10">
        <f>ABS('internal_calcs ToDs'!E87-'internal_calcs ToDs'!$B87)</f>
        <v>4.4581799837505116</v>
      </c>
      <c r="E87" s="10">
        <f>ABS('internal_calcs ToDs'!D87-'internal_calcs ToDs'!$C87)</f>
        <v>1.4057465970003165</v>
      </c>
      <c r="F87" s="10">
        <f>ABS('internal_calcs ToDs'!E87-'internal_calcs ToDs'!$C87)</f>
        <v>5.4741624983023627</v>
      </c>
      <c r="G87" s="10">
        <f>ABS('internal_calcs ToDs'!E87-'internal_calcs ToDs'!D87)</f>
        <v>6.8799090953026791</v>
      </c>
      <c r="H87" s="1" t="str">
        <f t="shared" si="22"/>
        <v>TRUSTED</v>
      </c>
      <c r="I87" s="1" t="str">
        <f t="shared" si="23"/>
        <v>TRUSTED</v>
      </c>
      <c r="J87" s="1" t="str">
        <f t="shared" si="24"/>
        <v>TRUSTED</v>
      </c>
      <c r="K87" s="1" t="str">
        <f t="shared" si="25"/>
        <v>TRUSTED</v>
      </c>
      <c r="L87" s="1" t="str">
        <f t="shared" si="26"/>
        <v>TRUSTED</v>
      </c>
      <c r="M87" s="1" t="str">
        <f t="shared" si="27"/>
        <v>UNTRUSTED</v>
      </c>
      <c r="N87" s="1" t="str">
        <f t="shared" si="28"/>
        <v>UNTRUSTED</v>
      </c>
      <c r="O87" s="1">
        <f t="shared" si="29"/>
        <v>511</v>
      </c>
      <c r="P87" s="1" t="str">
        <f t="shared" si="30"/>
        <v>NQ</v>
      </c>
      <c r="Q87" s="1" t="str">
        <f t="shared" si="31"/>
        <v>TRUSTED</v>
      </c>
      <c r="R87" s="1" t="str">
        <f t="shared" si="32"/>
        <v>TRUSTED</v>
      </c>
      <c r="S87" s="1" t="str">
        <f t="shared" si="33"/>
        <v>UNTRUSTED</v>
      </c>
      <c r="T87" s="1" t="str">
        <f t="shared" si="34"/>
        <v>TRUSTED</v>
      </c>
      <c r="U87" s="1">
        <f t="shared" si="39"/>
        <v>2</v>
      </c>
      <c r="V87" s="10">
        <f>IF(Q87="TRUSTED",'internal_calcs ToDs'!B87,"")</f>
        <v>85.036011136362347</v>
      </c>
      <c r="W87" s="10">
        <f>IF(R87="TRUSTED",'internal_calcs ToDs'!C87,"")</f>
        <v>84.020028621810496</v>
      </c>
      <c r="X87" s="10" t="str">
        <f>IF(S87="TRUSTED",IF(O87=3,'internal_calcs ToDs'!D87,'internal_calcs ToDs'!E87),"")</f>
        <v/>
      </c>
      <c r="Y87" s="10">
        <f t="shared" si="38"/>
        <v>85.036011136362347</v>
      </c>
      <c r="Z87" s="10" t="str">
        <f t="shared" ca="1" si="35"/>
        <v>N</v>
      </c>
      <c r="AA87" s="10">
        <f t="shared" ca="1" si="36"/>
        <v>85.036011136362347</v>
      </c>
      <c r="AB87" s="1">
        <f t="shared" ca="1" si="20"/>
        <v>1</v>
      </c>
      <c r="AC87" s="1">
        <f t="shared" ca="1" si="21"/>
        <v>111</v>
      </c>
      <c r="AD87" s="1">
        <f t="shared" ca="1" si="37"/>
        <v>8</v>
      </c>
    </row>
    <row r="88" spans="1:30" x14ac:dyDescent="0.3">
      <c r="A88" s="1">
        <f>'FTTM input times'!A88</f>
        <v>86</v>
      </c>
      <c r="B88" s="10">
        <f>ABS('internal_calcs ToDs'!C88-'internal_calcs ToDs'!$B88)</f>
        <v>0.9556053910229565</v>
      </c>
      <c r="C88" s="10">
        <f>ABS('internal_calcs ToDs'!D88-'internal_calcs ToDs'!$B88)</f>
        <v>2.6895267485663936</v>
      </c>
      <c r="D88" s="10">
        <f>ABS('internal_calcs ToDs'!E88-'internal_calcs ToDs'!$B88)</f>
        <v>4.4840830561024205</v>
      </c>
      <c r="E88" s="10">
        <f>ABS('internal_calcs ToDs'!D88-'internal_calcs ToDs'!$C88)</f>
        <v>1.7339213575434371</v>
      </c>
      <c r="F88" s="10">
        <f>ABS('internal_calcs ToDs'!E88-'internal_calcs ToDs'!$C88)</f>
        <v>5.439688447125377</v>
      </c>
      <c r="G88" s="10">
        <f>ABS('internal_calcs ToDs'!E88-'internal_calcs ToDs'!D88)</f>
        <v>7.1736098046688141</v>
      </c>
      <c r="H88" s="1" t="str">
        <f t="shared" si="22"/>
        <v>TRUSTED</v>
      </c>
      <c r="I88" s="1" t="str">
        <f t="shared" si="23"/>
        <v>TRUSTED</v>
      </c>
      <c r="J88" s="1" t="str">
        <f t="shared" si="24"/>
        <v>TRUSTED</v>
      </c>
      <c r="K88" s="1" t="str">
        <f t="shared" si="25"/>
        <v>TRUSTED</v>
      </c>
      <c r="L88" s="1" t="str">
        <f t="shared" si="26"/>
        <v>TRUSTED</v>
      </c>
      <c r="M88" s="1" t="str">
        <f t="shared" si="27"/>
        <v>UNTRUSTED</v>
      </c>
      <c r="N88" s="1" t="str">
        <f t="shared" si="28"/>
        <v>UNTRUSTED</v>
      </c>
      <c r="O88" s="1">
        <f t="shared" si="29"/>
        <v>511</v>
      </c>
      <c r="P88" s="1" t="str">
        <f t="shared" si="30"/>
        <v>NQ</v>
      </c>
      <c r="Q88" s="1" t="str">
        <f t="shared" si="31"/>
        <v>TRUSTED</v>
      </c>
      <c r="R88" s="1" t="str">
        <f t="shared" si="32"/>
        <v>TRUSTED</v>
      </c>
      <c r="S88" s="1" t="str">
        <f t="shared" si="33"/>
        <v>UNTRUSTED</v>
      </c>
      <c r="T88" s="1" t="str">
        <f t="shared" si="34"/>
        <v>TRUSTED</v>
      </c>
      <c r="U88" s="1">
        <f t="shared" si="39"/>
        <v>2</v>
      </c>
      <c r="V88" s="10">
        <f>IF(Q88="TRUSTED",'internal_calcs ToDs'!B88,"")</f>
        <v>85.997269027570724</v>
      </c>
      <c r="W88" s="10">
        <f>IF(R88="TRUSTED",'internal_calcs ToDs'!C88,"")</f>
        <v>85.041663636547767</v>
      </c>
      <c r="X88" s="10" t="str">
        <f>IF(S88="TRUSTED",IF(O88=3,'internal_calcs ToDs'!D88,'internal_calcs ToDs'!E88),"")</f>
        <v/>
      </c>
      <c r="Y88" s="10">
        <f t="shared" si="38"/>
        <v>85.997269027570724</v>
      </c>
      <c r="Z88" s="10" t="str">
        <f t="shared" ca="1" si="35"/>
        <v>N</v>
      </c>
      <c r="AA88" s="10">
        <f t="shared" ca="1" si="36"/>
        <v>85.997269027570724</v>
      </c>
      <c r="AB88" s="1">
        <f t="shared" ca="1" si="20"/>
        <v>1</v>
      </c>
      <c r="AC88" s="1">
        <f t="shared" ca="1" si="21"/>
        <v>111</v>
      </c>
      <c r="AD88" s="1">
        <f t="shared" ca="1" si="37"/>
        <v>8</v>
      </c>
    </row>
    <row r="89" spans="1:30" x14ac:dyDescent="0.3">
      <c r="A89" s="1">
        <f>'FTTM input times'!A89</f>
        <v>87</v>
      </c>
      <c r="B89" s="10">
        <f>ABS('internal_calcs ToDs'!C89-'internal_calcs ToDs'!$B89)</f>
        <v>0.8870591984836409</v>
      </c>
      <c r="C89" s="10">
        <f>ABS('internal_calcs ToDs'!D89-'internal_calcs ToDs'!$B89)</f>
        <v>2.9459666577231332</v>
      </c>
      <c r="D89" s="10">
        <f>ABS('internal_calcs ToDs'!E89-'internal_calcs ToDs'!$B89)</f>
        <v>4.4207440091132213</v>
      </c>
      <c r="E89" s="10">
        <f>ABS('internal_calcs ToDs'!D89-'internal_calcs ToDs'!$C89)</f>
        <v>2.0589074592394923</v>
      </c>
      <c r="F89" s="10">
        <f>ABS('internal_calcs ToDs'!E89-'internal_calcs ToDs'!$C89)</f>
        <v>5.3078032075968622</v>
      </c>
      <c r="G89" s="10">
        <f>ABS('internal_calcs ToDs'!E89-'internal_calcs ToDs'!D89)</f>
        <v>7.3667106668363544</v>
      </c>
      <c r="H89" s="1" t="str">
        <f t="shared" si="22"/>
        <v>TRUSTED</v>
      </c>
      <c r="I89" s="1" t="str">
        <f t="shared" si="23"/>
        <v>TRUSTED</v>
      </c>
      <c r="J89" s="1" t="str">
        <f t="shared" si="24"/>
        <v>TRUSTED</v>
      </c>
      <c r="K89" s="1" t="str">
        <f t="shared" si="25"/>
        <v>TRUSTED</v>
      </c>
      <c r="L89" s="1" t="str">
        <f t="shared" si="26"/>
        <v>TRUSTED</v>
      </c>
      <c r="M89" s="1" t="str">
        <f t="shared" si="27"/>
        <v>UNTRUSTED</v>
      </c>
      <c r="N89" s="1" t="str">
        <f t="shared" si="28"/>
        <v>UNTRUSTED</v>
      </c>
      <c r="O89" s="1">
        <f t="shared" si="29"/>
        <v>511</v>
      </c>
      <c r="P89" s="1" t="str">
        <f t="shared" si="30"/>
        <v>NQ</v>
      </c>
      <c r="Q89" s="1" t="str">
        <f t="shared" si="31"/>
        <v>TRUSTED</v>
      </c>
      <c r="R89" s="1" t="str">
        <f t="shared" si="32"/>
        <v>TRUSTED</v>
      </c>
      <c r="S89" s="1" t="str">
        <f t="shared" si="33"/>
        <v>UNTRUSTED</v>
      </c>
      <c r="T89" s="1" t="str">
        <f t="shared" si="34"/>
        <v>TRUSTED</v>
      </c>
      <c r="U89" s="1">
        <f t="shared" si="39"/>
        <v>2</v>
      </c>
      <c r="V89" s="10">
        <f>IF(Q89="TRUSTED",'internal_calcs ToDs'!B89,"")</f>
        <v>86.958086508716434</v>
      </c>
      <c r="W89" s="10">
        <f>IF(R89="TRUSTED",'internal_calcs ToDs'!C89,"")</f>
        <v>86.071027310232793</v>
      </c>
      <c r="X89" s="10" t="str">
        <f>IF(S89="TRUSTED",IF(O89=3,'internal_calcs ToDs'!D89,'internal_calcs ToDs'!E89),"")</f>
        <v/>
      </c>
      <c r="Y89" s="10">
        <f t="shared" si="38"/>
        <v>86.958086508716434</v>
      </c>
      <c r="Z89" s="10" t="str">
        <f t="shared" ca="1" si="35"/>
        <v>N</v>
      </c>
      <c r="AA89" s="10">
        <f t="shared" ca="1" si="36"/>
        <v>86.958086508716434</v>
      </c>
      <c r="AB89" s="1">
        <f t="shared" ca="1" si="20"/>
        <v>1</v>
      </c>
      <c r="AC89" s="1">
        <f t="shared" ca="1" si="21"/>
        <v>111</v>
      </c>
      <c r="AD89" s="1">
        <f t="shared" ca="1" si="37"/>
        <v>8</v>
      </c>
    </row>
    <row r="90" spans="1:30" x14ac:dyDescent="0.3">
      <c r="A90" s="1">
        <f>'FTTM input times'!A90</f>
        <v>88</v>
      </c>
      <c r="B90" s="10">
        <f>ABS('internal_calcs ToDs'!C90-'internal_calcs ToDs'!$B90)</f>
        <v>0.81048457045768885</v>
      </c>
      <c r="C90" s="10">
        <f>ABS('internal_calcs ToDs'!D90-'internal_calcs ToDs'!$B90)</f>
        <v>3.1864114452551888</v>
      </c>
      <c r="D90" s="10">
        <f>ABS('internal_calcs ToDs'!E90-'internal_calcs ToDs'!$B90)</f>
        <v>4.2718434907711327</v>
      </c>
      <c r="E90" s="10">
        <f>ABS('internal_calcs ToDs'!D90-'internal_calcs ToDs'!$C90)</f>
        <v>2.3759268747975</v>
      </c>
      <c r="F90" s="10">
        <f>ABS('internal_calcs ToDs'!E90-'internal_calcs ToDs'!$C90)</f>
        <v>5.0823280612288215</v>
      </c>
      <c r="G90" s="10">
        <f>ABS('internal_calcs ToDs'!E90-'internal_calcs ToDs'!D90)</f>
        <v>7.4582549360263215</v>
      </c>
      <c r="H90" s="1" t="str">
        <f t="shared" si="22"/>
        <v>TRUSTED</v>
      </c>
      <c r="I90" s="1" t="str">
        <f t="shared" si="23"/>
        <v>TRUSTED</v>
      </c>
      <c r="J90" s="1" t="str">
        <f t="shared" si="24"/>
        <v>TRUSTED</v>
      </c>
      <c r="K90" s="1" t="str">
        <f t="shared" si="25"/>
        <v>TRUSTED</v>
      </c>
      <c r="L90" s="1" t="str">
        <f t="shared" si="26"/>
        <v>TRUSTED</v>
      </c>
      <c r="M90" s="1" t="str">
        <f t="shared" si="27"/>
        <v>UNTRUSTED</v>
      </c>
      <c r="N90" s="1" t="str">
        <f t="shared" si="28"/>
        <v>UNTRUSTED</v>
      </c>
      <c r="O90" s="1">
        <f t="shared" si="29"/>
        <v>511</v>
      </c>
      <c r="P90" s="1" t="str">
        <f t="shared" si="30"/>
        <v>NQ</v>
      </c>
      <c r="Q90" s="1" t="str">
        <f t="shared" si="31"/>
        <v>TRUSTED</v>
      </c>
      <c r="R90" s="1" t="str">
        <f t="shared" si="32"/>
        <v>TRUSTED</v>
      </c>
      <c r="S90" s="1" t="str">
        <f t="shared" si="33"/>
        <v>UNTRUSTED</v>
      </c>
      <c r="T90" s="1" t="str">
        <f t="shared" si="34"/>
        <v>TRUSTED</v>
      </c>
      <c r="U90" s="1">
        <f t="shared" si="39"/>
        <v>2</v>
      </c>
      <c r="V90" s="10">
        <f>IF(Q90="TRUSTED",'internal_calcs ToDs'!B90,"")</f>
        <v>87.91848832831829</v>
      </c>
      <c r="W90" s="10">
        <f>IF(R90="TRUSTED",'internal_calcs ToDs'!C90,"")</f>
        <v>87.108003757860601</v>
      </c>
      <c r="X90" s="10" t="str">
        <f>IF(S90="TRUSTED",IF(O90=3,'internal_calcs ToDs'!D90,'internal_calcs ToDs'!E90),"")</f>
        <v/>
      </c>
      <c r="Y90" s="10">
        <f t="shared" si="38"/>
        <v>87.91848832831829</v>
      </c>
      <c r="Z90" s="10" t="str">
        <f t="shared" ca="1" si="35"/>
        <v>N</v>
      </c>
      <c r="AA90" s="10">
        <f t="shared" ca="1" si="36"/>
        <v>87.91848832831829</v>
      </c>
      <c r="AB90" s="1">
        <f t="shared" ca="1" si="20"/>
        <v>1</v>
      </c>
      <c r="AC90" s="1">
        <f t="shared" ca="1" si="21"/>
        <v>111</v>
      </c>
      <c r="AD90" s="1">
        <f t="shared" ca="1" si="37"/>
        <v>8</v>
      </c>
    </row>
    <row r="91" spans="1:30" x14ac:dyDescent="0.3">
      <c r="A91" s="1">
        <f>'FTTM input times'!A91</f>
        <v>89</v>
      </c>
      <c r="B91" s="10">
        <f>ABS('internal_calcs ToDs'!C91-'internal_calcs ToDs'!$B91)</f>
        <v>0.72605244715037998</v>
      </c>
      <c r="C91" s="10">
        <f>ABS('internal_calcs ToDs'!D91-'internal_calcs ToDs'!$B91)</f>
        <v>3.406469677328019</v>
      </c>
      <c r="D91" s="10">
        <f>ABS('internal_calcs ToDs'!E91-'internal_calcs ToDs'!$B91)</f>
        <v>4.044169324117675</v>
      </c>
      <c r="E91" s="10">
        <f>ABS('internal_calcs ToDs'!D91-'internal_calcs ToDs'!$C91)</f>
        <v>2.680417230177639</v>
      </c>
      <c r="F91" s="10">
        <f>ABS('internal_calcs ToDs'!E91-'internal_calcs ToDs'!$C91)</f>
        <v>4.770221771268055</v>
      </c>
      <c r="G91" s="10">
        <f>ABS('internal_calcs ToDs'!E91-'internal_calcs ToDs'!D91)</f>
        <v>7.450639001445694</v>
      </c>
      <c r="H91" s="1" t="str">
        <f t="shared" si="22"/>
        <v>TRUSTED</v>
      </c>
      <c r="I91" s="1" t="str">
        <f t="shared" si="23"/>
        <v>TRUSTED</v>
      </c>
      <c r="J91" s="1" t="str">
        <f t="shared" si="24"/>
        <v>TRUSTED</v>
      </c>
      <c r="K91" s="1" t="str">
        <f t="shared" si="25"/>
        <v>TRUSTED</v>
      </c>
      <c r="L91" s="1" t="str">
        <f t="shared" si="26"/>
        <v>TRUSTED</v>
      </c>
      <c r="M91" s="1" t="str">
        <f t="shared" si="27"/>
        <v>UNTRUSTED</v>
      </c>
      <c r="N91" s="1" t="str">
        <f t="shared" si="28"/>
        <v>UNTRUSTED</v>
      </c>
      <c r="O91" s="1">
        <f t="shared" si="29"/>
        <v>511</v>
      </c>
      <c r="P91" s="1" t="str">
        <f t="shared" si="30"/>
        <v>NQ</v>
      </c>
      <c r="Q91" s="1" t="str">
        <f t="shared" si="31"/>
        <v>TRUSTED</v>
      </c>
      <c r="R91" s="1" t="str">
        <f t="shared" si="32"/>
        <v>TRUSTED</v>
      </c>
      <c r="S91" s="1" t="str">
        <f t="shared" si="33"/>
        <v>UNTRUSTED</v>
      </c>
      <c r="T91" s="1" t="str">
        <f t="shared" si="34"/>
        <v>TRUSTED</v>
      </c>
      <c r="U91" s="1">
        <f t="shared" si="39"/>
        <v>2</v>
      </c>
      <c r="V91" s="10">
        <f>IF(Q91="TRUSTED",'internal_calcs ToDs'!B91,"")</f>
        <v>88.878499497435584</v>
      </c>
      <c r="W91" s="10">
        <f>IF(R91="TRUSTED",'internal_calcs ToDs'!C91,"")</f>
        <v>88.152447050285204</v>
      </c>
      <c r="X91" s="10" t="str">
        <f>IF(S91="TRUSTED",IF(O91=3,'internal_calcs ToDs'!D91,'internal_calcs ToDs'!E91),"")</f>
        <v/>
      </c>
      <c r="Y91" s="10">
        <f t="shared" si="38"/>
        <v>88.878499497435584</v>
      </c>
      <c r="Z91" s="10" t="str">
        <f t="shared" ca="1" si="35"/>
        <v>N</v>
      </c>
      <c r="AA91" s="10">
        <f t="shared" ca="1" si="36"/>
        <v>88.878499497435584</v>
      </c>
      <c r="AB91" s="1">
        <f t="shared" ca="1" si="20"/>
        <v>1</v>
      </c>
      <c r="AC91" s="1">
        <f t="shared" ca="1" si="21"/>
        <v>111</v>
      </c>
      <c r="AD91" s="1">
        <f t="shared" ca="1" si="37"/>
        <v>8</v>
      </c>
    </row>
    <row r="92" spans="1:30" x14ac:dyDescent="0.3">
      <c r="A92" s="1">
        <f>'FTTM input times'!A92</f>
        <v>90</v>
      </c>
      <c r="B92" s="10">
        <f>ABS('internal_calcs ToDs'!C92-'internal_calcs ToDs'!$B92)</f>
        <v>0.633963483735414</v>
      </c>
      <c r="C92" s="10">
        <f>ABS('internal_calcs ToDs'!D92-'internal_calcs ToDs'!$B92)</f>
        <v>3.6020655142170313</v>
      </c>
      <c r="D92" s="10">
        <f>ABS('internal_calcs ToDs'!E92-'internal_calcs ToDs'!$B92)</f>
        <v>3.7473702894705099</v>
      </c>
      <c r="E92" s="10">
        <f>ABS('internal_calcs ToDs'!D92-'internal_calcs ToDs'!$C92)</f>
        <v>2.9681020304816172</v>
      </c>
      <c r="F92" s="10">
        <f>ABS('internal_calcs ToDs'!E92-'internal_calcs ToDs'!$C92)</f>
        <v>4.3813337732059239</v>
      </c>
      <c r="G92" s="10">
        <f>ABS('internal_calcs ToDs'!E92-'internal_calcs ToDs'!D92)</f>
        <v>7.3494358036875411</v>
      </c>
      <c r="H92" s="1" t="str">
        <f t="shared" si="22"/>
        <v>TRUSTED</v>
      </c>
      <c r="I92" s="1" t="str">
        <f t="shared" si="23"/>
        <v>TRUSTED</v>
      </c>
      <c r="J92" s="1" t="str">
        <f t="shared" si="24"/>
        <v>TRUSTED</v>
      </c>
      <c r="K92" s="1" t="str">
        <f t="shared" si="25"/>
        <v>TRUSTED</v>
      </c>
      <c r="L92" s="1" t="str">
        <f t="shared" si="26"/>
        <v>TRUSTED</v>
      </c>
      <c r="M92" s="1" t="str">
        <f t="shared" si="27"/>
        <v>UNTRUSTED</v>
      </c>
      <c r="N92" s="1" t="str">
        <f t="shared" si="28"/>
        <v>UNTRUSTED</v>
      </c>
      <c r="O92" s="1">
        <f t="shared" si="29"/>
        <v>511</v>
      </c>
      <c r="P92" s="1" t="str">
        <f t="shared" si="30"/>
        <v>NQ</v>
      </c>
      <c r="Q92" s="1" t="str">
        <f t="shared" si="31"/>
        <v>TRUSTED</v>
      </c>
      <c r="R92" s="1" t="str">
        <f t="shared" si="32"/>
        <v>TRUSTED</v>
      </c>
      <c r="S92" s="1" t="str">
        <f t="shared" si="33"/>
        <v>UNTRUSTED</v>
      </c>
      <c r="T92" s="1" t="str">
        <f t="shared" si="34"/>
        <v>TRUSTED</v>
      </c>
      <c r="U92" s="1">
        <f t="shared" si="39"/>
        <v>2</v>
      </c>
      <c r="V92" s="10">
        <f>IF(Q92="TRUSTED",'internal_calcs ToDs'!B92,"")</f>
        <v>89.838145273871092</v>
      </c>
      <c r="W92" s="10">
        <f>IF(R92="TRUSTED",'internal_calcs ToDs'!C92,"")</f>
        <v>89.204181790135678</v>
      </c>
      <c r="X92" s="10" t="str">
        <f>IF(S92="TRUSTED",IF(O92=3,'internal_calcs ToDs'!D92,'internal_calcs ToDs'!E92),"")</f>
        <v/>
      </c>
      <c r="Y92" s="10">
        <f t="shared" si="38"/>
        <v>89.838145273871092</v>
      </c>
      <c r="Z92" s="10" t="str">
        <f t="shared" ca="1" si="35"/>
        <v>N</v>
      </c>
      <c r="AA92" s="10">
        <f t="shared" ca="1" si="36"/>
        <v>89.838145273871092</v>
      </c>
      <c r="AB92" s="1">
        <f t="shared" ca="1" si="20"/>
        <v>1</v>
      </c>
      <c r="AC92" s="1">
        <f t="shared" ca="1" si="21"/>
        <v>111</v>
      </c>
      <c r="AD92" s="1">
        <f t="shared" ca="1" si="37"/>
        <v>8</v>
      </c>
    </row>
    <row r="93" spans="1:30" x14ac:dyDescent="0.3">
      <c r="A93" s="1">
        <f>'FTTM input times'!A93</f>
        <v>91</v>
      </c>
      <c r="B93" s="10">
        <f>ABS('internal_calcs ToDs'!C93-'internal_calcs ToDs'!$B93)</f>
        <v>0.53444734218817302</v>
      </c>
      <c r="C93" s="10">
        <f>ABS('internal_calcs ToDs'!D93-'internal_calcs ToDs'!$B93)</f>
        <v>3.7695033711116395</v>
      </c>
      <c r="D93" s="10">
        <f>ABS('internal_calcs ToDs'!E93-'internal_calcs ToDs'!$B93)</f>
        <v>3.3936064954327065</v>
      </c>
      <c r="E93" s="10">
        <f>ABS('internal_calcs ToDs'!D93-'internal_calcs ToDs'!$C93)</f>
        <v>3.2350560289234664</v>
      </c>
      <c r="F93" s="10">
        <f>ABS('internal_calcs ToDs'!E93-'internal_calcs ToDs'!$C93)</f>
        <v>3.9280538376208796</v>
      </c>
      <c r="G93" s="10">
        <f>ABS('internal_calcs ToDs'!E93-'internal_calcs ToDs'!D93)</f>
        <v>7.163109866544346</v>
      </c>
      <c r="H93" s="1" t="str">
        <f t="shared" si="22"/>
        <v>TRUSTED</v>
      </c>
      <c r="I93" s="1" t="str">
        <f t="shared" si="23"/>
        <v>TRUSTED</v>
      </c>
      <c r="J93" s="1" t="str">
        <f t="shared" si="24"/>
        <v>TRUSTED</v>
      </c>
      <c r="K93" s="1" t="str">
        <f t="shared" si="25"/>
        <v>TRUSTED</v>
      </c>
      <c r="L93" s="1" t="str">
        <f t="shared" si="26"/>
        <v>TRUSTED</v>
      </c>
      <c r="M93" s="1" t="str">
        <f t="shared" si="27"/>
        <v>UNTRUSTED</v>
      </c>
      <c r="N93" s="1" t="str">
        <f t="shared" si="28"/>
        <v>UNTRUSTED</v>
      </c>
      <c r="O93" s="1">
        <f t="shared" si="29"/>
        <v>511</v>
      </c>
      <c r="P93" s="1" t="str">
        <f t="shared" si="30"/>
        <v>NQ</v>
      </c>
      <c r="Q93" s="1" t="str">
        <f t="shared" si="31"/>
        <v>TRUSTED</v>
      </c>
      <c r="R93" s="1" t="str">
        <f t="shared" si="32"/>
        <v>TRUSTED</v>
      </c>
      <c r="S93" s="1" t="str">
        <f t="shared" si="33"/>
        <v>UNTRUSTED</v>
      </c>
      <c r="T93" s="1" t="str">
        <f t="shared" si="34"/>
        <v>TRUSTED</v>
      </c>
      <c r="U93" s="1">
        <f t="shared" si="39"/>
        <v>2</v>
      </c>
      <c r="V93" s="10">
        <f>IF(Q93="TRUSTED",'internal_calcs ToDs'!B93,"")</f>
        <v>90.797451146217341</v>
      </c>
      <c r="W93" s="10">
        <f>IF(R93="TRUSTED",'internal_calcs ToDs'!C93,"")</f>
        <v>90.263003804029168</v>
      </c>
      <c r="X93" s="10" t="str">
        <f>IF(S93="TRUSTED",IF(O93=3,'internal_calcs ToDs'!D93,'internal_calcs ToDs'!E93),"")</f>
        <v/>
      </c>
      <c r="Y93" s="10">
        <f t="shared" si="38"/>
        <v>90.797451146217341</v>
      </c>
      <c r="Z93" s="10" t="str">
        <f t="shared" ca="1" si="35"/>
        <v>N</v>
      </c>
      <c r="AA93" s="10">
        <f t="shared" ca="1" si="36"/>
        <v>90.797451146217341</v>
      </c>
      <c r="AB93" s="1">
        <f t="shared" ca="1" si="20"/>
        <v>1</v>
      </c>
      <c r="AC93" s="1">
        <f t="shared" ca="1" si="21"/>
        <v>111</v>
      </c>
      <c r="AD93" s="1">
        <f t="shared" ca="1" si="37"/>
        <v>8</v>
      </c>
    </row>
    <row r="94" spans="1:30" x14ac:dyDescent="0.3">
      <c r="A94" s="1">
        <f>'FTTM input times'!A94</f>
        <v>92</v>
      </c>
      <c r="B94" s="10">
        <f>ABS('internal_calcs ToDs'!C94-'internal_calcs ToDs'!$B94)</f>
        <v>0.42776186940747607</v>
      </c>
      <c r="C94" s="10">
        <f>ABS('internal_calcs ToDs'!D94-'internal_calcs ToDs'!$B94)</f>
        <v>3.9055265855667329</v>
      </c>
      <c r="D94" s="10">
        <f>ABS('internal_calcs ToDs'!E94-'internal_calcs ToDs'!$B94)</f>
        <v>2.9971089757615346</v>
      </c>
      <c r="E94" s="10">
        <f>ABS('internal_calcs ToDs'!D94-'internal_calcs ToDs'!$C94)</f>
        <v>3.4777647161592569</v>
      </c>
      <c r="F94" s="10">
        <f>ABS('internal_calcs ToDs'!E94-'internal_calcs ToDs'!$C94)</f>
        <v>3.4248708451690106</v>
      </c>
      <c r="G94" s="10">
        <f>ABS('internal_calcs ToDs'!E94-'internal_calcs ToDs'!D94)</f>
        <v>6.9026355613282675</v>
      </c>
      <c r="H94" s="1" t="str">
        <f t="shared" si="22"/>
        <v>TRUSTED</v>
      </c>
      <c r="I94" s="1" t="str">
        <f t="shared" si="23"/>
        <v>TRUSTED</v>
      </c>
      <c r="J94" s="1" t="str">
        <f t="shared" si="24"/>
        <v>TRUSTED</v>
      </c>
      <c r="K94" s="1" t="str">
        <f t="shared" si="25"/>
        <v>TRUSTED</v>
      </c>
      <c r="L94" s="1" t="str">
        <f t="shared" si="26"/>
        <v>TRUSTED</v>
      </c>
      <c r="M94" s="1" t="str">
        <f t="shared" si="27"/>
        <v>UNTRUSTED</v>
      </c>
      <c r="N94" s="1" t="str">
        <f t="shared" si="28"/>
        <v>UNTRUSTED</v>
      </c>
      <c r="O94" s="1">
        <f t="shared" si="29"/>
        <v>511</v>
      </c>
      <c r="P94" s="1" t="str">
        <f t="shared" si="30"/>
        <v>NQ</v>
      </c>
      <c r="Q94" s="1" t="str">
        <f t="shared" si="31"/>
        <v>TRUSTED</v>
      </c>
      <c r="R94" s="1" t="str">
        <f t="shared" si="32"/>
        <v>TRUSTED</v>
      </c>
      <c r="S94" s="1" t="str">
        <f t="shared" si="33"/>
        <v>UNTRUSTED</v>
      </c>
      <c r="T94" s="1" t="str">
        <f t="shared" si="34"/>
        <v>TRUSTED</v>
      </c>
      <c r="U94" s="1">
        <f t="shared" si="39"/>
        <v>2</v>
      </c>
      <c r="V94" s="10">
        <f>IF(Q94="TRUSTED",'internal_calcs ToDs'!B94,"")</f>
        <v>91.756442817757559</v>
      </c>
      <c r="W94" s="10">
        <f>IF(R94="TRUSTED",'internal_calcs ToDs'!C94,"")</f>
        <v>91.328680948350083</v>
      </c>
      <c r="X94" s="10" t="str">
        <f>IF(S94="TRUSTED",IF(O94=3,'internal_calcs ToDs'!D94,'internal_calcs ToDs'!E94),"")</f>
        <v/>
      </c>
      <c r="Y94" s="10">
        <f t="shared" si="38"/>
        <v>91.756442817757559</v>
      </c>
      <c r="Z94" s="10" t="str">
        <f t="shared" ca="1" si="35"/>
        <v>N</v>
      </c>
      <c r="AA94" s="10">
        <f t="shared" ca="1" si="36"/>
        <v>91.756442817757559</v>
      </c>
      <c r="AB94" s="1">
        <f t="shared" ca="1" si="20"/>
        <v>1</v>
      </c>
      <c r="AC94" s="1">
        <f t="shared" ca="1" si="21"/>
        <v>111</v>
      </c>
      <c r="AD94" s="1">
        <f t="shared" ca="1" si="37"/>
        <v>8</v>
      </c>
    </row>
    <row r="95" spans="1:30" x14ac:dyDescent="0.3">
      <c r="A95" s="1">
        <f>'FTTM input times'!A95</f>
        <v>93</v>
      </c>
      <c r="B95" s="10">
        <f>ABS('internal_calcs ToDs'!C95-'internal_calcs ToDs'!$B95)</f>
        <v>0.31419216481612011</v>
      </c>
      <c r="C95" s="10">
        <f>ABS('internal_calcs ToDs'!D95-'internal_calcs ToDs'!$B95)</f>
        <v>4.0073691661363426</v>
      </c>
      <c r="D95" s="10">
        <f>ABS('internal_calcs ToDs'!E95-'internal_calcs ToDs'!$B95)</f>
        <v>2.5736644299789759</v>
      </c>
      <c r="E95" s="10">
        <f>ABS('internal_calcs ToDs'!D95-'internal_calcs ToDs'!$C95)</f>
        <v>3.6931770013202225</v>
      </c>
      <c r="F95" s="10">
        <f>ABS('internal_calcs ToDs'!E95-'internal_calcs ToDs'!$C95)</f>
        <v>2.887856594795096</v>
      </c>
      <c r="G95" s="10">
        <f>ABS('internal_calcs ToDs'!E95-'internal_calcs ToDs'!D95)</f>
        <v>6.5810335961153186</v>
      </c>
      <c r="H95" s="1" t="str">
        <f t="shared" si="22"/>
        <v>TRUSTED</v>
      </c>
      <c r="I95" s="1" t="str">
        <f t="shared" si="23"/>
        <v>TRUSTED</v>
      </c>
      <c r="J95" s="1" t="str">
        <f t="shared" si="24"/>
        <v>TRUSTED</v>
      </c>
      <c r="K95" s="1" t="str">
        <f t="shared" si="25"/>
        <v>TRUSTED</v>
      </c>
      <c r="L95" s="1" t="str">
        <f t="shared" si="26"/>
        <v>TRUSTED</v>
      </c>
      <c r="M95" s="1" t="str">
        <f t="shared" si="27"/>
        <v>UNTRUSTED</v>
      </c>
      <c r="N95" s="1" t="str">
        <f t="shared" si="28"/>
        <v>UNTRUSTED</v>
      </c>
      <c r="O95" s="1">
        <f t="shared" si="29"/>
        <v>511</v>
      </c>
      <c r="P95" s="1" t="str">
        <f t="shared" si="30"/>
        <v>NQ</v>
      </c>
      <c r="Q95" s="1" t="str">
        <f t="shared" si="31"/>
        <v>TRUSTED</v>
      </c>
      <c r="R95" s="1" t="str">
        <f t="shared" si="32"/>
        <v>TRUSTED</v>
      </c>
      <c r="S95" s="1" t="str">
        <f t="shared" si="33"/>
        <v>UNTRUSTED</v>
      </c>
      <c r="T95" s="1" t="str">
        <f t="shared" si="34"/>
        <v>TRUSTED</v>
      </c>
      <c r="U95" s="1">
        <f t="shared" si="39"/>
        <v>2</v>
      </c>
      <c r="V95" s="10">
        <f>IF(Q95="TRUSTED",'internal_calcs ToDs'!B95,"")</f>
        <v>92.715146190231067</v>
      </c>
      <c r="W95" s="10">
        <f>IF(R95="TRUSTED",'internal_calcs ToDs'!C95,"")</f>
        <v>92.400954025414947</v>
      </c>
      <c r="X95" s="10" t="str">
        <f>IF(S95="TRUSTED",IF(O95=3,'internal_calcs ToDs'!D95,'internal_calcs ToDs'!E95),"")</f>
        <v/>
      </c>
      <c r="Y95" s="10">
        <f t="shared" si="38"/>
        <v>92.715146190231067</v>
      </c>
      <c r="Z95" s="10" t="str">
        <f t="shared" ca="1" si="35"/>
        <v>N</v>
      </c>
      <c r="AA95" s="10">
        <f t="shared" ca="1" si="36"/>
        <v>92.715146190231067</v>
      </c>
      <c r="AB95" s="1">
        <f t="shared" ca="1" si="20"/>
        <v>1</v>
      </c>
      <c r="AC95" s="1">
        <f t="shared" ca="1" si="21"/>
        <v>111</v>
      </c>
      <c r="AD95" s="1">
        <f t="shared" ca="1" si="37"/>
        <v>8</v>
      </c>
    </row>
    <row r="96" spans="1:30" x14ac:dyDescent="0.3">
      <c r="A96" s="1">
        <f>'FTTM input times'!A96</f>
        <v>94</v>
      </c>
      <c r="B96" s="10">
        <f>ABS('internal_calcs ToDs'!C96-'internal_calcs ToDs'!$B96)</f>
        <v>0.19404954106596506</v>
      </c>
      <c r="C96" s="10">
        <f>ABS('internal_calcs ToDs'!D96-'internal_calcs ToDs'!$B96)</f>
        <v>4.0727998058364108</v>
      </c>
      <c r="D96" s="10">
        <f>ABS('internal_calcs ToDs'!E96-'internal_calcs ToDs'!$B96)</f>
        <v>2.1400437311254308</v>
      </c>
      <c r="E96" s="10">
        <f>ABS('internal_calcs ToDs'!D96-'internal_calcs ToDs'!$C96)</f>
        <v>3.8787502647704457</v>
      </c>
      <c r="F96" s="10">
        <f>ABS('internal_calcs ToDs'!E96-'internal_calcs ToDs'!$C96)</f>
        <v>2.3340932721913958</v>
      </c>
      <c r="G96" s="10">
        <f>ABS('internal_calcs ToDs'!E96-'internal_calcs ToDs'!D96)</f>
        <v>6.2128435369618416</v>
      </c>
      <c r="H96" s="1" t="str">
        <f t="shared" si="22"/>
        <v>TRUSTED</v>
      </c>
      <c r="I96" s="1" t="str">
        <f t="shared" si="23"/>
        <v>TRUSTED</v>
      </c>
      <c r="J96" s="1" t="str">
        <f t="shared" si="24"/>
        <v>TRUSTED</v>
      </c>
      <c r="K96" s="1" t="str">
        <f t="shared" si="25"/>
        <v>TRUSTED</v>
      </c>
      <c r="L96" s="1" t="str">
        <f t="shared" si="26"/>
        <v>TRUSTED</v>
      </c>
      <c r="M96" s="1" t="str">
        <f t="shared" si="27"/>
        <v>UNTRUSTED</v>
      </c>
      <c r="N96" s="1" t="str">
        <f t="shared" si="28"/>
        <v>UNTRUSTED</v>
      </c>
      <c r="O96" s="1">
        <f t="shared" si="29"/>
        <v>511</v>
      </c>
      <c r="P96" s="1" t="str">
        <f t="shared" si="30"/>
        <v>NQ</v>
      </c>
      <c r="Q96" s="1" t="str">
        <f t="shared" si="31"/>
        <v>TRUSTED</v>
      </c>
      <c r="R96" s="1" t="str">
        <f t="shared" si="32"/>
        <v>TRUSTED</v>
      </c>
      <c r="S96" s="1" t="str">
        <f t="shared" si="33"/>
        <v>UNTRUSTED</v>
      </c>
      <c r="T96" s="1" t="str">
        <f t="shared" si="34"/>
        <v>TRUSTED</v>
      </c>
      <c r="U96" s="1">
        <f t="shared" si="39"/>
        <v>2</v>
      </c>
      <c r="V96" s="10">
        <f>IF(Q96="TRUSTED",'internal_calcs ToDs'!B96,"")</f>
        <v>93.673587347472719</v>
      </c>
      <c r="W96" s="10">
        <f>IF(R96="TRUSTED",'internal_calcs ToDs'!C96,"")</f>
        <v>93.479537806406753</v>
      </c>
      <c r="X96" s="10" t="str">
        <f>IF(S96="TRUSTED",IF(O96=3,'internal_calcs ToDs'!D96,'internal_calcs ToDs'!E96),"")</f>
        <v/>
      </c>
      <c r="Y96" s="10">
        <f t="shared" si="38"/>
        <v>93.673587347472719</v>
      </c>
      <c r="Z96" s="10" t="str">
        <f t="shared" ca="1" si="35"/>
        <v>N</v>
      </c>
      <c r="AA96" s="10">
        <f t="shared" ca="1" si="36"/>
        <v>93.673587347472719</v>
      </c>
      <c r="AB96" s="1">
        <f t="shared" ca="1" si="20"/>
        <v>1</v>
      </c>
      <c r="AC96" s="1">
        <f t="shared" ca="1" si="21"/>
        <v>111</v>
      </c>
      <c r="AD96" s="1">
        <f t="shared" ca="1" si="37"/>
        <v>8</v>
      </c>
    </row>
    <row r="97" spans="1:30" x14ac:dyDescent="0.3">
      <c r="A97" s="1">
        <f>'FTTM input times'!A97</f>
        <v>95</v>
      </c>
      <c r="B97" s="10">
        <f>ABS('internal_calcs ToDs'!C97-'internal_calcs ToDs'!$B97)</f>
        <v>6.76703818949278E-2</v>
      </c>
      <c r="C97" s="10">
        <f>ABS('internal_calcs ToDs'!D97-'internal_calcs ToDs'!$B97)</f>
        <v>4.10015746607219</v>
      </c>
      <c r="D97" s="10">
        <f>ABS('internal_calcs ToDs'!E97-'internal_calcs ToDs'!$B97)</f>
        <v>1.7133948564464418</v>
      </c>
      <c r="E97" s="10">
        <f>ABS('internal_calcs ToDs'!D97-'internal_calcs ToDs'!$C97)</f>
        <v>4.0324870841772622</v>
      </c>
      <c r="F97" s="10">
        <f>ABS('internal_calcs ToDs'!E97-'internal_calcs ToDs'!$C97)</f>
        <v>1.7810652383413696</v>
      </c>
      <c r="G97" s="10">
        <f>ABS('internal_calcs ToDs'!E97-'internal_calcs ToDs'!D97)</f>
        <v>5.8135523225186319</v>
      </c>
      <c r="H97" s="1" t="str">
        <f t="shared" si="22"/>
        <v>TRUSTED</v>
      </c>
      <c r="I97" s="1" t="str">
        <f t="shared" si="23"/>
        <v>TRUSTED</v>
      </c>
      <c r="J97" s="1" t="str">
        <f t="shared" si="24"/>
        <v>TRUSTED</v>
      </c>
      <c r="K97" s="1" t="str">
        <f t="shared" si="25"/>
        <v>TRUSTED</v>
      </c>
      <c r="L97" s="1" t="str">
        <f t="shared" si="26"/>
        <v>TRUSTED</v>
      </c>
      <c r="M97" s="1" t="str">
        <f t="shared" si="27"/>
        <v>UNTRUSTED</v>
      </c>
      <c r="N97" s="1" t="str">
        <f t="shared" si="28"/>
        <v>UNTRUSTED</v>
      </c>
      <c r="O97" s="1">
        <f t="shared" si="29"/>
        <v>511</v>
      </c>
      <c r="P97" s="1" t="str">
        <f t="shared" si="30"/>
        <v>NQ</v>
      </c>
      <c r="Q97" s="1" t="str">
        <f t="shared" si="31"/>
        <v>TRUSTED</v>
      </c>
      <c r="R97" s="1" t="str">
        <f t="shared" si="32"/>
        <v>TRUSTED</v>
      </c>
      <c r="S97" s="1" t="str">
        <f t="shared" si="33"/>
        <v>UNTRUSTED</v>
      </c>
      <c r="T97" s="1" t="str">
        <f t="shared" si="34"/>
        <v>TRUSTED</v>
      </c>
      <c r="U97" s="1">
        <f t="shared" si="39"/>
        <v>2</v>
      </c>
      <c r="V97" s="10">
        <f>IF(Q97="TRUSTED",'internal_calcs ToDs'!B97,"")</f>
        <v>94.631792538938484</v>
      </c>
      <c r="W97" s="10">
        <f>IF(R97="TRUSTED",'internal_calcs ToDs'!C97,"")</f>
        <v>94.564122157043556</v>
      </c>
      <c r="X97" s="10" t="str">
        <f>IF(S97="TRUSTED",IF(O97=3,'internal_calcs ToDs'!D97,'internal_calcs ToDs'!E97),"")</f>
        <v/>
      </c>
      <c r="Y97" s="10">
        <f t="shared" si="38"/>
        <v>94.631792538938484</v>
      </c>
      <c r="Z97" s="10" t="str">
        <f t="shared" ca="1" si="35"/>
        <v>N</v>
      </c>
      <c r="AA97" s="10">
        <f t="shared" ca="1" si="36"/>
        <v>94.631792538938484</v>
      </c>
      <c r="AB97" s="1">
        <f t="shared" ca="1" si="20"/>
        <v>1</v>
      </c>
      <c r="AC97" s="1">
        <f t="shared" ca="1" si="21"/>
        <v>111</v>
      </c>
      <c r="AD97" s="1">
        <f t="shared" ca="1" si="37"/>
        <v>8</v>
      </c>
    </row>
    <row r="98" spans="1:30" x14ac:dyDescent="0.3">
      <c r="A98" s="1">
        <f>'FTTM input times'!A98</f>
        <v>96</v>
      </c>
      <c r="B98" s="10">
        <f>ABS('internal_calcs ToDs'!C98-'internal_calcs ToDs'!$B98)</f>
        <v>6.4585098411129138E-2</v>
      </c>
      <c r="C98" s="10">
        <f>ABS('internal_calcs ToDs'!D98-'internal_calcs ToDs'!$B98)</f>
        <v>4.0883779695982696</v>
      </c>
      <c r="D98" s="10">
        <f>ABS('internal_calcs ToDs'!E98-'internal_calcs ToDs'!$B98)</f>
        <v>1.3106221826751749</v>
      </c>
      <c r="E98" s="10">
        <f>ABS('internal_calcs ToDs'!D98-'internal_calcs ToDs'!$C98)</f>
        <v>4.1529630680093987</v>
      </c>
      <c r="F98" s="10">
        <f>ABS('internal_calcs ToDs'!E98-'internal_calcs ToDs'!$C98)</f>
        <v>1.2460370842640458</v>
      </c>
      <c r="G98" s="10">
        <f>ABS('internal_calcs ToDs'!E98-'internal_calcs ToDs'!D98)</f>
        <v>5.3990001522734445</v>
      </c>
      <c r="H98" s="1" t="str">
        <f t="shared" si="22"/>
        <v>TRUSTED</v>
      </c>
      <c r="I98" s="1" t="str">
        <f t="shared" si="23"/>
        <v>TRUSTED</v>
      </c>
      <c r="J98" s="1" t="str">
        <f t="shared" si="24"/>
        <v>TRUSTED</v>
      </c>
      <c r="K98" s="1" t="str">
        <f t="shared" si="25"/>
        <v>TRUSTED</v>
      </c>
      <c r="L98" s="1" t="str">
        <f t="shared" si="26"/>
        <v>TRUSTED</v>
      </c>
      <c r="M98" s="1" t="str">
        <f t="shared" si="27"/>
        <v>UNTRUSTED</v>
      </c>
      <c r="N98" s="1" t="str">
        <f t="shared" si="28"/>
        <v>UNTRUSTED</v>
      </c>
      <c r="O98" s="1">
        <f t="shared" si="29"/>
        <v>511</v>
      </c>
      <c r="P98" s="1" t="str">
        <f t="shared" si="30"/>
        <v>NQ</v>
      </c>
      <c r="Q98" s="1" t="str">
        <f t="shared" si="31"/>
        <v>TRUSTED</v>
      </c>
      <c r="R98" s="1" t="str">
        <f t="shared" si="32"/>
        <v>TRUSTED</v>
      </c>
      <c r="S98" s="1" t="str">
        <f t="shared" si="33"/>
        <v>UNTRUSTED</v>
      </c>
      <c r="T98" s="1" t="str">
        <f t="shared" si="34"/>
        <v>TRUSTED</v>
      </c>
      <c r="U98" s="1">
        <f t="shared" si="39"/>
        <v>2</v>
      </c>
      <c r="V98" s="10">
        <f>IF(Q98="TRUSTED",'internal_calcs ToDs'!B98,"")</f>
        <v>95.589788163125192</v>
      </c>
      <c r="W98" s="10">
        <f>IF(R98="TRUSTED",'internal_calcs ToDs'!C98,"")</f>
        <v>95.654373261536321</v>
      </c>
      <c r="X98" s="10" t="str">
        <f>IF(S98="TRUSTED",IF(O98=3,'internal_calcs ToDs'!D98,'internal_calcs ToDs'!E98),"")</f>
        <v/>
      </c>
      <c r="Y98" s="10">
        <f t="shared" si="38"/>
        <v>95.589788163125192</v>
      </c>
      <c r="Z98" s="10" t="str">
        <f t="shared" ca="1" si="35"/>
        <v>N</v>
      </c>
      <c r="AA98" s="10">
        <f t="shared" ca="1" si="36"/>
        <v>95.589788163125192</v>
      </c>
      <c r="AB98" s="1">
        <f t="shared" ca="1" si="20"/>
        <v>1</v>
      </c>
      <c r="AC98" s="1">
        <f t="shared" ca="1" si="21"/>
        <v>111</v>
      </c>
      <c r="AD98" s="1">
        <f t="shared" ca="1" si="37"/>
        <v>8</v>
      </c>
    </row>
    <row r="99" spans="1:30" x14ac:dyDescent="0.3">
      <c r="A99" s="1">
        <f>'FTTM input times'!A99</f>
        <v>97</v>
      </c>
      <c r="B99" s="10">
        <f>ABS('internal_calcs ToDs'!C99-'internal_calcs ToDs'!$B99)</f>
        <v>0.20233418911055878</v>
      </c>
      <c r="C99" s="10">
        <f>ABS('internal_calcs ToDs'!D99-'internal_calcs ToDs'!$B99)</f>
        <v>4.0370111828761992</v>
      </c>
      <c r="D99" s="10">
        <f>ABS('internal_calcs ToDs'!E99-'internal_calcs ToDs'!$B99)</f>
        <v>0.94777458037420104</v>
      </c>
      <c r="E99" s="10">
        <f>ABS('internal_calcs ToDs'!D99-'internal_calcs ToDs'!$C99)</f>
        <v>4.239345371986758</v>
      </c>
      <c r="F99" s="10">
        <f>ABS('internal_calcs ToDs'!E99-'internal_calcs ToDs'!$C99)</f>
        <v>0.74544039126364225</v>
      </c>
      <c r="G99" s="10">
        <f>ABS('internal_calcs ToDs'!E99-'internal_calcs ToDs'!D99)</f>
        <v>4.9847857632504002</v>
      </c>
      <c r="H99" s="1" t="str">
        <f t="shared" si="22"/>
        <v>TRUSTED</v>
      </c>
      <c r="I99" s="1" t="str">
        <f t="shared" si="23"/>
        <v>TRUSTED</v>
      </c>
      <c r="J99" s="1" t="str">
        <f t="shared" si="24"/>
        <v>TRUSTED</v>
      </c>
      <c r="K99" s="1" t="str">
        <f t="shared" si="25"/>
        <v>TRUSTED</v>
      </c>
      <c r="L99" s="1" t="str">
        <f t="shared" si="26"/>
        <v>TRUSTED</v>
      </c>
      <c r="M99" s="1" t="str">
        <f t="shared" si="27"/>
        <v>UNTRUSTED</v>
      </c>
      <c r="N99" s="1" t="str">
        <f t="shared" si="28"/>
        <v>UNTRUSTED</v>
      </c>
      <c r="O99" s="1">
        <f t="shared" si="29"/>
        <v>511</v>
      </c>
      <c r="P99" s="1" t="str">
        <f t="shared" si="30"/>
        <v>NQ</v>
      </c>
      <c r="Q99" s="1" t="str">
        <f t="shared" si="31"/>
        <v>TRUSTED</v>
      </c>
      <c r="R99" s="1" t="str">
        <f t="shared" si="32"/>
        <v>TRUSTED</v>
      </c>
      <c r="S99" s="1" t="str">
        <f t="shared" si="33"/>
        <v>UNTRUSTED</v>
      </c>
      <c r="T99" s="1" t="str">
        <f t="shared" si="34"/>
        <v>TRUSTED</v>
      </c>
      <c r="U99" s="1">
        <f t="shared" si="39"/>
        <v>2</v>
      </c>
      <c r="V99" s="10">
        <f>IF(Q99="TRUSTED",'internal_calcs ToDs'!B99,"")</f>
        <v>96.547600750897033</v>
      </c>
      <c r="W99" s="10">
        <f>IF(R99="TRUSTED",'internal_calcs ToDs'!C99,"")</f>
        <v>96.749934940007591</v>
      </c>
      <c r="X99" s="10" t="str">
        <f>IF(S99="TRUSTED",IF(O99=3,'internal_calcs ToDs'!D99,'internal_calcs ToDs'!E99),"")</f>
        <v/>
      </c>
      <c r="Y99" s="10">
        <f t="shared" si="38"/>
        <v>96.547600750897033</v>
      </c>
      <c r="Z99" s="10" t="str">
        <f t="shared" ca="1" si="35"/>
        <v>N</v>
      </c>
      <c r="AA99" s="10">
        <f t="shared" ca="1" si="36"/>
        <v>96.547600750897033</v>
      </c>
      <c r="AB99" s="1">
        <f t="shared" ca="1" si="20"/>
        <v>1</v>
      </c>
      <c r="AC99" s="1">
        <f t="shared" ca="1" si="21"/>
        <v>111</v>
      </c>
      <c r="AD99" s="1">
        <f t="shared" ca="1" si="37"/>
        <v>8</v>
      </c>
    </row>
    <row r="100" spans="1:30" x14ac:dyDescent="0.3">
      <c r="A100" s="1">
        <f>'FTTM input times'!A100</f>
        <v>98</v>
      </c>
      <c r="B100" s="10">
        <f>ABS('internal_calcs ToDs'!C100-'internal_calcs ToDs'!$B100)</f>
        <v>0.34517310544251245</v>
      </c>
      <c r="C100" s="10">
        <f>ABS('internal_calcs ToDs'!D100-'internal_calcs ToDs'!$B100)</f>
        <v>3.9462285165988078</v>
      </c>
      <c r="D100" s="10">
        <f>ABS('internal_calcs ToDs'!E100-'internal_calcs ToDs'!$B100)</f>
        <v>0.63946442380392909</v>
      </c>
      <c r="E100" s="10">
        <f>ABS('internal_calcs ToDs'!D100-'internal_calcs ToDs'!$C100)</f>
        <v>4.2914016220413203</v>
      </c>
      <c r="F100" s="10">
        <f>ABS('internal_calcs ToDs'!E100-'internal_calcs ToDs'!$C100)</f>
        <v>0.29429131836141664</v>
      </c>
      <c r="G100" s="10">
        <f>ABS('internal_calcs ToDs'!E100-'internal_calcs ToDs'!D100)</f>
        <v>4.5856929404027369</v>
      </c>
      <c r="H100" s="1" t="str">
        <f t="shared" si="22"/>
        <v>TRUSTED</v>
      </c>
      <c r="I100" s="1" t="str">
        <f t="shared" si="23"/>
        <v>TRUSTED</v>
      </c>
      <c r="J100" s="1" t="str">
        <f t="shared" si="24"/>
        <v>TRUSTED</v>
      </c>
      <c r="K100" s="1" t="str">
        <f t="shared" si="25"/>
        <v>TRUSTED</v>
      </c>
      <c r="L100" s="1" t="str">
        <f t="shared" si="26"/>
        <v>TRUSTED</v>
      </c>
      <c r="M100" s="1" t="str">
        <f t="shared" si="27"/>
        <v>UNTRUSTED</v>
      </c>
      <c r="N100" s="1" t="str">
        <f t="shared" si="28"/>
        <v>UNTRUSTED</v>
      </c>
      <c r="O100" s="1">
        <f t="shared" si="29"/>
        <v>511</v>
      </c>
      <c r="P100" s="1" t="str">
        <f t="shared" si="30"/>
        <v>NQ</v>
      </c>
      <c r="Q100" s="1" t="str">
        <f t="shared" si="31"/>
        <v>TRUSTED</v>
      </c>
      <c r="R100" s="1" t="str">
        <f t="shared" si="32"/>
        <v>TRUSTED</v>
      </c>
      <c r="S100" s="1" t="str">
        <f t="shared" si="33"/>
        <v>UNTRUSTED</v>
      </c>
      <c r="T100" s="1" t="str">
        <f t="shared" si="34"/>
        <v>TRUSTED</v>
      </c>
      <c r="U100" s="1">
        <f t="shared" si="39"/>
        <v>2</v>
      </c>
      <c r="V100" s="10">
        <f>IF(Q100="TRUSTED",'internal_calcs ToDs'!B100,"")</f>
        <v>97.505256948727578</v>
      </c>
      <c r="W100" s="10">
        <f>IF(R100="TRUSTED",'internal_calcs ToDs'!C100,"")</f>
        <v>97.85043005417009</v>
      </c>
      <c r="X100" s="10" t="str">
        <f>IF(S100="TRUSTED",IF(O100=3,'internal_calcs ToDs'!D100,'internal_calcs ToDs'!E100),"")</f>
        <v/>
      </c>
      <c r="Y100" s="10">
        <f t="shared" si="38"/>
        <v>97.505256948727578</v>
      </c>
      <c r="Z100" s="10" t="str">
        <f t="shared" ca="1" si="35"/>
        <v>N</v>
      </c>
      <c r="AA100" s="10">
        <f t="shared" ca="1" si="36"/>
        <v>97.505256948727578</v>
      </c>
      <c r="AB100" s="1">
        <f t="shared" ca="1" si="20"/>
        <v>1</v>
      </c>
      <c r="AC100" s="1">
        <f t="shared" ca="1" si="21"/>
        <v>111</v>
      </c>
      <c r="AD100" s="1">
        <f t="shared" ca="1" si="37"/>
        <v>8</v>
      </c>
    </row>
    <row r="101" spans="1:30" x14ac:dyDescent="0.3">
      <c r="A101" s="1">
        <f>'FTTM input times'!A101</f>
        <v>99</v>
      </c>
      <c r="B101" s="10">
        <f>ABS('internal_calcs ToDs'!C101-'internal_calcs ToDs'!$B101)</f>
        <v>0.49267849385026352</v>
      </c>
      <c r="C101" s="10">
        <f>ABS('internal_calcs ToDs'!D101-'internal_calcs ToDs'!$B101)</f>
        <v>3.8168206258421691</v>
      </c>
      <c r="D101" s="10">
        <f>ABS('internal_calcs ToDs'!E101-'internal_calcs ToDs'!$B101)</f>
        <v>0.39833851539967213</v>
      </c>
      <c r="E101" s="10">
        <f>ABS('internal_calcs ToDs'!D101-'internal_calcs ToDs'!$C101)</f>
        <v>4.3094991196924326</v>
      </c>
      <c r="F101" s="10">
        <f>ABS('internal_calcs ToDs'!E101-'internal_calcs ToDs'!$C101)</f>
        <v>9.4339978450591389E-2</v>
      </c>
      <c r="G101" s="10">
        <f>ABS('internal_calcs ToDs'!E101-'internal_calcs ToDs'!D101)</f>
        <v>4.2151591412418412</v>
      </c>
      <c r="H101" s="1" t="str">
        <f t="shared" si="22"/>
        <v>TRUSTED</v>
      </c>
      <c r="I101" s="1" t="str">
        <f t="shared" si="23"/>
        <v>TRUSTED</v>
      </c>
      <c r="J101" s="1" t="str">
        <f t="shared" si="24"/>
        <v>TRUSTED</v>
      </c>
      <c r="K101" s="1" t="str">
        <f t="shared" si="25"/>
        <v>TRUSTED</v>
      </c>
      <c r="L101" s="1" t="str">
        <f t="shared" si="26"/>
        <v>TRUSTED</v>
      </c>
      <c r="M101" s="1" t="str">
        <f t="shared" si="27"/>
        <v>UNTRUSTED</v>
      </c>
      <c r="N101" s="1" t="str">
        <f t="shared" si="28"/>
        <v>UNTRUSTED</v>
      </c>
      <c r="O101" s="1">
        <f t="shared" si="29"/>
        <v>511</v>
      </c>
      <c r="P101" s="1" t="str">
        <f t="shared" si="30"/>
        <v>NQ</v>
      </c>
      <c r="Q101" s="1" t="str">
        <f t="shared" si="31"/>
        <v>TRUSTED</v>
      </c>
      <c r="R101" s="1" t="str">
        <f t="shared" si="32"/>
        <v>TRUSTED</v>
      </c>
      <c r="S101" s="1" t="str">
        <f t="shared" si="33"/>
        <v>UNTRUSTED</v>
      </c>
      <c r="T101" s="1" t="str">
        <f t="shared" si="34"/>
        <v>TRUSTED</v>
      </c>
      <c r="U101" s="1">
        <f t="shared" si="39"/>
        <v>2</v>
      </c>
      <c r="V101" s="10">
        <f>IF(Q101="TRUSTED",'internal_calcs ToDs'!B101,"")</f>
        <v>98.46278350186995</v>
      </c>
      <c r="W101" s="10">
        <f>IF(R101="TRUSTED",'internal_calcs ToDs'!C101,"")</f>
        <v>98.955461995720214</v>
      </c>
      <c r="X101" s="10" t="str">
        <f>IF(S101="TRUSTED",IF(O101=3,'internal_calcs ToDs'!D101,'internal_calcs ToDs'!E101),"")</f>
        <v/>
      </c>
      <c r="Y101" s="10">
        <f t="shared" si="38"/>
        <v>98.46278350186995</v>
      </c>
      <c r="Z101" s="10" t="str">
        <f t="shared" ca="1" si="35"/>
        <v>N</v>
      </c>
      <c r="AA101" s="10">
        <f t="shared" ca="1" si="36"/>
        <v>98.46278350186995</v>
      </c>
      <c r="AB101" s="1">
        <f t="shared" ca="1" si="20"/>
        <v>1</v>
      </c>
      <c r="AC101" s="1">
        <f t="shared" ca="1" si="21"/>
        <v>111</v>
      </c>
      <c r="AD101" s="1">
        <f t="shared" ca="1" si="37"/>
        <v>8</v>
      </c>
    </row>
    <row r="102" spans="1:30" x14ac:dyDescent="0.3">
      <c r="A102" s="1">
        <f>'FTTM input times'!A102</f>
        <v>100</v>
      </c>
      <c r="B102" s="10">
        <f>ABS('internal_calcs ToDs'!C102-'internal_calcs ToDs'!$B102)</f>
        <v>0.64440901410566198</v>
      </c>
      <c r="C102" s="10">
        <f>ABS('internal_calcs ToDs'!D102-'internal_calcs ToDs'!$B102)</f>
        <v>3.6501853458581053</v>
      </c>
      <c r="D102" s="10">
        <f>ABS('internal_calcs ToDs'!E102-'internal_calcs ToDs'!$B102)</f>
        <v>0.23462004763244693</v>
      </c>
      <c r="E102" s="10">
        <f>ABS('internal_calcs ToDs'!D102-'internal_calcs ToDs'!$C102)</f>
        <v>4.2945943599637673</v>
      </c>
      <c r="F102" s="10">
        <f>ABS('internal_calcs ToDs'!E102-'internal_calcs ToDs'!$C102)</f>
        <v>0.40978896647321505</v>
      </c>
      <c r="G102" s="10">
        <f>ABS('internal_calcs ToDs'!E102-'internal_calcs ToDs'!D102)</f>
        <v>3.8848053934905522</v>
      </c>
      <c r="H102" s="1" t="str">
        <f t="shared" si="22"/>
        <v>TRUSTED</v>
      </c>
      <c r="I102" s="1" t="str">
        <f t="shared" si="23"/>
        <v>TRUSTED</v>
      </c>
      <c r="J102" s="1" t="str">
        <f t="shared" si="24"/>
        <v>TRUSTED</v>
      </c>
      <c r="K102" s="1" t="str">
        <f t="shared" si="25"/>
        <v>TRUSTED</v>
      </c>
      <c r="L102" s="1" t="str">
        <f t="shared" si="26"/>
        <v>TRUSTED</v>
      </c>
      <c r="M102" s="1" t="str">
        <f t="shared" si="27"/>
        <v>UNTRUSTED</v>
      </c>
      <c r="N102" s="1" t="str">
        <f t="shared" si="28"/>
        <v>UNTRUSTED</v>
      </c>
      <c r="O102" s="1">
        <f t="shared" si="29"/>
        <v>511</v>
      </c>
      <c r="P102" s="1" t="str">
        <f t="shared" si="30"/>
        <v>NQ</v>
      </c>
      <c r="Q102" s="1" t="str">
        <f t="shared" si="31"/>
        <v>TRUSTED</v>
      </c>
      <c r="R102" s="1" t="str">
        <f t="shared" si="32"/>
        <v>TRUSTED</v>
      </c>
      <c r="S102" s="1" t="str">
        <f t="shared" si="33"/>
        <v>UNTRUSTED</v>
      </c>
      <c r="T102" s="1" t="str">
        <f t="shared" si="34"/>
        <v>TRUSTED</v>
      </c>
      <c r="U102" s="1">
        <f t="shared" si="39"/>
        <v>2</v>
      </c>
      <c r="V102" s="10">
        <f>IF(Q102="TRUSTED",'internal_calcs ToDs'!B102,"")</f>
        <v>99.420207237463543</v>
      </c>
      <c r="W102" s="10">
        <f>IF(R102="TRUSTED",'internal_calcs ToDs'!C102,"")</f>
        <v>100.06461625156921</v>
      </c>
      <c r="X102" s="10" t="str">
        <f>IF(S102="TRUSTED",IF(O102=3,'internal_calcs ToDs'!D102,'internal_calcs ToDs'!E102),"")</f>
        <v/>
      </c>
      <c r="Y102" s="10">
        <f t="shared" si="38"/>
        <v>99.420207237463543</v>
      </c>
      <c r="Z102" s="10" t="str">
        <f t="shared" ca="1" si="35"/>
        <v>N</v>
      </c>
      <c r="AA102" s="10">
        <f t="shared" ca="1" si="36"/>
        <v>99.420207237463543</v>
      </c>
      <c r="AB102" s="1">
        <f t="shared" ca="1" si="20"/>
        <v>1</v>
      </c>
      <c r="AC102" s="1">
        <f t="shared" ca="1" si="21"/>
        <v>111</v>
      </c>
      <c r="AD102" s="1">
        <f t="shared" ca="1" si="37"/>
        <v>8</v>
      </c>
    </row>
    <row r="103" spans="1:30" x14ac:dyDescent="0.3">
      <c r="A103" s="1">
        <f>'FTTM input times'!A103</f>
        <v>101</v>
      </c>
      <c r="B103" s="10">
        <f>ABS('internal_calcs ToDs'!C103-'internal_calcs ToDs'!$B103)</f>
        <v>0.79990699214755523</v>
      </c>
      <c r="C103" s="10">
        <f>ABS('internal_calcs ToDs'!D103-'internal_calcs ToDs'!$B103)</f>
        <v>3.4483060535126668</v>
      </c>
      <c r="D103" s="10">
        <f>ABS('internal_calcs ToDs'!E103-'internal_calcs ToDs'!$B103)</f>
        <v>0.15573815753730003</v>
      </c>
      <c r="E103" s="10">
        <f>ABS('internal_calcs ToDs'!D103-'internal_calcs ToDs'!$C103)</f>
        <v>4.2482130456602221</v>
      </c>
      <c r="F103" s="10">
        <f>ABS('internal_calcs ToDs'!E103-'internal_calcs ToDs'!$C103)</f>
        <v>0.6441688346102552</v>
      </c>
      <c r="G103" s="10">
        <f>ABS('internal_calcs ToDs'!E103-'internal_calcs ToDs'!D103)</f>
        <v>3.6040442110499669</v>
      </c>
      <c r="H103" s="1" t="str">
        <f t="shared" si="22"/>
        <v>TRUSTED</v>
      </c>
      <c r="I103" s="1" t="str">
        <f t="shared" si="23"/>
        <v>TRUSTED</v>
      </c>
      <c r="J103" s="1" t="str">
        <f t="shared" si="24"/>
        <v>TRUSTED</v>
      </c>
      <c r="K103" s="1" t="str">
        <f t="shared" si="25"/>
        <v>TRUSTED</v>
      </c>
      <c r="L103" s="1" t="str">
        <f t="shared" si="26"/>
        <v>TRUSTED</v>
      </c>
      <c r="M103" s="1" t="str">
        <f t="shared" si="27"/>
        <v>TRUSTED</v>
      </c>
      <c r="N103" s="1" t="str">
        <f t="shared" si="28"/>
        <v>TRUSTED</v>
      </c>
      <c r="O103" s="1">
        <f t="shared" si="29"/>
        <v>3</v>
      </c>
      <c r="P103" s="1">
        <f t="shared" si="30"/>
        <v>333</v>
      </c>
      <c r="Q103" s="1" t="str">
        <f t="shared" si="31"/>
        <v>TRUSTED</v>
      </c>
      <c r="R103" s="1" t="str">
        <f t="shared" si="32"/>
        <v>TRUSTED</v>
      </c>
      <c r="S103" s="1" t="str">
        <f t="shared" si="33"/>
        <v>TRUSTED</v>
      </c>
      <c r="T103" s="1" t="str">
        <f t="shared" si="34"/>
        <v>TRUSTED</v>
      </c>
      <c r="U103" s="1">
        <f t="shared" si="39"/>
        <v>3</v>
      </c>
      <c r="V103" s="10">
        <f>IF(Q103="TRUSTED",'internal_calcs ToDs'!B103,"")</f>
        <v>100.37755504758951</v>
      </c>
      <c r="W103" s="10">
        <f>IF(R103="TRUSTED",'internal_calcs ToDs'!C103,"")</f>
        <v>101.17746203973707</v>
      </c>
      <c r="X103" s="10">
        <f>IF(S103="TRUSTED",IF(O103=3,'internal_calcs ToDs'!D103,'internal_calcs ToDs'!E103),"")</f>
        <v>96.929248994076843</v>
      </c>
      <c r="Y103" s="10">
        <f t="shared" si="38"/>
        <v>100.37755504758951</v>
      </c>
      <c r="Z103" s="10" t="str">
        <f t="shared" ca="1" si="35"/>
        <v>N</v>
      </c>
      <c r="AA103" s="10">
        <f t="shared" ca="1" si="36"/>
        <v>100.37755504758951</v>
      </c>
      <c r="AB103" s="1">
        <f t="shared" ca="1" si="20"/>
        <v>1</v>
      </c>
      <c r="AC103" s="1">
        <f t="shared" ca="1" si="21"/>
        <v>111</v>
      </c>
      <c r="AD103" s="1">
        <f t="shared" ca="1" si="37"/>
        <v>8</v>
      </c>
    </row>
    <row r="104" spans="1:30" x14ac:dyDescent="0.3">
      <c r="A104" s="1">
        <f>'FTTM input times'!A104</f>
        <v>102</v>
      </c>
      <c r="B104" s="10">
        <f>ABS('internal_calcs ToDs'!C104-'internal_calcs ToDs'!$B104)</f>
        <v>0.95870013716721303</v>
      </c>
      <c r="C104" s="10">
        <f>ABS('internal_calcs ToDs'!D104-'internal_calcs ToDs'!$B104)</f>
        <v>3.213720795366882</v>
      </c>
      <c r="D104" s="10">
        <f>ABS('internal_calcs ToDs'!E104-'internal_calcs ToDs'!$B104)</f>
        <v>0.16605846338100605</v>
      </c>
      <c r="E104" s="10">
        <f>ABS('internal_calcs ToDs'!D104-'internal_calcs ToDs'!$C104)</f>
        <v>4.1724209325340951</v>
      </c>
      <c r="F104" s="10">
        <f>ABS('internal_calcs ToDs'!E104-'internal_calcs ToDs'!$C104)</f>
        <v>0.79264167378620698</v>
      </c>
      <c r="G104" s="10">
        <f>ABS('internal_calcs ToDs'!E104-'internal_calcs ToDs'!D104)</f>
        <v>3.3797792587478881</v>
      </c>
      <c r="H104" s="1" t="str">
        <f t="shared" si="22"/>
        <v>TRUSTED</v>
      </c>
      <c r="I104" s="1" t="str">
        <f t="shared" si="23"/>
        <v>TRUSTED</v>
      </c>
      <c r="J104" s="1" t="str">
        <f t="shared" si="24"/>
        <v>TRUSTED</v>
      </c>
      <c r="K104" s="1" t="str">
        <f t="shared" si="25"/>
        <v>TRUSTED</v>
      </c>
      <c r="L104" s="1" t="str">
        <f t="shared" si="26"/>
        <v>TRUSTED</v>
      </c>
      <c r="M104" s="1" t="str">
        <f t="shared" si="27"/>
        <v>TRUSTED</v>
      </c>
      <c r="N104" s="1" t="str">
        <f t="shared" si="28"/>
        <v>TRUSTED</v>
      </c>
      <c r="O104" s="1">
        <f t="shared" si="29"/>
        <v>3</v>
      </c>
      <c r="P104" s="1">
        <f t="shared" si="30"/>
        <v>333</v>
      </c>
      <c r="Q104" s="1" t="str">
        <f t="shared" si="31"/>
        <v>TRUSTED</v>
      </c>
      <c r="R104" s="1" t="str">
        <f t="shared" si="32"/>
        <v>TRUSTED</v>
      </c>
      <c r="S104" s="1" t="str">
        <f t="shared" si="33"/>
        <v>TRUSTED</v>
      </c>
      <c r="T104" s="1" t="str">
        <f t="shared" si="34"/>
        <v>TRUSTED</v>
      </c>
      <c r="U104" s="1">
        <f t="shared" si="39"/>
        <v>3</v>
      </c>
      <c r="V104" s="10">
        <f>IF(Q104="TRUSTED",'internal_calcs ToDs'!B104,"")</f>
        <v>101.33485387228524</v>
      </c>
      <c r="W104" s="10">
        <f>IF(R104="TRUSTED",'internal_calcs ToDs'!C104,"")</f>
        <v>102.29355400945245</v>
      </c>
      <c r="X104" s="10">
        <f>IF(S104="TRUSTED",IF(O104=3,'internal_calcs ToDs'!D104,'internal_calcs ToDs'!E104),"")</f>
        <v>98.121133076918355</v>
      </c>
      <c r="Y104" s="10">
        <f t="shared" si="38"/>
        <v>101.33485387228524</v>
      </c>
      <c r="Z104" s="10" t="str">
        <f t="shared" ca="1" si="35"/>
        <v>N</v>
      </c>
      <c r="AA104" s="10">
        <f t="shared" ca="1" si="36"/>
        <v>101.33485387228524</v>
      </c>
      <c r="AB104" s="1">
        <f t="shared" ca="1" si="20"/>
        <v>1</v>
      </c>
      <c r="AC104" s="1">
        <f t="shared" ca="1" si="21"/>
        <v>111</v>
      </c>
      <c r="AD104" s="1">
        <f t="shared" ca="1" si="37"/>
        <v>8</v>
      </c>
    </row>
    <row r="105" spans="1:30" x14ac:dyDescent="0.3">
      <c r="A105" s="1">
        <f>'FTTM input times'!A105</f>
        <v>103</v>
      </c>
      <c r="B105" s="10">
        <f>ABS('internal_calcs ToDs'!C105-'internal_calcs ToDs'!$B105)</f>
        <v>1.1203033162197329</v>
      </c>
      <c r="C105" s="10">
        <f>ABS('internal_calcs ToDs'!D105-'internal_calcs ToDs'!$B105)</f>
        <v>2.9494826690106493</v>
      </c>
      <c r="D105" s="10">
        <f>ABS('internal_calcs ToDs'!E105-'internal_calcs ToDs'!$B105)</f>
        <v>0.26672432317596417</v>
      </c>
      <c r="E105" s="10">
        <f>ABS('internal_calcs ToDs'!D105-'internal_calcs ToDs'!$C105)</f>
        <v>4.0697859852303822</v>
      </c>
      <c r="F105" s="10">
        <f>ABS('internal_calcs ToDs'!E105-'internal_calcs ToDs'!$C105)</f>
        <v>0.85357899304376872</v>
      </c>
      <c r="G105" s="10">
        <f>ABS('internal_calcs ToDs'!E105-'internal_calcs ToDs'!D105)</f>
        <v>3.2162069921866134</v>
      </c>
      <c r="H105" s="1" t="str">
        <f t="shared" si="22"/>
        <v>TRUSTED</v>
      </c>
      <c r="I105" s="1" t="str">
        <f t="shared" si="23"/>
        <v>TRUSTED</v>
      </c>
      <c r="J105" s="1" t="str">
        <f t="shared" si="24"/>
        <v>TRUSTED</v>
      </c>
      <c r="K105" s="1" t="str">
        <f t="shared" si="25"/>
        <v>TRUSTED</v>
      </c>
      <c r="L105" s="1" t="str">
        <f t="shared" si="26"/>
        <v>TRUSTED</v>
      </c>
      <c r="M105" s="1" t="str">
        <f t="shared" si="27"/>
        <v>TRUSTED</v>
      </c>
      <c r="N105" s="1" t="str">
        <f t="shared" si="28"/>
        <v>TRUSTED</v>
      </c>
      <c r="O105" s="1">
        <f t="shared" si="29"/>
        <v>3</v>
      </c>
      <c r="P105" s="1">
        <f t="shared" si="30"/>
        <v>333</v>
      </c>
      <c r="Q105" s="1" t="str">
        <f t="shared" si="31"/>
        <v>TRUSTED</v>
      </c>
      <c r="R105" s="1" t="str">
        <f t="shared" si="32"/>
        <v>TRUSTED</v>
      </c>
      <c r="S105" s="1" t="str">
        <f t="shared" si="33"/>
        <v>TRUSTED</v>
      </c>
      <c r="T105" s="1" t="str">
        <f t="shared" si="34"/>
        <v>TRUSTED</v>
      </c>
      <c r="U105" s="1">
        <f t="shared" si="39"/>
        <v>3</v>
      </c>
      <c r="V105" s="10">
        <f>IF(Q105="TRUSTED",'internal_calcs ToDs'!B105,"")</f>
        <v>102.2921306825281</v>
      </c>
      <c r="W105" s="10">
        <f>IF(R105="TRUSTED",'internal_calcs ToDs'!C105,"")</f>
        <v>103.41243399874783</v>
      </c>
      <c r="X105" s="10">
        <f>IF(S105="TRUSTED",IF(O105=3,'internal_calcs ToDs'!D105,'internal_calcs ToDs'!E105),"")</f>
        <v>99.342648013517447</v>
      </c>
      <c r="Y105" s="10">
        <f t="shared" si="38"/>
        <v>102.2921306825281</v>
      </c>
      <c r="Z105" s="10" t="str">
        <f t="shared" ca="1" si="35"/>
        <v>N</v>
      </c>
      <c r="AA105" s="10">
        <f t="shared" ca="1" si="36"/>
        <v>102.2921306825281</v>
      </c>
      <c r="AB105" s="1">
        <f t="shared" ca="1" si="20"/>
        <v>1</v>
      </c>
      <c r="AC105" s="1">
        <f t="shared" ca="1" si="21"/>
        <v>111</v>
      </c>
      <c r="AD105" s="1">
        <f t="shared" ca="1" si="37"/>
        <v>8</v>
      </c>
    </row>
    <row r="106" spans="1:30" x14ac:dyDescent="0.3">
      <c r="A106" s="1">
        <f>'FTTM input times'!A106</f>
        <v>104</v>
      </c>
      <c r="B106" s="10">
        <f>ABS('internal_calcs ToDs'!C106-'internal_calcs ToDs'!$B106)</f>
        <v>1.2842203794162543</v>
      </c>
      <c r="C106" s="10">
        <f>ABS('internal_calcs ToDs'!D106-'internal_calcs ToDs'!$B106)</f>
        <v>2.659112082202995</v>
      </c>
      <c r="D106" s="10">
        <f>ABS('internal_calcs ToDs'!E106-'internal_calcs ToDs'!$B106)</f>
        <v>0.45561455297648479</v>
      </c>
      <c r="E106" s="10">
        <f>ABS('internal_calcs ToDs'!D106-'internal_calcs ToDs'!$C106)</f>
        <v>3.9433324616192493</v>
      </c>
      <c r="F106" s="10">
        <f>ABS('internal_calcs ToDs'!E106-'internal_calcs ToDs'!$C106)</f>
        <v>0.82860582643976954</v>
      </c>
      <c r="G106" s="10">
        <f>ABS('internal_calcs ToDs'!E106-'internal_calcs ToDs'!D106)</f>
        <v>3.1147266351794798</v>
      </c>
      <c r="H106" s="1" t="str">
        <f t="shared" si="22"/>
        <v>TRUSTED</v>
      </c>
      <c r="I106" s="1" t="str">
        <f t="shared" si="23"/>
        <v>TRUSTED</v>
      </c>
      <c r="J106" s="1" t="str">
        <f t="shared" si="24"/>
        <v>TRUSTED</v>
      </c>
      <c r="K106" s="1" t="str">
        <f t="shared" si="25"/>
        <v>TRUSTED</v>
      </c>
      <c r="L106" s="1" t="str">
        <f t="shared" si="26"/>
        <v>TRUSTED</v>
      </c>
      <c r="M106" s="1" t="str">
        <f t="shared" si="27"/>
        <v>TRUSTED</v>
      </c>
      <c r="N106" s="1" t="str">
        <f t="shared" si="28"/>
        <v>TRUSTED</v>
      </c>
      <c r="O106" s="1">
        <f t="shared" si="29"/>
        <v>3</v>
      </c>
      <c r="P106" s="1">
        <f t="shared" si="30"/>
        <v>333</v>
      </c>
      <c r="Q106" s="1" t="str">
        <f t="shared" si="31"/>
        <v>TRUSTED</v>
      </c>
      <c r="R106" s="1" t="str">
        <f t="shared" si="32"/>
        <v>TRUSTED</v>
      </c>
      <c r="S106" s="1" t="str">
        <f t="shared" si="33"/>
        <v>TRUSTED</v>
      </c>
      <c r="T106" s="1" t="str">
        <f t="shared" si="34"/>
        <v>TRUSTED</v>
      </c>
      <c r="U106" s="1">
        <f t="shared" si="39"/>
        <v>3</v>
      </c>
      <c r="V106" s="10">
        <f>IF(Q106="TRUSTED",'internal_calcs ToDs'!B106,"")</f>
        <v>103.24941246320054</v>
      </c>
      <c r="W106" s="10">
        <f>IF(R106="TRUSTED",'internal_calcs ToDs'!C106,"")</f>
        <v>104.5336328426168</v>
      </c>
      <c r="X106" s="10">
        <f>IF(S106="TRUSTED",IF(O106=3,'internal_calcs ToDs'!D106,'internal_calcs ToDs'!E106),"")</f>
        <v>100.59030038099755</v>
      </c>
      <c r="Y106" s="10">
        <f t="shared" si="38"/>
        <v>103.24941246320054</v>
      </c>
      <c r="Z106" s="10" t="str">
        <f t="shared" ca="1" si="35"/>
        <v>N</v>
      </c>
      <c r="AA106" s="10">
        <f t="shared" ca="1" si="36"/>
        <v>103.24941246320054</v>
      </c>
      <c r="AB106" s="1">
        <f t="shared" ca="1" si="20"/>
        <v>1</v>
      </c>
      <c r="AC106" s="1">
        <f t="shared" ca="1" si="21"/>
        <v>111</v>
      </c>
      <c r="AD106" s="1">
        <f t="shared" ca="1" si="37"/>
        <v>8</v>
      </c>
    </row>
    <row r="107" spans="1:30" x14ac:dyDescent="0.3">
      <c r="A107" s="1">
        <f>'FTTM input times'!A107</f>
        <v>105</v>
      </c>
      <c r="B107" s="10">
        <f>ABS('internal_calcs ToDs'!C107-'internal_calcs ToDs'!$B107)</f>
        <v>1.4499460285475578</v>
      </c>
      <c r="C107" s="10">
        <f>ABS('internal_calcs ToDs'!D107-'internal_calcs ToDs'!$B107)</f>
        <v>2.3465416424624266</v>
      </c>
      <c r="D107" s="10">
        <f>ABS('internal_calcs ToDs'!E107-'internal_calcs ToDs'!$B107)</f>
        <v>0.72741913373370437</v>
      </c>
      <c r="E107" s="10">
        <f>ABS('internal_calcs ToDs'!D107-'internal_calcs ToDs'!$C107)</f>
        <v>3.7964876710099844</v>
      </c>
      <c r="F107" s="10">
        <f>ABS('internal_calcs ToDs'!E107-'internal_calcs ToDs'!$C107)</f>
        <v>0.72252689481385346</v>
      </c>
      <c r="G107" s="10">
        <f>ABS('internal_calcs ToDs'!E107-'internal_calcs ToDs'!D107)</f>
        <v>3.073960776196131</v>
      </c>
      <c r="H107" s="1" t="str">
        <f t="shared" si="22"/>
        <v>TRUSTED</v>
      </c>
      <c r="I107" s="1" t="str">
        <f t="shared" si="23"/>
        <v>TRUSTED</v>
      </c>
      <c r="J107" s="1" t="str">
        <f t="shared" si="24"/>
        <v>TRUSTED</v>
      </c>
      <c r="K107" s="1" t="str">
        <f t="shared" si="25"/>
        <v>TRUSTED</v>
      </c>
      <c r="L107" s="1" t="str">
        <f t="shared" si="26"/>
        <v>TRUSTED</v>
      </c>
      <c r="M107" s="1" t="str">
        <f t="shared" si="27"/>
        <v>TRUSTED</v>
      </c>
      <c r="N107" s="1" t="str">
        <f t="shared" si="28"/>
        <v>TRUSTED</v>
      </c>
      <c r="O107" s="1">
        <f t="shared" si="29"/>
        <v>3</v>
      </c>
      <c r="P107" s="1">
        <f t="shared" si="30"/>
        <v>333</v>
      </c>
      <c r="Q107" s="1" t="str">
        <f t="shared" si="31"/>
        <v>TRUSTED</v>
      </c>
      <c r="R107" s="1" t="str">
        <f t="shared" si="32"/>
        <v>TRUSTED</v>
      </c>
      <c r="S107" s="1" t="str">
        <f t="shared" si="33"/>
        <v>TRUSTED</v>
      </c>
      <c r="T107" s="1" t="str">
        <f t="shared" si="34"/>
        <v>TRUSTED</v>
      </c>
      <c r="U107" s="1">
        <f t="shared" si="39"/>
        <v>3</v>
      </c>
      <c r="V107" s="10">
        <f>IF(Q107="TRUSTED",'internal_calcs ToDs'!B107,"")</f>
        <v>104.20672619604549</v>
      </c>
      <c r="W107" s="10">
        <f>IF(R107="TRUSTED",'internal_calcs ToDs'!C107,"")</f>
        <v>105.65667222459305</v>
      </c>
      <c r="X107" s="10">
        <f>IF(S107="TRUSTED",IF(O107=3,'internal_calcs ToDs'!D107,'internal_calcs ToDs'!E107),"")</f>
        <v>101.86018455358307</v>
      </c>
      <c r="Y107" s="10">
        <f t="shared" si="38"/>
        <v>104.20672619604549</v>
      </c>
      <c r="Z107" s="10" t="str">
        <f t="shared" ca="1" si="35"/>
        <v>N</v>
      </c>
      <c r="AA107" s="10">
        <f t="shared" ca="1" si="36"/>
        <v>104.20672619604549</v>
      </c>
      <c r="AB107" s="1">
        <f t="shared" ca="1" si="20"/>
        <v>1</v>
      </c>
      <c r="AC107" s="1">
        <f t="shared" ca="1" si="21"/>
        <v>111</v>
      </c>
      <c r="AD107" s="1">
        <f t="shared" ca="1" si="37"/>
        <v>8</v>
      </c>
    </row>
    <row r="108" spans="1:30" x14ac:dyDescent="0.3">
      <c r="A108" s="1">
        <f>'FTTM input times'!A108</f>
        <v>106</v>
      </c>
      <c r="B108" s="10">
        <f>ABS('internal_calcs ToDs'!C108-'internal_calcs ToDs'!$B108)</f>
        <v>1.6169677218232295</v>
      </c>
      <c r="C108" s="10">
        <f>ABS('internal_calcs ToDs'!D108-'internal_calcs ToDs'!$B108)</f>
        <v>2.0160545459729775</v>
      </c>
      <c r="D108" s="10">
        <f>ABS('internal_calcs ToDs'!E108-'internal_calcs ToDs'!$B108)</f>
        <v>1.07383017107054</v>
      </c>
      <c r="E108" s="10">
        <f>ABS('internal_calcs ToDs'!D108-'internal_calcs ToDs'!$C108)</f>
        <v>3.633022267796207</v>
      </c>
      <c r="F108" s="10">
        <f>ABS('internal_calcs ToDs'!E108-'internal_calcs ToDs'!$C108)</f>
        <v>0.54313755075268944</v>
      </c>
      <c r="G108" s="10">
        <f>ABS('internal_calcs ToDs'!E108-'internal_calcs ToDs'!D108)</f>
        <v>3.0898847170435175</v>
      </c>
      <c r="H108" s="1" t="str">
        <f t="shared" si="22"/>
        <v>TRUSTED</v>
      </c>
      <c r="I108" s="1" t="str">
        <f t="shared" si="23"/>
        <v>TRUSTED</v>
      </c>
      <c r="J108" s="1" t="str">
        <f t="shared" si="24"/>
        <v>TRUSTED</v>
      </c>
      <c r="K108" s="1" t="str">
        <f t="shared" si="25"/>
        <v>TRUSTED</v>
      </c>
      <c r="L108" s="1" t="str">
        <f t="shared" si="26"/>
        <v>TRUSTED</v>
      </c>
      <c r="M108" s="1" t="str">
        <f t="shared" si="27"/>
        <v>TRUSTED</v>
      </c>
      <c r="N108" s="1" t="str">
        <f t="shared" si="28"/>
        <v>TRUSTED</v>
      </c>
      <c r="O108" s="1">
        <f t="shared" si="29"/>
        <v>3</v>
      </c>
      <c r="P108" s="1">
        <f t="shared" si="30"/>
        <v>333</v>
      </c>
      <c r="Q108" s="1" t="str">
        <f t="shared" si="31"/>
        <v>TRUSTED</v>
      </c>
      <c r="R108" s="1" t="str">
        <f t="shared" si="32"/>
        <v>TRUSTED</v>
      </c>
      <c r="S108" s="1" t="str">
        <f t="shared" si="33"/>
        <v>TRUSTED</v>
      </c>
      <c r="T108" s="1" t="str">
        <f t="shared" si="34"/>
        <v>TRUSTED</v>
      </c>
      <c r="U108" s="1">
        <f t="shared" si="39"/>
        <v>3</v>
      </c>
      <c r="V108" s="10">
        <f>IF(Q108="TRUSTED",'internal_calcs ToDs'!B108,"")</f>
        <v>105.1640988426243</v>
      </c>
      <c r="W108" s="10">
        <f>IF(R108="TRUSTED",'internal_calcs ToDs'!C108,"")</f>
        <v>106.78106656444753</v>
      </c>
      <c r="X108" s="10">
        <f>IF(S108="TRUSTED",IF(O108=3,'internal_calcs ToDs'!D108,'internal_calcs ToDs'!E108),"")</f>
        <v>103.14804429665132</v>
      </c>
      <c r="Y108" s="10">
        <f t="shared" si="38"/>
        <v>105.1640988426243</v>
      </c>
      <c r="Z108" s="10" t="str">
        <f t="shared" ca="1" si="35"/>
        <v>N</v>
      </c>
      <c r="AA108" s="10">
        <f t="shared" ca="1" si="36"/>
        <v>105.1640988426243</v>
      </c>
      <c r="AB108" s="1">
        <f t="shared" ca="1" si="20"/>
        <v>1</v>
      </c>
      <c r="AC108" s="1">
        <f t="shared" ca="1" si="21"/>
        <v>111</v>
      </c>
      <c r="AD108" s="1">
        <f t="shared" ca="1" si="37"/>
        <v>8</v>
      </c>
    </row>
    <row r="109" spans="1:30" x14ac:dyDescent="0.3">
      <c r="A109" s="1">
        <f>'FTTM input times'!A109</f>
        <v>107</v>
      </c>
      <c r="B109" s="10">
        <f>ABS('internal_calcs ToDs'!C109-'internal_calcs ToDs'!$B109)</f>
        <v>1.7847676072639018</v>
      </c>
      <c r="C109" s="10">
        <f>ABS('internal_calcs ToDs'!D109-'internal_calcs ToDs'!$B109)</f>
        <v>1.672217437191776</v>
      </c>
      <c r="D109" s="10">
        <f>ABS('internal_calcs ToDs'!E109-'internal_calcs ToDs'!$B109)</f>
        <v>1.4838412067998661</v>
      </c>
      <c r="E109" s="10">
        <f>ABS('internal_calcs ToDs'!D109-'internal_calcs ToDs'!$C109)</f>
        <v>3.4569850444556778</v>
      </c>
      <c r="F109" s="10">
        <f>ABS('internal_calcs ToDs'!E109-'internal_calcs ToDs'!$C109)</f>
        <v>0.30092640046403574</v>
      </c>
      <c r="G109" s="10">
        <f>ABS('internal_calcs ToDs'!E109-'internal_calcs ToDs'!D109)</f>
        <v>3.156058643991642</v>
      </c>
      <c r="H109" s="1" t="str">
        <f t="shared" si="22"/>
        <v>TRUSTED</v>
      </c>
      <c r="I109" s="1" t="str">
        <f t="shared" si="23"/>
        <v>TRUSTED</v>
      </c>
      <c r="J109" s="1" t="str">
        <f t="shared" si="24"/>
        <v>TRUSTED</v>
      </c>
      <c r="K109" s="1" t="str">
        <f t="shared" si="25"/>
        <v>TRUSTED</v>
      </c>
      <c r="L109" s="1" t="str">
        <f t="shared" si="26"/>
        <v>TRUSTED</v>
      </c>
      <c r="M109" s="1" t="str">
        <f t="shared" si="27"/>
        <v>TRUSTED</v>
      </c>
      <c r="N109" s="1" t="str">
        <f t="shared" si="28"/>
        <v>TRUSTED</v>
      </c>
      <c r="O109" s="1">
        <f t="shared" si="29"/>
        <v>3</v>
      </c>
      <c r="P109" s="1">
        <f t="shared" si="30"/>
        <v>333</v>
      </c>
      <c r="Q109" s="1" t="str">
        <f t="shared" si="31"/>
        <v>TRUSTED</v>
      </c>
      <c r="R109" s="1" t="str">
        <f t="shared" si="32"/>
        <v>TRUSTED</v>
      </c>
      <c r="S109" s="1" t="str">
        <f t="shared" si="33"/>
        <v>TRUSTED</v>
      </c>
      <c r="T109" s="1" t="str">
        <f t="shared" si="34"/>
        <v>TRUSTED</v>
      </c>
      <c r="U109" s="1">
        <f t="shared" si="39"/>
        <v>3</v>
      </c>
      <c r="V109" s="10">
        <f>IF(Q109="TRUSTED",'internal_calcs ToDs'!B109,"")</f>
        <v>106.12155732728682</v>
      </c>
      <c r="W109" s="10">
        <f>IF(R109="TRUSTED",'internal_calcs ToDs'!C109,"")</f>
        <v>107.90632493455072</v>
      </c>
      <c r="X109" s="10">
        <f>IF(S109="TRUSTED",IF(O109=3,'internal_calcs ToDs'!D109,'internal_calcs ToDs'!E109),"")</f>
        <v>104.44933989009505</v>
      </c>
      <c r="Y109" s="10">
        <f t="shared" si="38"/>
        <v>106.12155732728682</v>
      </c>
      <c r="Z109" s="10" t="str">
        <f t="shared" ca="1" si="35"/>
        <v>N</v>
      </c>
      <c r="AA109" s="10">
        <f t="shared" ca="1" si="36"/>
        <v>106.12155732728682</v>
      </c>
      <c r="AB109" s="1">
        <f t="shared" ca="1" si="20"/>
        <v>1</v>
      </c>
      <c r="AC109" s="1">
        <f t="shared" ca="1" si="21"/>
        <v>111</v>
      </c>
      <c r="AD109" s="1">
        <f t="shared" ca="1" si="37"/>
        <v>8</v>
      </c>
    </row>
    <row r="110" spans="1:30" x14ac:dyDescent="0.3">
      <c r="A110" s="1">
        <f>'FTTM input times'!A110</f>
        <v>108</v>
      </c>
      <c r="B110" s="10">
        <f>ABS('internal_calcs ToDs'!C110-'internal_calcs ToDs'!$B110)</f>
        <v>1.9528244771751275</v>
      </c>
      <c r="C110" s="10">
        <f>ABS('internal_calcs ToDs'!D110-'internal_calcs ToDs'!$B110)</f>
        <v>1.3198087977456794</v>
      </c>
      <c r="D110" s="10">
        <f>ABS('internal_calcs ToDs'!E110-'internal_calcs ToDs'!$B110)</f>
        <v>1.9441440648894712</v>
      </c>
      <c r="E110" s="10">
        <f>ABS('internal_calcs ToDs'!D110-'internal_calcs ToDs'!$C110)</f>
        <v>3.2726332749208069</v>
      </c>
      <c r="F110" s="10">
        <f>ABS('internal_calcs ToDs'!E110-'internal_calcs ToDs'!$C110)</f>
        <v>8.6804122856563026E-3</v>
      </c>
      <c r="G110" s="10">
        <f>ABS('internal_calcs ToDs'!E110-'internal_calcs ToDs'!D110)</f>
        <v>3.2639528626351506</v>
      </c>
      <c r="H110" s="1" t="str">
        <f t="shared" si="22"/>
        <v>TRUSTED</v>
      </c>
      <c r="I110" s="1" t="str">
        <f t="shared" si="23"/>
        <v>TRUSTED</v>
      </c>
      <c r="J110" s="1" t="str">
        <f t="shared" si="24"/>
        <v>TRUSTED</v>
      </c>
      <c r="K110" s="1" t="str">
        <f t="shared" si="25"/>
        <v>TRUSTED</v>
      </c>
      <c r="L110" s="1" t="str">
        <f t="shared" si="26"/>
        <v>TRUSTED</v>
      </c>
      <c r="M110" s="1" t="str">
        <f t="shared" si="27"/>
        <v>TRUSTED</v>
      </c>
      <c r="N110" s="1" t="str">
        <f t="shared" si="28"/>
        <v>TRUSTED</v>
      </c>
      <c r="O110" s="1">
        <f t="shared" si="29"/>
        <v>3</v>
      </c>
      <c r="P110" s="1">
        <f t="shared" si="30"/>
        <v>333</v>
      </c>
      <c r="Q110" s="1" t="str">
        <f t="shared" si="31"/>
        <v>TRUSTED</v>
      </c>
      <c r="R110" s="1" t="str">
        <f t="shared" si="32"/>
        <v>TRUSTED</v>
      </c>
      <c r="S110" s="1" t="str">
        <f t="shared" si="33"/>
        <v>TRUSTED</v>
      </c>
      <c r="T110" s="1" t="str">
        <f t="shared" si="34"/>
        <v>TRUSTED</v>
      </c>
      <c r="U110" s="1">
        <f t="shared" si="39"/>
        <v>3</v>
      </c>
      <c r="V110" s="10">
        <f>IF(Q110="TRUSTED",'internal_calcs ToDs'!B110,"")</f>
        <v>107.07912852016607</v>
      </c>
      <c r="W110" s="10">
        <f>IF(R110="TRUSTED",'internal_calcs ToDs'!C110,"")</f>
        <v>109.03195299734119</v>
      </c>
      <c r="X110" s="10">
        <f>IF(S110="TRUSTED",IF(O110=3,'internal_calcs ToDs'!D110,'internal_calcs ToDs'!E110),"")</f>
        <v>105.75931972242039</v>
      </c>
      <c r="Y110" s="10">
        <f t="shared" si="38"/>
        <v>107.07912852016607</v>
      </c>
      <c r="Z110" s="10" t="str">
        <f t="shared" ca="1" si="35"/>
        <v>N</v>
      </c>
      <c r="AA110" s="10">
        <f t="shared" ca="1" si="36"/>
        <v>107.07912852016607</v>
      </c>
      <c r="AB110" s="1">
        <f t="shared" ca="1" si="20"/>
        <v>1</v>
      </c>
      <c r="AC110" s="1">
        <f t="shared" ca="1" si="21"/>
        <v>111</v>
      </c>
      <c r="AD110" s="1">
        <f t="shared" ca="1" si="37"/>
        <v>8</v>
      </c>
    </row>
    <row r="111" spans="1:30" x14ac:dyDescent="0.3">
      <c r="A111" s="1">
        <f>'FTTM input times'!A111</f>
        <v>109</v>
      </c>
      <c r="B111" s="10">
        <f>ABS('internal_calcs ToDs'!C111-'internal_calcs ToDs'!$B111)</f>
        <v>2.1206157360430922</v>
      </c>
      <c r="C111" s="10">
        <f>ABS('internal_calcs ToDs'!D111-'internal_calcs ToDs'!$B111)</f>
        <v>0.9637439937074106</v>
      </c>
      <c r="D111" s="10">
        <f>ABS('internal_calcs ToDs'!E111-'internal_calcs ToDs'!$B111)</f>
        <v>2.439608889432705</v>
      </c>
      <c r="E111" s="10">
        <f>ABS('internal_calcs ToDs'!D111-'internal_calcs ToDs'!$C111)</f>
        <v>3.0843597297505028</v>
      </c>
      <c r="F111" s="10">
        <f>ABS('internal_calcs ToDs'!E111-'internal_calcs ToDs'!$C111)</f>
        <v>0.31899315338961287</v>
      </c>
      <c r="G111" s="10">
        <f>ABS('internal_calcs ToDs'!E111-'internal_calcs ToDs'!D111)</f>
        <v>3.4033528831401156</v>
      </c>
      <c r="H111" s="1" t="str">
        <f t="shared" si="22"/>
        <v>TRUSTED</v>
      </c>
      <c r="I111" s="1" t="str">
        <f t="shared" si="23"/>
        <v>TRUSTED</v>
      </c>
      <c r="J111" s="1" t="str">
        <f t="shared" si="24"/>
        <v>TRUSTED</v>
      </c>
      <c r="K111" s="1" t="str">
        <f t="shared" si="25"/>
        <v>TRUSTED</v>
      </c>
      <c r="L111" s="1" t="str">
        <f t="shared" si="26"/>
        <v>TRUSTED</v>
      </c>
      <c r="M111" s="1" t="str">
        <f t="shared" si="27"/>
        <v>TRUSTED</v>
      </c>
      <c r="N111" s="1" t="str">
        <f t="shared" si="28"/>
        <v>TRUSTED</v>
      </c>
      <c r="O111" s="1">
        <f t="shared" si="29"/>
        <v>3</v>
      </c>
      <c r="P111" s="1">
        <f t="shared" si="30"/>
        <v>333</v>
      </c>
      <c r="Q111" s="1" t="str">
        <f t="shared" si="31"/>
        <v>TRUSTED</v>
      </c>
      <c r="R111" s="1" t="str">
        <f t="shared" si="32"/>
        <v>TRUSTED</v>
      </c>
      <c r="S111" s="1" t="str">
        <f t="shared" si="33"/>
        <v>TRUSTED</v>
      </c>
      <c r="T111" s="1" t="str">
        <f t="shared" si="34"/>
        <v>TRUSTED</v>
      </c>
      <c r="U111" s="1">
        <f t="shared" si="39"/>
        <v>3</v>
      </c>
      <c r="V111" s="10">
        <f>IF(Q111="TRUSTED",'internal_calcs ToDs'!B111,"")</f>
        <v>108.03683922020599</v>
      </c>
      <c r="W111" s="10">
        <f>IF(R111="TRUSTED",'internal_calcs ToDs'!C111,"")</f>
        <v>110.15745495624908</v>
      </c>
      <c r="X111" s="10">
        <f>IF(S111="TRUSTED",IF(O111=3,'internal_calcs ToDs'!D111,'internal_calcs ToDs'!E111),"")</f>
        <v>107.07309522649858</v>
      </c>
      <c r="Y111" s="10">
        <f t="shared" si="38"/>
        <v>108.03683922020599</v>
      </c>
      <c r="Z111" s="10" t="str">
        <f t="shared" ca="1" si="35"/>
        <v>N</v>
      </c>
      <c r="AA111" s="10">
        <f t="shared" ca="1" si="36"/>
        <v>108.03683922020599</v>
      </c>
      <c r="AB111" s="1">
        <f t="shared" ca="1" si="20"/>
        <v>1</v>
      </c>
      <c r="AC111" s="1">
        <f t="shared" ca="1" si="21"/>
        <v>111</v>
      </c>
      <c r="AD111" s="1">
        <f t="shared" ca="1" si="37"/>
        <v>8</v>
      </c>
    </row>
    <row r="112" spans="1:30" x14ac:dyDescent="0.3">
      <c r="A112" s="1">
        <f>'FTTM input times'!A112</f>
        <v>110</v>
      </c>
      <c r="B112" s="10">
        <f>ABS('internal_calcs ToDs'!C112-'internal_calcs ToDs'!$B112)</f>
        <v>2.2876193741441142</v>
      </c>
      <c r="C112" s="10">
        <f>ABS('internal_calcs ToDs'!D112-'internal_calcs ToDs'!$B112)</f>
        <v>0.60899816304494436</v>
      </c>
      <c r="D112" s="10">
        <f>ABS('internal_calcs ToDs'!E112-'internal_calcs ToDs'!$B112)</f>
        <v>2.9538300254060488</v>
      </c>
      <c r="E112" s="10">
        <f>ABS('internal_calcs ToDs'!D112-'internal_calcs ToDs'!$C112)</f>
        <v>2.8966175371890586</v>
      </c>
      <c r="F112" s="10">
        <f>ABS('internal_calcs ToDs'!E112-'internal_calcs ToDs'!$C112)</f>
        <v>0.66621065126193457</v>
      </c>
      <c r="G112" s="10">
        <f>ABS('internal_calcs ToDs'!E112-'internal_calcs ToDs'!D112)</f>
        <v>3.5628281884509931</v>
      </c>
      <c r="H112" s="1" t="str">
        <f t="shared" si="22"/>
        <v>TRUSTED</v>
      </c>
      <c r="I112" s="1" t="str">
        <f t="shared" si="23"/>
        <v>TRUSTED</v>
      </c>
      <c r="J112" s="1" t="str">
        <f t="shared" si="24"/>
        <v>TRUSTED</v>
      </c>
      <c r="K112" s="1" t="str">
        <f t="shared" si="25"/>
        <v>TRUSTED</v>
      </c>
      <c r="L112" s="1" t="str">
        <f t="shared" si="26"/>
        <v>TRUSTED</v>
      </c>
      <c r="M112" s="1" t="str">
        <f t="shared" si="27"/>
        <v>TRUSTED</v>
      </c>
      <c r="N112" s="1" t="str">
        <f t="shared" si="28"/>
        <v>TRUSTED</v>
      </c>
      <c r="O112" s="1">
        <f t="shared" si="29"/>
        <v>3</v>
      </c>
      <c r="P112" s="1">
        <f t="shared" si="30"/>
        <v>333</v>
      </c>
      <c r="Q112" s="1" t="str">
        <f t="shared" si="31"/>
        <v>TRUSTED</v>
      </c>
      <c r="R112" s="1" t="str">
        <f t="shared" si="32"/>
        <v>TRUSTED</v>
      </c>
      <c r="S112" s="1" t="str">
        <f t="shared" si="33"/>
        <v>TRUSTED</v>
      </c>
      <c r="T112" s="1" t="str">
        <f t="shared" si="34"/>
        <v>TRUSTED</v>
      </c>
      <c r="U112" s="1">
        <f t="shared" si="39"/>
        <v>3</v>
      </c>
      <c r="V112" s="10">
        <f>IF(Q112="TRUSTED",'internal_calcs ToDs'!B112,"")</f>
        <v>108.99471613823488</v>
      </c>
      <c r="W112" s="10">
        <f>IF(R112="TRUSTED",'internal_calcs ToDs'!C112,"")</f>
        <v>111.28233551237899</v>
      </c>
      <c r="X112" s="10">
        <f>IF(S112="TRUSTED",IF(O112=3,'internal_calcs ToDs'!D112,'internal_calcs ToDs'!E112),"")</f>
        <v>108.38571797518993</v>
      </c>
      <c r="Y112" s="10">
        <f t="shared" si="38"/>
        <v>108.99471613823488</v>
      </c>
      <c r="Z112" s="10" t="str">
        <f t="shared" ca="1" si="35"/>
        <v>N</v>
      </c>
      <c r="AA112" s="10">
        <f t="shared" ca="1" si="36"/>
        <v>108.99471613823488</v>
      </c>
      <c r="AB112" s="1">
        <f t="shared" ca="1" si="20"/>
        <v>1</v>
      </c>
      <c r="AC112" s="1">
        <f t="shared" ca="1" si="21"/>
        <v>111</v>
      </c>
      <c r="AD112" s="1">
        <f t="shared" ca="1" si="37"/>
        <v>8</v>
      </c>
    </row>
    <row r="113" spans="1:30" x14ac:dyDescent="0.3">
      <c r="A113" s="1">
        <f>'FTTM input times'!A113</f>
        <v>111</v>
      </c>
      <c r="B113" s="10">
        <f>ABS('internal_calcs ToDs'!C113-'internal_calcs ToDs'!$B113)</f>
        <v>2.4533159391343844</v>
      </c>
      <c r="C113" s="10">
        <f>ABS('internal_calcs ToDs'!D113-'internal_calcs ToDs'!$B113)</f>
        <v>0.26052815909844185</v>
      </c>
      <c r="D113" s="10">
        <f>ABS('internal_calcs ToDs'!E113-'internal_calcs ToDs'!$B113)</f>
        <v>3.4697180132563403</v>
      </c>
      <c r="E113" s="10">
        <f>ABS('internal_calcs ToDs'!D113-'internal_calcs ToDs'!$C113)</f>
        <v>2.7138440982328262</v>
      </c>
      <c r="F113" s="10">
        <f>ABS('internal_calcs ToDs'!E113-'internal_calcs ToDs'!$C113)</f>
        <v>1.0164020741219559</v>
      </c>
      <c r="G113" s="10">
        <f>ABS('internal_calcs ToDs'!E113-'internal_calcs ToDs'!D113)</f>
        <v>3.7302461723547822</v>
      </c>
      <c r="H113" s="1" t="str">
        <f t="shared" si="22"/>
        <v>TRUSTED</v>
      </c>
      <c r="I113" s="1" t="str">
        <f t="shared" si="23"/>
        <v>TRUSTED</v>
      </c>
      <c r="J113" s="1" t="str">
        <f t="shared" si="24"/>
        <v>TRUSTED</v>
      </c>
      <c r="K113" s="1" t="str">
        <f t="shared" si="25"/>
        <v>TRUSTED</v>
      </c>
      <c r="L113" s="1" t="str">
        <f t="shared" si="26"/>
        <v>TRUSTED</v>
      </c>
      <c r="M113" s="1" t="str">
        <f t="shared" si="27"/>
        <v>TRUSTED</v>
      </c>
      <c r="N113" s="1" t="str">
        <f t="shared" si="28"/>
        <v>TRUSTED</v>
      </c>
      <c r="O113" s="1">
        <f t="shared" si="29"/>
        <v>3</v>
      </c>
      <c r="P113" s="1">
        <f t="shared" si="30"/>
        <v>333</v>
      </c>
      <c r="Q113" s="1" t="str">
        <f t="shared" si="31"/>
        <v>TRUSTED</v>
      </c>
      <c r="R113" s="1" t="str">
        <f t="shared" si="32"/>
        <v>TRUSTED</v>
      </c>
      <c r="S113" s="1" t="str">
        <f t="shared" si="33"/>
        <v>TRUSTED</v>
      </c>
      <c r="T113" s="1" t="str">
        <f t="shared" si="34"/>
        <v>TRUSTED</v>
      </c>
      <c r="U113" s="1">
        <f t="shared" si="39"/>
        <v>3</v>
      </c>
      <c r="V113" s="10">
        <f>IF(Q113="TRUSTED",'internal_calcs ToDs'!B113,"")</f>
        <v>109.95278588009421</v>
      </c>
      <c r="W113" s="10">
        <f>IF(R113="TRUSTED",'internal_calcs ToDs'!C113,"")</f>
        <v>112.4061018192286</v>
      </c>
      <c r="X113" s="10">
        <f>IF(S113="TRUSTED",IF(O113=3,'internal_calcs ToDs'!D113,'internal_calcs ToDs'!E113),"")</f>
        <v>109.69225772099577</v>
      </c>
      <c r="Y113" s="10">
        <f t="shared" si="38"/>
        <v>109.95278588009421</v>
      </c>
      <c r="Z113" s="10" t="str">
        <f t="shared" ca="1" si="35"/>
        <v>N</v>
      </c>
      <c r="AA113" s="10">
        <f t="shared" ca="1" si="36"/>
        <v>109.95278588009421</v>
      </c>
      <c r="AB113" s="1">
        <f t="shared" ca="1" si="20"/>
        <v>1</v>
      </c>
      <c r="AC113" s="1">
        <f t="shared" ca="1" si="21"/>
        <v>111</v>
      </c>
      <c r="AD113" s="1">
        <f t="shared" ca="1" si="37"/>
        <v>8</v>
      </c>
    </row>
    <row r="114" spans="1:30" x14ac:dyDescent="0.3">
      <c r="A114" s="1">
        <f>'FTTM input times'!A114</f>
        <v>112</v>
      </c>
      <c r="B114" s="10">
        <f>ABS('internal_calcs ToDs'!C114-'internal_calcs ToDs'!$B114)</f>
        <v>2.6171904978941711</v>
      </c>
      <c r="C114" s="10">
        <f>ABS('internal_calcs ToDs'!D114-'internal_calcs ToDs'!$B114)</f>
        <v>7.6805219173095907E-2</v>
      </c>
      <c r="D114" s="10">
        <f>ABS('internal_calcs ToDs'!E114-'internal_calcs ToDs'!$B114)</f>
        <v>3.9701163016980416</v>
      </c>
      <c r="E114" s="10">
        <f>ABS('internal_calcs ToDs'!D114-'internal_calcs ToDs'!$C114)</f>
        <v>2.5403852787210752</v>
      </c>
      <c r="F114" s="10">
        <f>ABS('internal_calcs ToDs'!E114-'internal_calcs ToDs'!$C114)</f>
        <v>1.3529258038038705</v>
      </c>
      <c r="G114" s="10">
        <f>ABS('internal_calcs ToDs'!E114-'internal_calcs ToDs'!D114)</f>
        <v>3.8933110825249457</v>
      </c>
      <c r="H114" s="1" t="str">
        <f t="shared" si="22"/>
        <v>TRUSTED</v>
      </c>
      <c r="I114" s="1" t="str">
        <f t="shared" si="23"/>
        <v>TRUSTED</v>
      </c>
      <c r="J114" s="1" t="str">
        <f t="shared" si="24"/>
        <v>TRUSTED</v>
      </c>
      <c r="K114" s="1" t="str">
        <f t="shared" si="25"/>
        <v>TRUSTED</v>
      </c>
      <c r="L114" s="1" t="str">
        <f t="shared" si="26"/>
        <v>TRUSTED</v>
      </c>
      <c r="M114" s="1" t="str">
        <f t="shared" si="27"/>
        <v>TRUSTED</v>
      </c>
      <c r="N114" s="1" t="str">
        <f t="shared" si="28"/>
        <v>TRUSTED</v>
      </c>
      <c r="O114" s="1">
        <f t="shared" si="29"/>
        <v>3</v>
      </c>
      <c r="P114" s="1">
        <f t="shared" si="30"/>
        <v>333</v>
      </c>
      <c r="Q114" s="1" t="str">
        <f t="shared" si="31"/>
        <v>TRUSTED</v>
      </c>
      <c r="R114" s="1" t="str">
        <f t="shared" si="32"/>
        <v>TRUSTED</v>
      </c>
      <c r="S114" s="1" t="str">
        <f t="shared" si="33"/>
        <v>TRUSTED</v>
      </c>
      <c r="T114" s="1" t="str">
        <f t="shared" si="34"/>
        <v>TRUSTED</v>
      </c>
      <c r="U114" s="1">
        <f t="shared" si="39"/>
        <v>3</v>
      </c>
      <c r="V114" s="10">
        <f>IF(Q114="TRUSTED",'internal_calcs ToDs'!B114,"")</f>
        <v>110.91107492983357</v>
      </c>
      <c r="W114" s="10">
        <f>IF(R114="TRUSTED",'internal_calcs ToDs'!C114,"")</f>
        <v>113.52826542772775</v>
      </c>
      <c r="X114" s="10">
        <f>IF(S114="TRUSTED",IF(O114=3,'internal_calcs ToDs'!D114,'internal_calcs ToDs'!E114),"")</f>
        <v>110.98788014900667</v>
      </c>
      <c r="Y114" s="10">
        <f t="shared" si="38"/>
        <v>110.98788014900667</v>
      </c>
      <c r="Z114" s="10" t="str">
        <f t="shared" ca="1" si="35"/>
        <v>Y</v>
      </c>
      <c r="AA114" s="10">
        <f t="shared" ca="1" si="36"/>
        <v>110.98788014900667</v>
      </c>
      <c r="AB114" s="1">
        <f t="shared" ca="1" si="20"/>
        <v>3</v>
      </c>
      <c r="AC114" s="1">
        <f t="shared" ca="1" si="21"/>
        <v>333</v>
      </c>
      <c r="AD114" s="1">
        <f t="shared" ca="1" si="37"/>
        <v>9</v>
      </c>
    </row>
    <row r="115" spans="1:30" x14ac:dyDescent="0.3">
      <c r="A115" s="1">
        <f>'FTTM input times'!A115</f>
        <v>113</v>
      </c>
      <c r="B115" s="10">
        <f>ABS('internal_calcs ToDs'!C115-'internal_calcs ToDs'!$B115)</f>
        <v>2.7787345809419435</v>
      </c>
      <c r="C115" s="10">
        <f>ABS('internal_calcs ToDs'!D115-'internal_calcs ToDs'!$B115)</f>
        <v>0.3983134839536433</v>
      </c>
      <c r="D115" s="10">
        <f>ABS('internal_calcs ToDs'!E115-'internal_calcs ToDs'!$B115)</f>
        <v>4.4384203897002692</v>
      </c>
      <c r="E115" s="10">
        <f>ABS('internal_calcs ToDs'!D115-'internal_calcs ToDs'!$C115)</f>
        <v>2.3804210969883002</v>
      </c>
      <c r="F115" s="10">
        <f>ABS('internal_calcs ToDs'!E115-'internal_calcs ToDs'!$C115)</f>
        <v>1.6596858087583257</v>
      </c>
      <c r="G115" s="10">
        <f>ABS('internal_calcs ToDs'!E115-'internal_calcs ToDs'!D115)</f>
        <v>4.0401069057466259</v>
      </c>
      <c r="H115" s="1" t="str">
        <f t="shared" si="22"/>
        <v>TRUSTED</v>
      </c>
      <c r="I115" s="1" t="str">
        <f t="shared" si="23"/>
        <v>TRUSTED</v>
      </c>
      <c r="J115" s="1" t="str">
        <f t="shared" si="24"/>
        <v>TRUSTED</v>
      </c>
      <c r="K115" s="1" t="str">
        <f t="shared" si="25"/>
        <v>TRUSTED</v>
      </c>
      <c r="L115" s="1" t="str">
        <f t="shared" si="26"/>
        <v>TRUSTED</v>
      </c>
      <c r="M115" s="1" t="str">
        <f t="shared" si="27"/>
        <v>TRUSTED</v>
      </c>
      <c r="N115" s="1" t="str">
        <f t="shared" si="28"/>
        <v>TRUSTED</v>
      </c>
      <c r="O115" s="1">
        <f t="shared" si="29"/>
        <v>3</v>
      </c>
      <c r="P115" s="1">
        <f t="shared" si="30"/>
        <v>333</v>
      </c>
      <c r="Q115" s="1" t="str">
        <f t="shared" si="31"/>
        <v>TRUSTED</v>
      </c>
      <c r="R115" s="1" t="str">
        <f t="shared" si="32"/>
        <v>TRUSTED</v>
      </c>
      <c r="S115" s="1" t="str">
        <f t="shared" si="33"/>
        <v>TRUSTED</v>
      </c>
      <c r="T115" s="1" t="str">
        <f t="shared" si="34"/>
        <v>TRUSTED</v>
      </c>
      <c r="U115" s="1">
        <f t="shared" si="39"/>
        <v>3</v>
      </c>
      <c r="V115" s="10">
        <f>IF(Q115="TRUSTED",'internal_calcs ToDs'!B115,"")</f>
        <v>111.86960963298323</v>
      </c>
      <c r="W115" s="10">
        <f>IF(R115="TRUSTED",'internal_calcs ToDs'!C115,"")</f>
        <v>114.64834421392517</v>
      </c>
      <c r="X115" s="10">
        <f>IF(S115="TRUSTED",IF(O115=3,'internal_calcs ToDs'!D115,'internal_calcs ToDs'!E115),"")</f>
        <v>112.26792311693687</v>
      </c>
      <c r="Y115" s="10">
        <f t="shared" si="38"/>
        <v>112.26792311693687</v>
      </c>
      <c r="Z115" s="10" t="str">
        <f t="shared" ca="1" si="35"/>
        <v>N</v>
      </c>
      <c r="AA115" s="10">
        <f t="shared" ca="1" si="36"/>
        <v>112.26792311693687</v>
      </c>
      <c r="AB115" s="1">
        <f t="shared" ca="1" si="20"/>
        <v>3</v>
      </c>
      <c r="AC115" s="1">
        <f t="shared" ca="1" si="21"/>
        <v>333</v>
      </c>
      <c r="AD115" s="1">
        <f t="shared" ca="1" si="37"/>
        <v>9</v>
      </c>
    </row>
    <row r="116" spans="1:30" x14ac:dyDescent="0.3">
      <c r="A116" s="1">
        <f>'FTTM input times'!A116</f>
        <v>114</v>
      </c>
      <c r="B116" s="10">
        <f>ABS('internal_calcs ToDs'!C116-'internal_calcs ToDs'!$B116)</f>
        <v>2.9374481017971164</v>
      </c>
      <c r="C116" s="10">
        <f>ABS('internal_calcs ToDs'!D116-'internal_calcs ToDs'!$B116)</f>
        <v>0.69955399997900258</v>
      </c>
      <c r="D116" s="10">
        <f>ABS('internal_calcs ToDs'!E116-'internal_calcs ToDs'!$B116)</f>
        <v>4.8591770208634415</v>
      </c>
      <c r="E116" s="10">
        <f>ABS('internal_calcs ToDs'!D116-'internal_calcs ToDs'!$C116)</f>
        <v>2.2378941018181138</v>
      </c>
      <c r="F116" s="10">
        <f>ABS('internal_calcs ToDs'!E116-'internal_calcs ToDs'!$C116)</f>
        <v>1.9217289190663251</v>
      </c>
      <c r="G116" s="10">
        <f>ABS('internal_calcs ToDs'!E116-'internal_calcs ToDs'!D116)</f>
        <v>4.1596230208844389</v>
      </c>
      <c r="H116" s="1" t="str">
        <f t="shared" si="22"/>
        <v>TRUSTED</v>
      </c>
      <c r="I116" s="1" t="str">
        <f t="shared" si="23"/>
        <v>TRUSTED</v>
      </c>
      <c r="J116" s="1" t="str">
        <f t="shared" si="24"/>
        <v>TRUSTED</v>
      </c>
      <c r="K116" s="1" t="str">
        <f t="shared" si="25"/>
        <v>TRUSTED</v>
      </c>
      <c r="L116" s="1" t="str">
        <f t="shared" si="26"/>
        <v>TRUSTED</v>
      </c>
      <c r="M116" s="1" t="str">
        <f t="shared" si="27"/>
        <v>TRUSTED</v>
      </c>
      <c r="N116" s="1" t="str">
        <f t="shared" si="28"/>
        <v>TRUSTED</v>
      </c>
      <c r="O116" s="1">
        <f t="shared" si="29"/>
        <v>3</v>
      </c>
      <c r="P116" s="1">
        <f t="shared" si="30"/>
        <v>333</v>
      </c>
      <c r="Q116" s="1" t="str">
        <f t="shared" si="31"/>
        <v>TRUSTED</v>
      </c>
      <c r="R116" s="1" t="str">
        <f t="shared" si="32"/>
        <v>TRUSTED</v>
      </c>
      <c r="S116" s="1" t="str">
        <f t="shared" si="33"/>
        <v>TRUSTED</v>
      </c>
      <c r="T116" s="1" t="str">
        <f t="shared" si="34"/>
        <v>TRUSTED</v>
      </c>
      <c r="U116" s="1">
        <f t="shared" si="39"/>
        <v>3</v>
      </c>
      <c r="V116" s="10">
        <f>IF(Q116="TRUSTED",'internal_calcs ToDs'!B116,"")</f>
        <v>112.82841617991342</v>
      </c>
      <c r="W116" s="10">
        <f>IF(R116="TRUSTED",'internal_calcs ToDs'!C116,"")</f>
        <v>115.76586428171053</v>
      </c>
      <c r="X116" s="10">
        <f>IF(S116="TRUSTED",IF(O116=3,'internal_calcs ToDs'!D116,'internal_calcs ToDs'!E116),"")</f>
        <v>113.52797017989242</v>
      </c>
      <c r="Y116" s="10">
        <f t="shared" si="38"/>
        <v>113.52797017989242</v>
      </c>
      <c r="Z116" s="10" t="str">
        <f t="shared" ca="1" si="35"/>
        <v>N</v>
      </c>
      <c r="AA116" s="10">
        <f t="shared" ca="1" si="36"/>
        <v>113.52797017989242</v>
      </c>
      <c r="AB116" s="1">
        <f t="shared" ca="1" si="20"/>
        <v>3</v>
      </c>
      <c r="AC116" s="1">
        <f t="shared" ca="1" si="21"/>
        <v>333</v>
      </c>
      <c r="AD116" s="1">
        <f t="shared" ca="1" si="37"/>
        <v>9</v>
      </c>
    </row>
    <row r="117" spans="1:30" x14ac:dyDescent="0.3">
      <c r="A117" s="1">
        <f>'FTTM input times'!A117</f>
        <v>115</v>
      </c>
      <c r="B117" s="10">
        <f>ABS('internal_calcs ToDs'!C117-'internal_calcs ToDs'!$B117)</f>
        <v>3.0928412437741741</v>
      </c>
      <c r="C117" s="10">
        <f>ABS('internal_calcs ToDs'!D117-'internal_calcs ToDs'!$B117)</f>
        <v>0.97639965105378224</v>
      </c>
      <c r="D117" s="10">
        <f>ABS('internal_calcs ToDs'!E117-'internal_calcs ToDs'!$B117)</f>
        <v>5.2186417743206164</v>
      </c>
      <c r="E117" s="10">
        <f>ABS('internal_calcs ToDs'!D117-'internal_calcs ToDs'!$C117)</f>
        <v>2.1164415927203919</v>
      </c>
      <c r="F117" s="10">
        <f>ABS('internal_calcs ToDs'!E117-'internal_calcs ToDs'!$C117)</f>
        <v>2.1258005305464422</v>
      </c>
      <c r="G117" s="10">
        <f>ABS('internal_calcs ToDs'!E117-'internal_calcs ToDs'!D117)</f>
        <v>4.2422421232668341</v>
      </c>
      <c r="H117" s="1" t="str">
        <f t="shared" si="22"/>
        <v>TRUSTED</v>
      </c>
      <c r="I117" s="1" t="str">
        <f t="shared" si="23"/>
        <v>TRUSTED</v>
      </c>
      <c r="J117" s="1" t="str">
        <f t="shared" si="24"/>
        <v>TRUSTED</v>
      </c>
      <c r="K117" s="1" t="str">
        <f t="shared" si="25"/>
        <v>TRUSTED</v>
      </c>
      <c r="L117" s="1" t="str">
        <f t="shared" si="26"/>
        <v>TRUSTED</v>
      </c>
      <c r="M117" s="1" t="str">
        <f t="shared" si="27"/>
        <v>TRUSTED</v>
      </c>
      <c r="N117" s="1" t="str">
        <f t="shared" si="28"/>
        <v>TRUSTED</v>
      </c>
      <c r="O117" s="1">
        <f t="shared" si="29"/>
        <v>3</v>
      </c>
      <c r="P117" s="1">
        <f t="shared" si="30"/>
        <v>333</v>
      </c>
      <c r="Q117" s="1" t="str">
        <f t="shared" si="31"/>
        <v>TRUSTED</v>
      </c>
      <c r="R117" s="1" t="str">
        <f t="shared" si="32"/>
        <v>TRUSTED</v>
      </c>
      <c r="S117" s="1" t="str">
        <f t="shared" si="33"/>
        <v>TRUSTED</v>
      </c>
      <c r="T117" s="1" t="str">
        <f t="shared" si="34"/>
        <v>TRUSTED</v>
      </c>
      <c r="U117" s="1">
        <f t="shared" si="39"/>
        <v>3</v>
      </c>
      <c r="V117" s="10">
        <f>IF(Q117="TRUSTED",'internal_calcs ToDs'!B117,"")</f>
        <v>113.78752058929213</v>
      </c>
      <c r="W117" s="10">
        <f>IF(R117="TRUSTED",'internal_calcs ToDs'!C117,"")</f>
        <v>116.8803618330663</v>
      </c>
      <c r="X117" s="10">
        <f>IF(S117="TRUSTED",IF(O117=3,'internal_calcs ToDs'!D117,'internal_calcs ToDs'!E117),"")</f>
        <v>114.76392024034591</v>
      </c>
      <c r="Y117" s="10">
        <f t="shared" si="38"/>
        <v>114.76392024034591</v>
      </c>
      <c r="Z117" s="10" t="str">
        <f t="shared" ca="1" si="35"/>
        <v>N</v>
      </c>
      <c r="AA117" s="10">
        <f t="shared" ca="1" si="36"/>
        <v>114.76392024034591</v>
      </c>
      <c r="AB117" s="1">
        <f t="shared" ca="1" si="20"/>
        <v>3</v>
      </c>
      <c r="AC117" s="1">
        <f t="shared" ca="1" si="21"/>
        <v>333</v>
      </c>
      <c r="AD117" s="1">
        <f t="shared" ca="1" si="37"/>
        <v>9</v>
      </c>
    </row>
    <row r="118" spans="1:30" x14ac:dyDescent="0.3">
      <c r="A118" s="1">
        <f>'FTTM input times'!A118</f>
        <v>116</v>
      </c>
      <c r="B118" s="10">
        <f>ABS('internal_calcs ToDs'!C118-'internal_calcs ToDs'!$B118)</f>
        <v>3.2444363068151034</v>
      </c>
      <c r="C118" s="10">
        <f>ABS('internal_calcs ToDs'!D118-'internal_calcs ToDs'!$B118)</f>
        <v>1.2251035332435691</v>
      </c>
      <c r="D118" s="10">
        <f>ABS('internal_calcs ToDs'!E118-'internal_calcs ToDs'!$B118)</f>
        <v>5.5052748999720507</v>
      </c>
      <c r="E118" s="10">
        <f>ABS('internal_calcs ToDs'!D118-'internal_calcs ToDs'!$C118)</f>
        <v>2.0193327735715343</v>
      </c>
      <c r="F118" s="10">
        <f>ABS('internal_calcs ToDs'!E118-'internal_calcs ToDs'!$C118)</f>
        <v>2.2608385931569472</v>
      </c>
      <c r="G118" s="10">
        <f>ABS('internal_calcs ToDs'!E118-'internal_calcs ToDs'!D118)</f>
        <v>4.2801713667284815</v>
      </c>
      <c r="H118" s="1" t="str">
        <f t="shared" si="22"/>
        <v>TRUSTED</v>
      </c>
      <c r="I118" s="1" t="str">
        <f t="shared" si="23"/>
        <v>TRUSTED</v>
      </c>
      <c r="J118" s="1" t="str">
        <f t="shared" si="24"/>
        <v>TRUSTED</v>
      </c>
      <c r="K118" s="1" t="str">
        <f t="shared" si="25"/>
        <v>TRUSTED</v>
      </c>
      <c r="L118" s="1" t="str">
        <f t="shared" si="26"/>
        <v>TRUSTED</v>
      </c>
      <c r="M118" s="1" t="str">
        <f t="shared" si="27"/>
        <v>TRUSTED</v>
      </c>
      <c r="N118" s="1" t="str">
        <f t="shared" si="28"/>
        <v>TRUSTED</v>
      </c>
      <c r="O118" s="1">
        <f t="shared" si="29"/>
        <v>3</v>
      </c>
      <c r="P118" s="1">
        <f t="shared" si="30"/>
        <v>333</v>
      </c>
      <c r="Q118" s="1" t="str">
        <f t="shared" si="31"/>
        <v>TRUSTED</v>
      </c>
      <c r="R118" s="1" t="str">
        <f t="shared" si="32"/>
        <v>TRUSTED</v>
      </c>
      <c r="S118" s="1" t="str">
        <f t="shared" si="33"/>
        <v>TRUSTED</v>
      </c>
      <c r="T118" s="1" t="str">
        <f t="shared" si="34"/>
        <v>TRUSTED</v>
      </c>
      <c r="U118" s="1">
        <f t="shared" si="39"/>
        <v>3</v>
      </c>
      <c r="V118" s="10">
        <f>IF(Q118="TRUSTED",'internal_calcs ToDs'!B118,"")</f>
        <v>114.74694869165072</v>
      </c>
      <c r="W118" s="10">
        <f>IF(R118="TRUSTED",'internal_calcs ToDs'!C118,"")</f>
        <v>117.99138499846582</v>
      </c>
      <c r="X118" s="10">
        <f>IF(S118="TRUSTED",IF(O118=3,'internal_calcs ToDs'!D118,'internal_calcs ToDs'!E118),"")</f>
        <v>115.97205222489428</v>
      </c>
      <c r="Y118" s="10">
        <f t="shared" si="38"/>
        <v>115.97205222489428</v>
      </c>
      <c r="Z118" s="10" t="str">
        <f t="shared" ca="1" si="35"/>
        <v>N</v>
      </c>
      <c r="AA118" s="10">
        <f t="shared" ca="1" si="36"/>
        <v>115.97205222489428</v>
      </c>
      <c r="AB118" s="1">
        <f t="shared" ca="1" si="20"/>
        <v>3</v>
      </c>
      <c r="AC118" s="1">
        <f t="shared" ca="1" si="21"/>
        <v>333</v>
      </c>
      <c r="AD118" s="1">
        <f t="shared" ca="1" si="37"/>
        <v>9</v>
      </c>
    </row>
    <row r="119" spans="1:30" x14ac:dyDescent="0.3">
      <c r="A119" s="1">
        <f>'FTTM input times'!A119</f>
        <v>117</v>
      </c>
      <c r="B119" s="10">
        <f>ABS('internal_calcs ToDs'!C119-'internal_calcs ToDs'!$B119)</f>
        <v>3.3917695071276768</v>
      </c>
      <c r="C119" s="10">
        <f>ABS('internal_calcs ToDs'!D119-'internal_calcs ToDs'!$B119)</f>
        <v>1.4423576547397374</v>
      </c>
      <c r="D119" s="10">
        <f>ABS('internal_calcs ToDs'!E119-'internal_calcs ToDs'!$B119)</f>
        <v>5.7101574778506716</v>
      </c>
      <c r="E119" s="10">
        <f>ABS('internal_calcs ToDs'!D119-'internal_calcs ToDs'!$C119)</f>
        <v>1.9494118523879393</v>
      </c>
      <c r="F119" s="10">
        <f>ABS('internal_calcs ToDs'!E119-'internal_calcs ToDs'!$C119)</f>
        <v>2.3183879707229949</v>
      </c>
      <c r="G119" s="10">
        <f>ABS('internal_calcs ToDs'!E119-'internal_calcs ToDs'!D119)</f>
        <v>4.2677998231109342</v>
      </c>
      <c r="H119" s="1" t="str">
        <f t="shared" si="22"/>
        <v>TRUSTED</v>
      </c>
      <c r="I119" s="1" t="str">
        <f t="shared" si="23"/>
        <v>TRUSTED</v>
      </c>
      <c r="J119" s="1" t="str">
        <f t="shared" si="24"/>
        <v>TRUSTED</v>
      </c>
      <c r="K119" s="1" t="str">
        <f t="shared" si="25"/>
        <v>TRUSTED</v>
      </c>
      <c r="L119" s="1" t="str">
        <f t="shared" si="26"/>
        <v>TRUSTED</v>
      </c>
      <c r="M119" s="1" t="str">
        <f t="shared" si="27"/>
        <v>TRUSTED</v>
      </c>
      <c r="N119" s="1" t="str">
        <f t="shared" si="28"/>
        <v>TRUSTED</v>
      </c>
      <c r="O119" s="1">
        <f t="shared" si="29"/>
        <v>3</v>
      </c>
      <c r="P119" s="1">
        <f t="shared" si="30"/>
        <v>333</v>
      </c>
      <c r="Q119" s="1" t="str">
        <f t="shared" si="31"/>
        <v>TRUSTED</v>
      </c>
      <c r="R119" s="1" t="str">
        <f t="shared" si="32"/>
        <v>TRUSTED</v>
      </c>
      <c r="S119" s="1" t="str">
        <f t="shared" si="33"/>
        <v>TRUSTED</v>
      </c>
      <c r="T119" s="1" t="str">
        <f t="shared" si="34"/>
        <v>TRUSTED</v>
      </c>
      <c r="U119" s="1">
        <f t="shared" si="39"/>
        <v>3</v>
      </c>
      <c r="V119" s="10">
        <f>IF(Q119="TRUSTED",'internal_calcs ToDs'!B119,"")</f>
        <v>115.70672611306942</v>
      </c>
      <c r="W119" s="10">
        <f>IF(R119="TRUSTED",'internal_calcs ToDs'!C119,"")</f>
        <v>119.0984956201971</v>
      </c>
      <c r="X119" s="10">
        <f>IF(S119="TRUSTED",IF(O119=3,'internal_calcs ToDs'!D119,'internal_calcs ToDs'!E119),"")</f>
        <v>117.14908376780916</v>
      </c>
      <c r="Y119" s="10">
        <f t="shared" si="38"/>
        <v>117.14908376780916</v>
      </c>
      <c r="Z119" s="10" t="str">
        <f t="shared" ca="1" si="35"/>
        <v>N</v>
      </c>
      <c r="AA119" s="10">
        <f t="shared" ca="1" si="36"/>
        <v>117.14908376780916</v>
      </c>
      <c r="AB119" s="1">
        <f t="shared" ca="1" si="20"/>
        <v>3</v>
      </c>
      <c r="AC119" s="1">
        <f t="shared" ca="1" si="21"/>
        <v>333</v>
      </c>
      <c r="AD119" s="1">
        <f t="shared" ca="1" si="37"/>
        <v>9</v>
      </c>
    </row>
    <row r="120" spans="1:30" x14ac:dyDescent="0.3">
      <c r="A120" s="1">
        <f>'FTTM input times'!A120</f>
        <v>118</v>
      </c>
      <c r="B120" s="10">
        <f>ABS('internal_calcs ToDs'!C120-'internal_calcs ToDs'!$B120)</f>
        <v>3.5343927225793976</v>
      </c>
      <c r="C120" s="10">
        <f>ABS('internal_calcs ToDs'!D120-'internal_calcs ToDs'!$B120)</f>
        <v>1.6253447169142845</v>
      </c>
      <c r="D120" s="10">
        <f>ABS('internal_calcs ToDs'!E120-'internal_calcs ToDs'!$B120)</f>
        <v>5.8273128611218681</v>
      </c>
      <c r="E120" s="10">
        <f>ABS('internal_calcs ToDs'!D120-'internal_calcs ToDs'!$C120)</f>
        <v>1.9090480056651131</v>
      </c>
      <c r="F120" s="10">
        <f>ABS('internal_calcs ToDs'!E120-'internal_calcs ToDs'!$C120)</f>
        <v>2.2929201385424705</v>
      </c>
      <c r="G120" s="10">
        <f>ABS('internal_calcs ToDs'!E120-'internal_calcs ToDs'!D120)</f>
        <v>4.2019681442075836</v>
      </c>
      <c r="H120" s="1" t="str">
        <f t="shared" si="22"/>
        <v>TRUSTED</v>
      </c>
      <c r="I120" s="1" t="str">
        <f t="shared" si="23"/>
        <v>TRUSTED</v>
      </c>
      <c r="J120" s="1" t="str">
        <f t="shared" si="24"/>
        <v>TRUSTED</v>
      </c>
      <c r="K120" s="1" t="str">
        <f t="shared" si="25"/>
        <v>TRUSTED</v>
      </c>
      <c r="L120" s="1" t="str">
        <f t="shared" si="26"/>
        <v>TRUSTED</v>
      </c>
      <c r="M120" s="1" t="str">
        <f t="shared" si="27"/>
        <v>TRUSTED</v>
      </c>
      <c r="N120" s="1" t="str">
        <f t="shared" si="28"/>
        <v>TRUSTED</v>
      </c>
      <c r="O120" s="1">
        <f t="shared" si="29"/>
        <v>3</v>
      </c>
      <c r="P120" s="1">
        <f t="shared" si="30"/>
        <v>333</v>
      </c>
      <c r="Q120" s="1" t="str">
        <f t="shared" si="31"/>
        <v>TRUSTED</v>
      </c>
      <c r="R120" s="1" t="str">
        <f t="shared" si="32"/>
        <v>TRUSTED</v>
      </c>
      <c r="S120" s="1" t="str">
        <f t="shared" si="33"/>
        <v>TRUSTED</v>
      </c>
      <c r="T120" s="1" t="str">
        <f t="shared" si="34"/>
        <v>TRUSTED</v>
      </c>
      <c r="U120" s="1">
        <f t="shared" si="39"/>
        <v>3</v>
      </c>
      <c r="V120" s="10">
        <f>IF(Q120="TRUSTED",'internal_calcs ToDs'!B120,"")</f>
        <v>116.66687825899099</v>
      </c>
      <c r="W120" s="10">
        <f>IF(R120="TRUSTED",'internal_calcs ToDs'!C120,"")</f>
        <v>120.20127098157039</v>
      </c>
      <c r="X120" s="10">
        <f>IF(S120="TRUSTED",IF(O120=3,'internal_calcs ToDs'!D120,'internal_calcs ToDs'!E120),"")</f>
        <v>118.29222297590528</v>
      </c>
      <c r="Y120" s="10">
        <f t="shared" si="38"/>
        <v>118.29222297590528</v>
      </c>
      <c r="Z120" s="10" t="str">
        <f t="shared" ca="1" si="35"/>
        <v>N</v>
      </c>
      <c r="AA120" s="10">
        <f t="shared" ca="1" si="36"/>
        <v>118.29222297590528</v>
      </c>
      <c r="AB120" s="1">
        <f t="shared" ca="1" si="20"/>
        <v>3</v>
      </c>
      <c r="AC120" s="1">
        <f t="shared" ca="1" si="21"/>
        <v>333</v>
      </c>
      <c r="AD120" s="1">
        <f t="shared" ca="1" si="37"/>
        <v>9</v>
      </c>
    </row>
    <row r="121" spans="1:30" x14ac:dyDescent="0.3">
      <c r="A121" s="1">
        <f>'FTTM input times'!A121</f>
        <v>119</v>
      </c>
      <c r="B121" s="10">
        <f>ABS('internal_calcs ToDs'!C121-'internal_calcs ToDs'!$B121)</f>
        <v>3.6718751770138027</v>
      </c>
      <c r="C121" s="10">
        <f>ABS('internal_calcs ToDs'!D121-'internal_calcs ToDs'!$B121)</f>
        <v>1.7717821601895878</v>
      </c>
      <c r="D121" s="10">
        <f>ABS('internal_calcs ToDs'!E121-'internal_calcs ToDs'!$B121)</f>
        <v>5.8539217854990255</v>
      </c>
      <c r="E121" s="10">
        <f>ABS('internal_calcs ToDs'!D121-'internal_calcs ToDs'!$C121)</f>
        <v>1.9000930168242149</v>
      </c>
      <c r="F121" s="10">
        <f>ABS('internal_calcs ToDs'!E121-'internal_calcs ToDs'!$C121)</f>
        <v>2.1820466084852228</v>
      </c>
      <c r="G121" s="10">
        <f>ABS('internal_calcs ToDs'!E121-'internal_calcs ToDs'!D121)</f>
        <v>4.0821396253094377</v>
      </c>
      <c r="H121" s="1" t="str">
        <f t="shared" si="22"/>
        <v>TRUSTED</v>
      </c>
      <c r="I121" s="1" t="str">
        <f t="shared" si="23"/>
        <v>TRUSTED</v>
      </c>
      <c r="J121" s="1" t="str">
        <f t="shared" si="24"/>
        <v>TRUSTED</v>
      </c>
      <c r="K121" s="1" t="str">
        <f t="shared" si="25"/>
        <v>TRUSTED</v>
      </c>
      <c r="L121" s="1" t="str">
        <f t="shared" si="26"/>
        <v>TRUSTED</v>
      </c>
      <c r="M121" s="1" t="str">
        <f t="shared" si="27"/>
        <v>TRUSTED</v>
      </c>
      <c r="N121" s="1" t="str">
        <f t="shared" si="28"/>
        <v>TRUSTED</v>
      </c>
      <c r="O121" s="1">
        <f t="shared" si="29"/>
        <v>3</v>
      </c>
      <c r="P121" s="1">
        <f t="shared" si="30"/>
        <v>333</v>
      </c>
      <c r="Q121" s="1" t="str">
        <f t="shared" si="31"/>
        <v>TRUSTED</v>
      </c>
      <c r="R121" s="1" t="str">
        <f t="shared" si="32"/>
        <v>TRUSTED</v>
      </c>
      <c r="S121" s="1" t="str">
        <f t="shared" si="33"/>
        <v>TRUSTED</v>
      </c>
      <c r="T121" s="1" t="str">
        <f t="shared" si="34"/>
        <v>TRUSTED</v>
      </c>
      <c r="U121" s="1">
        <f t="shared" si="39"/>
        <v>3</v>
      </c>
      <c r="V121" s="10">
        <f>IF(Q121="TRUSTED",'internal_calcs ToDs'!B121,"")</f>
        <v>117.62743029817413</v>
      </c>
      <c r="W121" s="10">
        <f>IF(R121="TRUSTED",'internal_calcs ToDs'!C121,"")</f>
        <v>121.29930547518794</v>
      </c>
      <c r="X121" s="10">
        <f>IF(S121="TRUSTED",IF(O121=3,'internal_calcs ToDs'!D121,'internal_calcs ToDs'!E121),"")</f>
        <v>119.39921245836372</v>
      </c>
      <c r="Y121" s="10">
        <f t="shared" si="38"/>
        <v>119.39921245836372</v>
      </c>
      <c r="Z121" s="10" t="str">
        <f t="shared" ca="1" si="35"/>
        <v>N</v>
      </c>
      <c r="AA121" s="10">
        <f t="shared" ca="1" si="36"/>
        <v>119.39921245836372</v>
      </c>
      <c r="AB121" s="1">
        <f t="shared" ca="1" si="20"/>
        <v>3</v>
      </c>
      <c r="AC121" s="1">
        <f t="shared" ca="1" si="21"/>
        <v>333</v>
      </c>
      <c r="AD121" s="1">
        <f t="shared" ca="1" si="37"/>
        <v>9</v>
      </c>
    </row>
    <row r="122" spans="1:30" x14ac:dyDescent="0.3">
      <c r="A122" s="1">
        <f>'FTTM input times'!A122</f>
        <v>120</v>
      </c>
      <c r="B122" s="10">
        <f>ABS('internal_calcs ToDs'!C122-'internal_calcs ToDs'!$B122)</f>
        <v>3.8038050568947881</v>
      </c>
      <c r="C122" s="10">
        <f>ABS('internal_calcs ToDs'!D122-'internal_calcs ToDs'!$B122)</f>
        <v>1.8799577803371932</v>
      </c>
      <c r="D122" s="10">
        <f>ABS('internal_calcs ToDs'!E122-'internal_calcs ToDs'!$B122)</f>
        <v>5.790423371033171</v>
      </c>
      <c r="E122" s="10">
        <f>ABS('internal_calcs ToDs'!D122-'internal_calcs ToDs'!$C122)</f>
        <v>1.9238472765575949</v>
      </c>
      <c r="F122" s="10">
        <f>ABS('internal_calcs ToDs'!E122-'internal_calcs ToDs'!$C122)</f>
        <v>1.9866183141383829</v>
      </c>
      <c r="G122" s="10">
        <f>ABS('internal_calcs ToDs'!E122-'internal_calcs ToDs'!D122)</f>
        <v>3.9104655906959778</v>
      </c>
      <c r="H122" s="1" t="str">
        <f t="shared" si="22"/>
        <v>TRUSTED</v>
      </c>
      <c r="I122" s="1" t="str">
        <f t="shared" si="23"/>
        <v>TRUSTED</v>
      </c>
      <c r="J122" s="1" t="str">
        <f t="shared" si="24"/>
        <v>TRUSTED</v>
      </c>
      <c r="K122" s="1" t="str">
        <f t="shared" si="25"/>
        <v>TRUSTED</v>
      </c>
      <c r="L122" s="1" t="str">
        <f t="shared" si="26"/>
        <v>TRUSTED</v>
      </c>
      <c r="M122" s="1" t="str">
        <f t="shared" si="27"/>
        <v>TRUSTED</v>
      </c>
      <c r="N122" s="1" t="str">
        <f t="shared" si="28"/>
        <v>TRUSTED</v>
      </c>
      <c r="O122" s="1">
        <f t="shared" si="29"/>
        <v>3</v>
      </c>
      <c r="P122" s="1">
        <f t="shared" si="30"/>
        <v>333</v>
      </c>
      <c r="Q122" s="1" t="str">
        <f t="shared" si="31"/>
        <v>TRUSTED</v>
      </c>
      <c r="R122" s="1" t="str">
        <f t="shared" si="32"/>
        <v>TRUSTED</v>
      </c>
      <c r="S122" s="1" t="str">
        <f t="shared" si="33"/>
        <v>TRUSTED</v>
      </c>
      <c r="T122" s="1" t="str">
        <f t="shared" si="34"/>
        <v>TRUSTED</v>
      </c>
      <c r="U122" s="1">
        <f t="shared" si="39"/>
        <v>3</v>
      </c>
      <c r="V122" s="10">
        <f>IF(Q122="TRUSTED",'internal_calcs ToDs'!B122,"")</f>
        <v>118.5884071467965</v>
      </c>
      <c r="W122" s="10">
        <f>IF(R122="TRUSTED",'internal_calcs ToDs'!C122,"")</f>
        <v>122.39221220369129</v>
      </c>
      <c r="X122" s="10">
        <f>IF(S122="TRUSTED",IF(O122=3,'internal_calcs ToDs'!D122,'internal_calcs ToDs'!E122),"")</f>
        <v>120.46836492713369</v>
      </c>
      <c r="Y122" s="10">
        <f t="shared" si="38"/>
        <v>120.46836492713369</v>
      </c>
      <c r="Z122" s="10" t="str">
        <f t="shared" ca="1" si="35"/>
        <v>N</v>
      </c>
      <c r="AA122" s="10">
        <f t="shared" ca="1" si="36"/>
        <v>120.46836492713369</v>
      </c>
      <c r="AB122" s="1">
        <f t="shared" ca="1" si="20"/>
        <v>3</v>
      </c>
      <c r="AC122" s="1">
        <f t="shared" ca="1" si="21"/>
        <v>333</v>
      </c>
      <c r="AD122" s="1">
        <f t="shared" ca="1" si="37"/>
        <v>9</v>
      </c>
    </row>
    <row r="123" spans="1:30" x14ac:dyDescent="0.3">
      <c r="A123" s="1">
        <f>'FTTM input times'!A123</f>
        <v>121</v>
      </c>
      <c r="B123" s="10">
        <f>ABS('internal_calcs ToDs'!C123-'internal_calcs ToDs'!$B123)</f>
        <v>3.9297910539510497</v>
      </c>
      <c r="C123" s="10">
        <f>ABS('internal_calcs ToDs'!D123-'internal_calcs ToDs'!$B123)</f>
        <v>1.9487563537563659</v>
      </c>
      <c r="D123" s="10">
        <f>ABS('internal_calcs ToDs'!E123-'internal_calcs ToDs'!$B123)</f>
        <v>5.6404983663727251</v>
      </c>
      <c r="E123" s="10">
        <f>ABS('internal_calcs ToDs'!D123-'internal_calcs ToDs'!$C123)</f>
        <v>1.9810347001946838</v>
      </c>
      <c r="F123" s="10">
        <f>ABS('internal_calcs ToDs'!E123-'internal_calcs ToDs'!$C123)</f>
        <v>1.7107073124216754</v>
      </c>
      <c r="G123" s="10">
        <f>ABS('internal_calcs ToDs'!E123-'internal_calcs ToDs'!D123)</f>
        <v>3.6917420126163591</v>
      </c>
      <c r="H123" s="1" t="str">
        <f t="shared" si="22"/>
        <v>TRUSTED</v>
      </c>
      <c r="I123" s="1" t="str">
        <f t="shared" si="23"/>
        <v>TRUSTED</v>
      </c>
      <c r="J123" s="1" t="str">
        <f t="shared" si="24"/>
        <v>TRUSTED</v>
      </c>
      <c r="K123" s="1" t="str">
        <f t="shared" si="25"/>
        <v>TRUSTED</v>
      </c>
      <c r="L123" s="1" t="str">
        <f t="shared" si="26"/>
        <v>TRUSTED</v>
      </c>
      <c r="M123" s="1" t="str">
        <f t="shared" si="27"/>
        <v>TRUSTED</v>
      </c>
      <c r="N123" s="1" t="str">
        <f t="shared" si="28"/>
        <v>TRUSTED</v>
      </c>
      <c r="O123" s="1">
        <f t="shared" si="29"/>
        <v>3</v>
      </c>
      <c r="P123" s="1">
        <f t="shared" si="30"/>
        <v>333</v>
      </c>
      <c r="Q123" s="1" t="str">
        <f t="shared" si="31"/>
        <v>TRUSTED</v>
      </c>
      <c r="R123" s="1" t="str">
        <f t="shared" si="32"/>
        <v>TRUSTED</v>
      </c>
      <c r="S123" s="1" t="str">
        <f t="shared" si="33"/>
        <v>TRUSTED</v>
      </c>
      <c r="T123" s="1" t="str">
        <f t="shared" si="34"/>
        <v>TRUSTED</v>
      </c>
      <c r="U123" s="1">
        <f t="shared" si="39"/>
        <v>3</v>
      </c>
      <c r="V123" s="10">
        <f>IF(Q123="TRUSTED",'internal_calcs ToDs'!B123,"")</f>
        <v>119.54983345271671</v>
      </c>
      <c r="W123" s="10">
        <f>IF(R123="TRUSTED",'internal_calcs ToDs'!C123,"")</f>
        <v>123.47962450666776</v>
      </c>
      <c r="X123" s="10">
        <f>IF(S123="TRUSTED",IF(O123=3,'internal_calcs ToDs'!D123,'internal_calcs ToDs'!E123),"")</f>
        <v>121.49858980647308</v>
      </c>
      <c r="Y123" s="10">
        <f t="shared" si="38"/>
        <v>121.49858980647308</v>
      </c>
      <c r="Z123" s="10" t="str">
        <f t="shared" ca="1" si="35"/>
        <v>N</v>
      </c>
      <c r="AA123" s="10">
        <f t="shared" ca="1" si="36"/>
        <v>121.49858980647308</v>
      </c>
      <c r="AB123" s="1">
        <f t="shared" ca="1" si="20"/>
        <v>3</v>
      </c>
      <c r="AC123" s="1">
        <f t="shared" ca="1" si="21"/>
        <v>333</v>
      </c>
      <c r="AD123" s="1">
        <f t="shared" ca="1" si="37"/>
        <v>9</v>
      </c>
    </row>
    <row r="124" spans="1:30" x14ac:dyDescent="0.3">
      <c r="A124" s="1">
        <f>'FTTM input times'!A124</f>
        <v>122</v>
      </c>
      <c r="B124" s="10">
        <f>ABS('internal_calcs ToDs'!C124-'internal_calcs ToDs'!$B124)</f>
        <v>4.0494638277857575</v>
      </c>
      <c r="C124" s="10">
        <f>ABS('internal_calcs ToDs'!D124-'internal_calcs ToDs'!$B124)</f>
        <v>1.9776768520723635</v>
      </c>
      <c r="D124" s="10">
        <f>ABS('internal_calcs ToDs'!E124-'internal_calcs ToDs'!$B124)</f>
        <v>5.4109352416464986</v>
      </c>
      <c r="E124" s="10">
        <f>ABS('internal_calcs ToDs'!D124-'internal_calcs ToDs'!$C124)</f>
        <v>2.071786975713394</v>
      </c>
      <c r="F124" s="10">
        <f>ABS('internal_calcs ToDs'!E124-'internal_calcs ToDs'!$C124)</f>
        <v>1.3614714138607411</v>
      </c>
      <c r="G124" s="10">
        <f>ABS('internal_calcs ToDs'!E124-'internal_calcs ToDs'!D124)</f>
        <v>3.4332583895741351</v>
      </c>
      <c r="H124" s="1" t="str">
        <f t="shared" si="22"/>
        <v>TRUSTED</v>
      </c>
      <c r="I124" s="1" t="str">
        <f t="shared" si="23"/>
        <v>TRUSTED</v>
      </c>
      <c r="J124" s="1" t="str">
        <f t="shared" si="24"/>
        <v>TRUSTED</v>
      </c>
      <c r="K124" s="1" t="str">
        <f t="shared" si="25"/>
        <v>TRUSTED</v>
      </c>
      <c r="L124" s="1" t="str">
        <f t="shared" si="26"/>
        <v>TRUSTED</v>
      </c>
      <c r="M124" s="1" t="str">
        <f t="shared" si="27"/>
        <v>TRUSTED</v>
      </c>
      <c r="N124" s="1" t="str">
        <f t="shared" si="28"/>
        <v>TRUSTED</v>
      </c>
      <c r="O124" s="1">
        <f t="shared" si="29"/>
        <v>3</v>
      </c>
      <c r="P124" s="1">
        <f t="shared" si="30"/>
        <v>333</v>
      </c>
      <c r="Q124" s="1" t="str">
        <f t="shared" si="31"/>
        <v>TRUSTED</v>
      </c>
      <c r="R124" s="1" t="str">
        <f t="shared" si="32"/>
        <v>TRUSTED</v>
      </c>
      <c r="S124" s="1" t="str">
        <f t="shared" si="33"/>
        <v>TRUSTED</v>
      </c>
      <c r="T124" s="1" t="str">
        <f t="shared" si="34"/>
        <v>TRUSTED</v>
      </c>
      <c r="U124" s="1">
        <f t="shared" si="39"/>
        <v>3</v>
      </c>
      <c r="V124" s="10">
        <f>IF(Q124="TRUSTED",'internal_calcs ToDs'!B124,"")</f>
        <v>120.5117335799068</v>
      </c>
      <c r="W124" s="10">
        <f>IF(R124="TRUSTED",'internal_calcs ToDs'!C124,"")</f>
        <v>124.56119740769256</v>
      </c>
      <c r="X124" s="10">
        <f>IF(S124="TRUSTED",IF(O124=3,'internal_calcs ToDs'!D124,'internal_calcs ToDs'!E124),"")</f>
        <v>122.48941043197917</v>
      </c>
      <c r="Y124" s="10">
        <f t="shared" si="38"/>
        <v>122.48941043197917</v>
      </c>
      <c r="Z124" s="10" t="str">
        <f t="shared" ca="1" si="35"/>
        <v>N</v>
      </c>
      <c r="AA124" s="10">
        <f t="shared" ca="1" si="36"/>
        <v>122.48941043197917</v>
      </c>
      <c r="AB124" s="1">
        <f t="shared" ca="1" si="20"/>
        <v>3</v>
      </c>
      <c r="AC124" s="1">
        <f t="shared" ca="1" si="21"/>
        <v>333</v>
      </c>
      <c r="AD124" s="1">
        <f t="shared" ca="1" si="37"/>
        <v>9</v>
      </c>
    </row>
    <row r="125" spans="1:30" x14ac:dyDescent="0.3">
      <c r="A125" s="1">
        <f>'FTTM input times'!A125</f>
        <v>123</v>
      </c>
      <c r="B125" s="10">
        <f>ABS('internal_calcs ToDs'!C125-'internal_calcs ToDs'!$B125)</f>
        <v>4.162477382729378</v>
      </c>
      <c r="C125" s="10">
        <f>ABS('internal_calcs ToDs'!D125-'internal_calcs ToDs'!$B125)</f>
        <v>1.9668399748081669</v>
      </c>
      <c r="D125" s="10">
        <f>ABS('internal_calcs ToDs'!E125-'internal_calcs ToDs'!$B125)</f>
        <v>5.111383970278581</v>
      </c>
      <c r="E125" s="10">
        <f>ABS('internal_calcs ToDs'!D125-'internal_calcs ToDs'!$C125)</f>
        <v>2.1956374079212111</v>
      </c>
      <c r="F125" s="10">
        <f>ABS('internal_calcs ToDs'!E125-'internal_calcs ToDs'!$C125)</f>
        <v>0.9489065875492031</v>
      </c>
      <c r="G125" s="10">
        <f>ABS('internal_calcs ToDs'!E125-'internal_calcs ToDs'!D125)</f>
        <v>3.1445439954704142</v>
      </c>
      <c r="H125" s="1" t="str">
        <f t="shared" si="22"/>
        <v>TRUSTED</v>
      </c>
      <c r="I125" s="1" t="str">
        <f t="shared" si="23"/>
        <v>TRUSTED</v>
      </c>
      <c r="J125" s="1" t="str">
        <f t="shared" si="24"/>
        <v>TRUSTED</v>
      </c>
      <c r="K125" s="1" t="str">
        <f t="shared" si="25"/>
        <v>TRUSTED</v>
      </c>
      <c r="L125" s="1" t="str">
        <f t="shared" si="26"/>
        <v>TRUSTED</v>
      </c>
      <c r="M125" s="1" t="str">
        <f t="shared" si="27"/>
        <v>TRUSTED</v>
      </c>
      <c r="N125" s="1" t="str">
        <f t="shared" si="28"/>
        <v>TRUSTED</v>
      </c>
      <c r="O125" s="1">
        <f t="shared" si="29"/>
        <v>3</v>
      </c>
      <c r="P125" s="1">
        <f t="shared" si="30"/>
        <v>333</v>
      </c>
      <c r="Q125" s="1" t="str">
        <f t="shared" si="31"/>
        <v>TRUSTED</v>
      </c>
      <c r="R125" s="1" t="str">
        <f t="shared" si="32"/>
        <v>TRUSTED</v>
      </c>
      <c r="S125" s="1" t="str">
        <f t="shared" si="33"/>
        <v>TRUSTED</v>
      </c>
      <c r="T125" s="1" t="str">
        <f t="shared" si="34"/>
        <v>TRUSTED</v>
      </c>
      <c r="U125" s="1">
        <f t="shared" si="39"/>
        <v>3</v>
      </c>
      <c r="V125" s="10">
        <f>IF(Q125="TRUSTED",'internal_calcs ToDs'!B125,"")</f>
        <v>121.47413159306306</v>
      </c>
      <c r="W125" s="10">
        <f>IF(R125="TRUSTED",'internal_calcs ToDs'!C125,"")</f>
        <v>125.63660897579244</v>
      </c>
      <c r="X125" s="10">
        <f>IF(S125="TRUSTED",IF(O125=3,'internal_calcs ToDs'!D125,'internal_calcs ToDs'!E125),"")</f>
        <v>123.44097156787123</v>
      </c>
      <c r="Y125" s="10">
        <f t="shared" si="38"/>
        <v>123.44097156787123</v>
      </c>
      <c r="Z125" s="10" t="str">
        <f t="shared" ca="1" si="35"/>
        <v>N</v>
      </c>
      <c r="AA125" s="10">
        <f t="shared" ca="1" si="36"/>
        <v>123.44097156787123</v>
      </c>
      <c r="AB125" s="1">
        <f t="shared" ca="1" si="20"/>
        <v>3</v>
      </c>
      <c r="AC125" s="1">
        <f t="shared" ca="1" si="21"/>
        <v>333</v>
      </c>
      <c r="AD125" s="1">
        <f t="shared" ca="1" si="37"/>
        <v>9</v>
      </c>
    </row>
    <row r="126" spans="1:30" x14ac:dyDescent="0.3">
      <c r="A126" s="1">
        <f>'FTTM input times'!A126</f>
        <v>124</v>
      </c>
      <c r="B126" s="10">
        <f>ABS('internal_calcs ToDs'!C126-'internal_calcs ToDs'!$B126)</f>
        <v>4.2685103535541202</v>
      </c>
      <c r="C126" s="10">
        <f>ABS('internal_calcs ToDs'!D126-'internal_calcs ToDs'!$B126)</f>
        <v>1.9169858815658358</v>
      </c>
      <c r="D126" s="10">
        <f>ABS('internal_calcs ToDs'!E126-'internal_calcs ToDs'!$B126)</f>
        <v>4.7540063992437069</v>
      </c>
      <c r="E126" s="10">
        <f>ABS('internal_calcs ToDs'!D126-'internal_calcs ToDs'!$C126)</f>
        <v>2.3515244719882844</v>
      </c>
      <c r="F126" s="10">
        <f>ABS('internal_calcs ToDs'!E126-'internal_calcs ToDs'!$C126)</f>
        <v>0.48549604568958671</v>
      </c>
      <c r="G126" s="10">
        <f>ABS('internal_calcs ToDs'!E126-'internal_calcs ToDs'!D126)</f>
        <v>2.8370205176778711</v>
      </c>
      <c r="H126" s="1" t="str">
        <f t="shared" si="22"/>
        <v>TRUSTED</v>
      </c>
      <c r="I126" s="1" t="str">
        <f t="shared" si="23"/>
        <v>TRUSTED</v>
      </c>
      <c r="J126" s="1" t="str">
        <f t="shared" si="24"/>
        <v>TRUSTED</v>
      </c>
      <c r="K126" s="1" t="str">
        <f t="shared" si="25"/>
        <v>TRUSTED</v>
      </c>
      <c r="L126" s="1" t="str">
        <f t="shared" si="26"/>
        <v>TRUSTED</v>
      </c>
      <c r="M126" s="1" t="str">
        <f t="shared" si="27"/>
        <v>TRUSTED</v>
      </c>
      <c r="N126" s="1" t="str">
        <f t="shared" si="28"/>
        <v>TRUSTED</v>
      </c>
      <c r="O126" s="1">
        <f t="shared" si="29"/>
        <v>3</v>
      </c>
      <c r="P126" s="1">
        <f t="shared" si="30"/>
        <v>333</v>
      </c>
      <c r="Q126" s="1" t="str">
        <f t="shared" si="31"/>
        <v>TRUSTED</v>
      </c>
      <c r="R126" s="1" t="str">
        <f t="shared" si="32"/>
        <v>TRUSTED</v>
      </c>
      <c r="S126" s="1" t="str">
        <f t="shared" si="33"/>
        <v>TRUSTED</v>
      </c>
      <c r="T126" s="1" t="str">
        <f t="shared" si="34"/>
        <v>TRUSTED</v>
      </c>
      <c r="U126" s="1">
        <f t="shared" si="39"/>
        <v>3</v>
      </c>
      <c r="V126" s="10">
        <f>IF(Q126="TRUSTED",'internal_calcs ToDs'!B126,"")</f>
        <v>122.4370512424064</v>
      </c>
      <c r="W126" s="10">
        <f>IF(R126="TRUSTED",'internal_calcs ToDs'!C126,"")</f>
        <v>126.70556159596052</v>
      </c>
      <c r="X126" s="10">
        <f>IF(S126="TRUSTED",IF(O126=3,'internal_calcs ToDs'!D126,'internal_calcs ToDs'!E126),"")</f>
        <v>124.35403712397223</v>
      </c>
      <c r="Y126" s="10">
        <f t="shared" si="38"/>
        <v>124.35403712397223</v>
      </c>
      <c r="Z126" s="10" t="str">
        <f t="shared" ca="1" si="35"/>
        <v>N</v>
      </c>
      <c r="AA126" s="10">
        <f t="shared" ca="1" si="36"/>
        <v>124.35403712397223</v>
      </c>
      <c r="AB126" s="1">
        <f t="shared" ca="1" si="20"/>
        <v>3</v>
      </c>
      <c r="AC126" s="1">
        <f t="shared" ca="1" si="21"/>
        <v>333</v>
      </c>
      <c r="AD126" s="1">
        <f t="shared" ca="1" si="37"/>
        <v>9</v>
      </c>
    </row>
    <row r="127" spans="1:30" x14ac:dyDescent="0.3">
      <c r="A127" s="1">
        <f>'FTTM input times'!A127</f>
        <v>125</v>
      </c>
      <c r="B127" s="10">
        <f>ABS('internal_calcs ToDs'!C127-'internal_calcs ToDs'!$B127)</f>
        <v>4.3672671950253203</v>
      </c>
      <c r="C127" s="10">
        <f>ABS('internal_calcs ToDs'!D127-'internal_calcs ToDs'!$B127)</f>
        <v>1.8294621597137137</v>
      </c>
      <c r="D127" s="10">
        <f>ABS('internal_calcs ToDs'!E127-'internal_calcs ToDs'!$B127)</f>
        <v>4.3530358448382884</v>
      </c>
      <c r="E127" s="10">
        <f>ABS('internal_calcs ToDs'!D127-'internal_calcs ToDs'!$C127)</f>
        <v>2.5378050353116066</v>
      </c>
      <c r="F127" s="10">
        <f>ABS('internal_calcs ToDs'!E127-'internal_calcs ToDs'!$C127)</f>
        <v>1.4231350187031921E-2</v>
      </c>
      <c r="G127" s="10">
        <f>ABS('internal_calcs ToDs'!E127-'internal_calcs ToDs'!D127)</f>
        <v>2.5235736851245747</v>
      </c>
      <c r="H127" s="1" t="str">
        <f t="shared" si="22"/>
        <v>TRUSTED</v>
      </c>
      <c r="I127" s="1" t="str">
        <f t="shared" si="23"/>
        <v>TRUSTED</v>
      </c>
      <c r="J127" s="1" t="str">
        <f t="shared" si="24"/>
        <v>TRUSTED</v>
      </c>
      <c r="K127" s="1" t="str">
        <f t="shared" si="25"/>
        <v>TRUSTED</v>
      </c>
      <c r="L127" s="1" t="str">
        <f t="shared" si="26"/>
        <v>TRUSTED</v>
      </c>
      <c r="M127" s="1" t="str">
        <f t="shared" si="27"/>
        <v>TRUSTED</v>
      </c>
      <c r="N127" s="1" t="str">
        <f t="shared" si="28"/>
        <v>TRUSTED</v>
      </c>
      <c r="O127" s="1">
        <f t="shared" si="29"/>
        <v>3</v>
      </c>
      <c r="P127" s="1">
        <f t="shared" si="30"/>
        <v>333</v>
      </c>
      <c r="Q127" s="1" t="str">
        <f t="shared" si="31"/>
        <v>TRUSTED</v>
      </c>
      <c r="R127" s="1" t="str">
        <f t="shared" si="32"/>
        <v>TRUSTED</v>
      </c>
      <c r="S127" s="1" t="str">
        <f t="shared" si="33"/>
        <v>TRUSTED</v>
      </c>
      <c r="T127" s="1" t="str">
        <f t="shared" si="34"/>
        <v>TRUSTED</v>
      </c>
      <c r="U127" s="1">
        <f t="shared" si="39"/>
        <v>3</v>
      </c>
      <c r="V127" s="10">
        <f>IF(Q127="TRUSTED",'internal_calcs ToDs'!B127,"")</f>
        <v>123.40051594868086</v>
      </c>
      <c r="W127" s="10">
        <f>IF(R127="TRUSTED",'internal_calcs ToDs'!C127,"")</f>
        <v>127.76778314370618</v>
      </c>
      <c r="X127" s="10">
        <f>IF(S127="TRUSTED",IF(O127=3,'internal_calcs ToDs'!D127,'internal_calcs ToDs'!E127),"")</f>
        <v>125.22997810839458</v>
      </c>
      <c r="Y127" s="10">
        <f t="shared" si="38"/>
        <v>125.22997810839458</v>
      </c>
      <c r="Z127" s="10" t="str">
        <f t="shared" ca="1" si="35"/>
        <v>N</v>
      </c>
      <c r="AA127" s="10">
        <f t="shared" ca="1" si="36"/>
        <v>125.22997810839458</v>
      </c>
      <c r="AB127" s="1">
        <f t="shared" ca="1" si="20"/>
        <v>3</v>
      </c>
      <c r="AC127" s="1">
        <f t="shared" ca="1" si="21"/>
        <v>333</v>
      </c>
      <c r="AD127" s="1">
        <f t="shared" ca="1" si="37"/>
        <v>9</v>
      </c>
    </row>
    <row r="128" spans="1:30" x14ac:dyDescent="0.3">
      <c r="A128" s="1">
        <f>'FTTM input times'!A128</f>
        <v>126</v>
      </c>
      <c r="B128" s="10">
        <f>ABS('internal_calcs ToDs'!C128-'internal_calcs ToDs'!$B128)</f>
        <v>4.4584792706458103</v>
      </c>
      <c r="C128" s="10">
        <f>ABS('internal_calcs ToDs'!D128-'internal_calcs ToDs'!$B128)</f>
        <v>1.7062022175620228</v>
      </c>
      <c r="D128" s="10">
        <f>ABS('internal_calcs ToDs'!E128-'internal_calcs ToDs'!$B128)</f>
        <v>3.9242618318489662</v>
      </c>
      <c r="E128" s="10">
        <f>ABS('internal_calcs ToDs'!D128-'internal_calcs ToDs'!$C128)</f>
        <v>2.7522770530837875</v>
      </c>
      <c r="F128" s="10">
        <f>ABS('internal_calcs ToDs'!E128-'internal_calcs ToDs'!$C128)</f>
        <v>0.53421743879684414</v>
      </c>
      <c r="G128" s="10">
        <f>ABS('internal_calcs ToDs'!E128-'internal_calcs ToDs'!D128)</f>
        <v>2.2180596142869433</v>
      </c>
      <c r="H128" s="1" t="str">
        <f t="shared" si="22"/>
        <v>TRUSTED</v>
      </c>
      <c r="I128" s="1" t="str">
        <f t="shared" si="23"/>
        <v>TRUSTED</v>
      </c>
      <c r="J128" s="1" t="str">
        <f t="shared" si="24"/>
        <v>TRUSTED</v>
      </c>
      <c r="K128" s="1" t="str">
        <f t="shared" si="25"/>
        <v>TRUSTED</v>
      </c>
      <c r="L128" s="1" t="str">
        <f t="shared" si="26"/>
        <v>TRUSTED</v>
      </c>
      <c r="M128" s="1" t="str">
        <f t="shared" si="27"/>
        <v>TRUSTED</v>
      </c>
      <c r="N128" s="1" t="str">
        <f t="shared" si="28"/>
        <v>TRUSTED</v>
      </c>
      <c r="O128" s="1">
        <f t="shared" si="29"/>
        <v>3</v>
      </c>
      <c r="P128" s="1">
        <f t="shared" si="30"/>
        <v>333</v>
      </c>
      <c r="Q128" s="1" t="str">
        <f t="shared" si="31"/>
        <v>TRUSTED</v>
      </c>
      <c r="R128" s="1" t="str">
        <f t="shared" si="32"/>
        <v>TRUSTED</v>
      </c>
      <c r="S128" s="1" t="str">
        <f t="shared" si="33"/>
        <v>TRUSTED</v>
      </c>
      <c r="T128" s="1" t="str">
        <f t="shared" si="34"/>
        <v>TRUSTED</v>
      </c>
      <c r="U128" s="1">
        <f t="shared" si="39"/>
        <v>3</v>
      </c>
      <c r="V128" s="10">
        <f>IF(Q128="TRUSTED",'internal_calcs ToDs'!B128,"")</f>
        <v>124.36454878836115</v>
      </c>
      <c r="W128" s="10">
        <f>IF(R128="TRUSTED",'internal_calcs ToDs'!C128,"")</f>
        <v>128.82302805900696</v>
      </c>
      <c r="X128" s="10">
        <f>IF(S128="TRUSTED",IF(O128=3,'internal_calcs ToDs'!D128,'internal_calcs ToDs'!E128),"")</f>
        <v>126.07075100592317</v>
      </c>
      <c r="Y128" s="10">
        <f t="shared" si="38"/>
        <v>126.07075100592317</v>
      </c>
      <c r="Z128" s="10" t="str">
        <f t="shared" ca="1" si="35"/>
        <v>N</v>
      </c>
      <c r="AA128" s="10">
        <f t="shared" ca="1" si="36"/>
        <v>126.07075100592317</v>
      </c>
      <c r="AB128" s="1">
        <f t="shared" ca="1" si="20"/>
        <v>3</v>
      </c>
      <c r="AC128" s="1">
        <f t="shared" ca="1" si="21"/>
        <v>333</v>
      </c>
      <c r="AD128" s="1">
        <f t="shared" ca="1" si="37"/>
        <v>9</v>
      </c>
    </row>
    <row r="129" spans="1:30" x14ac:dyDescent="0.3">
      <c r="A129" s="1">
        <f>'FTTM input times'!A129</f>
        <v>127</v>
      </c>
      <c r="B129" s="10">
        <f>ABS('internal_calcs ToDs'!C129-'internal_calcs ToDs'!$B129)</f>
        <v>4.5419058363445259</v>
      </c>
      <c r="C129" s="10">
        <f>ABS('internal_calcs ToDs'!D129-'internal_calcs ToDs'!$B129)</f>
        <v>1.5496944440050697</v>
      </c>
      <c r="D129" s="10">
        <f>ABS('internal_calcs ToDs'!E129-'internal_calcs ToDs'!$B129)</f>
        <v>3.4844585995216022</v>
      </c>
      <c r="E129" s="10">
        <f>ABS('internal_calcs ToDs'!D129-'internal_calcs ToDs'!$C129)</f>
        <v>2.9922113923394562</v>
      </c>
      <c r="F129" s="10">
        <f>ABS('internal_calcs ToDs'!E129-'internal_calcs ToDs'!$C129)</f>
        <v>1.0574472368229237</v>
      </c>
      <c r="G129" s="10">
        <f>ABS('internal_calcs ToDs'!E129-'internal_calcs ToDs'!D129)</f>
        <v>1.9347641555165325</v>
      </c>
      <c r="H129" s="1" t="str">
        <f t="shared" si="22"/>
        <v>TRUSTED</v>
      </c>
      <c r="I129" s="1" t="str">
        <f t="shared" si="23"/>
        <v>TRUSTED</v>
      </c>
      <c r="J129" s="1" t="str">
        <f t="shared" si="24"/>
        <v>TRUSTED</v>
      </c>
      <c r="K129" s="1" t="str">
        <f t="shared" si="25"/>
        <v>TRUSTED</v>
      </c>
      <c r="L129" s="1" t="str">
        <f t="shared" si="26"/>
        <v>TRUSTED</v>
      </c>
      <c r="M129" s="1" t="str">
        <f t="shared" si="27"/>
        <v>TRUSTED</v>
      </c>
      <c r="N129" s="1" t="str">
        <f t="shared" si="28"/>
        <v>TRUSTED</v>
      </c>
      <c r="O129" s="1">
        <f t="shared" si="29"/>
        <v>3</v>
      </c>
      <c r="P129" s="1">
        <f t="shared" si="30"/>
        <v>333</v>
      </c>
      <c r="Q129" s="1" t="str">
        <f t="shared" si="31"/>
        <v>TRUSTED</v>
      </c>
      <c r="R129" s="1" t="str">
        <f t="shared" si="32"/>
        <v>TRUSTED</v>
      </c>
      <c r="S129" s="1" t="str">
        <f t="shared" si="33"/>
        <v>TRUSTED</v>
      </c>
      <c r="T129" s="1" t="str">
        <f t="shared" si="34"/>
        <v>TRUSTED</v>
      </c>
      <c r="U129" s="1">
        <f t="shared" si="39"/>
        <v>3</v>
      </c>
      <c r="V129" s="10">
        <f>IF(Q129="TRUSTED",'internal_calcs ToDs'!B129,"")</f>
        <v>125.3291724790766</v>
      </c>
      <c r="W129" s="10">
        <f>IF(R129="TRUSTED",'internal_calcs ToDs'!C129,"")</f>
        <v>129.87107831542113</v>
      </c>
      <c r="X129" s="10">
        <f>IF(S129="TRUSTED",IF(O129=3,'internal_calcs ToDs'!D129,'internal_calcs ToDs'!E129),"")</f>
        <v>126.87886692308167</v>
      </c>
      <c r="Y129" s="10">
        <f t="shared" si="38"/>
        <v>126.87886692308167</v>
      </c>
      <c r="Z129" s="10" t="str">
        <f t="shared" ca="1" si="35"/>
        <v>N</v>
      </c>
      <c r="AA129" s="10">
        <f t="shared" ca="1" si="36"/>
        <v>126.87886692308167</v>
      </c>
      <c r="AB129" s="1">
        <f t="shared" ca="1" si="20"/>
        <v>3</v>
      </c>
      <c r="AC129" s="1">
        <f t="shared" ca="1" si="21"/>
        <v>333</v>
      </c>
      <c r="AD129" s="1">
        <f t="shared" ca="1" si="37"/>
        <v>9</v>
      </c>
    </row>
    <row r="130" spans="1:30" x14ac:dyDescent="0.3">
      <c r="A130" s="1">
        <f>'FTTM input times'!A130</f>
        <v>128</v>
      </c>
      <c r="B130" s="10">
        <f>ABS('internal_calcs ToDs'!C130-'internal_calcs ToDs'!$B130)</f>
        <v>4.6173349152762881</v>
      </c>
      <c r="C130" s="10">
        <f>ABS('internal_calcs ToDs'!D130-'internal_calcs ToDs'!$B130)</f>
        <v>1.362942621220057</v>
      </c>
      <c r="D130" s="10">
        <f>ABS('internal_calcs ToDs'!E130-'internal_calcs ToDs'!$B130)</f>
        <v>3.0507780301225722</v>
      </c>
      <c r="E130" s="10">
        <f>ABS('internal_calcs ToDs'!D130-'internal_calcs ToDs'!$C130)</f>
        <v>3.2543922940562311</v>
      </c>
      <c r="F130" s="10">
        <f>ABS('internal_calcs ToDs'!E130-'internal_calcs ToDs'!$C130)</f>
        <v>1.5665568851537159</v>
      </c>
      <c r="G130" s="10">
        <f>ABS('internal_calcs ToDs'!E130-'internal_calcs ToDs'!D130)</f>
        <v>1.6878354089025152</v>
      </c>
      <c r="H130" s="1" t="str">
        <f t="shared" si="22"/>
        <v>TRUSTED</v>
      </c>
      <c r="I130" s="1" t="str">
        <f t="shared" si="23"/>
        <v>TRUSTED</v>
      </c>
      <c r="J130" s="1" t="str">
        <f t="shared" si="24"/>
        <v>TRUSTED</v>
      </c>
      <c r="K130" s="1" t="str">
        <f t="shared" si="25"/>
        <v>TRUSTED</v>
      </c>
      <c r="L130" s="1" t="str">
        <f t="shared" si="26"/>
        <v>TRUSTED</v>
      </c>
      <c r="M130" s="1" t="str">
        <f t="shared" si="27"/>
        <v>TRUSTED</v>
      </c>
      <c r="N130" s="1" t="str">
        <f t="shared" si="28"/>
        <v>TRUSTED</v>
      </c>
      <c r="O130" s="1">
        <f t="shared" si="29"/>
        <v>3</v>
      </c>
      <c r="P130" s="1">
        <f t="shared" si="30"/>
        <v>333</v>
      </c>
      <c r="Q130" s="1" t="str">
        <f t="shared" si="31"/>
        <v>TRUSTED</v>
      </c>
      <c r="R130" s="1" t="str">
        <f t="shared" si="32"/>
        <v>TRUSTED</v>
      </c>
      <c r="S130" s="1" t="str">
        <f t="shared" si="33"/>
        <v>TRUSTED</v>
      </c>
      <c r="T130" s="1" t="str">
        <f t="shared" si="34"/>
        <v>TRUSTED</v>
      </c>
      <c r="U130" s="1">
        <f t="shared" si="39"/>
        <v>3</v>
      </c>
      <c r="V130" s="10">
        <f>IF(Q130="TRUSTED",'internal_calcs ToDs'!B130,"")</f>
        <v>126.29440936526241</v>
      </c>
      <c r="W130" s="10">
        <f>IF(R130="TRUSTED",'internal_calcs ToDs'!C130,"")</f>
        <v>130.9117442805387</v>
      </c>
      <c r="X130" s="10">
        <f>IF(S130="TRUSTED",IF(O130=3,'internal_calcs ToDs'!D130,'internal_calcs ToDs'!E130),"")</f>
        <v>127.65735198648247</v>
      </c>
      <c r="Y130" s="10">
        <f t="shared" si="38"/>
        <v>127.65735198648247</v>
      </c>
      <c r="Z130" s="10" t="str">
        <f t="shared" ca="1" si="35"/>
        <v>N</v>
      </c>
      <c r="AA130" s="10">
        <f t="shared" ca="1" si="36"/>
        <v>127.65735198648247</v>
      </c>
      <c r="AB130" s="1">
        <f t="shared" ref="AB130:AB193" ca="1" si="40">IF(AA130=V130,1,IF(AA130=W130,2,IF(AA130=X130,O130,511)))</f>
        <v>3</v>
      </c>
      <c r="AC130" s="1">
        <f t="shared" ref="AC130:AC193" ca="1" si="41">IF(AB130=1,fttmMapPtpInstanceToIndex1,IF(AB130=2,fttmMapPtpInstanceToIndex2,IF(AB130=3,fttmMapPtpInstanceToIndex3,IF(AB130=4,fttmMapPtpInstanceToIndex4,"NQ"))))</f>
        <v>333</v>
      </c>
      <c r="AD130" s="1">
        <f t="shared" ca="1" si="37"/>
        <v>9</v>
      </c>
    </row>
    <row r="131" spans="1:30" x14ac:dyDescent="0.3">
      <c r="A131" s="1">
        <f>'FTTM input times'!A131</f>
        <v>129</v>
      </c>
      <c r="B131" s="10">
        <f>ABS('internal_calcs ToDs'!C131-'internal_calcs ToDs'!$B131)</f>
        <v>4.6845840603274951</v>
      </c>
      <c r="C131" s="10">
        <f>ABS('internal_calcs ToDs'!D131-'internal_calcs ToDs'!$B131)</f>
        <v>1.1494182149560572</v>
      </c>
      <c r="D131" s="10">
        <f>ABS('internal_calcs ToDs'!E131-'internal_calcs ToDs'!$B131)</f>
        <v>2.6401289417539999</v>
      </c>
      <c r="E131" s="10">
        <f>ABS('internal_calcs ToDs'!D131-'internal_calcs ToDs'!$C131)</f>
        <v>3.5351658453714379</v>
      </c>
      <c r="F131" s="10">
        <f>ABS('internal_calcs ToDs'!E131-'internal_calcs ToDs'!$C131)</f>
        <v>2.0444551185734952</v>
      </c>
      <c r="G131" s="10">
        <f>ABS('internal_calcs ToDs'!E131-'internal_calcs ToDs'!D131)</f>
        <v>1.4907107267979427</v>
      </c>
      <c r="H131" s="1" t="str">
        <f t="shared" ref="H131:H194" si="42">IF(B130&lt;=maxAs12,"TRUSTED",IF(AND(H130="TRUSTED",B130&lt;=(maxAs12+fttmHyst12)),"TRUSTED","UNTRUSTED"))</f>
        <v>TRUSTED</v>
      </c>
      <c r="I131" s="1" t="str">
        <f t="shared" ref="I131:I194" si="43">IF(C130&lt;=maxAs13,"TRUSTED",IF(AND(I130="TRUSTED",C130&lt;=(maxAs13+fttmHyst13)),"TRUSTED","UNTRUSTED"))</f>
        <v>TRUSTED</v>
      </c>
      <c r="J131" s="1" t="str">
        <f t="shared" ref="J131:J194" si="44">IF(D130&lt;=maxAs14,"TRUSTED",IF(AND(J130="TRUSTED",D130&lt;=(maxAs14+fttmHyst14)),"TRUSTED","UNTRUSTED"))</f>
        <v>TRUSTED</v>
      </c>
      <c r="K131" s="1" t="str">
        <f t="shared" ref="K131:K194" si="45">IF(E130&lt;=maxAs23,"TRUSTED",IF(AND(K130="TRUSTED",E130&lt;=(maxAs23+fttmHyst23)),"TRUSTED","UNTRUSTED"))</f>
        <v>TRUSTED</v>
      </c>
      <c r="L131" s="1" t="str">
        <f t="shared" ref="L131:L194" si="46">IF(F130&lt;=maxAs24,"TRUSTED",IF(AND(L130="TRUSTED",F130&lt;=(maxAs24+fttmHyst24)),"TRUSTED","UNTRUSTED"))</f>
        <v>TRUSTED</v>
      </c>
      <c r="M131" s="1" t="str">
        <f t="shared" ref="M131:M194" si="47">IF(G130&lt;=maxAs34,"TRUSTED",IF(AND(M130="TRUSTED",G130&lt;=(maxAs34+fttmHyst34)),"TRUSTED","UNTRUSTED"))</f>
        <v>TRUSTED</v>
      </c>
      <c r="N131" s="1" t="str">
        <f t="shared" ref="N131:N194" si="48">M131</f>
        <v>TRUSTED</v>
      </c>
      <c r="O131" s="1">
        <f t="shared" ref="O131:O194" si="49">IF(N131="UNTRUSTED",511,3)</f>
        <v>3</v>
      </c>
      <c r="P131" s="1">
        <f t="shared" ref="P131:P194" si="50">IF(O131=511,"NQ",IF(O131=3,fttmMapPtpInstanceToIndex3,fttmMapPtpInstanceToIndex4))</f>
        <v>333</v>
      </c>
      <c r="Q131" s="1" t="str">
        <f t="shared" ref="Q131:Q194" si="51">IF(H131="TRUSTED","TRUSTED",IF(O131=3,IF(I131="TRUSTED","TRUSTED","UNTRUSTED"),IF(O131=4,IF(J131="TRUSTED","TRUSTED","UNTRUSTED"),"UNTRUSTED")))</f>
        <v>TRUSTED</v>
      </c>
      <c r="R131" s="1" t="str">
        <f t="shared" ref="R131:R194" si="52">IF(H131="TRUSTED","TRUSTED",IF(O131=3,IF(K131="TRUSTED","TRUSTED","UNTRUSTED"),IF(O131=4,IF(L131="TRUSTED","TRUSTED","UNTRUSTED"),"UNTRUSTED")))</f>
        <v>TRUSTED</v>
      </c>
      <c r="S131" s="1" t="str">
        <f t="shared" ref="S131:S194" si="53">IF(O131=3,IF(OR(I131="TRUSTED",K131="TRUSTED"),"TRUSTED","UNTRUSTED"),IF(O131=4,IF(OR(J131="TRUSTED",L131="TRUSTED"),"TRUSTED","UNTRUSTED"),"UNTRUSTED"))</f>
        <v>TRUSTED</v>
      </c>
      <c r="T131" s="1" t="str">
        <f t="shared" ref="T131:T194" si="54">IF(OR(AND(Q131="TRUSTED",R131="TRUSTED"),AND(Q131="TRUSTED",S131="TRUSTED"),AND(R131="TRUSTED",S131="TRUSTED")),"TRUSTED","UNTRUSTED")</f>
        <v>TRUSTED</v>
      </c>
      <c r="U131" s="1">
        <f t="shared" si="39"/>
        <v>3</v>
      </c>
      <c r="V131" s="10">
        <f>IF(Q131="TRUSTED",'internal_calcs ToDs'!B131,"")</f>
        <v>127.26028140404642</v>
      </c>
      <c r="W131" s="10">
        <f>IF(R131="TRUSTED",'internal_calcs ToDs'!C131,"")</f>
        <v>131.94486546437392</v>
      </c>
      <c r="X131" s="10">
        <f>IF(S131="TRUSTED",IF(O131=3,'internal_calcs ToDs'!D131,'internal_calcs ToDs'!E131),"")</f>
        <v>128.40969961900248</v>
      </c>
      <c r="Y131" s="10">
        <f t="shared" si="38"/>
        <v>128.40969961900248</v>
      </c>
      <c r="Z131" s="10" t="str">
        <f t="shared" ref="Z131:Z194" ca="1" si="55">IF(OR(AB130=511,OFFSET(V131,0,AB130-1)=""),"Y",IF(ABS(OFFSET(V131,0,AB130-1)-Y131)&gt;fttmSelChangeThresh0,"Y","N"))</f>
        <v>N</v>
      </c>
      <c r="AA131" s="10">
        <f t="shared" ref="AA131:AA194" ca="1" si="56">IF(U131=0,AA130,IF(Z131="Y",Y131,OFFSET(V131,0,AB130-1)))</f>
        <v>128.40969961900248</v>
      </c>
      <c r="AB131" s="1">
        <f t="shared" ca="1" si="40"/>
        <v>3</v>
      </c>
      <c r="AC131" s="1">
        <f t="shared" ca="1" si="41"/>
        <v>333</v>
      </c>
      <c r="AD131" s="1">
        <f t="shared" ref="AD131:AD194" ca="1" si="57">IF(AC131&lt;&gt;AC130,AD130+1,AD130)</f>
        <v>9</v>
      </c>
    </row>
    <row r="132" spans="1:30" x14ac:dyDescent="0.3">
      <c r="A132" s="1">
        <f>'FTTM input times'!A132</f>
        <v>130</v>
      </c>
      <c r="B132" s="10">
        <f>ABS('internal_calcs ToDs'!C132-'internal_calcs ToDs'!$B132)</f>
        <v>4.7435010013654733</v>
      </c>
      <c r="C132" s="10">
        <f>ABS('internal_calcs ToDs'!D132-'internal_calcs ToDs'!$B132)</f>
        <v>0.91300529503669736</v>
      </c>
      <c r="D132" s="10">
        <f>ABS('internal_calcs ToDs'!E132-'internal_calcs ToDs'!$B132)</f>
        <v>2.2685651798910271</v>
      </c>
      <c r="E132" s="10">
        <f>ABS('internal_calcs ToDs'!D132-'internal_calcs ToDs'!$C132)</f>
        <v>3.8304957063287759</v>
      </c>
      <c r="F132" s="10">
        <f>ABS('internal_calcs ToDs'!E132-'internal_calcs ToDs'!$C132)</f>
        <v>2.4749358214744461</v>
      </c>
      <c r="G132" s="10">
        <f>ABS('internal_calcs ToDs'!E132-'internal_calcs ToDs'!D132)</f>
        <v>1.3555598848543298</v>
      </c>
      <c r="H132" s="1" t="str">
        <f t="shared" si="42"/>
        <v>TRUSTED</v>
      </c>
      <c r="I132" s="1" t="str">
        <f t="shared" si="43"/>
        <v>TRUSTED</v>
      </c>
      <c r="J132" s="1" t="str">
        <f t="shared" si="44"/>
        <v>TRUSTED</v>
      </c>
      <c r="K132" s="1" t="str">
        <f t="shared" si="45"/>
        <v>TRUSTED</v>
      </c>
      <c r="L132" s="1" t="str">
        <f t="shared" si="46"/>
        <v>TRUSTED</v>
      </c>
      <c r="M132" s="1" t="str">
        <f t="shared" si="47"/>
        <v>TRUSTED</v>
      </c>
      <c r="N132" s="1" t="str">
        <f t="shared" si="48"/>
        <v>TRUSTED</v>
      </c>
      <c r="O132" s="1">
        <f t="shared" si="49"/>
        <v>3</v>
      </c>
      <c r="P132" s="1">
        <f t="shared" si="50"/>
        <v>333</v>
      </c>
      <c r="Q132" s="1" t="str">
        <f t="shared" si="51"/>
        <v>TRUSTED</v>
      </c>
      <c r="R132" s="1" t="str">
        <f t="shared" si="52"/>
        <v>TRUSTED</v>
      </c>
      <c r="S132" s="1" t="str">
        <f t="shared" si="53"/>
        <v>TRUSTED</v>
      </c>
      <c r="T132" s="1" t="str">
        <f t="shared" si="54"/>
        <v>TRUSTED</v>
      </c>
      <c r="U132" s="1">
        <f t="shared" si="39"/>
        <v>3</v>
      </c>
      <c r="V132" s="10">
        <f>IF(Q132="TRUSTED",'internal_calcs ToDs'!B132,"")</f>
        <v>128.22681015138025</v>
      </c>
      <c r="W132" s="10">
        <f>IF(R132="TRUSTED",'internal_calcs ToDs'!C132,"")</f>
        <v>132.97031115274572</v>
      </c>
      <c r="X132" s="10">
        <f>IF(S132="TRUSTED",IF(O132=3,'internal_calcs ToDs'!D132,'internal_calcs ToDs'!E132),"")</f>
        <v>129.13981544641695</v>
      </c>
      <c r="Y132" s="10">
        <f t="shared" ref="Y132:Y195" si="58">IF(U132=0,AA131,IF(U132=3,MEDIAN(V132:X132),IF(V132="",W132,V132)))</f>
        <v>129.13981544641695</v>
      </c>
      <c r="Z132" s="10" t="str">
        <f t="shared" ca="1" si="55"/>
        <v>N</v>
      </c>
      <c r="AA132" s="10">
        <f t="shared" ca="1" si="56"/>
        <v>129.13981544641695</v>
      </c>
      <c r="AB132" s="1">
        <f t="shared" ca="1" si="40"/>
        <v>3</v>
      </c>
      <c r="AC132" s="1">
        <f t="shared" ca="1" si="41"/>
        <v>333</v>
      </c>
      <c r="AD132" s="1">
        <f t="shared" ca="1" si="57"/>
        <v>9</v>
      </c>
    </row>
    <row r="133" spans="1:30" x14ac:dyDescent="0.3">
      <c r="A133" s="1">
        <f>'FTTM input times'!A133</f>
        <v>131</v>
      </c>
      <c r="B133" s="10">
        <f>ABS('internal_calcs ToDs'!C133-'internal_calcs ToDs'!$B133)</f>
        <v>4.7939641747225892</v>
      </c>
      <c r="C133" s="10">
        <f>ABS('internal_calcs ToDs'!D133-'internal_calcs ToDs'!$B133)</f>
        <v>0.65793895492413412</v>
      </c>
      <c r="D133" s="10">
        <f>ABS('internal_calcs ToDs'!E133-'internal_calcs ToDs'!$B133)</f>
        <v>1.9507046241069474</v>
      </c>
      <c r="E133" s="10">
        <f>ABS('internal_calcs ToDs'!D133-'internal_calcs ToDs'!$C133)</f>
        <v>4.1360252197984551</v>
      </c>
      <c r="F133" s="10">
        <f>ABS('internal_calcs ToDs'!E133-'internal_calcs ToDs'!$C133)</f>
        <v>2.8432595506156417</v>
      </c>
      <c r="G133" s="10">
        <f>ABS('internal_calcs ToDs'!E133-'internal_calcs ToDs'!D133)</f>
        <v>1.2927656691828133</v>
      </c>
      <c r="H133" s="1" t="str">
        <f t="shared" si="42"/>
        <v>TRUSTED</v>
      </c>
      <c r="I133" s="1" t="str">
        <f t="shared" si="43"/>
        <v>TRUSTED</v>
      </c>
      <c r="J133" s="1" t="str">
        <f t="shared" si="44"/>
        <v>TRUSTED</v>
      </c>
      <c r="K133" s="1" t="str">
        <f t="shared" si="45"/>
        <v>TRUSTED</v>
      </c>
      <c r="L133" s="1" t="str">
        <f t="shared" si="46"/>
        <v>TRUSTED</v>
      </c>
      <c r="M133" s="1" t="str">
        <f t="shared" si="47"/>
        <v>TRUSTED</v>
      </c>
      <c r="N133" s="1" t="str">
        <f t="shared" si="48"/>
        <v>TRUSTED</v>
      </c>
      <c r="O133" s="1">
        <f t="shared" si="49"/>
        <v>3</v>
      </c>
      <c r="P133" s="1">
        <f t="shared" si="50"/>
        <v>333</v>
      </c>
      <c r="Q133" s="1" t="str">
        <f t="shared" si="51"/>
        <v>TRUSTED</v>
      </c>
      <c r="R133" s="1" t="str">
        <f t="shared" si="52"/>
        <v>TRUSTED</v>
      </c>
      <c r="S133" s="1" t="str">
        <f t="shared" si="53"/>
        <v>TRUSTED</v>
      </c>
      <c r="T133" s="1" t="str">
        <f t="shared" si="54"/>
        <v>TRUSTED</v>
      </c>
      <c r="U133" s="1">
        <f t="shared" ref="U133:U196" si="59">COUNTIF(Q133:S133,"TRUSTED")</f>
        <v>3</v>
      </c>
      <c r="V133" s="10">
        <f>IF(Q133="TRUSTED",'internal_calcs ToDs'!B133,"")</f>
        <v>129.19401674842459</v>
      </c>
      <c r="W133" s="10">
        <f>IF(R133="TRUSTED",'internal_calcs ToDs'!C133,"")</f>
        <v>133.98798092314718</v>
      </c>
      <c r="X133" s="10">
        <f>IF(S133="TRUSTED",IF(O133=3,'internal_calcs ToDs'!D133,'internal_calcs ToDs'!E133),"")</f>
        <v>129.85195570334872</v>
      </c>
      <c r="Y133" s="10">
        <f t="shared" si="58"/>
        <v>129.85195570334872</v>
      </c>
      <c r="Z133" s="10" t="str">
        <f t="shared" ca="1" si="55"/>
        <v>N</v>
      </c>
      <c r="AA133" s="10">
        <f t="shared" ca="1" si="56"/>
        <v>129.85195570334872</v>
      </c>
      <c r="AB133" s="1">
        <f t="shared" ca="1" si="40"/>
        <v>3</v>
      </c>
      <c r="AC133" s="1">
        <f t="shared" ca="1" si="41"/>
        <v>333</v>
      </c>
      <c r="AD133" s="1">
        <f t="shared" ca="1" si="57"/>
        <v>9</v>
      </c>
    </row>
    <row r="134" spans="1:30" x14ac:dyDescent="0.3">
      <c r="A134" s="1">
        <f>'FTTM input times'!A134</f>
        <v>132</v>
      </c>
      <c r="B134" s="10">
        <f>ABS('internal_calcs ToDs'!C134-'internal_calcs ToDs'!$B134)</f>
        <v>4.8358831328714871</v>
      </c>
      <c r="C134" s="10">
        <f>ABS('internal_calcs ToDs'!D134-'internal_calcs ToDs'!$B134)</f>
        <v>0.38873820170937279</v>
      </c>
      <c r="D134" s="10">
        <f>ABS('internal_calcs ToDs'!E134-'internal_calcs ToDs'!$B134)</f>
        <v>1.6992001090740416</v>
      </c>
      <c r="E134" s="10">
        <f>ABS('internal_calcs ToDs'!D134-'internal_calcs ToDs'!$C134)</f>
        <v>4.4471449311621143</v>
      </c>
      <c r="F134" s="10">
        <f>ABS('internal_calcs ToDs'!E134-'internal_calcs ToDs'!$C134)</f>
        <v>3.1366830237974455</v>
      </c>
      <c r="G134" s="10">
        <f>ABS('internal_calcs ToDs'!E134-'internal_calcs ToDs'!D134)</f>
        <v>1.3104619073646688</v>
      </c>
      <c r="H134" s="1" t="str">
        <f t="shared" si="42"/>
        <v>TRUSTED</v>
      </c>
      <c r="I134" s="1" t="str">
        <f t="shared" si="43"/>
        <v>TRUSTED</v>
      </c>
      <c r="J134" s="1" t="str">
        <f t="shared" si="44"/>
        <v>TRUSTED</v>
      </c>
      <c r="K134" s="1" t="str">
        <f t="shared" si="45"/>
        <v>TRUSTED</v>
      </c>
      <c r="L134" s="1" t="str">
        <f t="shared" si="46"/>
        <v>TRUSTED</v>
      </c>
      <c r="M134" s="1" t="str">
        <f t="shared" si="47"/>
        <v>TRUSTED</v>
      </c>
      <c r="N134" s="1" t="str">
        <f t="shared" si="48"/>
        <v>TRUSTED</v>
      </c>
      <c r="O134" s="1">
        <f t="shared" si="49"/>
        <v>3</v>
      </c>
      <c r="P134" s="1">
        <f t="shared" si="50"/>
        <v>333</v>
      </c>
      <c r="Q134" s="1" t="str">
        <f t="shared" si="51"/>
        <v>TRUSTED</v>
      </c>
      <c r="R134" s="1" t="str">
        <f t="shared" si="52"/>
        <v>TRUSTED</v>
      </c>
      <c r="S134" s="1" t="str">
        <f t="shared" si="53"/>
        <v>TRUSTED</v>
      </c>
      <c r="T134" s="1" t="str">
        <f t="shared" si="54"/>
        <v>TRUSTED</v>
      </c>
      <c r="U134" s="1">
        <f t="shared" si="59"/>
        <v>3</v>
      </c>
      <c r="V134" s="10">
        <f>IF(Q134="TRUSTED",'internal_calcs ToDs'!B134,"")</f>
        <v>130.16192190819561</v>
      </c>
      <c r="W134" s="10">
        <f>IF(R134="TRUSTED",'internal_calcs ToDs'!C134,"")</f>
        <v>134.9978050410671</v>
      </c>
      <c r="X134" s="10">
        <f>IF(S134="TRUSTED",IF(O134=3,'internal_calcs ToDs'!D134,'internal_calcs ToDs'!E134),"")</f>
        <v>130.55066010990498</v>
      </c>
      <c r="Y134" s="10">
        <f t="shared" si="58"/>
        <v>130.55066010990498</v>
      </c>
      <c r="Z134" s="10" t="str">
        <f t="shared" ca="1" si="55"/>
        <v>N</v>
      </c>
      <c r="AA134" s="10">
        <f t="shared" ca="1" si="56"/>
        <v>130.55066010990498</v>
      </c>
      <c r="AB134" s="1">
        <f t="shared" ca="1" si="40"/>
        <v>3</v>
      </c>
      <c r="AC134" s="1">
        <f t="shared" ca="1" si="41"/>
        <v>333</v>
      </c>
      <c r="AD134" s="1">
        <f t="shared" ca="1" si="57"/>
        <v>9</v>
      </c>
    </row>
    <row r="135" spans="1:30" x14ac:dyDescent="0.3">
      <c r="A135" s="1">
        <f>'FTTM input times'!A135</f>
        <v>133</v>
      </c>
      <c r="B135" s="10">
        <f>ABS('internal_calcs ToDs'!C135-'internal_calcs ToDs'!$B135)</f>
        <v>4.8691988327178422</v>
      </c>
      <c r="C135" s="10">
        <f>ABS('internal_calcs ToDs'!D135-'internal_calcs ToDs'!$B135)</f>
        <v>0.11013437509726032</v>
      </c>
      <c r="D135" s="10">
        <f>ABS('internal_calcs ToDs'!E135-'internal_calcs ToDs'!$B135)</f>
        <v>1.5242813826136512</v>
      </c>
      <c r="E135" s="10">
        <f>ABS('internal_calcs ToDs'!D135-'internal_calcs ToDs'!$C135)</f>
        <v>4.7590644576205818</v>
      </c>
      <c r="F135" s="10">
        <f>ABS('internal_calcs ToDs'!E135-'internal_calcs ToDs'!$C135)</f>
        <v>3.3449174501041909</v>
      </c>
      <c r="G135" s="10">
        <f>ABS('internal_calcs ToDs'!E135-'internal_calcs ToDs'!D135)</f>
        <v>1.4141470075163909</v>
      </c>
      <c r="H135" s="1" t="str">
        <f t="shared" si="42"/>
        <v>TRUSTED</v>
      </c>
      <c r="I135" s="1" t="str">
        <f t="shared" si="43"/>
        <v>TRUSTED</v>
      </c>
      <c r="J135" s="1" t="str">
        <f t="shared" si="44"/>
        <v>TRUSTED</v>
      </c>
      <c r="K135" s="1" t="str">
        <f t="shared" si="45"/>
        <v>TRUSTED</v>
      </c>
      <c r="L135" s="1" t="str">
        <f t="shared" si="46"/>
        <v>TRUSTED</v>
      </c>
      <c r="M135" s="1" t="str">
        <f t="shared" si="47"/>
        <v>TRUSTED</v>
      </c>
      <c r="N135" s="1" t="str">
        <f t="shared" si="48"/>
        <v>TRUSTED</v>
      </c>
      <c r="O135" s="1">
        <f t="shared" si="49"/>
        <v>3</v>
      </c>
      <c r="P135" s="1">
        <f t="shared" si="50"/>
        <v>333</v>
      </c>
      <c r="Q135" s="1" t="str">
        <f t="shared" si="51"/>
        <v>TRUSTED</v>
      </c>
      <c r="R135" s="1" t="str">
        <f t="shared" si="52"/>
        <v>TRUSTED</v>
      </c>
      <c r="S135" s="1" t="str">
        <f t="shared" si="53"/>
        <v>TRUSTED</v>
      </c>
      <c r="T135" s="1" t="str">
        <f t="shared" si="54"/>
        <v>TRUSTED</v>
      </c>
      <c r="U135" s="1">
        <f t="shared" si="59"/>
        <v>3</v>
      </c>
      <c r="V135" s="10">
        <f>IF(Q135="TRUSTED",'internal_calcs ToDs'!B135,"")</f>
        <v>131.13054590248237</v>
      </c>
      <c r="W135" s="10">
        <f>IF(R135="TRUSTED",'internal_calcs ToDs'!C135,"")</f>
        <v>135.99974473520021</v>
      </c>
      <c r="X135" s="10">
        <f>IF(S135="TRUSTED",IF(O135=3,'internal_calcs ToDs'!D135,'internal_calcs ToDs'!E135),"")</f>
        <v>131.24068027757963</v>
      </c>
      <c r="Y135" s="10">
        <f t="shared" si="58"/>
        <v>131.24068027757963</v>
      </c>
      <c r="Z135" s="10" t="str">
        <f t="shared" ca="1" si="55"/>
        <v>N</v>
      </c>
      <c r="AA135" s="10">
        <f t="shared" ca="1" si="56"/>
        <v>131.24068027757963</v>
      </c>
      <c r="AB135" s="1">
        <f t="shared" ca="1" si="40"/>
        <v>3</v>
      </c>
      <c r="AC135" s="1">
        <f t="shared" ca="1" si="41"/>
        <v>333</v>
      </c>
      <c r="AD135" s="1">
        <f t="shared" ca="1" si="57"/>
        <v>9</v>
      </c>
    </row>
    <row r="136" spans="1:30" x14ac:dyDescent="0.3">
      <c r="A136" s="1">
        <f>'FTTM input times'!A136</f>
        <v>134</v>
      </c>
      <c r="B136" s="10">
        <f>ABS('internal_calcs ToDs'!C136-'internal_calcs ToDs'!$B136)</f>
        <v>4.8938838014175019</v>
      </c>
      <c r="C136" s="10">
        <f>ABS('internal_calcs ToDs'!D136-'internal_calcs ToDs'!$B136)</f>
        <v>0.173003775540991</v>
      </c>
      <c r="D136" s="10">
        <f>ABS('internal_calcs ToDs'!E136-'internal_calcs ToDs'!$B136)</f>
        <v>1.4333846560843995</v>
      </c>
      <c r="E136" s="10">
        <f>ABS('internal_calcs ToDs'!D136-'internal_calcs ToDs'!$C136)</f>
        <v>5.0668875769584929</v>
      </c>
      <c r="F136" s="10">
        <f>ABS('internal_calcs ToDs'!E136-'internal_calcs ToDs'!$C136)</f>
        <v>3.4604991453331024</v>
      </c>
      <c r="G136" s="10">
        <f>ABS('internal_calcs ToDs'!E136-'internal_calcs ToDs'!D136)</f>
        <v>1.6063884316253905</v>
      </c>
      <c r="H136" s="1" t="str">
        <f t="shared" si="42"/>
        <v>TRUSTED</v>
      </c>
      <c r="I136" s="1" t="str">
        <f t="shared" si="43"/>
        <v>TRUSTED</v>
      </c>
      <c r="J136" s="1" t="str">
        <f t="shared" si="44"/>
        <v>TRUSTED</v>
      </c>
      <c r="K136" s="1" t="str">
        <f t="shared" si="45"/>
        <v>TRUSTED</v>
      </c>
      <c r="L136" s="1" t="str">
        <f t="shared" si="46"/>
        <v>TRUSTED</v>
      </c>
      <c r="M136" s="1" t="str">
        <f t="shared" si="47"/>
        <v>TRUSTED</v>
      </c>
      <c r="N136" s="1" t="str">
        <f t="shared" si="48"/>
        <v>TRUSTED</v>
      </c>
      <c r="O136" s="1">
        <f t="shared" si="49"/>
        <v>3</v>
      </c>
      <c r="P136" s="1">
        <f t="shared" si="50"/>
        <v>333</v>
      </c>
      <c r="Q136" s="1" t="str">
        <f t="shared" si="51"/>
        <v>TRUSTED</v>
      </c>
      <c r="R136" s="1" t="str">
        <f t="shared" si="52"/>
        <v>TRUSTED</v>
      </c>
      <c r="S136" s="1" t="str">
        <f t="shared" si="53"/>
        <v>TRUSTED</v>
      </c>
      <c r="T136" s="1" t="str">
        <f t="shared" si="54"/>
        <v>TRUSTED</v>
      </c>
      <c r="U136" s="1">
        <f t="shared" si="59"/>
        <v>3</v>
      </c>
      <c r="V136" s="10">
        <f>IF(Q136="TRUSTED",'internal_calcs ToDs'!B136,"")</f>
        <v>132.09990854904242</v>
      </c>
      <c r="W136" s="10">
        <f>IF(R136="TRUSTED",'internal_calcs ToDs'!C136,"")</f>
        <v>136.99379235045993</v>
      </c>
      <c r="X136" s="10">
        <f>IF(S136="TRUSTED",IF(O136=3,'internal_calcs ToDs'!D136,'internal_calcs ToDs'!E136),"")</f>
        <v>131.92690477350143</v>
      </c>
      <c r="Y136" s="10">
        <f t="shared" si="58"/>
        <v>132.09990854904242</v>
      </c>
      <c r="Z136" s="10" t="str">
        <f t="shared" ca="1" si="55"/>
        <v>Y</v>
      </c>
      <c r="AA136" s="10">
        <f t="shared" ca="1" si="56"/>
        <v>132.09990854904242</v>
      </c>
      <c r="AB136" s="1">
        <f t="shared" ca="1" si="40"/>
        <v>1</v>
      </c>
      <c r="AC136" s="1">
        <f t="shared" ca="1" si="41"/>
        <v>111</v>
      </c>
      <c r="AD136" s="1">
        <f t="shared" ca="1" si="57"/>
        <v>10</v>
      </c>
    </row>
    <row r="137" spans="1:30" x14ac:dyDescent="0.3">
      <c r="A137" s="1">
        <f>'FTTM input times'!A137</f>
        <v>135</v>
      </c>
      <c r="B137" s="10">
        <f>ABS('internal_calcs ToDs'!C137-'internal_calcs ToDs'!$B137)</f>
        <v>4.9099421791045756</v>
      </c>
      <c r="C137" s="10">
        <f>ABS('internal_calcs ToDs'!D137-'internal_calcs ToDs'!$B137)</f>
        <v>0.45574717427481914</v>
      </c>
      <c r="D137" s="10">
        <f>ABS('internal_calcs ToDs'!E137-'internal_calcs ToDs'!$B137)</f>
        <v>1.4308831365813148</v>
      </c>
      <c r="E137" s="10">
        <f>ABS('internal_calcs ToDs'!D137-'internal_calcs ToDs'!$C137)</f>
        <v>5.3656893533793948</v>
      </c>
      <c r="F137" s="10">
        <f>ABS('internal_calcs ToDs'!E137-'internal_calcs ToDs'!$C137)</f>
        <v>3.4790590425232608</v>
      </c>
      <c r="G137" s="10">
        <f>ABS('internal_calcs ToDs'!E137-'internal_calcs ToDs'!D137)</f>
        <v>1.886630310856134</v>
      </c>
      <c r="H137" s="1" t="str">
        <f t="shared" si="42"/>
        <v>TRUSTED</v>
      </c>
      <c r="I137" s="1" t="str">
        <f t="shared" si="43"/>
        <v>TRUSTED</v>
      </c>
      <c r="J137" s="1" t="str">
        <f t="shared" si="44"/>
        <v>TRUSTED</v>
      </c>
      <c r="K137" s="1" t="str">
        <f t="shared" si="45"/>
        <v>TRUSTED</v>
      </c>
      <c r="L137" s="1" t="str">
        <f t="shared" si="46"/>
        <v>TRUSTED</v>
      </c>
      <c r="M137" s="1" t="str">
        <f t="shared" si="47"/>
        <v>TRUSTED</v>
      </c>
      <c r="N137" s="1" t="str">
        <f t="shared" si="48"/>
        <v>TRUSTED</v>
      </c>
      <c r="O137" s="1">
        <f t="shared" si="49"/>
        <v>3</v>
      </c>
      <c r="P137" s="1">
        <f t="shared" si="50"/>
        <v>333</v>
      </c>
      <c r="Q137" s="1" t="str">
        <f t="shared" si="51"/>
        <v>TRUSTED</v>
      </c>
      <c r="R137" s="1" t="str">
        <f t="shared" si="52"/>
        <v>TRUSTED</v>
      </c>
      <c r="S137" s="1" t="str">
        <f t="shared" si="53"/>
        <v>TRUSTED</v>
      </c>
      <c r="T137" s="1" t="str">
        <f t="shared" si="54"/>
        <v>TRUSTED</v>
      </c>
      <c r="U137" s="1">
        <f t="shared" si="59"/>
        <v>3</v>
      </c>
      <c r="V137" s="10">
        <f>IF(Q137="TRUSTED",'internal_calcs ToDs'!B137,"")</f>
        <v>133.07002919908493</v>
      </c>
      <c r="W137" s="10">
        <f>IF(R137="TRUSTED",'internal_calcs ToDs'!C137,"")</f>
        <v>137.9799713781895</v>
      </c>
      <c r="X137" s="10">
        <f>IF(S137="TRUSTED",IF(O137=3,'internal_calcs ToDs'!D137,'internal_calcs ToDs'!E137),"")</f>
        <v>132.61428202481011</v>
      </c>
      <c r="Y137" s="10">
        <f t="shared" si="58"/>
        <v>133.07002919908493</v>
      </c>
      <c r="Z137" s="10" t="str">
        <f t="shared" ca="1" si="55"/>
        <v>N</v>
      </c>
      <c r="AA137" s="10">
        <f t="shared" ca="1" si="56"/>
        <v>133.07002919908493</v>
      </c>
      <c r="AB137" s="1">
        <f t="shared" ca="1" si="40"/>
        <v>1</v>
      </c>
      <c r="AC137" s="1">
        <f t="shared" ca="1" si="41"/>
        <v>111</v>
      </c>
      <c r="AD137" s="1">
        <f t="shared" ca="1" si="57"/>
        <v>10</v>
      </c>
    </row>
    <row r="138" spans="1:30" x14ac:dyDescent="0.3">
      <c r="A138" s="1">
        <f>'FTTM input times'!A138</f>
        <v>136</v>
      </c>
      <c r="B138" s="10">
        <f>ABS('internal_calcs ToDs'!C138-'internal_calcs ToDs'!$B138)</f>
        <v>4.9174096384044788</v>
      </c>
      <c r="C138" s="10">
        <f>ABS('internal_calcs ToDs'!D138-'internal_calcs ToDs'!$B138)</f>
        <v>0.7331844460435093</v>
      </c>
      <c r="D138" s="10">
        <f>ABS('internal_calcs ToDs'!E138-'internal_calcs ToDs'!$B138)</f>
        <v>1.5179282806563492</v>
      </c>
      <c r="E138" s="10">
        <f>ABS('internal_calcs ToDs'!D138-'internal_calcs ToDs'!$C138)</f>
        <v>5.6505940844479881</v>
      </c>
      <c r="F138" s="10">
        <f>ABS('internal_calcs ToDs'!E138-'internal_calcs ToDs'!$C138)</f>
        <v>3.3994813577481295</v>
      </c>
      <c r="G138" s="10">
        <f>ABS('internal_calcs ToDs'!E138-'internal_calcs ToDs'!D138)</f>
        <v>2.2511127266998585</v>
      </c>
      <c r="H138" s="1" t="str">
        <f t="shared" si="42"/>
        <v>TRUSTED</v>
      </c>
      <c r="I138" s="1" t="str">
        <f t="shared" si="43"/>
        <v>TRUSTED</v>
      </c>
      <c r="J138" s="1" t="str">
        <f t="shared" si="44"/>
        <v>TRUSTED</v>
      </c>
      <c r="K138" s="1" t="str">
        <f t="shared" si="45"/>
        <v>TRUSTED</v>
      </c>
      <c r="L138" s="1" t="str">
        <f t="shared" si="46"/>
        <v>TRUSTED</v>
      </c>
      <c r="M138" s="1" t="str">
        <f t="shared" si="47"/>
        <v>TRUSTED</v>
      </c>
      <c r="N138" s="1" t="str">
        <f t="shared" si="48"/>
        <v>TRUSTED</v>
      </c>
      <c r="O138" s="1">
        <f t="shared" si="49"/>
        <v>3</v>
      </c>
      <c r="P138" s="1">
        <f t="shared" si="50"/>
        <v>333</v>
      </c>
      <c r="Q138" s="1" t="str">
        <f t="shared" si="51"/>
        <v>TRUSTED</v>
      </c>
      <c r="R138" s="1" t="str">
        <f t="shared" si="52"/>
        <v>TRUSTED</v>
      </c>
      <c r="S138" s="1" t="str">
        <f t="shared" si="53"/>
        <v>TRUSTED</v>
      </c>
      <c r="T138" s="1" t="str">
        <f t="shared" si="54"/>
        <v>TRUSTED</v>
      </c>
      <c r="U138" s="1">
        <f t="shared" si="59"/>
        <v>3</v>
      </c>
      <c r="V138" s="10">
        <f>IF(Q138="TRUSTED",'internal_calcs ToDs'!B138,"")</f>
        <v>134.04092672504777</v>
      </c>
      <c r="W138" s="10">
        <f>IF(R138="TRUSTED",'internal_calcs ToDs'!C138,"")</f>
        <v>138.95833636345225</v>
      </c>
      <c r="X138" s="10">
        <f>IF(S138="TRUSTED",IF(O138=3,'internal_calcs ToDs'!D138,'internal_calcs ToDs'!E138),"")</f>
        <v>133.30774227900426</v>
      </c>
      <c r="Y138" s="10">
        <f t="shared" si="58"/>
        <v>134.04092672504777</v>
      </c>
      <c r="Z138" s="10" t="str">
        <f t="shared" ca="1" si="55"/>
        <v>N</v>
      </c>
      <c r="AA138" s="10">
        <f t="shared" ca="1" si="56"/>
        <v>134.04092672504777</v>
      </c>
      <c r="AB138" s="1">
        <f t="shared" ca="1" si="40"/>
        <v>1</v>
      </c>
      <c r="AC138" s="1">
        <f t="shared" ca="1" si="41"/>
        <v>111</v>
      </c>
      <c r="AD138" s="1">
        <f t="shared" ca="1" si="57"/>
        <v>10</v>
      </c>
    </row>
    <row r="139" spans="1:30" x14ac:dyDescent="0.3">
      <c r="A139" s="1">
        <f>'FTTM input times'!A139</f>
        <v>137</v>
      </c>
      <c r="B139" s="10">
        <f>ABS('internal_calcs ToDs'!C139-'internal_calcs ToDs'!$B139)</f>
        <v>4.9163531810899599</v>
      </c>
      <c r="C139" s="10">
        <f>ABS('internal_calcs ToDs'!D139-'internal_calcs ToDs'!$B139)</f>
        <v>1.0004996576840313</v>
      </c>
      <c r="D139" s="10">
        <f>ABS('internal_calcs ToDs'!E139-'internal_calcs ToDs'!$B139)</f>
        <v>1.6924075074997518</v>
      </c>
      <c r="E139" s="10">
        <f>ABS('internal_calcs ToDs'!D139-'internal_calcs ToDs'!$C139)</f>
        <v>5.9168528387739912</v>
      </c>
      <c r="F139" s="10">
        <f>ABS('internal_calcs ToDs'!E139-'internal_calcs ToDs'!$C139)</f>
        <v>3.2239456735902081</v>
      </c>
      <c r="G139" s="10">
        <f>ABS('internal_calcs ToDs'!E139-'internal_calcs ToDs'!D139)</f>
        <v>2.692907165183783</v>
      </c>
      <c r="H139" s="1" t="str">
        <f t="shared" si="42"/>
        <v>TRUSTED</v>
      </c>
      <c r="I139" s="1" t="str">
        <f t="shared" si="43"/>
        <v>TRUSTED</v>
      </c>
      <c r="J139" s="1" t="str">
        <f t="shared" si="44"/>
        <v>TRUSTED</v>
      </c>
      <c r="K139" s="1" t="str">
        <f t="shared" si="45"/>
        <v>TRUSTED</v>
      </c>
      <c r="L139" s="1" t="str">
        <f t="shared" si="46"/>
        <v>TRUSTED</v>
      </c>
      <c r="M139" s="1" t="str">
        <f t="shared" si="47"/>
        <v>TRUSTED</v>
      </c>
      <c r="N139" s="1" t="str">
        <f t="shared" si="48"/>
        <v>TRUSTED</v>
      </c>
      <c r="O139" s="1">
        <f t="shared" si="49"/>
        <v>3</v>
      </c>
      <c r="P139" s="1">
        <f t="shared" si="50"/>
        <v>333</v>
      </c>
      <c r="Q139" s="1" t="str">
        <f t="shared" si="51"/>
        <v>TRUSTED</v>
      </c>
      <c r="R139" s="1" t="str">
        <f t="shared" si="52"/>
        <v>TRUSTED</v>
      </c>
      <c r="S139" s="1" t="str">
        <f t="shared" si="53"/>
        <v>TRUSTED</v>
      </c>
      <c r="T139" s="1" t="str">
        <f t="shared" si="54"/>
        <v>TRUSTED</v>
      </c>
      <c r="U139" s="1">
        <f t="shared" si="59"/>
        <v>3</v>
      </c>
      <c r="V139" s="10">
        <f>IF(Q139="TRUSTED",'internal_calcs ToDs'!B139,"")</f>
        <v>135.01261950867726</v>
      </c>
      <c r="W139" s="10">
        <f>IF(R139="TRUSTED",'internal_calcs ToDs'!C139,"")</f>
        <v>139.92897268976722</v>
      </c>
      <c r="X139" s="10">
        <f>IF(S139="TRUSTED",IF(O139=3,'internal_calcs ToDs'!D139,'internal_calcs ToDs'!E139),"")</f>
        <v>134.01211985099323</v>
      </c>
      <c r="Y139" s="10">
        <f t="shared" si="58"/>
        <v>135.01261950867726</v>
      </c>
      <c r="Z139" s="10" t="str">
        <f t="shared" ca="1" si="55"/>
        <v>N</v>
      </c>
      <c r="AA139" s="10">
        <f t="shared" ca="1" si="56"/>
        <v>135.01261950867726</v>
      </c>
      <c r="AB139" s="1">
        <f t="shared" ca="1" si="40"/>
        <v>1</v>
      </c>
      <c r="AC139" s="1">
        <f t="shared" ca="1" si="41"/>
        <v>111</v>
      </c>
      <c r="AD139" s="1">
        <f t="shared" ca="1" si="57"/>
        <v>10</v>
      </c>
    </row>
    <row r="140" spans="1:30" x14ac:dyDescent="0.3">
      <c r="A140" s="1">
        <f>'FTTM input times'!A140</f>
        <v>138</v>
      </c>
      <c r="B140" s="10">
        <f>ABS('internal_calcs ToDs'!C140-'internal_calcs ToDs'!$B140)</f>
        <v>4.9068708127213085</v>
      </c>
      <c r="C140" s="10">
        <f>ABS('internal_calcs ToDs'!D140-'internal_calcs ToDs'!$B140)</f>
        <v>1.253048546354961</v>
      </c>
      <c r="D140" s="10">
        <f>ABS('internal_calcs ToDs'!E140-'internal_calcs ToDs'!$B140)</f>
        <v>1.9490199003610655</v>
      </c>
      <c r="E140" s="10">
        <f>ABS('internal_calcs ToDs'!D140-'internal_calcs ToDs'!$C140)</f>
        <v>6.1599193590762695</v>
      </c>
      <c r="F140" s="10">
        <f>ABS('internal_calcs ToDs'!E140-'internal_calcs ToDs'!$C140)</f>
        <v>2.957850912360243</v>
      </c>
      <c r="G140" s="10">
        <f>ABS('internal_calcs ToDs'!E140-'internal_calcs ToDs'!D140)</f>
        <v>3.2020684467160265</v>
      </c>
      <c r="H140" s="1" t="str">
        <f t="shared" si="42"/>
        <v>TRUSTED</v>
      </c>
      <c r="I140" s="1" t="str">
        <f t="shared" si="43"/>
        <v>TRUSTED</v>
      </c>
      <c r="J140" s="1" t="str">
        <f t="shared" si="44"/>
        <v>TRUSTED</v>
      </c>
      <c r="K140" s="1" t="str">
        <f t="shared" si="45"/>
        <v>TRUSTED</v>
      </c>
      <c r="L140" s="1" t="str">
        <f t="shared" si="46"/>
        <v>TRUSTED</v>
      </c>
      <c r="M140" s="1" t="str">
        <f t="shared" si="47"/>
        <v>TRUSTED</v>
      </c>
      <c r="N140" s="1" t="str">
        <f t="shared" si="48"/>
        <v>TRUSTED</v>
      </c>
      <c r="O140" s="1">
        <f t="shared" si="49"/>
        <v>3</v>
      </c>
      <c r="P140" s="1">
        <f t="shared" si="50"/>
        <v>333</v>
      </c>
      <c r="Q140" s="1" t="str">
        <f t="shared" si="51"/>
        <v>TRUSTED</v>
      </c>
      <c r="R140" s="1" t="str">
        <f t="shared" si="52"/>
        <v>TRUSTED</v>
      </c>
      <c r="S140" s="1" t="str">
        <f t="shared" si="53"/>
        <v>TRUSTED</v>
      </c>
      <c r="T140" s="1" t="str">
        <f t="shared" si="54"/>
        <v>TRUSTED</v>
      </c>
      <c r="U140" s="1">
        <f t="shared" si="59"/>
        <v>3</v>
      </c>
      <c r="V140" s="10">
        <f>IF(Q140="TRUSTED",'internal_calcs ToDs'!B140,"")</f>
        <v>135.9851254294181</v>
      </c>
      <c r="W140" s="10">
        <f>IF(R140="TRUSTED",'internal_calcs ToDs'!C140,"")</f>
        <v>140.89199624213941</v>
      </c>
      <c r="X140" s="10">
        <f>IF(S140="TRUSTED",IF(O140=3,'internal_calcs ToDs'!D140,'internal_calcs ToDs'!E140),"")</f>
        <v>134.73207688306314</v>
      </c>
      <c r="Y140" s="10">
        <f t="shared" si="58"/>
        <v>135.9851254294181</v>
      </c>
      <c r="Z140" s="10" t="str">
        <f t="shared" ca="1" si="55"/>
        <v>N</v>
      </c>
      <c r="AA140" s="10">
        <f t="shared" ca="1" si="56"/>
        <v>135.9851254294181</v>
      </c>
      <c r="AB140" s="1">
        <f t="shared" ca="1" si="40"/>
        <v>1</v>
      </c>
      <c r="AC140" s="1">
        <f t="shared" ca="1" si="41"/>
        <v>111</v>
      </c>
      <c r="AD140" s="1">
        <f t="shared" ca="1" si="57"/>
        <v>10</v>
      </c>
    </row>
    <row r="141" spans="1:30" x14ac:dyDescent="0.3">
      <c r="A141" s="1">
        <f>'FTTM input times'!A141</f>
        <v>139</v>
      </c>
      <c r="B141" s="10">
        <f>ABS('internal_calcs ToDs'!C141-'internal_calcs ToDs'!$B141)</f>
        <v>4.8890910965949104</v>
      </c>
      <c r="C141" s="10">
        <f>ABS('internal_calcs ToDs'!D141-'internal_calcs ToDs'!$B141)</f>
        <v>1.4864320330123064</v>
      </c>
      <c r="D141" s="10">
        <f>ABS('internal_calcs ToDs'!E141-'internal_calcs ToDs'!$B141)</f>
        <v>2.2794671605749102</v>
      </c>
      <c r="E141" s="10">
        <f>ABS('internal_calcs ToDs'!D141-'internal_calcs ToDs'!$C141)</f>
        <v>6.3755231296072168</v>
      </c>
      <c r="F141" s="10">
        <f>ABS('internal_calcs ToDs'!E141-'internal_calcs ToDs'!$C141)</f>
        <v>2.6096239360200002</v>
      </c>
      <c r="G141" s="10">
        <f>ABS('internal_calcs ToDs'!E141-'internal_calcs ToDs'!D141)</f>
        <v>3.7658991935872166</v>
      </c>
      <c r="H141" s="1" t="str">
        <f t="shared" si="42"/>
        <v>TRUSTED</v>
      </c>
      <c r="I141" s="1" t="str">
        <f t="shared" si="43"/>
        <v>TRUSTED</v>
      </c>
      <c r="J141" s="1" t="str">
        <f t="shared" si="44"/>
        <v>TRUSTED</v>
      </c>
      <c r="K141" s="1" t="str">
        <f t="shared" si="45"/>
        <v>UNTRUSTED</v>
      </c>
      <c r="L141" s="1" t="str">
        <f t="shared" si="46"/>
        <v>TRUSTED</v>
      </c>
      <c r="M141" s="1" t="str">
        <f t="shared" si="47"/>
        <v>TRUSTED</v>
      </c>
      <c r="N141" s="1" t="str">
        <f t="shared" si="48"/>
        <v>TRUSTED</v>
      </c>
      <c r="O141" s="1">
        <f t="shared" si="49"/>
        <v>3</v>
      </c>
      <c r="P141" s="1">
        <f t="shared" si="50"/>
        <v>333</v>
      </c>
      <c r="Q141" s="1" t="str">
        <f t="shared" si="51"/>
        <v>TRUSTED</v>
      </c>
      <c r="R141" s="1" t="str">
        <f t="shared" si="52"/>
        <v>TRUSTED</v>
      </c>
      <c r="S141" s="1" t="str">
        <f t="shared" si="53"/>
        <v>TRUSTED</v>
      </c>
      <c r="T141" s="1" t="str">
        <f t="shared" si="54"/>
        <v>TRUSTED</v>
      </c>
      <c r="U141" s="1">
        <f t="shared" si="59"/>
        <v>3</v>
      </c>
      <c r="V141" s="10">
        <f>IF(Q141="TRUSTED",'internal_calcs ToDs'!B141,"")</f>
        <v>136.9584618531199</v>
      </c>
      <c r="W141" s="10">
        <f>IF(R141="TRUSTED",'internal_calcs ToDs'!C141,"")</f>
        <v>141.84755294971481</v>
      </c>
      <c r="X141" s="10">
        <f>IF(S141="TRUSTED",IF(O141=3,'internal_calcs ToDs'!D141,'internal_calcs ToDs'!E141),"")</f>
        <v>135.47202982010759</v>
      </c>
      <c r="Y141" s="10">
        <f t="shared" si="58"/>
        <v>136.9584618531199</v>
      </c>
      <c r="Z141" s="10" t="str">
        <f t="shared" ca="1" si="55"/>
        <v>N</v>
      </c>
      <c r="AA141" s="10">
        <f t="shared" ca="1" si="56"/>
        <v>136.9584618531199</v>
      </c>
      <c r="AB141" s="1">
        <f t="shared" ca="1" si="40"/>
        <v>1</v>
      </c>
      <c r="AC141" s="1">
        <f t="shared" ca="1" si="41"/>
        <v>111</v>
      </c>
      <c r="AD141" s="1">
        <f t="shared" ca="1" si="57"/>
        <v>10</v>
      </c>
    </row>
    <row r="142" spans="1:30" x14ac:dyDescent="0.3">
      <c r="A142" s="1">
        <f>'FTTM input times'!A142</f>
        <v>140</v>
      </c>
      <c r="B142" s="10">
        <f>ABS('internal_calcs ToDs'!C142-'internal_calcs ToDs'!$B142)</f>
        <v>4.8631725887953507</v>
      </c>
      <c r="C142" s="10">
        <f>ABS('internal_calcs ToDs'!D142-'internal_calcs ToDs'!$B142)</f>
        <v>1.6965658614148822</v>
      </c>
      <c r="D142" s="10">
        <f>ABS('internal_calcs ToDs'!E142-'internal_calcs ToDs'!$B142)</f>
        <v>2.672752913017888</v>
      </c>
      <c r="E142" s="10">
        <f>ABS('internal_calcs ToDs'!D142-'internal_calcs ToDs'!$C142)</f>
        <v>6.5597384502102329</v>
      </c>
      <c r="F142" s="10">
        <f>ABS('internal_calcs ToDs'!E142-'internal_calcs ToDs'!$C142)</f>
        <v>2.1904196757774628</v>
      </c>
      <c r="G142" s="10">
        <f>ABS('internal_calcs ToDs'!E142-'internal_calcs ToDs'!D142)</f>
        <v>4.3693187744327702</v>
      </c>
      <c r="H142" s="1" t="str">
        <f t="shared" si="42"/>
        <v>TRUSTED</v>
      </c>
      <c r="I142" s="1" t="str">
        <f t="shared" si="43"/>
        <v>TRUSTED</v>
      </c>
      <c r="J142" s="1" t="str">
        <f t="shared" si="44"/>
        <v>TRUSTED</v>
      </c>
      <c r="K142" s="1" t="str">
        <f t="shared" si="45"/>
        <v>UNTRUSTED</v>
      </c>
      <c r="L142" s="1" t="str">
        <f t="shared" si="46"/>
        <v>TRUSTED</v>
      </c>
      <c r="M142" s="1" t="str">
        <f t="shared" si="47"/>
        <v>TRUSTED</v>
      </c>
      <c r="N142" s="1" t="str">
        <f t="shared" si="48"/>
        <v>TRUSTED</v>
      </c>
      <c r="O142" s="1">
        <f t="shared" si="49"/>
        <v>3</v>
      </c>
      <c r="P142" s="1">
        <f t="shared" si="50"/>
        <v>333</v>
      </c>
      <c r="Q142" s="1" t="str">
        <f t="shared" si="51"/>
        <v>TRUSTED</v>
      </c>
      <c r="R142" s="1" t="str">
        <f t="shared" si="52"/>
        <v>TRUSTED</v>
      </c>
      <c r="S142" s="1" t="str">
        <f t="shared" si="53"/>
        <v>TRUSTED</v>
      </c>
      <c r="T142" s="1" t="str">
        <f t="shared" si="54"/>
        <v>TRUSTED</v>
      </c>
      <c r="U142" s="1">
        <f t="shared" si="59"/>
        <v>3</v>
      </c>
      <c r="V142" s="10">
        <f>IF(Q142="TRUSTED",'internal_calcs ToDs'!B142,"")</f>
        <v>137.93264562106899</v>
      </c>
      <c r="W142" s="10">
        <f>IF(R142="TRUSTED",'internal_calcs ToDs'!C142,"")</f>
        <v>142.79581820986434</v>
      </c>
      <c r="X142" s="10">
        <f>IF(S142="TRUSTED",IF(O142=3,'internal_calcs ToDs'!D142,'internal_calcs ToDs'!E142),"")</f>
        <v>136.2360797596541</v>
      </c>
      <c r="Y142" s="10">
        <f t="shared" si="58"/>
        <v>137.93264562106899</v>
      </c>
      <c r="Z142" s="10" t="str">
        <f t="shared" ca="1" si="55"/>
        <v>N</v>
      </c>
      <c r="AA142" s="10">
        <f t="shared" ca="1" si="56"/>
        <v>137.93264562106899</v>
      </c>
      <c r="AB142" s="1">
        <f t="shared" ca="1" si="40"/>
        <v>1</v>
      </c>
      <c r="AC142" s="1">
        <f t="shared" ca="1" si="41"/>
        <v>111</v>
      </c>
      <c r="AD142" s="1">
        <f t="shared" ca="1" si="57"/>
        <v>10</v>
      </c>
    </row>
    <row r="143" spans="1:30" x14ac:dyDescent="0.3">
      <c r="A143" s="1">
        <f>'FTTM input times'!A143</f>
        <v>141</v>
      </c>
      <c r="B143" s="10">
        <f>ABS('internal_calcs ToDs'!C143-'internal_calcs ToDs'!$B143)</f>
        <v>4.82930315662</v>
      </c>
      <c r="C143" s="10">
        <f>ABS('internal_calcs ToDs'!D143-'internal_calcs ToDs'!$B143)</f>
        <v>1.8797452642451162</v>
      </c>
      <c r="D143" s="10">
        <f>ABS('internal_calcs ToDs'!E143-'internal_calcs ToDs'!$B143)</f>
        <v>3.1155795457046338</v>
      </c>
      <c r="E143" s="10">
        <f>ABS('internal_calcs ToDs'!D143-'internal_calcs ToDs'!$C143)</f>
        <v>6.7090484208651162</v>
      </c>
      <c r="F143" s="10">
        <f>ABS('internal_calcs ToDs'!E143-'internal_calcs ToDs'!$C143)</f>
        <v>1.7137236109153662</v>
      </c>
      <c r="G143" s="10">
        <f>ABS('internal_calcs ToDs'!E143-'internal_calcs ToDs'!D143)</f>
        <v>4.99532480994975</v>
      </c>
      <c r="H143" s="1" t="str">
        <f t="shared" si="42"/>
        <v>TRUSTED</v>
      </c>
      <c r="I143" s="1" t="str">
        <f t="shared" si="43"/>
        <v>TRUSTED</v>
      </c>
      <c r="J143" s="1" t="str">
        <f t="shared" si="44"/>
        <v>TRUSTED</v>
      </c>
      <c r="K143" s="1" t="str">
        <f t="shared" si="45"/>
        <v>UNTRUSTED</v>
      </c>
      <c r="L143" s="1" t="str">
        <f t="shared" si="46"/>
        <v>TRUSTED</v>
      </c>
      <c r="M143" s="1" t="str">
        <f t="shared" si="47"/>
        <v>TRUSTED</v>
      </c>
      <c r="N143" s="1" t="str">
        <f t="shared" si="48"/>
        <v>TRUSTED</v>
      </c>
      <c r="O143" s="1">
        <f t="shared" si="49"/>
        <v>3</v>
      </c>
      <c r="P143" s="1">
        <f t="shared" si="50"/>
        <v>333</v>
      </c>
      <c r="Q143" s="1" t="str">
        <f t="shared" si="51"/>
        <v>TRUSTED</v>
      </c>
      <c r="R143" s="1" t="str">
        <f t="shared" si="52"/>
        <v>TRUSTED</v>
      </c>
      <c r="S143" s="1" t="str">
        <f t="shared" si="53"/>
        <v>TRUSTED</v>
      </c>
      <c r="T143" s="1" t="str">
        <f t="shared" si="54"/>
        <v>TRUSTED</v>
      </c>
      <c r="U143" s="1">
        <f t="shared" si="59"/>
        <v>3</v>
      </c>
      <c r="V143" s="10">
        <f>IF(Q143="TRUSTED",'internal_calcs ToDs'!B143,"")</f>
        <v>138.90769303935085</v>
      </c>
      <c r="W143" s="10">
        <f>IF(R143="TRUSTED",'internal_calcs ToDs'!C143,"")</f>
        <v>143.73699619597085</v>
      </c>
      <c r="X143" s="10">
        <f>IF(S143="TRUSTED",IF(O143=3,'internal_calcs ToDs'!D143,'internal_calcs ToDs'!E143),"")</f>
        <v>137.02794777510573</v>
      </c>
      <c r="Y143" s="10">
        <f t="shared" si="58"/>
        <v>138.90769303935085</v>
      </c>
      <c r="Z143" s="10" t="str">
        <f t="shared" ca="1" si="55"/>
        <v>N</v>
      </c>
      <c r="AA143" s="10">
        <f t="shared" ca="1" si="56"/>
        <v>138.90769303935085</v>
      </c>
      <c r="AB143" s="1">
        <f t="shared" ca="1" si="40"/>
        <v>1</v>
      </c>
      <c r="AC143" s="1">
        <f t="shared" ca="1" si="41"/>
        <v>111</v>
      </c>
      <c r="AD143" s="1">
        <f t="shared" ca="1" si="57"/>
        <v>10</v>
      </c>
    </row>
    <row r="144" spans="1:30" x14ac:dyDescent="0.3">
      <c r="A144" s="1">
        <f>'FTTM input times'!A144</f>
        <v>142</v>
      </c>
      <c r="B144" s="10">
        <f>ABS('internal_calcs ToDs'!C144-'internal_calcs ToDs'!$B144)</f>
        <v>4.7876991830987947</v>
      </c>
      <c r="C144" s="10">
        <f>ABS('internal_calcs ToDs'!D144-'internal_calcs ToDs'!$B144)</f>
        <v>2.0327036363601394</v>
      </c>
      <c r="D144" s="10">
        <f>ABS('internal_calcs ToDs'!E144-'internal_calcs ToDs'!$B144)</f>
        <v>3.5928282410879149</v>
      </c>
      <c r="E144" s="10">
        <f>ABS('internal_calcs ToDs'!D144-'internal_calcs ToDs'!$C144)</f>
        <v>6.8204028194589341</v>
      </c>
      <c r="F144" s="10">
        <f>ABS('internal_calcs ToDs'!E144-'internal_calcs ToDs'!$C144)</f>
        <v>1.1948709420108798</v>
      </c>
      <c r="G144" s="10">
        <f>ABS('internal_calcs ToDs'!E144-'internal_calcs ToDs'!D144)</f>
        <v>5.6255318774480543</v>
      </c>
      <c r="H144" s="1" t="str">
        <f t="shared" si="42"/>
        <v>TRUSTED</v>
      </c>
      <c r="I144" s="1" t="str">
        <f t="shared" si="43"/>
        <v>TRUSTED</v>
      </c>
      <c r="J144" s="1" t="str">
        <f t="shared" si="44"/>
        <v>TRUSTED</v>
      </c>
      <c r="K144" s="1" t="str">
        <f t="shared" si="45"/>
        <v>UNTRUSTED</v>
      </c>
      <c r="L144" s="1" t="str">
        <f t="shared" si="46"/>
        <v>TRUSTED</v>
      </c>
      <c r="M144" s="1" t="str">
        <f t="shared" si="47"/>
        <v>TRUSTED</v>
      </c>
      <c r="N144" s="1" t="str">
        <f t="shared" si="48"/>
        <v>TRUSTED</v>
      </c>
      <c r="O144" s="1">
        <f t="shared" si="49"/>
        <v>3</v>
      </c>
      <c r="P144" s="1">
        <f t="shared" si="50"/>
        <v>333</v>
      </c>
      <c r="Q144" s="1" t="str">
        <f t="shared" si="51"/>
        <v>TRUSTED</v>
      </c>
      <c r="R144" s="1" t="str">
        <f t="shared" si="52"/>
        <v>TRUSTED</v>
      </c>
      <c r="S144" s="1" t="str">
        <f t="shared" si="53"/>
        <v>TRUSTED</v>
      </c>
      <c r="T144" s="1" t="str">
        <f t="shared" si="54"/>
        <v>TRUSTED</v>
      </c>
      <c r="U144" s="1">
        <f t="shared" si="59"/>
        <v>3</v>
      </c>
      <c r="V144" s="10">
        <f>IF(Q144="TRUSTED",'internal_calcs ToDs'!B144,"")</f>
        <v>139.88361986855099</v>
      </c>
      <c r="W144" s="10">
        <f>IF(R144="TRUSTED",'internal_calcs ToDs'!C144,"")</f>
        <v>144.67131905164979</v>
      </c>
      <c r="X144" s="10">
        <f>IF(S144="TRUSTED",IF(O144=3,'internal_calcs ToDs'!D144,'internal_calcs ToDs'!E144),"")</f>
        <v>137.85091623219085</v>
      </c>
      <c r="Y144" s="10">
        <f t="shared" si="58"/>
        <v>139.88361986855099</v>
      </c>
      <c r="Z144" s="10" t="str">
        <f t="shared" ca="1" si="55"/>
        <v>N</v>
      </c>
      <c r="AA144" s="10">
        <f t="shared" ca="1" si="56"/>
        <v>139.88361986855099</v>
      </c>
      <c r="AB144" s="1">
        <f t="shared" ca="1" si="40"/>
        <v>1</v>
      </c>
      <c r="AC144" s="1">
        <f t="shared" ca="1" si="41"/>
        <v>111</v>
      </c>
      <c r="AD144" s="1">
        <f t="shared" ca="1" si="57"/>
        <v>10</v>
      </c>
    </row>
    <row r="145" spans="1:30" x14ac:dyDescent="0.3">
      <c r="A145" s="1">
        <f>'FTTM input times'!A145</f>
        <v>143</v>
      </c>
      <c r="B145" s="10">
        <f>ABS('internal_calcs ToDs'!C145-'internal_calcs ToDs'!$B145)</f>
        <v>4.7386046607851426</v>
      </c>
      <c r="C145" s="10">
        <f>ABS('internal_calcs ToDs'!D145-'internal_calcs ToDs'!$B145)</f>
        <v>2.1526642897051715</v>
      </c>
      <c r="D145" s="10">
        <f>ABS('internal_calcs ToDs'!E145-'internal_calcs ToDs'!$B145)</f>
        <v>4.0881048498409598</v>
      </c>
      <c r="E145" s="10">
        <f>ABS('internal_calcs ToDs'!D145-'internal_calcs ToDs'!$C145)</f>
        <v>6.8912689504903142</v>
      </c>
      <c r="F145" s="10">
        <f>ABS('internal_calcs ToDs'!E145-'internal_calcs ToDs'!$C145)</f>
        <v>0.65049981094418285</v>
      </c>
      <c r="G145" s="10">
        <f>ABS('internal_calcs ToDs'!E145-'internal_calcs ToDs'!D145)</f>
        <v>6.2407691395461313</v>
      </c>
      <c r="H145" s="1" t="str">
        <f t="shared" si="42"/>
        <v>TRUSTED</v>
      </c>
      <c r="I145" s="1" t="str">
        <f t="shared" si="43"/>
        <v>TRUSTED</v>
      </c>
      <c r="J145" s="1" t="str">
        <f t="shared" si="44"/>
        <v>TRUSTED</v>
      </c>
      <c r="K145" s="1" t="str">
        <f t="shared" si="45"/>
        <v>UNTRUSTED</v>
      </c>
      <c r="L145" s="1" t="str">
        <f t="shared" si="46"/>
        <v>TRUSTED</v>
      </c>
      <c r="M145" s="1" t="str">
        <f t="shared" si="47"/>
        <v>TRUSTED</v>
      </c>
      <c r="N145" s="1" t="str">
        <f t="shared" si="48"/>
        <v>TRUSTED</v>
      </c>
      <c r="O145" s="1">
        <f t="shared" si="49"/>
        <v>3</v>
      </c>
      <c r="P145" s="1">
        <f t="shared" si="50"/>
        <v>333</v>
      </c>
      <c r="Q145" s="1" t="str">
        <f t="shared" si="51"/>
        <v>TRUSTED</v>
      </c>
      <c r="R145" s="1" t="str">
        <f t="shared" si="52"/>
        <v>TRUSTED</v>
      </c>
      <c r="S145" s="1" t="str">
        <f t="shared" si="53"/>
        <v>TRUSTED</v>
      </c>
      <c r="T145" s="1" t="str">
        <f t="shared" si="54"/>
        <v>TRUSTED</v>
      </c>
      <c r="U145" s="1">
        <f t="shared" si="59"/>
        <v>3</v>
      </c>
      <c r="V145" s="10">
        <f>IF(Q145="TRUSTED",'internal_calcs ToDs'!B145,"")</f>
        <v>140.86044131379992</v>
      </c>
      <c r="W145" s="10">
        <f>IF(R145="TRUSTED",'internal_calcs ToDs'!C145,"")</f>
        <v>145.59904597458507</v>
      </c>
      <c r="X145" s="10">
        <f>IF(S145="TRUSTED",IF(O145=3,'internal_calcs ToDs'!D145,'internal_calcs ToDs'!E145),"")</f>
        <v>138.70777702409475</v>
      </c>
      <c r="Y145" s="10">
        <f t="shared" si="58"/>
        <v>140.86044131379992</v>
      </c>
      <c r="Z145" s="10" t="str">
        <f t="shared" ca="1" si="55"/>
        <v>N</v>
      </c>
      <c r="AA145" s="10">
        <f t="shared" ca="1" si="56"/>
        <v>140.86044131379992</v>
      </c>
      <c r="AB145" s="1">
        <f t="shared" ca="1" si="40"/>
        <v>1</v>
      </c>
      <c r="AC145" s="1">
        <f t="shared" ca="1" si="41"/>
        <v>111</v>
      </c>
      <c r="AD145" s="1">
        <f t="shared" ca="1" si="57"/>
        <v>10</v>
      </c>
    </row>
    <row r="146" spans="1:30" x14ac:dyDescent="0.3">
      <c r="A146" s="1">
        <f>'FTTM input times'!A146</f>
        <v>144</v>
      </c>
      <c r="B146" s="10">
        <f>ABS('internal_calcs ToDs'!C146-'internal_calcs ToDs'!$B146)</f>
        <v>4.6822901784235285</v>
      </c>
      <c r="C146" s="10">
        <f>ABS('internal_calcs ToDs'!D146-'internal_calcs ToDs'!$B146)</f>
        <v>2.2373844735334387</v>
      </c>
      <c r="D146" s="10">
        <f>ABS('internal_calcs ToDs'!E146-'internal_calcs ToDs'!$B146)</f>
        <v>4.5843318781810467</v>
      </c>
      <c r="E146" s="10">
        <f>ABS('internal_calcs ToDs'!D146-'internal_calcs ToDs'!$C146)</f>
        <v>6.9196746519569672</v>
      </c>
      <c r="F146" s="10">
        <f>ABS('internal_calcs ToDs'!E146-'internal_calcs ToDs'!$C146)</f>
        <v>9.7958300242481755E-2</v>
      </c>
      <c r="G146" s="10">
        <f>ABS('internal_calcs ToDs'!E146-'internal_calcs ToDs'!D146)</f>
        <v>6.8217163517144854</v>
      </c>
      <c r="H146" s="1" t="str">
        <f t="shared" si="42"/>
        <v>TRUSTED</v>
      </c>
      <c r="I146" s="1" t="str">
        <f t="shared" si="43"/>
        <v>TRUSTED</v>
      </c>
      <c r="J146" s="1" t="str">
        <f t="shared" si="44"/>
        <v>TRUSTED</v>
      </c>
      <c r="K146" s="1" t="str">
        <f t="shared" si="45"/>
        <v>UNTRUSTED</v>
      </c>
      <c r="L146" s="1" t="str">
        <f t="shared" si="46"/>
        <v>TRUSTED</v>
      </c>
      <c r="M146" s="1" t="str">
        <f t="shared" si="47"/>
        <v>UNTRUSTED</v>
      </c>
      <c r="N146" s="1" t="str">
        <f t="shared" si="48"/>
        <v>UNTRUSTED</v>
      </c>
      <c r="O146" s="1">
        <f t="shared" si="49"/>
        <v>511</v>
      </c>
      <c r="P146" s="1" t="str">
        <f t="shared" si="50"/>
        <v>NQ</v>
      </c>
      <c r="Q146" s="1" t="str">
        <f t="shared" si="51"/>
        <v>TRUSTED</v>
      </c>
      <c r="R146" s="1" t="str">
        <f t="shared" si="52"/>
        <v>TRUSTED</v>
      </c>
      <c r="S146" s="1" t="str">
        <f t="shared" si="53"/>
        <v>UNTRUSTED</v>
      </c>
      <c r="T146" s="1" t="str">
        <f t="shared" si="54"/>
        <v>TRUSTED</v>
      </c>
      <c r="U146" s="1">
        <f t="shared" si="59"/>
        <v>2</v>
      </c>
      <c r="V146" s="10">
        <f>IF(Q146="TRUSTED",'internal_calcs ToDs'!B146,"")</f>
        <v>141.83817201516973</v>
      </c>
      <c r="W146" s="10">
        <f>IF(R146="TRUSTED",'internal_calcs ToDs'!C146,"")</f>
        <v>146.52046219359326</v>
      </c>
      <c r="X146" s="10" t="str">
        <f>IF(S146="TRUSTED",IF(O146=3,'internal_calcs ToDs'!D146,'internal_calcs ToDs'!E146),"")</f>
        <v/>
      </c>
      <c r="Y146" s="10">
        <f t="shared" si="58"/>
        <v>141.83817201516973</v>
      </c>
      <c r="Z146" s="10" t="str">
        <f t="shared" ca="1" si="55"/>
        <v>N</v>
      </c>
      <c r="AA146" s="10">
        <f t="shared" ca="1" si="56"/>
        <v>141.83817201516973</v>
      </c>
      <c r="AB146" s="1">
        <f t="shared" ca="1" si="40"/>
        <v>1</v>
      </c>
      <c r="AC146" s="1">
        <f t="shared" ca="1" si="41"/>
        <v>111</v>
      </c>
      <c r="AD146" s="1">
        <f t="shared" ca="1" si="57"/>
        <v>10</v>
      </c>
    </row>
    <row r="147" spans="1:30" x14ac:dyDescent="0.3">
      <c r="A147" s="1">
        <f>'FTTM input times'!A147</f>
        <v>145</v>
      </c>
      <c r="B147" s="10">
        <f>ABS('internal_calcs ToDs'!C147-'internal_calcs ToDs'!$B147)</f>
        <v>4.6190518045297608</v>
      </c>
      <c r="C147" s="10">
        <f>ABS('internal_calcs ToDs'!D147-'internal_calcs ToDs'!$B147)</f>
        <v>2.285190965560389</v>
      </c>
      <c r="D147" s="10">
        <f>ABS('internal_calcs ToDs'!E147-'internal_calcs ToDs'!$B147)</f>
        <v>5.0643651931048907</v>
      </c>
      <c r="E147" s="10">
        <f>ABS('internal_calcs ToDs'!D147-'internal_calcs ToDs'!$C147)</f>
        <v>6.9042427700901499</v>
      </c>
      <c r="F147" s="10">
        <f>ABS('internal_calcs ToDs'!E147-'internal_calcs ToDs'!$C147)</f>
        <v>0.44531338857512992</v>
      </c>
      <c r="G147" s="10">
        <f>ABS('internal_calcs ToDs'!E147-'internal_calcs ToDs'!D147)</f>
        <v>7.3495561586652798</v>
      </c>
      <c r="H147" s="1" t="str">
        <f t="shared" si="42"/>
        <v>TRUSTED</v>
      </c>
      <c r="I147" s="1" t="str">
        <f t="shared" si="43"/>
        <v>TRUSTED</v>
      </c>
      <c r="J147" s="1" t="str">
        <f t="shared" si="44"/>
        <v>TRUSTED</v>
      </c>
      <c r="K147" s="1" t="str">
        <f t="shared" si="45"/>
        <v>UNTRUSTED</v>
      </c>
      <c r="L147" s="1" t="str">
        <f t="shared" si="46"/>
        <v>TRUSTED</v>
      </c>
      <c r="M147" s="1" t="str">
        <f t="shared" si="47"/>
        <v>UNTRUSTED</v>
      </c>
      <c r="N147" s="1" t="str">
        <f t="shared" si="48"/>
        <v>UNTRUSTED</v>
      </c>
      <c r="O147" s="1">
        <f t="shared" si="49"/>
        <v>511</v>
      </c>
      <c r="P147" s="1" t="str">
        <f t="shared" si="50"/>
        <v>NQ</v>
      </c>
      <c r="Q147" s="1" t="str">
        <f t="shared" si="51"/>
        <v>TRUSTED</v>
      </c>
      <c r="R147" s="1" t="str">
        <f t="shared" si="52"/>
        <v>TRUSTED</v>
      </c>
      <c r="S147" s="1" t="str">
        <f t="shared" si="53"/>
        <v>UNTRUSTED</v>
      </c>
      <c r="T147" s="1" t="str">
        <f t="shared" si="54"/>
        <v>TRUSTED</v>
      </c>
      <c r="U147" s="1">
        <f t="shared" si="59"/>
        <v>2</v>
      </c>
      <c r="V147" s="10">
        <f>IF(Q147="TRUSTED",'internal_calcs ToDs'!B147,"")</f>
        <v>142.81682603842668</v>
      </c>
      <c r="W147" s="10">
        <f>IF(R147="TRUSTED",'internal_calcs ToDs'!C147,"")</f>
        <v>147.43587784295644</v>
      </c>
      <c r="X147" s="10" t="str">
        <f>IF(S147="TRUSTED",IF(O147=3,'internal_calcs ToDs'!D147,'internal_calcs ToDs'!E147),"")</f>
        <v/>
      </c>
      <c r="Y147" s="10">
        <f t="shared" si="58"/>
        <v>142.81682603842668</v>
      </c>
      <c r="Z147" s="10" t="str">
        <f t="shared" ca="1" si="55"/>
        <v>N</v>
      </c>
      <c r="AA147" s="10">
        <f t="shared" ca="1" si="56"/>
        <v>142.81682603842668</v>
      </c>
      <c r="AB147" s="1">
        <f t="shared" ca="1" si="40"/>
        <v>1</v>
      </c>
      <c r="AC147" s="1">
        <f t="shared" ca="1" si="41"/>
        <v>111</v>
      </c>
      <c r="AD147" s="1">
        <f t="shared" ca="1" si="57"/>
        <v>10</v>
      </c>
    </row>
    <row r="148" spans="1:30" x14ac:dyDescent="0.3">
      <c r="A148" s="1">
        <f>'FTTM input times'!A148</f>
        <v>146</v>
      </c>
      <c r="B148" s="10">
        <f>ABS('internal_calcs ToDs'!C148-'internal_calcs ToDs'!$B148)</f>
        <v>4.5492098723164531</v>
      </c>
      <c r="C148" s="10">
        <f>ABS('internal_calcs ToDs'!D148-'internal_calcs ToDs'!$B148)</f>
        <v>2.2950066726203318</v>
      </c>
      <c r="D148" s="10">
        <f>ABS('internal_calcs ToDs'!E148-'internal_calcs ToDs'!$B148)</f>
        <v>5.5116131565364697</v>
      </c>
      <c r="E148" s="10">
        <f>ABS('internal_calcs ToDs'!D148-'internal_calcs ToDs'!$C148)</f>
        <v>6.8442165449367849</v>
      </c>
      <c r="F148" s="10">
        <f>ABS('internal_calcs ToDs'!E148-'internal_calcs ToDs'!$C148)</f>
        <v>0.96240328422001653</v>
      </c>
      <c r="G148" s="10">
        <f>ABS('internal_calcs ToDs'!E148-'internal_calcs ToDs'!D148)</f>
        <v>7.8066198291568014</v>
      </c>
      <c r="H148" s="1" t="str">
        <f t="shared" si="42"/>
        <v>TRUSTED</v>
      </c>
      <c r="I148" s="1" t="str">
        <f t="shared" si="43"/>
        <v>TRUSTED</v>
      </c>
      <c r="J148" s="1" t="str">
        <f t="shared" si="44"/>
        <v>TRUSTED</v>
      </c>
      <c r="K148" s="1" t="str">
        <f t="shared" si="45"/>
        <v>UNTRUSTED</v>
      </c>
      <c r="L148" s="1" t="str">
        <f t="shared" si="46"/>
        <v>TRUSTED</v>
      </c>
      <c r="M148" s="1" t="str">
        <f t="shared" si="47"/>
        <v>UNTRUSTED</v>
      </c>
      <c r="N148" s="1" t="str">
        <f t="shared" si="48"/>
        <v>UNTRUSTED</v>
      </c>
      <c r="O148" s="1">
        <f t="shared" si="49"/>
        <v>511</v>
      </c>
      <c r="P148" s="1" t="str">
        <f t="shared" si="50"/>
        <v>NQ</v>
      </c>
      <c r="Q148" s="1" t="str">
        <f t="shared" si="51"/>
        <v>TRUSTED</v>
      </c>
      <c r="R148" s="1" t="str">
        <f t="shared" si="52"/>
        <v>TRUSTED</v>
      </c>
      <c r="S148" s="1" t="str">
        <f t="shared" si="53"/>
        <v>UNTRUSTED</v>
      </c>
      <c r="T148" s="1" t="str">
        <f t="shared" si="54"/>
        <v>TRUSTED</v>
      </c>
      <c r="U148" s="1">
        <f t="shared" si="59"/>
        <v>2</v>
      </c>
      <c r="V148" s="10">
        <f>IF(Q148="TRUSTED",'internal_calcs ToDs'!B148,"")</f>
        <v>143.79641686614724</v>
      </c>
      <c r="W148" s="10">
        <f>IF(R148="TRUSTED",'internal_calcs ToDs'!C148,"")</f>
        <v>148.34562673846369</v>
      </c>
      <c r="X148" s="10" t="str">
        <f>IF(S148="TRUSTED",IF(O148=3,'internal_calcs ToDs'!D148,'internal_calcs ToDs'!E148),"")</f>
        <v/>
      </c>
      <c r="Y148" s="10">
        <f t="shared" si="58"/>
        <v>143.79641686614724</v>
      </c>
      <c r="Z148" s="10" t="str">
        <f t="shared" ca="1" si="55"/>
        <v>N</v>
      </c>
      <c r="AA148" s="10">
        <f t="shared" ca="1" si="56"/>
        <v>143.79641686614724</v>
      </c>
      <c r="AB148" s="1">
        <f t="shared" ca="1" si="40"/>
        <v>1</v>
      </c>
      <c r="AC148" s="1">
        <f t="shared" ca="1" si="41"/>
        <v>111</v>
      </c>
      <c r="AD148" s="1">
        <f t="shared" ca="1" si="57"/>
        <v>10</v>
      </c>
    </row>
    <row r="149" spans="1:30" x14ac:dyDescent="0.3">
      <c r="A149" s="1">
        <f>'FTTM input times'!A149</f>
        <v>147</v>
      </c>
      <c r="B149" s="10">
        <f>ABS('internal_calcs ToDs'!C149-'internal_calcs ToDs'!$B149)</f>
        <v>4.4731076707903412</v>
      </c>
      <c r="C149" s="10">
        <f>ABS('internal_calcs ToDs'!D149-'internal_calcs ToDs'!$B149)</f>
        <v>2.2663678211812339</v>
      </c>
      <c r="D149" s="10">
        <f>ABS('internal_calcs ToDs'!E149-'internal_calcs ToDs'!$B149)</f>
        <v>5.9106358115747639</v>
      </c>
      <c r="E149" s="10">
        <f>ABS('internal_calcs ToDs'!D149-'internal_calcs ToDs'!$C149)</f>
        <v>6.7394754919715751</v>
      </c>
      <c r="F149" s="10">
        <f>ABS('internal_calcs ToDs'!E149-'internal_calcs ToDs'!$C149)</f>
        <v>1.4375281407844227</v>
      </c>
      <c r="G149" s="10">
        <f>ABS('internal_calcs ToDs'!E149-'internal_calcs ToDs'!D149)</f>
        <v>8.1770036327559978</v>
      </c>
      <c r="H149" s="1" t="str">
        <f t="shared" si="42"/>
        <v>TRUSTED</v>
      </c>
      <c r="I149" s="1" t="str">
        <f t="shared" si="43"/>
        <v>TRUSTED</v>
      </c>
      <c r="J149" s="1" t="str">
        <f t="shared" si="44"/>
        <v>TRUSTED</v>
      </c>
      <c r="K149" s="1" t="str">
        <f t="shared" si="45"/>
        <v>UNTRUSTED</v>
      </c>
      <c r="L149" s="1" t="str">
        <f t="shared" si="46"/>
        <v>TRUSTED</v>
      </c>
      <c r="M149" s="1" t="str">
        <f t="shared" si="47"/>
        <v>UNTRUSTED</v>
      </c>
      <c r="N149" s="1" t="str">
        <f t="shared" si="48"/>
        <v>UNTRUSTED</v>
      </c>
      <c r="O149" s="1">
        <f t="shared" si="49"/>
        <v>511</v>
      </c>
      <c r="P149" s="1" t="str">
        <f t="shared" si="50"/>
        <v>NQ</v>
      </c>
      <c r="Q149" s="1" t="str">
        <f t="shared" si="51"/>
        <v>TRUSTED</v>
      </c>
      <c r="R149" s="1" t="str">
        <f t="shared" si="52"/>
        <v>TRUSTED</v>
      </c>
      <c r="S149" s="1" t="str">
        <f t="shared" si="53"/>
        <v>UNTRUSTED</v>
      </c>
      <c r="T149" s="1" t="str">
        <f t="shared" si="54"/>
        <v>TRUSTED</v>
      </c>
      <c r="U149" s="1">
        <f t="shared" si="59"/>
        <v>2</v>
      </c>
      <c r="V149" s="10">
        <f>IF(Q149="TRUSTED",'internal_calcs ToDs'!B149,"")</f>
        <v>144.77695738920207</v>
      </c>
      <c r="W149" s="10">
        <f>IF(R149="TRUSTED",'internal_calcs ToDs'!C149,"")</f>
        <v>149.25006505999241</v>
      </c>
      <c r="X149" s="10" t="str">
        <f>IF(S149="TRUSTED",IF(O149=3,'internal_calcs ToDs'!D149,'internal_calcs ToDs'!E149),"")</f>
        <v/>
      </c>
      <c r="Y149" s="10">
        <f t="shared" si="58"/>
        <v>144.77695738920207</v>
      </c>
      <c r="Z149" s="10" t="str">
        <f t="shared" ca="1" si="55"/>
        <v>N</v>
      </c>
      <c r="AA149" s="10">
        <f t="shared" ca="1" si="56"/>
        <v>144.77695738920207</v>
      </c>
      <c r="AB149" s="1">
        <f t="shared" ca="1" si="40"/>
        <v>1</v>
      </c>
      <c r="AC149" s="1">
        <f t="shared" ca="1" si="41"/>
        <v>111</v>
      </c>
      <c r="AD149" s="1">
        <f t="shared" ca="1" si="57"/>
        <v>10</v>
      </c>
    </row>
    <row r="150" spans="1:30" x14ac:dyDescent="0.3">
      <c r="A150" s="1">
        <f>'FTTM input times'!A150</f>
        <v>148</v>
      </c>
      <c r="B150" s="10">
        <f>ABS('internal_calcs ToDs'!C150-'internal_calcs ToDs'!$B150)</f>
        <v>4.3911100472161309</v>
      </c>
      <c r="C150" s="10">
        <f>ABS('internal_calcs ToDs'!D150-'internal_calcs ToDs'!$B150)</f>
        <v>2.1994314664850378</v>
      </c>
      <c r="D150" s="10">
        <f>ABS('internal_calcs ToDs'!E150-'internal_calcs ToDs'!$B150)</f>
        <v>6.2477024649990653</v>
      </c>
      <c r="E150" s="10">
        <f>ABS('internal_calcs ToDs'!D150-'internal_calcs ToDs'!$C150)</f>
        <v>6.5905415137011687</v>
      </c>
      <c r="F150" s="10">
        <f>ABS('internal_calcs ToDs'!E150-'internal_calcs ToDs'!$C150)</f>
        <v>1.8565924177829345</v>
      </c>
      <c r="G150" s="10">
        <f>ABS('internal_calcs ToDs'!E150-'internal_calcs ToDs'!D150)</f>
        <v>8.4471339314841032</v>
      </c>
      <c r="H150" s="1" t="str">
        <f t="shared" si="42"/>
        <v>TRUSTED</v>
      </c>
      <c r="I150" s="1" t="str">
        <f t="shared" si="43"/>
        <v>TRUSTED</v>
      </c>
      <c r="J150" s="1" t="str">
        <f t="shared" si="44"/>
        <v>TRUSTED</v>
      </c>
      <c r="K150" s="1" t="str">
        <f t="shared" si="45"/>
        <v>UNTRUSTED</v>
      </c>
      <c r="L150" s="1" t="str">
        <f t="shared" si="46"/>
        <v>TRUSTED</v>
      </c>
      <c r="M150" s="1" t="str">
        <f t="shared" si="47"/>
        <v>UNTRUSTED</v>
      </c>
      <c r="N150" s="1" t="str">
        <f t="shared" si="48"/>
        <v>UNTRUSTED</v>
      </c>
      <c r="O150" s="1">
        <f t="shared" si="49"/>
        <v>511</v>
      </c>
      <c r="P150" s="1" t="str">
        <f t="shared" si="50"/>
        <v>NQ</v>
      </c>
      <c r="Q150" s="1" t="str">
        <f t="shared" si="51"/>
        <v>TRUSTED</v>
      </c>
      <c r="R150" s="1" t="str">
        <f t="shared" si="52"/>
        <v>TRUSTED</v>
      </c>
      <c r="S150" s="1" t="str">
        <f t="shared" si="53"/>
        <v>UNTRUSTED</v>
      </c>
      <c r="T150" s="1" t="str">
        <f t="shared" si="54"/>
        <v>TRUSTED</v>
      </c>
      <c r="U150" s="1">
        <f t="shared" si="59"/>
        <v>2</v>
      </c>
      <c r="V150" s="10">
        <f>IF(Q150="TRUSTED",'internal_calcs ToDs'!B150,"")</f>
        <v>145.75845989861381</v>
      </c>
      <c r="W150" s="10">
        <f>IF(R150="TRUSTED",'internal_calcs ToDs'!C150,"")</f>
        <v>150.14956994582994</v>
      </c>
      <c r="X150" s="10" t="str">
        <f>IF(S150="TRUSTED",IF(O150=3,'internal_calcs ToDs'!D150,'internal_calcs ToDs'!E150),"")</f>
        <v/>
      </c>
      <c r="Y150" s="10">
        <f t="shared" si="58"/>
        <v>145.75845989861381</v>
      </c>
      <c r="Z150" s="10" t="str">
        <f t="shared" ca="1" si="55"/>
        <v>N</v>
      </c>
      <c r="AA150" s="10">
        <f t="shared" ca="1" si="56"/>
        <v>145.75845989861381</v>
      </c>
      <c r="AB150" s="1">
        <f t="shared" ca="1" si="40"/>
        <v>1</v>
      </c>
      <c r="AC150" s="1">
        <f t="shared" ca="1" si="41"/>
        <v>111</v>
      </c>
      <c r="AD150" s="1">
        <f t="shared" ca="1" si="57"/>
        <v>10</v>
      </c>
    </row>
    <row r="151" spans="1:30" x14ac:dyDescent="0.3">
      <c r="A151" s="1">
        <f>'FTTM input times'!A151</f>
        <v>149</v>
      </c>
      <c r="B151" s="10">
        <f>ABS('internal_calcs ToDs'!C151-'internal_calcs ToDs'!$B151)</f>
        <v>4.3036019264857828</v>
      </c>
      <c r="C151" s="10">
        <f>ABS('internal_calcs ToDs'!D151-'internal_calcs ToDs'!$B151)</f>
        <v>2.0949732017662654</v>
      </c>
      <c r="D151" s="10">
        <f>ABS('internal_calcs ToDs'!E151-'internal_calcs ToDs'!$B151)</f>
        <v>6.5112875138287052</v>
      </c>
      <c r="E151" s="10">
        <f>ABS('internal_calcs ToDs'!D151-'internal_calcs ToDs'!$C151)</f>
        <v>6.3985751282520482</v>
      </c>
      <c r="F151" s="10">
        <f>ABS('internal_calcs ToDs'!E151-'internal_calcs ToDs'!$C151)</f>
        <v>2.2076855873429224</v>
      </c>
      <c r="G151" s="10">
        <f>ABS('internal_calcs ToDs'!E151-'internal_calcs ToDs'!D151)</f>
        <v>8.6062607155949706</v>
      </c>
      <c r="H151" s="1" t="str">
        <f t="shared" si="42"/>
        <v>TRUSTED</v>
      </c>
      <c r="I151" s="1" t="str">
        <f t="shared" si="43"/>
        <v>TRUSTED</v>
      </c>
      <c r="J151" s="1" t="str">
        <f t="shared" si="44"/>
        <v>UNTRUSTED</v>
      </c>
      <c r="K151" s="1" t="str">
        <f t="shared" si="45"/>
        <v>UNTRUSTED</v>
      </c>
      <c r="L151" s="1" t="str">
        <f t="shared" si="46"/>
        <v>TRUSTED</v>
      </c>
      <c r="M151" s="1" t="str">
        <f t="shared" si="47"/>
        <v>UNTRUSTED</v>
      </c>
      <c r="N151" s="1" t="str">
        <f t="shared" si="48"/>
        <v>UNTRUSTED</v>
      </c>
      <c r="O151" s="1">
        <f t="shared" si="49"/>
        <v>511</v>
      </c>
      <c r="P151" s="1" t="str">
        <f t="shared" si="50"/>
        <v>NQ</v>
      </c>
      <c r="Q151" s="1" t="str">
        <f t="shared" si="51"/>
        <v>TRUSTED</v>
      </c>
      <c r="R151" s="1" t="str">
        <f t="shared" si="52"/>
        <v>TRUSTED</v>
      </c>
      <c r="S151" s="1" t="str">
        <f t="shared" si="53"/>
        <v>UNTRUSTED</v>
      </c>
      <c r="T151" s="1" t="str">
        <f t="shared" si="54"/>
        <v>TRUSTED</v>
      </c>
      <c r="U151" s="1">
        <f t="shared" si="59"/>
        <v>2</v>
      </c>
      <c r="V151" s="10">
        <f>IF(Q151="TRUSTED",'internal_calcs ToDs'!B151,"")</f>
        <v>146.74093607779403</v>
      </c>
      <c r="W151" s="10">
        <f>IF(R151="TRUSTED",'internal_calcs ToDs'!C151,"")</f>
        <v>151.04453800427981</v>
      </c>
      <c r="X151" s="10" t="str">
        <f>IF(S151="TRUSTED",IF(O151=3,'internal_calcs ToDs'!D151,'internal_calcs ToDs'!E151),"")</f>
        <v/>
      </c>
      <c r="Y151" s="10">
        <f t="shared" si="58"/>
        <v>146.74093607779403</v>
      </c>
      <c r="Z151" s="10" t="str">
        <f t="shared" ca="1" si="55"/>
        <v>N</v>
      </c>
      <c r="AA151" s="10">
        <f t="shared" ca="1" si="56"/>
        <v>146.74093607779403</v>
      </c>
      <c r="AB151" s="1">
        <f t="shared" ca="1" si="40"/>
        <v>1</v>
      </c>
      <c r="AC151" s="1">
        <f t="shared" ca="1" si="41"/>
        <v>111</v>
      </c>
      <c r="AD151" s="1">
        <f t="shared" ca="1" si="57"/>
        <v>10</v>
      </c>
    </row>
    <row r="152" spans="1:30" x14ac:dyDescent="0.3">
      <c r="A152" s="1">
        <f>'FTTM input times'!A152</f>
        <v>150</v>
      </c>
      <c r="B152" s="10">
        <f>ABS('internal_calcs ToDs'!C152-'internal_calcs ToDs'!$B152)</f>
        <v>4.2109867532672354</v>
      </c>
      <c r="C152" s="10">
        <f>ABS('internal_calcs ToDs'!D152-'internal_calcs ToDs'!$B152)</f>
        <v>1.9543751035581636</v>
      </c>
      <c r="D152" s="10">
        <f>ABS('internal_calcs ToDs'!E152-'internal_calcs ToDs'!$B152)</f>
        <v>6.6924865957565771</v>
      </c>
      <c r="E152" s="10">
        <f>ABS('internal_calcs ToDs'!D152-'internal_calcs ToDs'!$C152)</f>
        <v>6.1653618568253989</v>
      </c>
      <c r="F152" s="10">
        <f>ABS('internal_calcs ToDs'!E152-'internal_calcs ToDs'!$C152)</f>
        <v>2.4814998424893417</v>
      </c>
      <c r="G152" s="10">
        <f>ABS('internal_calcs ToDs'!E152-'internal_calcs ToDs'!D152)</f>
        <v>8.6468616993147407</v>
      </c>
      <c r="H152" s="1" t="str">
        <f t="shared" si="42"/>
        <v>TRUSTED</v>
      </c>
      <c r="I152" s="1" t="str">
        <f t="shared" si="43"/>
        <v>TRUSTED</v>
      </c>
      <c r="J152" s="1" t="str">
        <f t="shared" si="44"/>
        <v>UNTRUSTED</v>
      </c>
      <c r="K152" s="1" t="str">
        <f t="shared" si="45"/>
        <v>UNTRUSTED</v>
      </c>
      <c r="L152" s="1" t="str">
        <f t="shared" si="46"/>
        <v>TRUSTED</v>
      </c>
      <c r="M152" s="1" t="str">
        <f t="shared" si="47"/>
        <v>UNTRUSTED</v>
      </c>
      <c r="N152" s="1" t="str">
        <f t="shared" si="48"/>
        <v>UNTRUSTED</v>
      </c>
      <c r="O152" s="1">
        <f t="shared" si="49"/>
        <v>511</v>
      </c>
      <c r="P152" s="1" t="str">
        <f t="shared" si="50"/>
        <v>NQ</v>
      </c>
      <c r="Q152" s="1" t="str">
        <f t="shared" si="51"/>
        <v>TRUSTED</v>
      </c>
      <c r="R152" s="1" t="str">
        <f t="shared" si="52"/>
        <v>TRUSTED</v>
      </c>
      <c r="S152" s="1" t="str">
        <f t="shared" si="53"/>
        <v>UNTRUSTED</v>
      </c>
      <c r="T152" s="1" t="str">
        <f t="shared" si="54"/>
        <v>TRUSTED</v>
      </c>
      <c r="U152" s="1">
        <f t="shared" si="59"/>
        <v>2</v>
      </c>
      <c r="V152" s="10">
        <f>IF(Q152="TRUSTED",'internal_calcs ToDs'!B152,"")</f>
        <v>147.72439699516357</v>
      </c>
      <c r="W152" s="10">
        <f>IF(R152="TRUSTED",'internal_calcs ToDs'!C152,"")</f>
        <v>151.93538374843081</v>
      </c>
      <c r="X152" s="10" t="str">
        <f>IF(S152="TRUSTED",IF(O152=3,'internal_calcs ToDs'!D152,'internal_calcs ToDs'!E152),"")</f>
        <v/>
      </c>
      <c r="Y152" s="10">
        <f t="shared" si="58"/>
        <v>147.72439699516357</v>
      </c>
      <c r="Z152" s="10" t="str">
        <f t="shared" ca="1" si="55"/>
        <v>N</v>
      </c>
      <c r="AA152" s="10">
        <f t="shared" ca="1" si="56"/>
        <v>147.72439699516357</v>
      </c>
      <c r="AB152" s="1">
        <f t="shared" ca="1" si="40"/>
        <v>1</v>
      </c>
      <c r="AC152" s="1">
        <f t="shared" ca="1" si="41"/>
        <v>111</v>
      </c>
      <c r="AD152" s="1">
        <f t="shared" ca="1" si="57"/>
        <v>10</v>
      </c>
    </row>
    <row r="153" spans="1:30" x14ac:dyDescent="0.3">
      <c r="A153" s="1">
        <f>'FTTM input times'!A153</f>
        <v>151</v>
      </c>
      <c r="B153" s="10">
        <f>ABS('internal_calcs ToDs'!C153-'internal_calcs ToDs'!$B153)</f>
        <v>4.1136848631014402</v>
      </c>
      <c r="C153" s="10">
        <f>ABS('internal_calcs ToDs'!D153-'internal_calcs ToDs'!$B153)</f>
        <v>1.7796041030847221</v>
      </c>
      <c r="D153" s="10">
        <f>ABS('internal_calcs ToDs'!E153-'internal_calcs ToDs'!$B153)</f>
        <v>6.785338022951322</v>
      </c>
      <c r="E153" s="10">
        <f>ABS('internal_calcs ToDs'!D153-'internal_calcs ToDs'!$C153)</f>
        <v>5.8932889661861623</v>
      </c>
      <c r="F153" s="10">
        <f>ABS('internal_calcs ToDs'!E153-'internal_calcs ToDs'!$C153)</f>
        <v>2.6716531598498818</v>
      </c>
      <c r="G153" s="10">
        <f>ABS('internal_calcs ToDs'!E153-'internal_calcs ToDs'!D153)</f>
        <v>8.5649421260360441</v>
      </c>
      <c r="H153" s="1" t="str">
        <f t="shared" si="42"/>
        <v>TRUSTED</v>
      </c>
      <c r="I153" s="1" t="str">
        <f t="shared" si="43"/>
        <v>TRUSTED</v>
      </c>
      <c r="J153" s="1" t="str">
        <f t="shared" si="44"/>
        <v>UNTRUSTED</v>
      </c>
      <c r="K153" s="1" t="str">
        <f t="shared" si="45"/>
        <v>UNTRUSTED</v>
      </c>
      <c r="L153" s="1" t="str">
        <f t="shared" si="46"/>
        <v>TRUSTED</v>
      </c>
      <c r="M153" s="1" t="str">
        <f t="shared" si="47"/>
        <v>UNTRUSTED</v>
      </c>
      <c r="N153" s="1" t="str">
        <f t="shared" si="48"/>
        <v>UNTRUSTED</v>
      </c>
      <c r="O153" s="1">
        <f t="shared" si="49"/>
        <v>511</v>
      </c>
      <c r="P153" s="1" t="str">
        <f t="shared" si="50"/>
        <v>NQ</v>
      </c>
      <c r="Q153" s="1" t="str">
        <f t="shared" si="51"/>
        <v>TRUSTED</v>
      </c>
      <c r="R153" s="1" t="str">
        <f t="shared" si="52"/>
        <v>TRUSTED</v>
      </c>
      <c r="S153" s="1" t="str">
        <f t="shared" si="53"/>
        <v>UNTRUSTED</v>
      </c>
      <c r="T153" s="1" t="str">
        <f t="shared" si="54"/>
        <v>TRUSTED</v>
      </c>
      <c r="U153" s="1">
        <f t="shared" si="59"/>
        <v>2</v>
      </c>
      <c r="V153" s="10">
        <f>IF(Q153="TRUSTED",'internal_calcs ToDs'!B153,"")</f>
        <v>148.70885309716152</v>
      </c>
      <c r="W153" s="10">
        <f>IF(R153="TRUSTED",'internal_calcs ToDs'!C153,"")</f>
        <v>152.82253796026296</v>
      </c>
      <c r="X153" s="10" t="str">
        <f>IF(S153="TRUSTED",IF(O153=3,'internal_calcs ToDs'!D153,'internal_calcs ToDs'!E153),"")</f>
        <v/>
      </c>
      <c r="Y153" s="10">
        <f t="shared" si="58"/>
        <v>148.70885309716152</v>
      </c>
      <c r="Z153" s="10" t="str">
        <f t="shared" ca="1" si="55"/>
        <v>N</v>
      </c>
      <c r="AA153" s="10">
        <f t="shared" ca="1" si="56"/>
        <v>148.70885309716152</v>
      </c>
      <c r="AB153" s="1">
        <f t="shared" ca="1" si="40"/>
        <v>1</v>
      </c>
      <c r="AC153" s="1">
        <f t="shared" ca="1" si="41"/>
        <v>111</v>
      </c>
      <c r="AD153" s="1">
        <f t="shared" ca="1" si="57"/>
        <v>10</v>
      </c>
    </row>
    <row r="154" spans="1:30" x14ac:dyDescent="0.3">
      <c r="A154" s="1">
        <f>'FTTM input times'!A154</f>
        <v>152</v>
      </c>
      <c r="B154" s="10">
        <f>ABS('internal_calcs ToDs'!C154-'internal_calcs ToDs'!$B154)</f>
        <v>4.0121317889006036</v>
      </c>
      <c r="C154" s="10">
        <f>ABS('internal_calcs ToDs'!D154-'internal_calcs ToDs'!$B154)</f>
        <v>1.5731811247286487</v>
      </c>
      <c r="D154" s="10">
        <f>ABS('internal_calcs ToDs'!E154-'internal_calcs ToDs'!$B154)</f>
        <v>6.7870378820261692</v>
      </c>
      <c r="E154" s="10">
        <f>ABS('internal_calcs ToDs'!D154-'internal_calcs ToDs'!$C154)</f>
        <v>5.5853129136292523</v>
      </c>
      <c r="F154" s="10">
        <f>ABS('internal_calcs ToDs'!E154-'internal_calcs ToDs'!$C154)</f>
        <v>2.7749060931255656</v>
      </c>
      <c r="G154" s="10">
        <f>ABS('internal_calcs ToDs'!E154-'internal_calcs ToDs'!D154)</f>
        <v>8.3602190067548179</v>
      </c>
      <c r="H154" s="1" t="str">
        <f t="shared" si="42"/>
        <v>TRUSTED</v>
      </c>
      <c r="I154" s="1" t="str">
        <f t="shared" si="43"/>
        <v>TRUSTED</v>
      </c>
      <c r="J154" s="1" t="str">
        <f t="shared" si="44"/>
        <v>UNTRUSTED</v>
      </c>
      <c r="K154" s="1" t="str">
        <f t="shared" si="45"/>
        <v>UNTRUSTED</v>
      </c>
      <c r="L154" s="1" t="str">
        <f t="shared" si="46"/>
        <v>TRUSTED</v>
      </c>
      <c r="M154" s="1" t="str">
        <f t="shared" si="47"/>
        <v>UNTRUSTED</v>
      </c>
      <c r="N154" s="1" t="str">
        <f t="shared" si="48"/>
        <v>UNTRUSTED</v>
      </c>
      <c r="O154" s="1">
        <f t="shared" si="49"/>
        <v>511</v>
      </c>
      <c r="P154" s="1" t="str">
        <f t="shared" si="50"/>
        <v>NQ</v>
      </c>
      <c r="Q154" s="1" t="str">
        <f t="shared" si="51"/>
        <v>TRUSTED</v>
      </c>
      <c r="R154" s="1" t="str">
        <f t="shared" si="52"/>
        <v>TRUSTED</v>
      </c>
      <c r="S154" s="1" t="str">
        <f t="shared" si="53"/>
        <v>UNTRUSTED</v>
      </c>
      <c r="T154" s="1" t="str">
        <f t="shared" si="54"/>
        <v>TRUSTED</v>
      </c>
      <c r="U154" s="1">
        <f t="shared" si="59"/>
        <v>2</v>
      </c>
      <c r="V154" s="10">
        <f>IF(Q154="TRUSTED",'internal_calcs ToDs'!B154,"")</f>
        <v>149.69431420164696</v>
      </c>
      <c r="W154" s="10">
        <f>IF(R154="TRUSTED",'internal_calcs ToDs'!C154,"")</f>
        <v>153.70644599054756</v>
      </c>
      <c r="X154" s="10" t="str">
        <f>IF(S154="TRUSTED",IF(O154=3,'internal_calcs ToDs'!D154,'internal_calcs ToDs'!E154),"")</f>
        <v/>
      </c>
      <c r="Y154" s="10">
        <f t="shared" si="58"/>
        <v>149.69431420164696</v>
      </c>
      <c r="Z154" s="10" t="str">
        <f t="shared" ca="1" si="55"/>
        <v>N</v>
      </c>
      <c r="AA154" s="10">
        <f t="shared" ca="1" si="56"/>
        <v>149.69431420164696</v>
      </c>
      <c r="AB154" s="1">
        <f t="shared" ca="1" si="40"/>
        <v>1</v>
      </c>
      <c r="AC154" s="1">
        <f t="shared" ca="1" si="41"/>
        <v>111</v>
      </c>
      <c r="AD154" s="1">
        <f t="shared" ca="1" si="57"/>
        <v>10</v>
      </c>
    </row>
    <row r="155" spans="1:30" x14ac:dyDescent="0.3">
      <c r="A155" s="1">
        <f>'FTTM input times'!A155</f>
        <v>153</v>
      </c>
      <c r="B155" s="10">
        <f>ABS('internal_calcs ToDs'!C155-'internal_calcs ToDs'!$B155)</f>
        <v>3.90677650955422</v>
      </c>
      <c r="C155" s="10">
        <f>ABS('internal_calcs ToDs'!D155-'internal_calcs ToDs'!$B155)</f>
        <v>1.3381414781804608</v>
      </c>
      <c r="D155" s="10">
        <f>ABS('internal_calcs ToDs'!E155-'internal_calcs ToDs'!$B155)</f>
        <v>6.6980410261317047</v>
      </c>
      <c r="E155" s="10">
        <f>ABS('internal_calcs ToDs'!D155-'internal_calcs ToDs'!$C155)</f>
        <v>5.2449179877346808</v>
      </c>
      <c r="F155" s="10">
        <f>ABS('internal_calcs ToDs'!E155-'internal_calcs ToDs'!$C155)</f>
        <v>2.7912645165774848</v>
      </c>
      <c r="G155" s="10">
        <f>ABS('internal_calcs ToDs'!E155-'internal_calcs ToDs'!D155)</f>
        <v>8.0361825043121655</v>
      </c>
      <c r="H155" s="1" t="str">
        <f t="shared" si="42"/>
        <v>TRUSTED</v>
      </c>
      <c r="I155" s="1" t="str">
        <f t="shared" si="43"/>
        <v>TRUSTED</v>
      </c>
      <c r="J155" s="1" t="str">
        <f t="shared" si="44"/>
        <v>UNTRUSTED</v>
      </c>
      <c r="K155" s="1" t="str">
        <f t="shared" si="45"/>
        <v>UNTRUSTED</v>
      </c>
      <c r="L155" s="1" t="str">
        <f t="shared" si="46"/>
        <v>TRUSTED</v>
      </c>
      <c r="M155" s="1" t="str">
        <f t="shared" si="47"/>
        <v>UNTRUSTED</v>
      </c>
      <c r="N155" s="1" t="str">
        <f t="shared" si="48"/>
        <v>UNTRUSTED</v>
      </c>
      <c r="O155" s="1">
        <f t="shared" si="49"/>
        <v>511</v>
      </c>
      <c r="P155" s="1" t="str">
        <f t="shared" si="50"/>
        <v>NQ</v>
      </c>
      <c r="Q155" s="1" t="str">
        <f t="shared" si="51"/>
        <v>TRUSTED</v>
      </c>
      <c r="R155" s="1" t="str">
        <f t="shared" si="52"/>
        <v>TRUSTED</v>
      </c>
      <c r="S155" s="1" t="str">
        <f t="shared" si="53"/>
        <v>UNTRUSTED</v>
      </c>
      <c r="T155" s="1" t="str">
        <f t="shared" si="54"/>
        <v>TRUSTED</v>
      </c>
      <c r="U155" s="1">
        <f t="shared" si="59"/>
        <v>2</v>
      </c>
      <c r="V155" s="10">
        <f>IF(Q155="TRUSTED",'internal_calcs ToDs'!B155,"")</f>
        <v>150.68078949169796</v>
      </c>
      <c r="W155" s="10">
        <f>IF(R155="TRUSTED",'internal_calcs ToDs'!C155,"")</f>
        <v>154.58756600125218</v>
      </c>
      <c r="X155" s="10" t="str">
        <f>IF(S155="TRUSTED",IF(O155=3,'internal_calcs ToDs'!D155,'internal_calcs ToDs'!E155),"")</f>
        <v/>
      </c>
      <c r="Y155" s="10">
        <f t="shared" si="58"/>
        <v>150.68078949169796</v>
      </c>
      <c r="Z155" s="10" t="str">
        <f t="shared" ca="1" si="55"/>
        <v>N</v>
      </c>
      <c r="AA155" s="10">
        <f t="shared" ca="1" si="56"/>
        <v>150.68078949169796</v>
      </c>
      <c r="AB155" s="1">
        <f t="shared" ca="1" si="40"/>
        <v>1</v>
      </c>
      <c r="AC155" s="1">
        <f t="shared" ca="1" si="41"/>
        <v>111</v>
      </c>
      <c r="AD155" s="1">
        <f t="shared" ca="1" si="57"/>
        <v>10</v>
      </c>
    </row>
    <row r="156" spans="1:30" x14ac:dyDescent="0.3">
      <c r="A156" s="1">
        <f>'FTTM input times'!A156</f>
        <v>154</v>
      </c>
      <c r="B156" s="10">
        <f>ABS('internal_calcs ToDs'!C156-'internal_calcs ToDs'!$B156)</f>
        <v>3.798079647572024</v>
      </c>
      <c r="C156" s="10">
        <f>ABS('internal_calcs ToDs'!D156-'internal_calcs ToDs'!$B156)</f>
        <v>1.077987128813561</v>
      </c>
      <c r="D156" s="10">
        <f>ABS('internal_calcs ToDs'!E156-'internal_calcs ToDs'!$B156)</f>
        <v>6.5220443092781295</v>
      </c>
      <c r="E156" s="10">
        <f>ABS('internal_calcs ToDs'!D156-'internal_calcs ToDs'!$C156)</f>
        <v>4.8760667763855849</v>
      </c>
      <c r="F156" s="10">
        <f>ABS('internal_calcs ToDs'!E156-'internal_calcs ToDs'!$C156)</f>
        <v>2.7239646617061055</v>
      </c>
      <c r="G156" s="10">
        <f>ABS('internal_calcs ToDs'!E156-'internal_calcs ToDs'!D156)</f>
        <v>7.6000314380916905</v>
      </c>
      <c r="H156" s="1" t="str">
        <f t="shared" si="42"/>
        <v>TRUSTED</v>
      </c>
      <c r="I156" s="1" t="str">
        <f t="shared" si="43"/>
        <v>TRUSTED</v>
      </c>
      <c r="J156" s="1" t="str">
        <f t="shared" si="44"/>
        <v>UNTRUSTED</v>
      </c>
      <c r="K156" s="1" t="str">
        <f t="shared" si="45"/>
        <v>UNTRUSTED</v>
      </c>
      <c r="L156" s="1" t="str">
        <f t="shared" si="46"/>
        <v>TRUSTED</v>
      </c>
      <c r="M156" s="1" t="str">
        <f t="shared" si="47"/>
        <v>UNTRUSTED</v>
      </c>
      <c r="N156" s="1" t="str">
        <f t="shared" si="48"/>
        <v>UNTRUSTED</v>
      </c>
      <c r="O156" s="1">
        <f t="shared" si="49"/>
        <v>511</v>
      </c>
      <c r="P156" s="1" t="str">
        <f t="shared" si="50"/>
        <v>NQ</v>
      </c>
      <c r="Q156" s="1" t="str">
        <f t="shared" si="51"/>
        <v>TRUSTED</v>
      </c>
      <c r="R156" s="1" t="str">
        <f t="shared" si="52"/>
        <v>TRUSTED</v>
      </c>
      <c r="S156" s="1" t="str">
        <f t="shared" si="53"/>
        <v>UNTRUSTED</v>
      </c>
      <c r="T156" s="1" t="str">
        <f t="shared" si="54"/>
        <v>TRUSTED</v>
      </c>
      <c r="U156" s="1">
        <f t="shared" si="59"/>
        <v>2</v>
      </c>
      <c r="V156" s="10">
        <f>IF(Q156="TRUSTED",'internal_calcs ToDs'!B156,"")</f>
        <v>151.66828750981119</v>
      </c>
      <c r="W156" s="10">
        <f>IF(R156="TRUSTED",'internal_calcs ToDs'!C156,"")</f>
        <v>155.46636715738322</v>
      </c>
      <c r="X156" s="10" t="str">
        <f>IF(S156="TRUSTED",IF(O156=3,'internal_calcs ToDs'!D156,'internal_calcs ToDs'!E156),"")</f>
        <v/>
      </c>
      <c r="Y156" s="10">
        <f t="shared" si="58"/>
        <v>151.66828750981119</v>
      </c>
      <c r="Z156" s="10" t="str">
        <f t="shared" ca="1" si="55"/>
        <v>N</v>
      </c>
      <c r="AA156" s="10">
        <f t="shared" ca="1" si="56"/>
        <v>151.66828750981119</v>
      </c>
      <c r="AB156" s="1">
        <f t="shared" ca="1" si="40"/>
        <v>1</v>
      </c>
      <c r="AC156" s="1">
        <f t="shared" ca="1" si="41"/>
        <v>111</v>
      </c>
      <c r="AD156" s="1">
        <f t="shared" ca="1" si="57"/>
        <v>10</v>
      </c>
    </row>
    <row r="157" spans="1:30" x14ac:dyDescent="0.3">
      <c r="A157" s="1">
        <f>'FTTM input times'!A157</f>
        <v>155</v>
      </c>
      <c r="B157" s="10">
        <f>ABS('internal_calcs ToDs'!C157-'internal_calcs ToDs'!$B157)</f>
        <v>3.6865116229006105</v>
      </c>
      <c r="C157" s="10">
        <f>ABS('internal_calcs ToDs'!D157-'internal_calcs ToDs'!$B157)</f>
        <v>0.7966315989232271</v>
      </c>
      <c r="D157" s="10">
        <f>ABS('internal_calcs ToDs'!E157-'internal_calcs ToDs'!$B157)</f>
        <v>6.2658526690469785</v>
      </c>
      <c r="E157" s="10">
        <f>ABS('internal_calcs ToDs'!D157-'internal_calcs ToDs'!$C157)</f>
        <v>4.4831432218238376</v>
      </c>
      <c r="F157" s="10">
        <f>ABS('internal_calcs ToDs'!E157-'internal_calcs ToDs'!$C157)</f>
        <v>2.5793410461463679</v>
      </c>
      <c r="G157" s="10">
        <f>ABS('internal_calcs ToDs'!E157-'internal_calcs ToDs'!D157)</f>
        <v>7.0624842679702056</v>
      </c>
      <c r="H157" s="1" t="str">
        <f t="shared" si="42"/>
        <v>TRUSTED</v>
      </c>
      <c r="I157" s="1" t="str">
        <f t="shared" si="43"/>
        <v>TRUSTED</v>
      </c>
      <c r="J157" s="1" t="str">
        <f t="shared" si="44"/>
        <v>UNTRUSTED</v>
      </c>
      <c r="K157" s="1" t="str">
        <f t="shared" si="45"/>
        <v>UNTRUSTED</v>
      </c>
      <c r="L157" s="1" t="str">
        <f t="shared" si="46"/>
        <v>TRUSTED</v>
      </c>
      <c r="M157" s="1" t="str">
        <f t="shared" si="47"/>
        <v>UNTRUSTED</v>
      </c>
      <c r="N157" s="1" t="str">
        <f t="shared" si="48"/>
        <v>UNTRUSTED</v>
      </c>
      <c r="O157" s="1">
        <f t="shared" si="49"/>
        <v>511</v>
      </c>
      <c r="P157" s="1" t="str">
        <f t="shared" si="50"/>
        <v>NQ</v>
      </c>
      <c r="Q157" s="1" t="str">
        <f t="shared" si="51"/>
        <v>TRUSTED</v>
      </c>
      <c r="R157" s="1" t="str">
        <f t="shared" si="52"/>
        <v>TRUSTED</v>
      </c>
      <c r="S157" s="1" t="str">
        <f t="shared" si="53"/>
        <v>UNTRUSTED</v>
      </c>
      <c r="T157" s="1" t="str">
        <f t="shared" si="54"/>
        <v>TRUSTED</v>
      </c>
      <c r="U157" s="1">
        <f t="shared" si="59"/>
        <v>2</v>
      </c>
      <c r="V157" s="10">
        <f>IF(Q157="TRUSTED",'internal_calcs ToDs'!B157,"")</f>
        <v>152.65681615250637</v>
      </c>
      <c r="W157" s="10">
        <f>IF(R157="TRUSTED",'internal_calcs ToDs'!C157,"")</f>
        <v>156.34332777540698</v>
      </c>
      <c r="X157" s="10" t="str">
        <f>IF(S157="TRUSTED",IF(O157=3,'internal_calcs ToDs'!D157,'internal_calcs ToDs'!E157),"")</f>
        <v/>
      </c>
      <c r="Y157" s="10">
        <f t="shared" si="58"/>
        <v>152.65681615250637</v>
      </c>
      <c r="Z157" s="10" t="str">
        <f t="shared" ca="1" si="55"/>
        <v>N</v>
      </c>
      <c r="AA157" s="10">
        <f t="shared" ca="1" si="56"/>
        <v>152.65681615250637</v>
      </c>
      <c r="AB157" s="1">
        <f t="shared" ca="1" si="40"/>
        <v>1</v>
      </c>
      <c r="AC157" s="1">
        <f t="shared" ca="1" si="41"/>
        <v>111</v>
      </c>
      <c r="AD157" s="1">
        <f t="shared" ca="1" si="57"/>
        <v>10</v>
      </c>
    </row>
    <row r="158" spans="1:30" x14ac:dyDescent="0.3">
      <c r="A158" s="1">
        <f>'FTTM input times'!A158</f>
        <v>156</v>
      </c>
      <c r="B158" s="10">
        <f>ABS('internal_calcs ToDs'!C158-'internal_calcs ToDs'!$B158)</f>
        <v>3.5725507702138373</v>
      </c>
      <c r="C158" s="10">
        <f>ABS('internal_calcs ToDs'!D158-'internal_calcs ToDs'!$B158)</f>
        <v>0.4983383686873708</v>
      </c>
      <c r="D158" s="10">
        <f>ABS('internal_calcs ToDs'!E158-'internal_calcs ToDs'!$B158)</f>
        <v>5.939132898003038</v>
      </c>
      <c r="E158" s="10">
        <f>ABS('internal_calcs ToDs'!D158-'internal_calcs ToDs'!$C158)</f>
        <v>4.0708891389012081</v>
      </c>
      <c r="F158" s="10">
        <f>ABS('internal_calcs ToDs'!E158-'internal_calcs ToDs'!$C158)</f>
        <v>2.3665821277892007</v>
      </c>
      <c r="G158" s="10">
        <f>ABS('internal_calcs ToDs'!E158-'internal_calcs ToDs'!D158)</f>
        <v>6.4374712666904088</v>
      </c>
      <c r="H158" s="1" t="str">
        <f t="shared" si="42"/>
        <v>TRUSTED</v>
      </c>
      <c r="I158" s="1" t="str">
        <f t="shared" si="43"/>
        <v>TRUSTED</v>
      </c>
      <c r="J158" s="1" t="str">
        <f t="shared" si="44"/>
        <v>UNTRUSTED</v>
      </c>
      <c r="K158" s="1" t="str">
        <f t="shared" si="45"/>
        <v>UNTRUSTED</v>
      </c>
      <c r="L158" s="1" t="str">
        <f t="shared" si="46"/>
        <v>TRUSTED</v>
      </c>
      <c r="M158" s="1" t="str">
        <f t="shared" si="47"/>
        <v>UNTRUSTED</v>
      </c>
      <c r="N158" s="1" t="str">
        <f t="shared" si="48"/>
        <v>UNTRUSTED</v>
      </c>
      <c r="O158" s="1">
        <f t="shared" si="49"/>
        <v>511</v>
      </c>
      <c r="P158" s="1" t="str">
        <f t="shared" si="50"/>
        <v>NQ</v>
      </c>
      <c r="Q158" s="1" t="str">
        <f t="shared" si="51"/>
        <v>TRUSTED</v>
      </c>
      <c r="R158" s="1" t="str">
        <f t="shared" si="52"/>
        <v>TRUSTED</v>
      </c>
      <c r="S158" s="1" t="str">
        <f t="shared" si="53"/>
        <v>UNTRUSTED</v>
      </c>
      <c r="T158" s="1" t="str">
        <f t="shared" si="54"/>
        <v>TRUSTED</v>
      </c>
      <c r="U158" s="1">
        <f t="shared" si="59"/>
        <v>2</v>
      </c>
      <c r="V158" s="10">
        <f>IF(Q158="TRUSTED",'internal_calcs ToDs'!B158,"")</f>
        <v>153.64638266533865</v>
      </c>
      <c r="W158" s="10">
        <f>IF(R158="TRUSTED",'internal_calcs ToDs'!C158,"")</f>
        <v>157.21893343555249</v>
      </c>
      <c r="X158" s="10" t="str">
        <f>IF(S158="TRUSTED",IF(O158=3,'internal_calcs ToDs'!D158,'internal_calcs ToDs'!E158),"")</f>
        <v/>
      </c>
      <c r="Y158" s="10">
        <f t="shared" si="58"/>
        <v>153.64638266533865</v>
      </c>
      <c r="Z158" s="10" t="str">
        <f t="shared" ca="1" si="55"/>
        <v>N</v>
      </c>
      <c r="AA158" s="10">
        <f t="shared" ca="1" si="56"/>
        <v>153.64638266533865</v>
      </c>
      <c r="AB158" s="1">
        <f t="shared" ca="1" si="40"/>
        <v>1</v>
      </c>
      <c r="AC158" s="1">
        <f t="shared" ca="1" si="41"/>
        <v>111</v>
      </c>
      <c r="AD158" s="1">
        <f t="shared" ca="1" si="57"/>
        <v>10</v>
      </c>
    </row>
    <row r="159" spans="1:30" x14ac:dyDescent="0.3">
      <c r="A159" s="1">
        <f>'FTTM input times'!A159</f>
        <v>157</v>
      </c>
      <c r="B159" s="10">
        <f>ABS('internal_calcs ToDs'!C159-'internal_calcs ToDs'!$B159)</f>
        <v>3.4566814271271937</v>
      </c>
      <c r="C159" s="10">
        <f>ABS('internal_calcs ToDs'!D159-'internal_calcs ToDs'!$B159)</f>
        <v>0.18765374822712033</v>
      </c>
      <c r="D159" s="10">
        <f>ABS('internal_calcs ToDs'!E159-'internal_calcs ToDs'!$B159)</f>
        <v>5.5540640033280511</v>
      </c>
      <c r="E159" s="10">
        <f>ABS('internal_calcs ToDs'!D159-'internal_calcs ToDs'!$C159)</f>
        <v>3.6443351753543141</v>
      </c>
      <c r="F159" s="10">
        <f>ABS('internal_calcs ToDs'!E159-'internal_calcs ToDs'!$C159)</f>
        <v>2.0973825762008573</v>
      </c>
      <c r="G159" s="10">
        <f>ABS('internal_calcs ToDs'!E159-'internal_calcs ToDs'!D159)</f>
        <v>5.7417177515551714</v>
      </c>
      <c r="H159" s="1" t="str">
        <f t="shared" si="42"/>
        <v>TRUSTED</v>
      </c>
      <c r="I159" s="1" t="str">
        <f t="shared" si="43"/>
        <v>TRUSTED</v>
      </c>
      <c r="J159" s="1" t="str">
        <f t="shared" si="44"/>
        <v>UNTRUSTED</v>
      </c>
      <c r="K159" s="1" t="str">
        <f t="shared" si="45"/>
        <v>UNTRUSTED</v>
      </c>
      <c r="L159" s="1" t="str">
        <f t="shared" si="46"/>
        <v>TRUSTED</v>
      </c>
      <c r="M159" s="1" t="str">
        <f t="shared" si="47"/>
        <v>UNTRUSTED</v>
      </c>
      <c r="N159" s="1" t="str">
        <f t="shared" si="48"/>
        <v>UNTRUSTED</v>
      </c>
      <c r="O159" s="1">
        <f t="shared" si="49"/>
        <v>511</v>
      </c>
      <c r="P159" s="1" t="str">
        <f t="shared" si="50"/>
        <v>NQ</v>
      </c>
      <c r="Q159" s="1" t="str">
        <f t="shared" si="51"/>
        <v>TRUSTED</v>
      </c>
      <c r="R159" s="1" t="str">
        <f t="shared" si="52"/>
        <v>TRUSTED</v>
      </c>
      <c r="S159" s="1" t="str">
        <f t="shared" si="53"/>
        <v>UNTRUSTED</v>
      </c>
      <c r="T159" s="1" t="str">
        <f t="shared" si="54"/>
        <v>TRUSTED</v>
      </c>
      <c r="U159" s="1">
        <f t="shared" si="59"/>
        <v>2</v>
      </c>
      <c r="V159" s="10">
        <f>IF(Q159="TRUSTED",'internal_calcs ToDs'!B159,"")</f>
        <v>154.63699363832211</v>
      </c>
      <c r="W159" s="10">
        <f>IF(R159="TRUSTED",'internal_calcs ToDs'!C159,"")</f>
        <v>158.0936750654493</v>
      </c>
      <c r="X159" s="10" t="str">
        <f>IF(S159="TRUSTED",IF(O159=3,'internal_calcs ToDs'!D159,'internal_calcs ToDs'!E159),"")</f>
        <v/>
      </c>
      <c r="Y159" s="10">
        <f t="shared" si="58"/>
        <v>154.63699363832211</v>
      </c>
      <c r="Z159" s="10" t="str">
        <f t="shared" ca="1" si="55"/>
        <v>N</v>
      </c>
      <c r="AA159" s="10">
        <f t="shared" ca="1" si="56"/>
        <v>154.63699363832211</v>
      </c>
      <c r="AB159" s="1">
        <f t="shared" ca="1" si="40"/>
        <v>1</v>
      </c>
      <c r="AC159" s="1">
        <f t="shared" ca="1" si="41"/>
        <v>111</v>
      </c>
      <c r="AD159" s="1">
        <f t="shared" ca="1" si="57"/>
        <v>10</v>
      </c>
    </row>
    <row r="160" spans="1:30" x14ac:dyDescent="0.3">
      <c r="A160" s="1">
        <f>'FTTM input times'!A160</f>
        <v>158</v>
      </c>
      <c r="B160" s="10">
        <f>ABS('internal_calcs ToDs'!C160-'internal_calcs ToDs'!$B160)</f>
        <v>3.3393920008913085</v>
      </c>
      <c r="C160" s="10">
        <f>ABS('internal_calcs ToDs'!D160-'internal_calcs ToDs'!$B160)</f>
        <v>0.13066472065281687</v>
      </c>
      <c r="D160" s="10">
        <f>ABS('internal_calcs ToDs'!E160-'internal_calcs ToDs'!$B160)</f>
        <v>5.1248967917514108</v>
      </c>
      <c r="E160" s="10">
        <f>ABS('internal_calcs ToDs'!D160-'internal_calcs ToDs'!$C160)</f>
        <v>3.2087272802384916</v>
      </c>
      <c r="F160" s="10">
        <f>ABS('internal_calcs ToDs'!E160-'internal_calcs ToDs'!$C160)</f>
        <v>1.7855047908601023</v>
      </c>
      <c r="G160" s="10">
        <f>ABS('internal_calcs ToDs'!E160-'internal_calcs ToDs'!D160)</f>
        <v>4.9942320710985939</v>
      </c>
      <c r="H160" s="1" t="str">
        <f t="shared" si="42"/>
        <v>TRUSTED</v>
      </c>
      <c r="I160" s="1" t="str">
        <f t="shared" si="43"/>
        <v>TRUSTED</v>
      </c>
      <c r="J160" s="1" t="str">
        <f t="shared" si="44"/>
        <v>UNTRUSTED</v>
      </c>
      <c r="K160" s="1" t="str">
        <f t="shared" si="45"/>
        <v>TRUSTED</v>
      </c>
      <c r="L160" s="1" t="str">
        <f t="shared" si="46"/>
        <v>TRUSTED</v>
      </c>
      <c r="M160" s="1" t="str">
        <f t="shared" si="47"/>
        <v>UNTRUSTED</v>
      </c>
      <c r="N160" s="1" t="str">
        <f t="shared" si="48"/>
        <v>UNTRUSTED</v>
      </c>
      <c r="O160" s="1">
        <f t="shared" si="49"/>
        <v>511</v>
      </c>
      <c r="P160" s="1" t="str">
        <f t="shared" si="50"/>
        <v>NQ</v>
      </c>
      <c r="Q160" s="1" t="str">
        <f t="shared" si="51"/>
        <v>TRUSTED</v>
      </c>
      <c r="R160" s="1" t="str">
        <f t="shared" si="52"/>
        <v>TRUSTED</v>
      </c>
      <c r="S160" s="1" t="str">
        <f t="shared" si="53"/>
        <v>UNTRUSTED</v>
      </c>
      <c r="T160" s="1" t="str">
        <f t="shared" si="54"/>
        <v>TRUSTED</v>
      </c>
      <c r="U160" s="1">
        <f t="shared" si="59"/>
        <v>2</v>
      </c>
      <c r="V160" s="10">
        <f>IF(Q160="TRUSTED",'internal_calcs ToDs'!B160,"")</f>
        <v>155.62865500176753</v>
      </c>
      <c r="W160" s="10">
        <f>IF(R160="TRUSTED",'internal_calcs ToDs'!C160,"")</f>
        <v>158.96804700265884</v>
      </c>
      <c r="X160" s="10" t="str">
        <f>IF(S160="TRUSTED",IF(O160=3,'internal_calcs ToDs'!D160,'internal_calcs ToDs'!E160),"")</f>
        <v/>
      </c>
      <c r="Y160" s="10">
        <f t="shared" si="58"/>
        <v>155.62865500176753</v>
      </c>
      <c r="Z160" s="10" t="str">
        <f t="shared" ca="1" si="55"/>
        <v>N</v>
      </c>
      <c r="AA160" s="10">
        <f t="shared" ca="1" si="56"/>
        <v>155.62865500176753</v>
      </c>
      <c r="AB160" s="1">
        <f t="shared" ca="1" si="40"/>
        <v>1</v>
      </c>
      <c r="AC160" s="1">
        <f t="shared" ca="1" si="41"/>
        <v>111</v>
      </c>
      <c r="AD160" s="1">
        <f t="shared" ca="1" si="57"/>
        <v>10</v>
      </c>
    </row>
    <row r="161" spans="1:30" x14ac:dyDescent="0.3">
      <c r="A161" s="1">
        <f>'FTTM input times'!A161</f>
        <v>159</v>
      </c>
      <c r="B161" s="10">
        <f>ABS('internal_calcs ToDs'!C161-'internal_calcs ToDs'!$B161)</f>
        <v>3.2211730212145255</v>
      </c>
      <c r="C161" s="10">
        <f>ABS('internal_calcs ToDs'!D161-'internal_calcs ToDs'!$B161)</f>
        <v>0.45172320396213195</v>
      </c>
      <c r="D161" s="10">
        <f>ABS('internal_calcs ToDs'!E161-'internal_calcs ToDs'!$B161)</f>
        <v>4.6674385976737369</v>
      </c>
      <c r="E161" s="10">
        <f>ABS('internal_calcs ToDs'!D161-'internal_calcs ToDs'!$C161)</f>
        <v>2.7694498172523936</v>
      </c>
      <c r="F161" s="10">
        <f>ABS('internal_calcs ToDs'!E161-'internal_calcs ToDs'!$C161)</f>
        <v>1.4462655764592114</v>
      </c>
      <c r="G161" s="10">
        <f>ABS('internal_calcs ToDs'!E161-'internal_calcs ToDs'!D161)</f>
        <v>4.215715393711605</v>
      </c>
      <c r="H161" s="1" t="str">
        <f t="shared" si="42"/>
        <v>TRUSTED</v>
      </c>
      <c r="I161" s="1" t="str">
        <f t="shared" si="43"/>
        <v>TRUSTED</v>
      </c>
      <c r="J161" s="1" t="str">
        <f t="shared" si="44"/>
        <v>UNTRUSTED</v>
      </c>
      <c r="K161" s="1" t="str">
        <f t="shared" si="45"/>
        <v>TRUSTED</v>
      </c>
      <c r="L161" s="1" t="str">
        <f t="shared" si="46"/>
        <v>TRUSTED</v>
      </c>
      <c r="M161" s="1" t="str">
        <f t="shared" si="47"/>
        <v>UNTRUSTED</v>
      </c>
      <c r="N161" s="1" t="str">
        <f t="shared" si="48"/>
        <v>UNTRUSTED</v>
      </c>
      <c r="O161" s="1">
        <f t="shared" si="49"/>
        <v>511</v>
      </c>
      <c r="P161" s="1" t="str">
        <f t="shared" si="50"/>
        <v>NQ</v>
      </c>
      <c r="Q161" s="1" t="str">
        <f t="shared" si="51"/>
        <v>TRUSTED</v>
      </c>
      <c r="R161" s="1" t="str">
        <f t="shared" si="52"/>
        <v>TRUSTED</v>
      </c>
      <c r="S161" s="1" t="str">
        <f t="shared" si="53"/>
        <v>UNTRUSTED</v>
      </c>
      <c r="T161" s="1" t="str">
        <f t="shared" si="54"/>
        <v>TRUSTED</v>
      </c>
      <c r="U161" s="1">
        <f t="shared" si="59"/>
        <v>2</v>
      </c>
      <c r="V161" s="10">
        <f>IF(Q161="TRUSTED",'internal_calcs ToDs'!B161,"")</f>
        <v>156.62137202253641</v>
      </c>
      <c r="W161" s="10">
        <f>IF(R161="TRUSTED",'internal_calcs ToDs'!C161,"")</f>
        <v>159.84254504375093</v>
      </c>
      <c r="X161" s="10" t="str">
        <f>IF(S161="TRUSTED",IF(O161=3,'internal_calcs ToDs'!D161,'internal_calcs ToDs'!E161),"")</f>
        <v/>
      </c>
      <c r="Y161" s="10">
        <f t="shared" si="58"/>
        <v>156.62137202253641</v>
      </c>
      <c r="Z161" s="10" t="str">
        <f t="shared" ca="1" si="55"/>
        <v>N</v>
      </c>
      <c r="AA161" s="10">
        <f t="shared" ca="1" si="56"/>
        <v>156.62137202253641</v>
      </c>
      <c r="AB161" s="1">
        <f t="shared" ca="1" si="40"/>
        <v>1</v>
      </c>
      <c r="AC161" s="1">
        <f t="shared" ca="1" si="41"/>
        <v>111</v>
      </c>
      <c r="AD161" s="1">
        <f t="shared" ca="1" si="57"/>
        <v>10</v>
      </c>
    </row>
    <row r="162" spans="1:30" x14ac:dyDescent="0.3">
      <c r="A162" s="1">
        <f>'FTTM input times'!A162</f>
        <v>160</v>
      </c>
      <c r="B162" s="10">
        <f>ABS('internal_calcs ToDs'!C162-'internal_calcs ToDs'!$B162)</f>
        <v>3.1025151869062313</v>
      </c>
      <c r="C162" s="10">
        <f>ABS('internal_calcs ToDs'!D162-'internal_calcs ToDs'!$B162)</f>
        <v>0.77056867447529953</v>
      </c>
      <c r="D162" s="10">
        <f>ABS('internal_calcs ToDs'!E162-'internal_calcs ToDs'!$B162)</f>
        <v>4.1984817778836998</v>
      </c>
      <c r="E162" s="10">
        <f>ABS('internal_calcs ToDs'!D162-'internal_calcs ToDs'!$C162)</f>
        <v>2.3319465124309318</v>
      </c>
      <c r="F162" s="10">
        <f>ABS('internal_calcs ToDs'!E162-'internal_calcs ToDs'!$C162)</f>
        <v>1.0959665909774685</v>
      </c>
      <c r="G162" s="10">
        <f>ABS('internal_calcs ToDs'!E162-'internal_calcs ToDs'!D162)</f>
        <v>3.4279131034084003</v>
      </c>
      <c r="H162" s="1" t="str">
        <f t="shared" si="42"/>
        <v>TRUSTED</v>
      </c>
      <c r="I162" s="1" t="str">
        <f t="shared" si="43"/>
        <v>TRUSTED</v>
      </c>
      <c r="J162" s="1" t="str">
        <f t="shared" si="44"/>
        <v>UNTRUSTED</v>
      </c>
      <c r="K162" s="1" t="str">
        <f t="shared" si="45"/>
        <v>TRUSTED</v>
      </c>
      <c r="L162" s="1" t="str">
        <f t="shared" si="46"/>
        <v>TRUSTED</v>
      </c>
      <c r="M162" s="1" t="str">
        <f t="shared" si="47"/>
        <v>UNTRUSTED</v>
      </c>
      <c r="N162" s="1" t="str">
        <f t="shared" si="48"/>
        <v>UNTRUSTED</v>
      </c>
      <c r="O162" s="1">
        <f t="shared" si="49"/>
        <v>511</v>
      </c>
      <c r="P162" s="1" t="str">
        <f t="shared" si="50"/>
        <v>NQ</v>
      </c>
      <c r="Q162" s="1" t="str">
        <f t="shared" si="51"/>
        <v>TRUSTED</v>
      </c>
      <c r="R162" s="1" t="str">
        <f t="shared" si="52"/>
        <v>TRUSTED</v>
      </c>
      <c r="S162" s="1" t="str">
        <f t="shared" si="53"/>
        <v>UNTRUSTED</v>
      </c>
      <c r="T162" s="1" t="str">
        <f t="shared" si="54"/>
        <v>TRUSTED</v>
      </c>
      <c r="U162" s="1">
        <f t="shared" si="59"/>
        <v>2</v>
      </c>
      <c r="V162" s="10">
        <f>IF(Q162="TRUSTED",'internal_calcs ToDs'!B162,"")</f>
        <v>157.61514930071456</v>
      </c>
      <c r="W162" s="10">
        <f>IF(R162="TRUSTED",'internal_calcs ToDs'!C162,"")</f>
        <v>160.71766448762079</v>
      </c>
      <c r="X162" s="10" t="str">
        <f>IF(S162="TRUSTED",IF(O162=3,'internal_calcs ToDs'!D162,'internal_calcs ToDs'!E162),"")</f>
        <v/>
      </c>
      <c r="Y162" s="10">
        <f t="shared" si="58"/>
        <v>157.61514930071456</v>
      </c>
      <c r="Z162" s="10" t="str">
        <f t="shared" ca="1" si="55"/>
        <v>N</v>
      </c>
      <c r="AA162" s="10">
        <f t="shared" ca="1" si="56"/>
        <v>157.61514930071456</v>
      </c>
      <c r="AB162" s="1">
        <f t="shared" ca="1" si="40"/>
        <v>1</v>
      </c>
      <c r="AC162" s="1">
        <f t="shared" ca="1" si="41"/>
        <v>111</v>
      </c>
      <c r="AD162" s="1">
        <f t="shared" ca="1" si="57"/>
        <v>10</v>
      </c>
    </row>
    <row r="163" spans="1:30" x14ac:dyDescent="0.3">
      <c r="A163" s="1">
        <f>'FTTM input times'!A163</f>
        <v>161</v>
      </c>
      <c r="B163" s="10">
        <f>ABS('internal_calcs ToDs'!C163-'internal_calcs ToDs'!$B163)</f>
        <v>2.9839074140649302</v>
      </c>
      <c r="C163" s="10">
        <f>ABS('internal_calcs ToDs'!D163-'internal_calcs ToDs'!$B163)</f>
        <v>1.0822669542892243</v>
      </c>
      <c r="D163" s="10">
        <f>ABS('internal_calcs ToDs'!E163-'internal_calcs ToDs'!$B163)</f>
        <v>3.7351966286785512</v>
      </c>
      <c r="E163" s="10">
        <f>ABS('internal_calcs ToDs'!D163-'internal_calcs ToDs'!$C163)</f>
        <v>1.9016404597757059</v>
      </c>
      <c r="F163" s="10">
        <f>ABS('internal_calcs ToDs'!E163-'internal_calcs ToDs'!$C163)</f>
        <v>0.75128921461362097</v>
      </c>
      <c r="G163" s="10">
        <f>ABS('internal_calcs ToDs'!E163-'internal_calcs ToDs'!D163)</f>
        <v>2.6529296743893269</v>
      </c>
      <c r="H163" s="1" t="str">
        <f t="shared" si="42"/>
        <v>TRUSTED</v>
      </c>
      <c r="I163" s="1" t="str">
        <f t="shared" si="43"/>
        <v>TRUSTED</v>
      </c>
      <c r="J163" s="1" t="str">
        <f t="shared" si="44"/>
        <v>UNTRUSTED</v>
      </c>
      <c r="K163" s="1" t="str">
        <f t="shared" si="45"/>
        <v>TRUSTED</v>
      </c>
      <c r="L163" s="1" t="str">
        <f t="shared" si="46"/>
        <v>TRUSTED</v>
      </c>
      <c r="M163" s="1" t="str">
        <f t="shared" si="47"/>
        <v>TRUSTED</v>
      </c>
      <c r="N163" s="1" t="str">
        <f t="shared" si="48"/>
        <v>TRUSTED</v>
      </c>
      <c r="O163" s="1">
        <f t="shared" si="49"/>
        <v>3</v>
      </c>
      <c r="P163" s="1">
        <f t="shared" si="50"/>
        <v>333</v>
      </c>
      <c r="Q163" s="1" t="str">
        <f t="shared" si="51"/>
        <v>TRUSTED</v>
      </c>
      <c r="R163" s="1" t="str">
        <f t="shared" si="52"/>
        <v>TRUSTED</v>
      </c>
      <c r="S163" s="1" t="str">
        <f t="shared" si="53"/>
        <v>TRUSTED</v>
      </c>
      <c r="T163" s="1" t="str">
        <f t="shared" si="54"/>
        <v>TRUSTED</v>
      </c>
      <c r="U163" s="1">
        <f t="shared" si="59"/>
        <v>3</v>
      </c>
      <c r="V163" s="10">
        <f>IF(Q163="TRUSTED",'internal_calcs ToDs'!B163,"")</f>
        <v>158.60999076670649</v>
      </c>
      <c r="W163" s="10">
        <f>IF(R163="TRUSTED",'internal_calcs ToDs'!C163,"")</f>
        <v>161.59389818077142</v>
      </c>
      <c r="X163" s="10">
        <f>IF(S163="TRUSTED",IF(O163=3,'internal_calcs ToDs'!D163,'internal_calcs ToDs'!E163),"")</f>
        <v>159.69225772099571</v>
      </c>
      <c r="Y163" s="10">
        <f t="shared" si="58"/>
        <v>159.69225772099571</v>
      </c>
      <c r="Z163" s="10" t="str">
        <f t="shared" ca="1" si="55"/>
        <v>Y</v>
      </c>
      <c r="AA163" s="10">
        <f t="shared" ca="1" si="56"/>
        <v>159.69225772099571</v>
      </c>
      <c r="AB163" s="1">
        <f t="shared" ca="1" si="40"/>
        <v>3</v>
      </c>
      <c r="AC163" s="1">
        <f t="shared" ca="1" si="41"/>
        <v>333</v>
      </c>
      <c r="AD163" s="1">
        <f t="shared" ca="1" si="57"/>
        <v>11</v>
      </c>
    </row>
    <row r="164" spans="1:30" x14ac:dyDescent="0.3">
      <c r="A164" s="1">
        <f>'FTTM input times'!A164</f>
        <v>162</v>
      </c>
      <c r="B164" s="10">
        <f>ABS('internal_calcs ToDs'!C164-'internal_calcs ToDs'!$B164)</f>
        <v>2.8658348935194908</v>
      </c>
      <c r="C164" s="10">
        <f>ABS('internal_calcs ToDs'!D164-'internal_calcs ToDs'!$B164)</f>
        <v>1.38198047025395</v>
      </c>
      <c r="D164" s="10">
        <f>ABS('internal_calcs ToDs'!E164-'internal_calcs ToDs'!$B164)</f>
        <v>3.2945106670476605</v>
      </c>
      <c r="E164" s="10">
        <f>ABS('internal_calcs ToDs'!D164-'internal_calcs ToDs'!$C164)</f>
        <v>1.4838544232655408</v>
      </c>
      <c r="F164" s="10">
        <f>ABS('internal_calcs ToDs'!E164-'internal_calcs ToDs'!$C164)</f>
        <v>0.42867577352816966</v>
      </c>
      <c r="G164" s="10">
        <f>ABS('internal_calcs ToDs'!E164-'internal_calcs ToDs'!D164)</f>
        <v>1.9125301967937105</v>
      </c>
      <c r="H164" s="1" t="str">
        <f t="shared" si="42"/>
        <v>TRUSTED</v>
      </c>
      <c r="I164" s="1" t="str">
        <f t="shared" si="43"/>
        <v>TRUSTED</v>
      </c>
      <c r="J164" s="1" t="str">
        <f t="shared" si="44"/>
        <v>TRUSTED</v>
      </c>
      <c r="K164" s="1" t="str">
        <f t="shared" si="45"/>
        <v>TRUSTED</v>
      </c>
      <c r="L164" s="1" t="str">
        <f t="shared" si="46"/>
        <v>TRUSTED</v>
      </c>
      <c r="M164" s="1" t="str">
        <f t="shared" si="47"/>
        <v>TRUSTED</v>
      </c>
      <c r="N164" s="1" t="str">
        <f t="shared" si="48"/>
        <v>TRUSTED</v>
      </c>
      <c r="O164" s="1">
        <f t="shared" si="49"/>
        <v>3</v>
      </c>
      <c r="P164" s="1">
        <f t="shared" si="50"/>
        <v>333</v>
      </c>
      <c r="Q164" s="1" t="str">
        <f t="shared" si="51"/>
        <v>TRUSTED</v>
      </c>
      <c r="R164" s="1" t="str">
        <f t="shared" si="52"/>
        <v>TRUSTED</v>
      </c>
      <c r="S164" s="1" t="str">
        <f t="shared" si="53"/>
        <v>TRUSTED</v>
      </c>
      <c r="T164" s="1" t="str">
        <f t="shared" si="54"/>
        <v>TRUSTED</v>
      </c>
      <c r="U164" s="1">
        <f t="shared" si="59"/>
        <v>3</v>
      </c>
      <c r="V164" s="10">
        <f>IF(Q164="TRUSTED",'internal_calcs ToDs'!B164,"")</f>
        <v>159.60589967875279</v>
      </c>
      <c r="W164" s="10">
        <f>IF(R164="TRUSTED",'internal_calcs ToDs'!C164,"")</f>
        <v>162.47173457227228</v>
      </c>
      <c r="X164" s="10">
        <f>IF(S164="TRUSTED",IF(O164=3,'internal_calcs ToDs'!D164,'internal_calcs ToDs'!E164),"")</f>
        <v>160.98788014900674</v>
      </c>
      <c r="Y164" s="10">
        <f t="shared" si="58"/>
        <v>160.98788014900674</v>
      </c>
      <c r="Z164" s="10" t="str">
        <f t="shared" ca="1" si="55"/>
        <v>N</v>
      </c>
      <c r="AA164" s="10">
        <f t="shared" ca="1" si="56"/>
        <v>160.98788014900674</v>
      </c>
      <c r="AB164" s="1">
        <f t="shared" ca="1" si="40"/>
        <v>3</v>
      </c>
      <c r="AC164" s="1">
        <f t="shared" ca="1" si="41"/>
        <v>333</v>
      </c>
      <c r="AD164" s="1">
        <f t="shared" ca="1" si="57"/>
        <v>11</v>
      </c>
    </row>
    <row r="165" spans="1:30" x14ac:dyDescent="0.3">
      <c r="A165" s="1">
        <f>'FTTM input times'!A165</f>
        <v>163</v>
      </c>
      <c r="B165" s="10">
        <f>ABS('internal_calcs ToDs'!C165-'internal_calcs ToDs'!$B165)</f>
        <v>2.7487771652025401</v>
      </c>
      <c r="C165" s="10">
        <f>ABS('internal_calcs ToDs'!D165-'internal_calcs ToDs'!$B165)</f>
        <v>1.6650444960646382</v>
      </c>
      <c r="D165" s="10">
        <f>ABS('internal_calcs ToDs'!E165-'internal_calcs ToDs'!$B165)</f>
        <v>2.8924967103990014</v>
      </c>
      <c r="E165" s="10">
        <f>ABS('internal_calcs ToDs'!D165-'internal_calcs ToDs'!$C165)</f>
        <v>1.0837326691379019</v>
      </c>
      <c r="F165" s="10">
        <f>ABS('internal_calcs ToDs'!E165-'internal_calcs ToDs'!$C165)</f>
        <v>0.14371954519646124</v>
      </c>
      <c r="G165" s="10">
        <f>ABS('internal_calcs ToDs'!E165-'internal_calcs ToDs'!D165)</f>
        <v>1.2274522143343631</v>
      </c>
      <c r="H165" s="1" t="str">
        <f t="shared" si="42"/>
        <v>TRUSTED</v>
      </c>
      <c r="I165" s="1" t="str">
        <f t="shared" si="43"/>
        <v>TRUSTED</v>
      </c>
      <c r="J165" s="1" t="str">
        <f t="shared" si="44"/>
        <v>TRUSTED</v>
      </c>
      <c r="K165" s="1" t="str">
        <f t="shared" si="45"/>
        <v>TRUSTED</v>
      </c>
      <c r="L165" s="1" t="str">
        <f t="shared" si="46"/>
        <v>TRUSTED</v>
      </c>
      <c r="M165" s="1" t="str">
        <f t="shared" si="47"/>
        <v>TRUSTED</v>
      </c>
      <c r="N165" s="1" t="str">
        <f t="shared" si="48"/>
        <v>TRUSTED</v>
      </c>
      <c r="O165" s="1">
        <f t="shared" si="49"/>
        <v>3</v>
      </c>
      <c r="P165" s="1">
        <f t="shared" si="50"/>
        <v>333</v>
      </c>
      <c r="Q165" s="1" t="str">
        <f t="shared" si="51"/>
        <v>TRUSTED</v>
      </c>
      <c r="R165" s="1" t="str">
        <f t="shared" si="52"/>
        <v>TRUSTED</v>
      </c>
      <c r="S165" s="1" t="str">
        <f t="shared" si="53"/>
        <v>TRUSTED</v>
      </c>
      <c r="T165" s="1" t="str">
        <f t="shared" si="54"/>
        <v>TRUSTED</v>
      </c>
      <c r="U165" s="1">
        <f t="shared" si="59"/>
        <v>3</v>
      </c>
      <c r="V165" s="10">
        <f>IF(Q165="TRUSTED",'internal_calcs ToDs'!B165,"")</f>
        <v>160.6028786208723</v>
      </c>
      <c r="W165" s="10">
        <f>IF(R165="TRUSTED",'internal_calcs ToDs'!C165,"")</f>
        <v>163.35165578607484</v>
      </c>
      <c r="X165" s="10">
        <f>IF(S165="TRUSTED",IF(O165=3,'internal_calcs ToDs'!D165,'internal_calcs ToDs'!E165),"")</f>
        <v>162.26792311693694</v>
      </c>
      <c r="Y165" s="10">
        <f t="shared" si="58"/>
        <v>162.26792311693694</v>
      </c>
      <c r="Z165" s="10" t="str">
        <f t="shared" ca="1" si="55"/>
        <v>N</v>
      </c>
      <c r="AA165" s="10">
        <f t="shared" ca="1" si="56"/>
        <v>162.26792311693694</v>
      </c>
      <c r="AB165" s="1">
        <f t="shared" ca="1" si="40"/>
        <v>3</v>
      </c>
      <c r="AC165" s="1">
        <f t="shared" ca="1" si="41"/>
        <v>333</v>
      </c>
      <c r="AD165" s="1">
        <f t="shared" ca="1" si="57"/>
        <v>11</v>
      </c>
    </row>
    <row r="166" spans="1:30" x14ac:dyDescent="0.3">
      <c r="A166" s="1">
        <f>'FTTM input times'!A166</f>
        <v>164</v>
      </c>
      <c r="B166" s="10">
        <f>ABS('internal_calcs ToDs'!C166-'internal_calcs ToDs'!$B166)</f>
        <v>2.6332062170594952</v>
      </c>
      <c r="C166" s="10">
        <f>ABS('internal_calcs ToDs'!D166-'internal_calcs ToDs'!$B166)</f>
        <v>1.9270406786625074</v>
      </c>
      <c r="D166" s="10">
        <f>ABS('internal_calcs ToDs'!E166-'internal_calcs ToDs'!$B166)</f>
        <v>2.5437918713016074</v>
      </c>
      <c r="E166" s="10">
        <f>ABS('internal_calcs ToDs'!D166-'internal_calcs ToDs'!$C166)</f>
        <v>0.70616553839698781</v>
      </c>
      <c r="F166" s="10">
        <f>ABS('internal_calcs ToDs'!E166-'internal_calcs ToDs'!$C166)</f>
        <v>8.9414345757887759E-2</v>
      </c>
      <c r="G166" s="10">
        <f>ABS('internal_calcs ToDs'!E166-'internal_calcs ToDs'!D166)</f>
        <v>0.61675119263910005</v>
      </c>
      <c r="H166" s="1" t="str">
        <f t="shared" si="42"/>
        <v>TRUSTED</v>
      </c>
      <c r="I166" s="1" t="str">
        <f t="shared" si="43"/>
        <v>TRUSTED</v>
      </c>
      <c r="J166" s="1" t="str">
        <f t="shared" si="44"/>
        <v>TRUSTED</v>
      </c>
      <c r="K166" s="1" t="str">
        <f t="shared" si="45"/>
        <v>TRUSTED</v>
      </c>
      <c r="L166" s="1" t="str">
        <f t="shared" si="46"/>
        <v>TRUSTED</v>
      </c>
      <c r="M166" s="1" t="str">
        <f t="shared" si="47"/>
        <v>TRUSTED</v>
      </c>
      <c r="N166" s="1" t="str">
        <f t="shared" si="48"/>
        <v>TRUSTED</v>
      </c>
      <c r="O166" s="1">
        <f t="shared" si="49"/>
        <v>3</v>
      </c>
      <c r="P166" s="1">
        <f t="shared" si="50"/>
        <v>333</v>
      </c>
      <c r="Q166" s="1" t="str">
        <f t="shared" si="51"/>
        <v>TRUSTED</v>
      </c>
      <c r="R166" s="1" t="str">
        <f t="shared" si="52"/>
        <v>TRUSTED</v>
      </c>
      <c r="S166" s="1" t="str">
        <f t="shared" si="53"/>
        <v>TRUSTED</v>
      </c>
      <c r="T166" s="1" t="str">
        <f t="shared" si="54"/>
        <v>TRUSTED</v>
      </c>
      <c r="U166" s="1">
        <f t="shared" si="59"/>
        <v>3</v>
      </c>
      <c r="V166" s="10">
        <f>IF(Q166="TRUSTED",'internal_calcs ToDs'!B166,"")</f>
        <v>161.60092950122998</v>
      </c>
      <c r="W166" s="10">
        <f>IF(R166="TRUSTED",'internal_calcs ToDs'!C166,"")</f>
        <v>164.23413571828948</v>
      </c>
      <c r="X166" s="10">
        <f>IF(S166="TRUSTED",IF(O166=3,'internal_calcs ToDs'!D166,'internal_calcs ToDs'!E166),"")</f>
        <v>163.52797017989249</v>
      </c>
      <c r="Y166" s="10">
        <f t="shared" si="58"/>
        <v>163.52797017989249</v>
      </c>
      <c r="Z166" s="10" t="str">
        <f t="shared" ca="1" si="55"/>
        <v>N</v>
      </c>
      <c r="AA166" s="10">
        <f t="shared" ca="1" si="56"/>
        <v>163.52797017989249</v>
      </c>
      <c r="AB166" s="1">
        <f t="shared" ca="1" si="40"/>
        <v>3</v>
      </c>
      <c r="AC166" s="1">
        <f t="shared" ca="1" si="41"/>
        <v>333</v>
      </c>
      <c r="AD166" s="1">
        <f t="shared" ca="1" si="57"/>
        <v>11</v>
      </c>
    </row>
    <row r="167" spans="1:30" x14ac:dyDescent="0.3">
      <c r="A167" s="1">
        <f>'FTTM input times'!A167</f>
        <v>165</v>
      </c>
      <c r="B167" s="10">
        <f>ABS('internal_calcs ToDs'!C167-'internal_calcs ToDs'!$B167)</f>
        <v>2.5195846160021915</v>
      </c>
      <c r="C167" s="10">
        <f>ABS('internal_calcs ToDs'!D167-'internal_calcs ToDs'!$B167)</f>
        <v>2.1638666894143341</v>
      </c>
      <c r="D167" s="10">
        <f>ABS('internal_calcs ToDs'!E167-'internal_calcs ToDs'!$B167)</f>
        <v>2.2610684663381448</v>
      </c>
      <c r="E167" s="10">
        <f>ABS('internal_calcs ToDs'!D167-'internal_calcs ToDs'!$C167)</f>
        <v>0.35571792658785739</v>
      </c>
      <c r="F167" s="10">
        <f>ABS('internal_calcs ToDs'!E167-'internal_calcs ToDs'!$C167)</f>
        <v>0.25851614966404668</v>
      </c>
      <c r="G167" s="10">
        <f>ABS('internal_calcs ToDs'!E167-'internal_calcs ToDs'!D167)</f>
        <v>9.7201776923810712E-2</v>
      </c>
      <c r="H167" s="1" t="str">
        <f t="shared" si="42"/>
        <v>TRUSTED</v>
      </c>
      <c r="I167" s="1" t="str">
        <f t="shared" si="43"/>
        <v>TRUSTED</v>
      </c>
      <c r="J167" s="1" t="str">
        <f t="shared" si="44"/>
        <v>TRUSTED</v>
      </c>
      <c r="K167" s="1" t="str">
        <f t="shared" si="45"/>
        <v>TRUSTED</v>
      </c>
      <c r="L167" s="1" t="str">
        <f t="shared" si="46"/>
        <v>TRUSTED</v>
      </c>
      <c r="M167" s="1" t="str">
        <f t="shared" si="47"/>
        <v>TRUSTED</v>
      </c>
      <c r="N167" s="1" t="str">
        <f t="shared" si="48"/>
        <v>TRUSTED</v>
      </c>
      <c r="O167" s="1">
        <f t="shared" si="49"/>
        <v>3</v>
      </c>
      <c r="P167" s="1">
        <f t="shared" si="50"/>
        <v>333</v>
      </c>
      <c r="Q167" s="1" t="str">
        <f t="shared" si="51"/>
        <v>TRUSTED</v>
      </c>
      <c r="R167" s="1" t="str">
        <f t="shared" si="52"/>
        <v>TRUSTED</v>
      </c>
      <c r="S167" s="1" t="str">
        <f t="shared" si="53"/>
        <v>TRUSTED</v>
      </c>
      <c r="T167" s="1" t="str">
        <f t="shared" si="54"/>
        <v>TRUSTED</v>
      </c>
      <c r="U167" s="1">
        <f t="shared" si="59"/>
        <v>3</v>
      </c>
      <c r="V167" s="10">
        <f>IF(Q167="TRUSTED",'internal_calcs ToDs'!B167,"")</f>
        <v>162.60005355093153</v>
      </c>
      <c r="W167" s="10">
        <f>IF(R167="TRUSTED",'internal_calcs ToDs'!C167,"")</f>
        <v>165.11963816693373</v>
      </c>
      <c r="X167" s="10">
        <f>IF(S167="TRUSTED",IF(O167=3,'internal_calcs ToDs'!D167,'internal_calcs ToDs'!E167),"")</f>
        <v>164.76392024034587</v>
      </c>
      <c r="Y167" s="10">
        <f t="shared" si="58"/>
        <v>164.76392024034587</v>
      </c>
      <c r="Z167" s="10" t="str">
        <f t="shared" ca="1" si="55"/>
        <v>N</v>
      </c>
      <c r="AA167" s="10">
        <f t="shared" ca="1" si="56"/>
        <v>164.76392024034587</v>
      </c>
      <c r="AB167" s="1">
        <f t="shared" ca="1" si="40"/>
        <v>3</v>
      </c>
      <c r="AC167" s="1">
        <f t="shared" ca="1" si="41"/>
        <v>333</v>
      </c>
      <c r="AD167" s="1">
        <f t="shared" ca="1" si="57"/>
        <v>11</v>
      </c>
    </row>
    <row r="168" spans="1:30" x14ac:dyDescent="0.3">
      <c r="A168" s="1">
        <f>'FTTM input times'!A168</f>
        <v>166</v>
      </c>
      <c r="B168" s="10">
        <f>ABS('internal_calcs ToDs'!C168-'internal_calcs ToDs'!$B168)</f>
        <v>2.4083636782882536</v>
      </c>
      <c r="C168" s="10">
        <f>ABS('internal_calcs ToDs'!D168-'internal_calcs ToDs'!$B168)</f>
        <v>2.3718009016482995</v>
      </c>
      <c r="D168" s="10">
        <f>ABS('internal_calcs ToDs'!E168-'internal_calcs ToDs'!$B168)</f>
        <v>2.0545759618500767</v>
      </c>
      <c r="E168" s="10">
        <f>ABS('internal_calcs ToDs'!D168-'internal_calcs ToDs'!$C168)</f>
        <v>3.6562776639954109E-2</v>
      </c>
      <c r="F168" s="10">
        <f>ABS('internal_calcs ToDs'!E168-'internal_calcs ToDs'!$C168)</f>
        <v>0.35378771643817686</v>
      </c>
      <c r="G168" s="10">
        <f>ABS('internal_calcs ToDs'!E168-'internal_calcs ToDs'!D168)</f>
        <v>0.31722493979822275</v>
      </c>
      <c r="H168" s="1" t="str">
        <f t="shared" si="42"/>
        <v>TRUSTED</v>
      </c>
      <c r="I168" s="1" t="str">
        <f t="shared" si="43"/>
        <v>TRUSTED</v>
      </c>
      <c r="J168" s="1" t="str">
        <f t="shared" si="44"/>
        <v>TRUSTED</v>
      </c>
      <c r="K168" s="1" t="str">
        <f t="shared" si="45"/>
        <v>TRUSTED</v>
      </c>
      <c r="L168" s="1" t="str">
        <f t="shared" si="46"/>
        <v>TRUSTED</v>
      </c>
      <c r="M168" s="1" t="str">
        <f t="shared" si="47"/>
        <v>TRUSTED</v>
      </c>
      <c r="N168" s="1" t="str">
        <f t="shared" si="48"/>
        <v>TRUSTED</v>
      </c>
      <c r="O168" s="1">
        <f t="shared" si="49"/>
        <v>3</v>
      </c>
      <c r="P168" s="1">
        <f t="shared" si="50"/>
        <v>333</v>
      </c>
      <c r="Q168" s="1" t="str">
        <f t="shared" si="51"/>
        <v>TRUSTED</v>
      </c>
      <c r="R168" s="1" t="str">
        <f t="shared" si="52"/>
        <v>TRUSTED</v>
      </c>
      <c r="S168" s="1" t="str">
        <f t="shared" si="53"/>
        <v>TRUSTED</v>
      </c>
      <c r="T168" s="1" t="str">
        <f t="shared" si="54"/>
        <v>TRUSTED</v>
      </c>
      <c r="U168" s="1">
        <f t="shared" si="59"/>
        <v>3</v>
      </c>
      <c r="V168" s="10">
        <f>IF(Q168="TRUSTED",'internal_calcs ToDs'!B168,"")</f>
        <v>163.60025132324594</v>
      </c>
      <c r="W168" s="10">
        <f>IF(R168="TRUSTED",'internal_calcs ToDs'!C168,"")</f>
        <v>166.0086150015342</v>
      </c>
      <c r="X168" s="10">
        <f>IF(S168="TRUSTED",IF(O168=3,'internal_calcs ToDs'!D168,'internal_calcs ToDs'!E168),"")</f>
        <v>165.97205222489424</v>
      </c>
      <c r="Y168" s="10">
        <f t="shared" si="58"/>
        <v>165.97205222489424</v>
      </c>
      <c r="Z168" s="10" t="str">
        <f t="shared" ca="1" si="55"/>
        <v>N</v>
      </c>
      <c r="AA168" s="10">
        <f t="shared" ca="1" si="56"/>
        <v>165.97205222489424</v>
      </c>
      <c r="AB168" s="1">
        <f t="shared" ca="1" si="40"/>
        <v>3</v>
      </c>
      <c r="AC168" s="1">
        <f t="shared" ca="1" si="41"/>
        <v>333</v>
      </c>
      <c r="AD168" s="1">
        <f t="shared" ca="1" si="57"/>
        <v>11</v>
      </c>
    </row>
    <row r="169" spans="1:30" x14ac:dyDescent="0.3">
      <c r="A169" s="1">
        <f>'FTTM input times'!A169</f>
        <v>167</v>
      </c>
      <c r="B169" s="10">
        <f>ABS('internal_calcs ToDs'!C169-'internal_calcs ToDs'!$B169)</f>
        <v>2.2999816865469143</v>
      </c>
      <c r="C169" s="10">
        <f>ABS('internal_calcs ToDs'!D169-'internal_calcs ToDs'!$B169)</f>
        <v>2.5475610745531299</v>
      </c>
      <c r="D169" s="10">
        <f>ABS('internal_calcs ToDs'!E169-'internal_calcs ToDs'!$B169)</f>
        <v>1.9317705118708375</v>
      </c>
      <c r="E169" s="10">
        <f>ABS('internal_calcs ToDs'!D169-'internal_calcs ToDs'!$C169)</f>
        <v>0.24757938800621559</v>
      </c>
      <c r="F169" s="10">
        <f>ABS('internal_calcs ToDs'!E169-'internal_calcs ToDs'!$C169)</f>
        <v>0.36821117467607678</v>
      </c>
      <c r="G169" s="10">
        <f>ABS('internal_calcs ToDs'!E169-'internal_calcs ToDs'!D169)</f>
        <v>0.61579056268229238</v>
      </c>
      <c r="H169" s="1" t="str">
        <f t="shared" si="42"/>
        <v>TRUSTED</v>
      </c>
      <c r="I169" s="1" t="str">
        <f t="shared" si="43"/>
        <v>TRUSTED</v>
      </c>
      <c r="J169" s="1" t="str">
        <f t="shared" si="44"/>
        <v>TRUSTED</v>
      </c>
      <c r="K169" s="1" t="str">
        <f t="shared" si="45"/>
        <v>TRUSTED</v>
      </c>
      <c r="L169" s="1" t="str">
        <f t="shared" si="46"/>
        <v>TRUSTED</v>
      </c>
      <c r="M169" s="1" t="str">
        <f t="shared" si="47"/>
        <v>TRUSTED</v>
      </c>
      <c r="N169" s="1" t="str">
        <f t="shared" si="48"/>
        <v>TRUSTED</v>
      </c>
      <c r="O169" s="1">
        <f t="shared" si="49"/>
        <v>3</v>
      </c>
      <c r="P169" s="1">
        <f t="shared" si="50"/>
        <v>333</v>
      </c>
      <c r="Q169" s="1" t="str">
        <f t="shared" si="51"/>
        <v>TRUSTED</v>
      </c>
      <c r="R169" s="1" t="str">
        <f t="shared" si="52"/>
        <v>TRUSTED</v>
      </c>
      <c r="S169" s="1" t="str">
        <f t="shared" si="53"/>
        <v>TRUSTED</v>
      </c>
      <c r="T169" s="1" t="str">
        <f t="shared" si="54"/>
        <v>TRUSTED</v>
      </c>
      <c r="U169" s="1">
        <f t="shared" si="59"/>
        <v>3</v>
      </c>
      <c r="V169" s="10">
        <f>IF(Q169="TRUSTED",'internal_calcs ToDs'!B169,"")</f>
        <v>164.60152269325599</v>
      </c>
      <c r="W169" s="10">
        <f>IF(R169="TRUSTED",'internal_calcs ToDs'!C169,"")</f>
        <v>166.9015043798029</v>
      </c>
      <c r="X169" s="10">
        <f>IF(S169="TRUSTED",IF(O169=3,'internal_calcs ToDs'!D169,'internal_calcs ToDs'!E169),"")</f>
        <v>167.14908376780912</v>
      </c>
      <c r="Y169" s="10">
        <f t="shared" si="58"/>
        <v>166.9015043798029</v>
      </c>
      <c r="Z169" s="10" t="str">
        <f t="shared" ca="1" si="55"/>
        <v>Y</v>
      </c>
      <c r="AA169" s="10">
        <f t="shared" ca="1" si="56"/>
        <v>166.9015043798029</v>
      </c>
      <c r="AB169" s="1">
        <f t="shared" ca="1" si="40"/>
        <v>2</v>
      </c>
      <c r="AC169" s="1">
        <f t="shared" ca="1" si="41"/>
        <v>222</v>
      </c>
      <c r="AD169" s="1">
        <f t="shared" ca="1" si="57"/>
        <v>12</v>
      </c>
    </row>
    <row r="170" spans="1:30" x14ac:dyDescent="0.3">
      <c r="A170" s="1">
        <f>'FTTM input times'!A170</f>
        <v>168</v>
      </c>
      <c r="B170" s="10">
        <f>ABS('internal_calcs ToDs'!C170-'internal_calcs ToDs'!$B170)</f>
        <v>2.1948621604925052</v>
      </c>
      <c r="C170" s="10">
        <f>ABS('internal_calcs ToDs'!D170-'internal_calcs ToDs'!$B170)</f>
        <v>2.6883561179681408</v>
      </c>
      <c r="D170" s="10">
        <f>ABS('internal_calcs ToDs'!E170-'internal_calcs ToDs'!$B170)</f>
        <v>1.8970454777291366</v>
      </c>
      <c r="E170" s="10">
        <f>ABS('internal_calcs ToDs'!D170-'internal_calcs ToDs'!$C170)</f>
        <v>0.49349395747563563</v>
      </c>
      <c r="F170" s="10">
        <f>ABS('internal_calcs ToDs'!E170-'internal_calcs ToDs'!$C170)</f>
        <v>0.29781668276336859</v>
      </c>
      <c r="G170" s="10">
        <f>ABS('internal_calcs ToDs'!E170-'internal_calcs ToDs'!D170)</f>
        <v>0.79131064023900421</v>
      </c>
      <c r="H170" s="1" t="str">
        <f t="shared" si="42"/>
        <v>TRUSTED</v>
      </c>
      <c r="I170" s="1" t="str">
        <f t="shared" si="43"/>
        <v>TRUSTED</v>
      </c>
      <c r="J170" s="1" t="str">
        <f t="shared" si="44"/>
        <v>TRUSTED</v>
      </c>
      <c r="K170" s="1" t="str">
        <f t="shared" si="45"/>
        <v>TRUSTED</v>
      </c>
      <c r="L170" s="1" t="str">
        <f t="shared" si="46"/>
        <v>TRUSTED</v>
      </c>
      <c r="M170" s="1" t="str">
        <f t="shared" si="47"/>
        <v>TRUSTED</v>
      </c>
      <c r="N170" s="1" t="str">
        <f t="shared" si="48"/>
        <v>TRUSTED</v>
      </c>
      <c r="O170" s="1">
        <f t="shared" si="49"/>
        <v>3</v>
      </c>
      <c r="P170" s="1">
        <f t="shared" si="50"/>
        <v>333</v>
      </c>
      <c r="Q170" s="1" t="str">
        <f t="shared" si="51"/>
        <v>TRUSTED</v>
      </c>
      <c r="R170" s="1" t="str">
        <f t="shared" si="52"/>
        <v>TRUSTED</v>
      </c>
      <c r="S170" s="1" t="str">
        <f t="shared" si="53"/>
        <v>TRUSTED</v>
      </c>
      <c r="T170" s="1" t="str">
        <f t="shared" si="54"/>
        <v>TRUSTED</v>
      </c>
      <c r="U170" s="1">
        <f t="shared" si="59"/>
        <v>3</v>
      </c>
      <c r="V170" s="10">
        <f>IF(Q170="TRUSTED",'internal_calcs ToDs'!B170,"")</f>
        <v>165.60386685793711</v>
      </c>
      <c r="W170" s="10">
        <f>IF(R170="TRUSTED",'internal_calcs ToDs'!C170,"")</f>
        <v>167.79872901842961</v>
      </c>
      <c r="X170" s="10">
        <f>IF(S170="TRUSTED",IF(O170=3,'internal_calcs ToDs'!D170,'internal_calcs ToDs'!E170),"")</f>
        <v>168.29222297590525</v>
      </c>
      <c r="Y170" s="10">
        <f t="shared" si="58"/>
        <v>167.79872901842961</v>
      </c>
      <c r="Z170" s="10" t="str">
        <f t="shared" ca="1" si="55"/>
        <v>N</v>
      </c>
      <c r="AA170" s="10">
        <f t="shared" ca="1" si="56"/>
        <v>167.79872901842961</v>
      </c>
      <c r="AB170" s="1">
        <f t="shared" ca="1" si="40"/>
        <v>2</v>
      </c>
      <c r="AC170" s="1">
        <f t="shared" ca="1" si="41"/>
        <v>222</v>
      </c>
      <c r="AD170" s="1">
        <f t="shared" ca="1" si="57"/>
        <v>12</v>
      </c>
    </row>
    <row r="171" spans="1:30" x14ac:dyDescent="0.3">
      <c r="A171" s="1">
        <f>'FTTM input times'!A171</f>
        <v>169</v>
      </c>
      <c r="B171" s="10">
        <f>ABS('internal_calcs ToDs'!C171-'internal_calcs ToDs'!$B171)</f>
        <v>2.093412188147397</v>
      </c>
      <c r="C171" s="10">
        <f>ABS('internal_calcs ToDs'!D171-'internal_calcs ToDs'!$B171)</f>
        <v>2.7919301216990391</v>
      </c>
      <c r="D171" s="10">
        <f>ABS('internal_calcs ToDs'!E171-'internal_calcs ToDs'!$B171)</f>
        <v>1.9515726690394217</v>
      </c>
      <c r="E171" s="10">
        <f>ABS('internal_calcs ToDs'!D171-'internal_calcs ToDs'!$C171)</f>
        <v>0.69851793355164205</v>
      </c>
      <c r="F171" s="10">
        <f>ABS('internal_calcs ToDs'!E171-'internal_calcs ToDs'!$C171)</f>
        <v>0.14183951910797532</v>
      </c>
      <c r="G171" s="10">
        <f>ABS('internal_calcs ToDs'!E171-'internal_calcs ToDs'!D171)</f>
        <v>0.84035745265961737</v>
      </c>
      <c r="H171" s="1" t="str">
        <f t="shared" si="42"/>
        <v>TRUSTED</v>
      </c>
      <c r="I171" s="1" t="str">
        <f t="shared" si="43"/>
        <v>TRUSTED</v>
      </c>
      <c r="J171" s="1" t="str">
        <f t="shared" si="44"/>
        <v>TRUSTED</v>
      </c>
      <c r="K171" s="1" t="str">
        <f t="shared" si="45"/>
        <v>TRUSTED</v>
      </c>
      <c r="L171" s="1" t="str">
        <f t="shared" si="46"/>
        <v>TRUSTED</v>
      </c>
      <c r="M171" s="1" t="str">
        <f t="shared" si="47"/>
        <v>TRUSTED</v>
      </c>
      <c r="N171" s="1" t="str">
        <f t="shared" si="48"/>
        <v>TRUSTED</v>
      </c>
      <c r="O171" s="1">
        <f t="shared" si="49"/>
        <v>3</v>
      </c>
      <c r="P171" s="1">
        <f t="shared" si="50"/>
        <v>333</v>
      </c>
      <c r="Q171" s="1" t="str">
        <f t="shared" si="51"/>
        <v>TRUSTED</v>
      </c>
      <c r="R171" s="1" t="str">
        <f t="shared" si="52"/>
        <v>TRUSTED</v>
      </c>
      <c r="S171" s="1" t="str">
        <f t="shared" si="53"/>
        <v>TRUSTED</v>
      </c>
      <c r="T171" s="1" t="str">
        <f t="shared" si="54"/>
        <v>TRUSTED</v>
      </c>
      <c r="U171" s="1">
        <f t="shared" si="59"/>
        <v>3</v>
      </c>
      <c r="V171" s="10">
        <f>IF(Q171="TRUSTED",'internal_calcs ToDs'!B171,"")</f>
        <v>166.60728233666467</v>
      </c>
      <c r="W171" s="10">
        <f>IF(R171="TRUSTED",'internal_calcs ToDs'!C171,"")</f>
        <v>168.70069452481206</v>
      </c>
      <c r="X171" s="10">
        <f>IF(S171="TRUSTED",IF(O171=3,'internal_calcs ToDs'!D171,'internal_calcs ToDs'!E171),"")</f>
        <v>169.39921245836371</v>
      </c>
      <c r="Y171" s="10">
        <f t="shared" si="58"/>
        <v>168.70069452481206</v>
      </c>
      <c r="Z171" s="10" t="str">
        <f t="shared" ca="1" si="55"/>
        <v>N</v>
      </c>
      <c r="AA171" s="10">
        <f t="shared" ca="1" si="56"/>
        <v>168.70069452481206</v>
      </c>
      <c r="AB171" s="1">
        <f t="shared" ca="1" si="40"/>
        <v>2</v>
      </c>
      <c r="AC171" s="1">
        <f t="shared" ca="1" si="41"/>
        <v>222</v>
      </c>
      <c r="AD171" s="1">
        <f t="shared" ca="1" si="57"/>
        <v>12</v>
      </c>
    </row>
    <row r="172" spans="1:30" x14ac:dyDescent="0.3">
      <c r="A172" s="1">
        <f>'FTTM input times'!A172</f>
        <v>170</v>
      </c>
      <c r="B172" s="10">
        <f>ABS('internal_calcs ToDs'!C172-'internal_calcs ToDs'!$B172)</f>
        <v>1.9960208241596433</v>
      </c>
      <c r="C172" s="10">
        <f>ABS('internal_calcs ToDs'!D172-'internal_calcs ToDs'!$B172)</f>
        <v>2.8565979549846361</v>
      </c>
      <c r="D172" s="10">
        <f>ABS('internal_calcs ToDs'!E172-'internal_calcs ToDs'!$B172)</f>
        <v>2.0932600440279145</v>
      </c>
      <c r="E172" s="10">
        <f>ABS('internal_calcs ToDs'!D172-'internal_calcs ToDs'!$C172)</f>
        <v>0.86057713082499276</v>
      </c>
      <c r="F172" s="10">
        <f>ABS('internal_calcs ToDs'!E172-'internal_calcs ToDs'!$C172)</f>
        <v>9.7239219868271221E-2</v>
      </c>
      <c r="G172" s="10">
        <f>ABS('internal_calcs ToDs'!E172-'internal_calcs ToDs'!D172)</f>
        <v>0.76333791095672154</v>
      </c>
      <c r="H172" s="1" t="str">
        <f t="shared" si="42"/>
        <v>TRUSTED</v>
      </c>
      <c r="I172" s="1" t="str">
        <f t="shared" si="43"/>
        <v>TRUSTED</v>
      </c>
      <c r="J172" s="1" t="str">
        <f t="shared" si="44"/>
        <v>TRUSTED</v>
      </c>
      <c r="K172" s="1" t="str">
        <f t="shared" si="45"/>
        <v>TRUSTED</v>
      </c>
      <c r="L172" s="1" t="str">
        <f t="shared" si="46"/>
        <v>TRUSTED</v>
      </c>
      <c r="M172" s="1" t="str">
        <f t="shared" si="47"/>
        <v>TRUSTED</v>
      </c>
      <c r="N172" s="1" t="str">
        <f t="shared" si="48"/>
        <v>TRUSTED</v>
      </c>
      <c r="O172" s="1">
        <f t="shared" si="49"/>
        <v>3</v>
      </c>
      <c r="P172" s="1">
        <f t="shared" si="50"/>
        <v>333</v>
      </c>
      <c r="Q172" s="1" t="str">
        <f t="shared" si="51"/>
        <v>TRUSTED</v>
      </c>
      <c r="R172" s="1" t="str">
        <f t="shared" si="52"/>
        <v>TRUSTED</v>
      </c>
      <c r="S172" s="1" t="str">
        <f t="shared" si="53"/>
        <v>TRUSTED</v>
      </c>
      <c r="T172" s="1" t="str">
        <f t="shared" si="54"/>
        <v>TRUSTED</v>
      </c>
      <c r="U172" s="1">
        <f t="shared" si="59"/>
        <v>3</v>
      </c>
      <c r="V172" s="10">
        <f>IF(Q172="TRUSTED",'internal_calcs ToDs'!B172,"")</f>
        <v>167.61176697214907</v>
      </c>
      <c r="W172" s="10">
        <f>IF(R172="TRUSTED",'internal_calcs ToDs'!C172,"")</f>
        <v>169.60778779630871</v>
      </c>
      <c r="X172" s="10">
        <f>IF(S172="TRUSTED",IF(O172=3,'internal_calcs ToDs'!D172,'internal_calcs ToDs'!E172),"")</f>
        <v>170.46836492713371</v>
      </c>
      <c r="Y172" s="10">
        <f t="shared" si="58"/>
        <v>169.60778779630871</v>
      </c>
      <c r="Z172" s="10" t="str">
        <f t="shared" ca="1" si="55"/>
        <v>N</v>
      </c>
      <c r="AA172" s="10">
        <f t="shared" ca="1" si="56"/>
        <v>169.60778779630871</v>
      </c>
      <c r="AB172" s="1">
        <f t="shared" ca="1" si="40"/>
        <v>2</v>
      </c>
      <c r="AC172" s="1">
        <f t="shared" ca="1" si="41"/>
        <v>222</v>
      </c>
      <c r="AD172" s="1">
        <f t="shared" ca="1" si="57"/>
        <v>12</v>
      </c>
    </row>
    <row r="173" spans="1:30" x14ac:dyDescent="0.3">
      <c r="A173" s="1">
        <f>'FTTM input times'!A173</f>
        <v>171</v>
      </c>
      <c r="B173" s="10">
        <f>ABS('internal_calcs ToDs'!C173-'internal_calcs ToDs'!$B173)</f>
        <v>1.9030575615338137</v>
      </c>
      <c r="C173" s="10">
        <f>ABS('internal_calcs ToDs'!D173-'internal_calcs ToDs'!$B173)</f>
        <v>2.88127187467461</v>
      </c>
      <c r="D173" s="10">
        <f>ABS('internal_calcs ToDs'!E173-'internal_calcs ToDs'!$B173)</f>
        <v>2.3168273979806884</v>
      </c>
      <c r="E173" s="10">
        <f>ABS('internal_calcs ToDs'!D173-'internal_calcs ToDs'!$C173)</f>
        <v>0.97821431314079632</v>
      </c>
      <c r="F173" s="10">
        <f>ABS('internal_calcs ToDs'!E173-'internal_calcs ToDs'!$C173)</f>
        <v>0.41376983644687471</v>
      </c>
      <c r="G173" s="10">
        <f>ABS('internal_calcs ToDs'!E173-'internal_calcs ToDs'!D173)</f>
        <v>0.56444447669392162</v>
      </c>
      <c r="H173" s="1" t="str">
        <f t="shared" si="42"/>
        <v>TRUSTED</v>
      </c>
      <c r="I173" s="1" t="str">
        <f t="shared" si="43"/>
        <v>TRUSTED</v>
      </c>
      <c r="J173" s="1" t="str">
        <f t="shared" si="44"/>
        <v>TRUSTED</v>
      </c>
      <c r="K173" s="1" t="str">
        <f t="shared" si="45"/>
        <v>TRUSTED</v>
      </c>
      <c r="L173" s="1" t="str">
        <f t="shared" si="46"/>
        <v>TRUSTED</v>
      </c>
      <c r="M173" s="1" t="str">
        <f t="shared" si="47"/>
        <v>TRUSTED</v>
      </c>
      <c r="N173" s="1" t="str">
        <f t="shared" si="48"/>
        <v>TRUSTED</v>
      </c>
      <c r="O173" s="1">
        <f t="shared" si="49"/>
        <v>3</v>
      </c>
      <c r="P173" s="1">
        <f t="shared" si="50"/>
        <v>333</v>
      </c>
      <c r="Q173" s="1" t="str">
        <f t="shared" si="51"/>
        <v>TRUSTED</v>
      </c>
      <c r="R173" s="1" t="str">
        <f t="shared" si="52"/>
        <v>TRUSTED</v>
      </c>
      <c r="S173" s="1" t="str">
        <f t="shared" si="53"/>
        <v>TRUSTED</v>
      </c>
      <c r="T173" s="1" t="str">
        <f t="shared" si="54"/>
        <v>TRUSTED</v>
      </c>
      <c r="U173" s="1">
        <f t="shared" si="59"/>
        <v>3</v>
      </c>
      <c r="V173" s="10">
        <f>IF(Q173="TRUSTED",'internal_calcs ToDs'!B173,"")</f>
        <v>168.61731793179845</v>
      </c>
      <c r="W173" s="10">
        <f>IF(R173="TRUSTED",'internal_calcs ToDs'!C173,"")</f>
        <v>170.52037549333227</v>
      </c>
      <c r="X173" s="10">
        <f>IF(S173="TRUSTED",IF(O173=3,'internal_calcs ToDs'!D173,'internal_calcs ToDs'!E173),"")</f>
        <v>171.49858980647306</v>
      </c>
      <c r="Y173" s="10">
        <f t="shared" si="58"/>
        <v>170.52037549333227</v>
      </c>
      <c r="Z173" s="10" t="str">
        <f t="shared" ca="1" si="55"/>
        <v>N</v>
      </c>
      <c r="AA173" s="10">
        <f t="shared" ca="1" si="56"/>
        <v>170.52037549333227</v>
      </c>
      <c r="AB173" s="1">
        <f t="shared" ca="1" si="40"/>
        <v>2</v>
      </c>
      <c r="AC173" s="1">
        <f t="shared" ca="1" si="41"/>
        <v>222</v>
      </c>
      <c r="AD173" s="1">
        <f t="shared" ca="1" si="57"/>
        <v>12</v>
      </c>
    </row>
    <row r="174" spans="1:30" x14ac:dyDescent="0.3">
      <c r="A174" s="1">
        <f>'FTTM input times'!A174</f>
        <v>172</v>
      </c>
      <c r="B174" s="10">
        <f>ABS('internal_calcs ToDs'!C174-'internal_calcs ToDs'!$B174)</f>
        <v>1.8148708827997666</v>
      </c>
      <c r="C174" s="10">
        <f>ABS('internal_calcs ToDs'!D174-'internal_calcs ToDs'!$B174)</f>
        <v>2.8654787224714653</v>
      </c>
      <c r="D174" s="10">
        <f>ABS('internal_calcs ToDs'!E174-'internal_calcs ToDs'!$B174)</f>
        <v>2.6139973041870519</v>
      </c>
      <c r="E174" s="10">
        <f>ABS('internal_calcs ToDs'!D174-'internal_calcs ToDs'!$C174)</f>
        <v>1.0506078396716987</v>
      </c>
      <c r="F174" s="10">
        <f>ABS('internal_calcs ToDs'!E174-'internal_calcs ToDs'!$C174)</f>
        <v>0.79912642138728529</v>
      </c>
      <c r="G174" s="10">
        <f>ABS('internal_calcs ToDs'!E174-'internal_calcs ToDs'!D174)</f>
        <v>0.25148141828441339</v>
      </c>
      <c r="H174" s="1" t="str">
        <f t="shared" si="42"/>
        <v>TRUSTED</v>
      </c>
      <c r="I174" s="1" t="str">
        <f t="shared" si="43"/>
        <v>TRUSTED</v>
      </c>
      <c r="J174" s="1" t="str">
        <f t="shared" si="44"/>
        <v>TRUSTED</v>
      </c>
      <c r="K174" s="1" t="str">
        <f t="shared" si="45"/>
        <v>TRUSTED</v>
      </c>
      <c r="L174" s="1" t="str">
        <f t="shared" si="46"/>
        <v>TRUSTED</v>
      </c>
      <c r="M174" s="1" t="str">
        <f t="shared" si="47"/>
        <v>TRUSTED</v>
      </c>
      <c r="N174" s="1" t="str">
        <f t="shared" si="48"/>
        <v>TRUSTED</v>
      </c>
      <c r="O174" s="1">
        <f t="shared" si="49"/>
        <v>3</v>
      </c>
      <c r="P174" s="1">
        <f t="shared" si="50"/>
        <v>333</v>
      </c>
      <c r="Q174" s="1" t="str">
        <f t="shared" si="51"/>
        <v>TRUSTED</v>
      </c>
      <c r="R174" s="1" t="str">
        <f t="shared" si="52"/>
        <v>TRUSTED</v>
      </c>
      <c r="S174" s="1" t="str">
        <f t="shared" si="53"/>
        <v>TRUSTED</v>
      </c>
      <c r="T174" s="1" t="str">
        <f t="shared" si="54"/>
        <v>TRUSTED</v>
      </c>
      <c r="U174" s="1">
        <f t="shared" si="59"/>
        <v>3</v>
      </c>
      <c r="V174" s="10">
        <f>IF(Q174="TRUSTED",'internal_calcs ToDs'!B174,"")</f>
        <v>169.6239317095077</v>
      </c>
      <c r="W174" s="10">
        <f>IF(R174="TRUSTED",'internal_calcs ToDs'!C174,"")</f>
        <v>171.43880259230747</v>
      </c>
      <c r="X174" s="10">
        <f>IF(S174="TRUSTED",IF(O174=3,'internal_calcs ToDs'!D174,'internal_calcs ToDs'!E174),"")</f>
        <v>172.48941043197917</v>
      </c>
      <c r="Y174" s="10">
        <f t="shared" si="58"/>
        <v>171.43880259230747</v>
      </c>
      <c r="Z174" s="10" t="str">
        <f t="shared" ca="1" si="55"/>
        <v>N</v>
      </c>
      <c r="AA174" s="10">
        <f t="shared" ca="1" si="56"/>
        <v>171.43880259230747</v>
      </c>
      <c r="AB174" s="1">
        <f t="shared" ca="1" si="40"/>
        <v>2</v>
      </c>
      <c r="AC174" s="1">
        <f t="shared" ca="1" si="41"/>
        <v>222</v>
      </c>
      <c r="AD174" s="1">
        <f t="shared" ca="1" si="57"/>
        <v>12</v>
      </c>
    </row>
    <row r="175" spans="1:30" x14ac:dyDescent="0.3">
      <c r="A175" s="1">
        <f>'FTTM input times'!A175</f>
        <v>173</v>
      </c>
      <c r="B175" s="10">
        <f>ABS('internal_calcs ToDs'!C175-'internal_calcs ToDs'!$B175)</f>
        <v>1.7317868963344836</v>
      </c>
      <c r="C175" s="10">
        <f>ABS('internal_calcs ToDs'!D175-'internal_calcs ToDs'!$B175)</f>
        <v>2.8093674399981126</v>
      </c>
      <c r="D175" s="10">
        <f>ABS('internal_calcs ToDs'!E175-'internal_calcs ToDs'!$B175)</f>
        <v>2.9737944062137274</v>
      </c>
      <c r="E175" s="10">
        <f>ABS('internal_calcs ToDs'!D175-'internal_calcs ToDs'!$C175)</f>
        <v>1.077580543663629</v>
      </c>
      <c r="F175" s="10">
        <f>ABS('internal_calcs ToDs'!E175-'internal_calcs ToDs'!$C175)</f>
        <v>1.2420075098792438</v>
      </c>
      <c r="G175" s="10">
        <f>ABS('internal_calcs ToDs'!E175-'internal_calcs ToDs'!D175)</f>
        <v>0.16442696621561481</v>
      </c>
      <c r="H175" s="1" t="str">
        <f t="shared" si="42"/>
        <v>TRUSTED</v>
      </c>
      <c r="I175" s="1" t="str">
        <f t="shared" si="43"/>
        <v>TRUSTED</v>
      </c>
      <c r="J175" s="1" t="str">
        <f t="shared" si="44"/>
        <v>TRUSTED</v>
      </c>
      <c r="K175" s="1" t="str">
        <f t="shared" si="45"/>
        <v>TRUSTED</v>
      </c>
      <c r="L175" s="1" t="str">
        <f t="shared" si="46"/>
        <v>TRUSTED</v>
      </c>
      <c r="M175" s="1" t="str">
        <f t="shared" si="47"/>
        <v>TRUSTED</v>
      </c>
      <c r="N175" s="1" t="str">
        <f t="shared" si="48"/>
        <v>TRUSTED</v>
      </c>
      <c r="O175" s="1">
        <f t="shared" si="49"/>
        <v>3</v>
      </c>
      <c r="P175" s="1">
        <f t="shared" si="50"/>
        <v>333</v>
      </c>
      <c r="Q175" s="1" t="str">
        <f t="shared" si="51"/>
        <v>TRUSTED</v>
      </c>
      <c r="R175" s="1" t="str">
        <f t="shared" si="52"/>
        <v>TRUSTED</v>
      </c>
      <c r="S175" s="1" t="str">
        <f t="shared" si="53"/>
        <v>TRUSTED</v>
      </c>
      <c r="T175" s="1" t="str">
        <f t="shared" si="54"/>
        <v>TRUSTED</v>
      </c>
      <c r="U175" s="1">
        <f t="shared" si="59"/>
        <v>3</v>
      </c>
      <c r="V175" s="10">
        <f>IF(Q175="TRUSTED",'internal_calcs ToDs'!B175,"")</f>
        <v>170.63160412787309</v>
      </c>
      <c r="W175" s="10">
        <f>IF(R175="TRUSTED",'internal_calcs ToDs'!C175,"")</f>
        <v>172.36339102420757</v>
      </c>
      <c r="X175" s="10">
        <f>IF(S175="TRUSTED",IF(O175=3,'internal_calcs ToDs'!D175,'internal_calcs ToDs'!E175),"")</f>
        <v>173.4409715678712</v>
      </c>
      <c r="Y175" s="10">
        <f t="shared" si="58"/>
        <v>172.36339102420757</v>
      </c>
      <c r="Z175" s="10" t="str">
        <f t="shared" ca="1" si="55"/>
        <v>N</v>
      </c>
      <c r="AA175" s="10">
        <f t="shared" ca="1" si="56"/>
        <v>172.36339102420757</v>
      </c>
      <c r="AB175" s="1">
        <f t="shared" ca="1" si="40"/>
        <v>2</v>
      </c>
      <c r="AC175" s="1">
        <f t="shared" ca="1" si="41"/>
        <v>222</v>
      </c>
      <c r="AD175" s="1">
        <f t="shared" ca="1" si="57"/>
        <v>12</v>
      </c>
    </row>
    <row r="176" spans="1:30" x14ac:dyDescent="0.3">
      <c r="A176" s="1">
        <f>'FTTM input times'!A176</f>
        <v>174</v>
      </c>
      <c r="B176" s="10">
        <f>ABS('internal_calcs ToDs'!C176-'internal_calcs ToDs'!$B176)</f>
        <v>1.6541080632088097</v>
      </c>
      <c r="C176" s="10">
        <f>ABS('internal_calcs ToDs'!D176-'internal_calcs ToDs'!$B176)</f>
        <v>2.7137067831415891</v>
      </c>
      <c r="D176" s="10">
        <f>ABS('internal_calcs ToDs'!E176-'internal_calcs ToDs'!$B176)</f>
        <v>3.382942244224779</v>
      </c>
      <c r="E176" s="10">
        <f>ABS('internal_calcs ToDs'!D176-'internal_calcs ToDs'!$C176)</f>
        <v>1.0595987199327794</v>
      </c>
      <c r="F176" s="10">
        <f>ABS('internal_calcs ToDs'!E176-'internal_calcs ToDs'!$C176)</f>
        <v>1.7288341810159693</v>
      </c>
      <c r="G176" s="10">
        <f>ABS('internal_calcs ToDs'!E176-'internal_calcs ToDs'!D176)</f>
        <v>0.66923546108318988</v>
      </c>
      <c r="H176" s="1" t="str">
        <f t="shared" si="42"/>
        <v>TRUSTED</v>
      </c>
      <c r="I176" s="1" t="str">
        <f t="shared" si="43"/>
        <v>TRUSTED</v>
      </c>
      <c r="J176" s="1" t="str">
        <f t="shared" si="44"/>
        <v>TRUSTED</v>
      </c>
      <c r="K176" s="1" t="str">
        <f t="shared" si="45"/>
        <v>TRUSTED</v>
      </c>
      <c r="L176" s="1" t="str">
        <f t="shared" si="46"/>
        <v>TRUSTED</v>
      </c>
      <c r="M176" s="1" t="str">
        <f t="shared" si="47"/>
        <v>TRUSTED</v>
      </c>
      <c r="N176" s="1" t="str">
        <f t="shared" si="48"/>
        <v>TRUSTED</v>
      </c>
      <c r="O176" s="1">
        <f t="shared" si="49"/>
        <v>3</v>
      </c>
      <c r="P176" s="1">
        <f t="shared" si="50"/>
        <v>333</v>
      </c>
      <c r="Q176" s="1" t="str">
        <f t="shared" si="51"/>
        <v>TRUSTED</v>
      </c>
      <c r="R176" s="1" t="str">
        <f t="shared" si="52"/>
        <v>TRUSTED</v>
      </c>
      <c r="S176" s="1" t="str">
        <f t="shared" si="53"/>
        <v>TRUSTED</v>
      </c>
      <c r="T176" s="1" t="str">
        <f t="shared" si="54"/>
        <v>TRUSTED</v>
      </c>
      <c r="U176" s="1">
        <f t="shared" si="59"/>
        <v>3</v>
      </c>
      <c r="V176" s="10">
        <f>IF(Q176="TRUSTED",'internal_calcs ToDs'!B176,"")</f>
        <v>171.64033034083067</v>
      </c>
      <c r="W176" s="10">
        <f>IF(R176="TRUSTED",'internal_calcs ToDs'!C176,"")</f>
        <v>173.29443840403948</v>
      </c>
      <c r="X176" s="10">
        <f>IF(S176="TRUSTED",IF(O176=3,'internal_calcs ToDs'!D176,'internal_calcs ToDs'!E176),"")</f>
        <v>174.35403712397226</v>
      </c>
      <c r="Y176" s="10">
        <f t="shared" si="58"/>
        <v>173.29443840403948</v>
      </c>
      <c r="Z176" s="10" t="str">
        <f t="shared" ca="1" si="55"/>
        <v>N</v>
      </c>
      <c r="AA176" s="10">
        <f t="shared" ca="1" si="56"/>
        <v>173.29443840403948</v>
      </c>
      <c r="AB176" s="1">
        <f t="shared" ca="1" si="40"/>
        <v>2</v>
      </c>
      <c r="AC176" s="1">
        <f t="shared" ca="1" si="41"/>
        <v>222</v>
      </c>
      <c r="AD176" s="1">
        <f t="shared" ca="1" si="57"/>
        <v>12</v>
      </c>
    </row>
    <row r="177" spans="1:30" x14ac:dyDescent="0.3">
      <c r="A177" s="1">
        <f>'FTTM input times'!A177</f>
        <v>175</v>
      </c>
      <c r="B177" s="10">
        <f>ABS('internal_calcs ToDs'!C177-'internal_calcs ToDs'!$B177)</f>
        <v>1.5821120195764706</v>
      </c>
      <c r="C177" s="10">
        <f>ABS('internal_calcs ToDs'!D177-'internal_calcs ToDs'!$B177)</f>
        <v>2.5798732716772292</v>
      </c>
      <c r="D177" s="10">
        <f>ABS('internal_calcs ToDs'!E177-'internal_calcs ToDs'!$B177)</f>
        <v>3.8263432729215197</v>
      </c>
      <c r="E177" s="10">
        <f>ABS('internal_calcs ToDs'!D177-'internal_calcs ToDs'!$C177)</f>
        <v>0.99776125210075861</v>
      </c>
      <c r="F177" s="10">
        <f>ABS('internal_calcs ToDs'!E177-'internal_calcs ToDs'!$C177)</f>
        <v>2.244231253345049</v>
      </c>
      <c r="G177" s="10">
        <f>ABS('internal_calcs ToDs'!E177-'internal_calcs ToDs'!D177)</f>
        <v>1.2464700012442904</v>
      </c>
      <c r="H177" s="1" t="str">
        <f t="shared" si="42"/>
        <v>TRUSTED</v>
      </c>
      <c r="I177" s="1" t="str">
        <f t="shared" si="43"/>
        <v>TRUSTED</v>
      </c>
      <c r="J177" s="1" t="str">
        <f t="shared" si="44"/>
        <v>TRUSTED</v>
      </c>
      <c r="K177" s="1" t="str">
        <f t="shared" si="45"/>
        <v>TRUSTED</v>
      </c>
      <c r="L177" s="1" t="str">
        <f t="shared" si="46"/>
        <v>TRUSTED</v>
      </c>
      <c r="M177" s="1" t="str">
        <f t="shared" si="47"/>
        <v>TRUSTED</v>
      </c>
      <c r="N177" s="1" t="str">
        <f t="shared" si="48"/>
        <v>TRUSTED</v>
      </c>
      <c r="O177" s="1">
        <f t="shared" si="49"/>
        <v>3</v>
      </c>
      <c r="P177" s="1">
        <f t="shared" si="50"/>
        <v>333</v>
      </c>
      <c r="Q177" s="1" t="str">
        <f t="shared" si="51"/>
        <v>TRUSTED</v>
      </c>
      <c r="R177" s="1" t="str">
        <f t="shared" si="52"/>
        <v>TRUSTED</v>
      </c>
      <c r="S177" s="1" t="str">
        <f t="shared" si="53"/>
        <v>TRUSTED</v>
      </c>
      <c r="T177" s="1" t="str">
        <f t="shared" si="54"/>
        <v>TRUSTED</v>
      </c>
      <c r="U177" s="1">
        <f t="shared" si="59"/>
        <v>3</v>
      </c>
      <c r="V177" s="10">
        <f>IF(Q177="TRUSTED",'internal_calcs ToDs'!B177,"")</f>
        <v>172.65010483671736</v>
      </c>
      <c r="W177" s="10">
        <f>IF(R177="TRUSTED",'internal_calcs ToDs'!C177,"")</f>
        <v>174.23221685629383</v>
      </c>
      <c r="X177" s="10">
        <f>IF(S177="TRUSTED",IF(O177=3,'internal_calcs ToDs'!D177,'internal_calcs ToDs'!E177),"")</f>
        <v>175.22997810839459</v>
      </c>
      <c r="Y177" s="10">
        <f t="shared" si="58"/>
        <v>174.23221685629383</v>
      </c>
      <c r="Z177" s="10" t="str">
        <f t="shared" ca="1" si="55"/>
        <v>N</v>
      </c>
      <c r="AA177" s="10">
        <f t="shared" ca="1" si="56"/>
        <v>174.23221685629383</v>
      </c>
      <c r="AB177" s="1">
        <f t="shared" ca="1" si="40"/>
        <v>2</v>
      </c>
      <c r="AC177" s="1">
        <f t="shared" ca="1" si="41"/>
        <v>222</v>
      </c>
      <c r="AD177" s="1">
        <f t="shared" ca="1" si="57"/>
        <v>12</v>
      </c>
    </row>
    <row r="178" spans="1:30" x14ac:dyDescent="0.3">
      <c r="A178" s="1">
        <f>'FTTM input times'!A178</f>
        <v>176</v>
      </c>
      <c r="B178" s="10">
        <f>ABS('internal_calcs ToDs'!C178-'internal_calcs ToDs'!$B178)</f>
        <v>1.516050499241004</v>
      </c>
      <c r="C178" s="10">
        <f>ABS('internal_calcs ToDs'!D178-'internal_calcs ToDs'!$B178)</f>
        <v>2.4098295641711331</v>
      </c>
      <c r="D178" s="10">
        <f>ABS('internal_calcs ToDs'!E178-'internal_calcs ToDs'!$B178)</f>
        <v>4.2876247218887613</v>
      </c>
      <c r="E178" s="10">
        <f>ABS('internal_calcs ToDs'!D178-'internal_calcs ToDs'!$C178)</f>
        <v>0.89377906493012915</v>
      </c>
      <c r="F178" s="10">
        <f>ABS('internal_calcs ToDs'!E178-'internal_calcs ToDs'!$C178)</f>
        <v>2.7715742226477573</v>
      </c>
      <c r="G178" s="10">
        <f>ABS('internal_calcs ToDs'!E178-'internal_calcs ToDs'!D178)</f>
        <v>1.8777951577176282</v>
      </c>
      <c r="H178" s="1" t="str">
        <f t="shared" si="42"/>
        <v>TRUSTED</v>
      </c>
      <c r="I178" s="1" t="str">
        <f t="shared" si="43"/>
        <v>TRUSTED</v>
      </c>
      <c r="J178" s="1" t="str">
        <f t="shared" si="44"/>
        <v>TRUSTED</v>
      </c>
      <c r="K178" s="1" t="str">
        <f t="shared" si="45"/>
        <v>TRUSTED</v>
      </c>
      <c r="L178" s="1" t="str">
        <f t="shared" si="46"/>
        <v>TRUSTED</v>
      </c>
      <c r="M178" s="1" t="str">
        <f t="shared" si="47"/>
        <v>TRUSTED</v>
      </c>
      <c r="N178" s="1" t="str">
        <f t="shared" si="48"/>
        <v>TRUSTED</v>
      </c>
      <c r="O178" s="1">
        <f t="shared" si="49"/>
        <v>3</v>
      </c>
      <c r="P178" s="1">
        <f t="shared" si="50"/>
        <v>333</v>
      </c>
      <c r="Q178" s="1" t="str">
        <f t="shared" si="51"/>
        <v>TRUSTED</v>
      </c>
      <c r="R178" s="1" t="str">
        <f t="shared" si="52"/>
        <v>TRUSTED</v>
      </c>
      <c r="S178" s="1" t="str">
        <f t="shared" si="53"/>
        <v>TRUSTED</v>
      </c>
      <c r="T178" s="1" t="str">
        <f t="shared" si="54"/>
        <v>TRUSTED</v>
      </c>
      <c r="U178" s="1">
        <f t="shared" si="59"/>
        <v>3</v>
      </c>
      <c r="V178" s="10">
        <f>IF(Q178="TRUSTED",'internal_calcs ToDs'!B178,"")</f>
        <v>173.66092144175207</v>
      </c>
      <c r="W178" s="10">
        <f>IF(R178="TRUSTED",'internal_calcs ToDs'!C178,"")</f>
        <v>175.17697194099307</v>
      </c>
      <c r="X178" s="10">
        <f>IF(S178="TRUSTED",IF(O178=3,'internal_calcs ToDs'!D178,'internal_calcs ToDs'!E178),"")</f>
        <v>176.0707510059232</v>
      </c>
      <c r="Y178" s="10">
        <f t="shared" si="58"/>
        <v>175.17697194099307</v>
      </c>
      <c r="Z178" s="10" t="str">
        <f t="shared" ca="1" si="55"/>
        <v>N</v>
      </c>
      <c r="AA178" s="10">
        <f t="shared" ca="1" si="56"/>
        <v>175.17697194099307</v>
      </c>
      <c r="AB178" s="1">
        <f t="shared" ca="1" si="40"/>
        <v>2</v>
      </c>
      <c r="AC178" s="1">
        <f t="shared" ca="1" si="41"/>
        <v>222</v>
      </c>
      <c r="AD178" s="1">
        <f t="shared" ca="1" si="57"/>
        <v>12</v>
      </c>
    </row>
    <row r="179" spans="1:30" x14ac:dyDescent="0.3">
      <c r="A179" s="1">
        <f>'FTTM input times'!A179</f>
        <v>177</v>
      </c>
      <c r="B179" s="10">
        <f>ABS('internal_calcs ToDs'!C179-'internal_calcs ToDs'!$B179)</f>
        <v>1.4561483606437378</v>
      </c>
      <c r="C179" s="10">
        <f>ABS('internal_calcs ToDs'!D179-'internal_calcs ToDs'!$B179)</f>
        <v>2.2060935991465556</v>
      </c>
      <c r="D179" s="10">
        <f>ABS('internal_calcs ToDs'!E179-'internal_calcs ToDs'!$B179)</f>
        <v>4.7497305694155614</v>
      </c>
      <c r="E179" s="10">
        <f>ABS('internal_calcs ToDs'!D179-'internal_calcs ToDs'!$C179)</f>
        <v>0.7499452385028178</v>
      </c>
      <c r="F179" s="10">
        <f>ABS('internal_calcs ToDs'!E179-'internal_calcs ToDs'!$C179)</f>
        <v>3.2935822087718236</v>
      </c>
      <c r="G179" s="10">
        <f>ABS('internal_calcs ToDs'!E179-'internal_calcs ToDs'!D179)</f>
        <v>2.5436369702690058</v>
      </c>
      <c r="H179" s="1" t="str">
        <f t="shared" si="42"/>
        <v>TRUSTED</v>
      </c>
      <c r="I179" s="1" t="str">
        <f t="shared" si="43"/>
        <v>TRUSTED</v>
      </c>
      <c r="J179" s="1" t="str">
        <f t="shared" si="44"/>
        <v>TRUSTED</v>
      </c>
      <c r="K179" s="1" t="str">
        <f t="shared" si="45"/>
        <v>TRUSTED</v>
      </c>
      <c r="L179" s="1" t="str">
        <f t="shared" si="46"/>
        <v>TRUSTED</v>
      </c>
      <c r="M179" s="1" t="str">
        <f t="shared" si="47"/>
        <v>TRUSTED</v>
      </c>
      <c r="N179" s="1" t="str">
        <f t="shared" si="48"/>
        <v>TRUSTED</v>
      </c>
      <c r="O179" s="1">
        <f t="shared" si="49"/>
        <v>3</v>
      </c>
      <c r="P179" s="1">
        <f t="shared" si="50"/>
        <v>333</v>
      </c>
      <c r="Q179" s="1" t="str">
        <f t="shared" si="51"/>
        <v>TRUSTED</v>
      </c>
      <c r="R179" s="1" t="str">
        <f t="shared" si="52"/>
        <v>TRUSTED</v>
      </c>
      <c r="S179" s="1" t="str">
        <f t="shared" si="53"/>
        <v>TRUSTED</v>
      </c>
      <c r="T179" s="1" t="str">
        <f t="shared" si="54"/>
        <v>TRUSTED</v>
      </c>
      <c r="U179" s="1">
        <f t="shared" si="59"/>
        <v>3</v>
      </c>
      <c r="V179" s="10">
        <f>IF(Q179="TRUSTED",'internal_calcs ToDs'!B179,"")</f>
        <v>174.67277332393516</v>
      </c>
      <c r="W179" s="10">
        <f>IF(R179="TRUSTED",'internal_calcs ToDs'!C179,"")</f>
        <v>176.1289216845789</v>
      </c>
      <c r="X179" s="10">
        <f>IF(S179="TRUSTED",IF(O179=3,'internal_calcs ToDs'!D179,'internal_calcs ToDs'!E179),"")</f>
        <v>176.87886692308172</v>
      </c>
      <c r="Y179" s="10">
        <f t="shared" si="58"/>
        <v>176.1289216845789</v>
      </c>
      <c r="Z179" s="10" t="str">
        <f t="shared" ca="1" si="55"/>
        <v>N</v>
      </c>
      <c r="AA179" s="10">
        <f t="shared" ca="1" si="56"/>
        <v>176.1289216845789</v>
      </c>
      <c r="AB179" s="1">
        <f t="shared" ca="1" si="40"/>
        <v>2</v>
      </c>
      <c r="AC179" s="1">
        <f t="shared" ca="1" si="41"/>
        <v>222</v>
      </c>
      <c r="AD179" s="1">
        <f t="shared" ca="1" si="57"/>
        <v>12</v>
      </c>
    </row>
    <row r="180" spans="1:30" x14ac:dyDescent="0.3">
      <c r="A180" s="1">
        <f>'FTTM input times'!A180</f>
        <v>178</v>
      </c>
      <c r="B180" s="10">
        <f>ABS('internal_calcs ToDs'!C180-'internal_calcs ToDs'!$B180)</f>
        <v>1.4026027220973845</v>
      </c>
      <c r="C180" s="10">
        <f>ABS('internal_calcs ToDs'!D180-'internal_calcs ToDs'!$B180)</f>
        <v>1.9716989891186643</v>
      </c>
      <c r="D180" s="10">
        <f>ABS('internal_calcs ToDs'!E180-'internal_calcs ToDs'!$B180)</f>
        <v>5.1955382341676568</v>
      </c>
      <c r="E180" s="10">
        <f>ABS('internal_calcs ToDs'!D180-'internal_calcs ToDs'!$C180)</f>
        <v>0.5690962670212798</v>
      </c>
      <c r="F180" s="10">
        <f>ABS('internal_calcs ToDs'!E180-'internal_calcs ToDs'!$C180)</f>
        <v>3.7929355120702724</v>
      </c>
      <c r="G180" s="10">
        <f>ABS('internal_calcs ToDs'!E180-'internal_calcs ToDs'!D180)</f>
        <v>3.2238392450489926</v>
      </c>
      <c r="H180" s="1" t="str">
        <f t="shared" si="42"/>
        <v>TRUSTED</v>
      </c>
      <c r="I180" s="1" t="str">
        <f t="shared" si="43"/>
        <v>TRUSTED</v>
      </c>
      <c r="J180" s="1" t="str">
        <f t="shared" si="44"/>
        <v>TRUSTED</v>
      </c>
      <c r="K180" s="1" t="str">
        <f t="shared" si="45"/>
        <v>TRUSTED</v>
      </c>
      <c r="L180" s="1" t="str">
        <f t="shared" si="46"/>
        <v>TRUSTED</v>
      </c>
      <c r="M180" s="1" t="str">
        <f t="shared" si="47"/>
        <v>TRUSTED</v>
      </c>
      <c r="N180" s="1" t="str">
        <f t="shared" si="48"/>
        <v>TRUSTED</v>
      </c>
      <c r="O180" s="1">
        <f t="shared" si="49"/>
        <v>3</v>
      </c>
      <c r="P180" s="1">
        <f t="shared" si="50"/>
        <v>333</v>
      </c>
      <c r="Q180" s="1" t="str">
        <f t="shared" si="51"/>
        <v>TRUSTED</v>
      </c>
      <c r="R180" s="1" t="str">
        <f t="shared" si="52"/>
        <v>TRUSTED</v>
      </c>
      <c r="S180" s="1" t="str">
        <f t="shared" si="53"/>
        <v>TRUSTED</v>
      </c>
      <c r="T180" s="1" t="str">
        <f t="shared" si="54"/>
        <v>TRUSTED</v>
      </c>
      <c r="U180" s="1">
        <f t="shared" si="59"/>
        <v>3</v>
      </c>
      <c r="V180" s="10">
        <f>IF(Q180="TRUSTED",'internal_calcs ToDs'!B180,"")</f>
        <v>175.68565299736386</v>
      </c>
      <c r="W180" s="10">
        <f>IF(R180="TRUSTED",'internal_calcs ToDs'!C180,"")</f>
        <v>177.08825571946124</v>
      </c>
      <c r="X180" s="10">
        <f>IF(S180="TRUSTED",IF(O180=3,'internal_calcs ToDs'!D180,'internal_calcs ToDs'!E180),"")</f>
        <v>177.65735198648252</v>
      </c>
      <c r="Y180" s="10">
        <f t="shared" si="58"/>
        <v>177.08825571946124</v>
      </c>
      <c r="Z180" s="10" t="str">
        <f t="shared" ca="1" si="55"/>
        <v>N</v>
      </c>
      <c r="AA180" s="10">
        <f t="shared" ca="1" si="56"/>
        <v>177.08825571946124</v>
      </c>
      <c r="AB180" s="1">
        <f t="shared" ca="1" si="40"/>
        <v>2</v>
      </c>
      <c r="AC180" s="1">
        <f t="shared" ca="1" si="41"/>
        <v>222</v>
      </c>
      <c r="AD180" s="1">
        <f t="shared" ca="1" si="57"/>
        <v>12</v>
      </c>
    </row>
    <row r="181" spans="1:30" x14ac:dyDescent="0.3">
      <c r="A181" s="1">
        <f>'FTTM input times'!A181</f>
        <v>179</v>
      </c>
      <c r="B181" s="10">
        <f>ABS('internal_calcs ToDs'!C181-'internal_calcs ToDs'!$B181)</f>
        <v>1.3555822086657088</v>
      </c>
      <c r="C181" s="10">
        <f>ABS('internal_calcs ToDs'!D181-'internal_calcs ToDs'!$B181)</f>
        <v>1.7101472920420235</v>
      </c>
      <c r="D181" s="10">
        <f>ABS('internal_calcs ToDs'!E181-'internal_calcs ToDs'!$B181)</f>
        <v>5.6084776957232805</v>
      </c>
      <c r="E181" s="10">
        <f>ABS('internal_calcs ToDs'!D181-'internal_calcs ToDs'!$C181)</f>
        <v>0.35456508337631476</v>
      </c>
      <c r="F181" s="10">
        <f>ABS('internal_calcs ToDs'!E181-'internal_calcs ToDs'!$C181)</f>
        <v>4.2528954870575717</v>
      </c>
      <c r="G181" s="10">
        <f>ABS('internal_calcs ToDs'!E181-'internal_calcs ToDs'!D181)</f>
        <v>3.8983304036812569</v>
      </c>
      <c r="H181" s="1" t="str">
        <f t="shared" si="42"/>
        <v>TRUSTED</v>
      </c>
      <c r="I181" s="1" t="str">
        <f t="shared" si="43"/>
        <v>TRUSTED</v>
      </c>
      <c r="J181" s="1" t="str">
        <f t="shared" si="44"/>
        <v>TRUSTED</v>
      </c>
      <c r="K181" s="1" t="str">
        <f t="shared" si="45"/>
        <v>TRUSTED</v>
      </c>
      <c r="L181" s="1" t="str">
        <f t="shared" si="46"/>
        <v>TRUSTED</v>
      </c>
      <c r="M181" s="1" t="str">
        <f t="shared" si="47"/>
        <v>TRUSTED</v>
      </c>
      <c r="N181" s="1" t="str">
        <f t="shared" si="48"/>
        <v>TRUSTED</v>
      </c>
      <c r="O181" s="1">
        <f t="shared" si="49"/>
        <v>3</v>
      </c>
      <c r="P181" s="1">
        <f t="shared" si="50"/>
        <v>333</v>
      </c>
      <c r="Q181" s="1" t="str">
        <f t="shared" si="51"/>
        <v>TRUSTED</v>
      </c>
      <c r="R181" s="1" t="str">
        <f t="shared" si="52"/>
        <v>TRUSTED</v>
      </c>
      <c r="S181" s="1" t="str">
        <f t="shared" si="53"/>
        <v>TRUSTED</v>
      </c>
      <c r="T181" s="1" t="str">
        <f t="shared" si="54"/>
        <v>TRUSTED</v>
      </c>
      <c r="U181" s="1">
        <f t="shared" si="59"/>
        <v>3</v>
      </c>
      <c r="V181" s="10">
        <f>IF(Q181="TRUSTED",'internal_calcs ToDs'!B181,"")</f>
        <v>176.69955232696037</v>
      </c>
      <c r="W181" s="10">
        <f>IF(R181="TRUSTED",'internal_calcs ToDs'!C181,"")</f>
        <v>178.05513453562608</v>
      </c>
      <c r="X181" s="10">
        <f>IF(S181="TRUSTED",IF(O181=3,'internal_calcs ToDs'!D181,'internal_calcs ToDs'!E181),"")</f>
        <v>178.4096996190024</v>
      </c>
      <c r="Y181" s="10">
        <f t="shared" si="58"/>
        <v>178.05513453562608</v>
      </c>
      <c r="Z181" s="10" t="str">
        <f t="shared" ca="1" si="55"/>
        <v>N</v>
      </c>
      <c r="AA181" s="10">
        <f t="shared" ca="1" si="56"/>
        <v>178.05513453562608</v>
      </c>
      <c r="AB181" s="1">
        <f t="shared" ca="1" si="40"/>
        <v>2</v>
      </c>
      <c r="AC181" s="1">
        <f t="shared" ca="1" si="41"/>
        <v>222</v>
      </c>
      <c r="AD181" s="1">
        <f t="shared" ca="1" si="57"/>
        <v>12</v>
      </c>
    </row>
    <row r="182" spans="1:30" x14ac:dyDescent="0.3">
      <c r="A182" s="1">
        <f>'FTTM input times'!A182</f>
        <v>180</v>
      </c>
      <c r="B182" s="10">
        <f>ABS('internal_calcs ToDs'!C182-'internal_calcs ToDs'!$B182)</f>
        <v>1.3152263136440467</v>
      </c>
      <c r="C182" s="10">
        <f>ABS('internal_calcs ToDs'!D182-'internal_calcs ToDs'!$B182)</f>
        <v>1.4253529128066589</v>
      </c>
      <c r="D182" s="10">
        <f>ABS('internal_calcs ToDs'!E182-'internal_calcs ToDs'!$B182)</f>
        <v>5.9731306671665436</v>
      </c>
      <c r="E182" s="10">
        <f>ABS('internal_calcs ToDs'!D182-'internal_calcs ToDs'!$C182)</f>
        <v>0.11012659916261214</v>
      </c>
      <c r="F182" s="10">
        <f>ABS('internal_calcs ToDs'!E182-'internal_calcs ToDs'!$C182)</f>
        <v>4.6579043535224969</v>
      </c>
      <c r="G182" s="10">
        <f>ABS('internal_calcs ToDs'!E182-'internal_calcs ToDs'!D182)</f>
        <v>4.5477777543598847</v>
      </c>
      <c r="H182" s="1" t="str">
        <f t="shared" si="42"/>
        <v>TRUSTED</v>
      </c>
      <c r="I182" s="1" t="str">
        <f t="shared" si="43"/>
        <v>TRUSTED</v>
      </c>
      <c r="J182" s="1" t="str">
        <f t="shared" si="44"/>
        <v>TRUSTED</v>
      </c>
      <c r="K182" s="1" t="str">
        <f t="shared" si="45"/>
        <v>TRUSTED</v>
      </c>
      <c r="L182" s="1" t="str">
        <f t="shared" si="46"/>
        <v>TRUSTED</v>
      </c>
      <c r="M182" s="1" t="str">
        <f t="shared" si="47"/>
        <v>TRUSTED</v>
      </c>
      <c r="N182" s="1" t="str">
        <f t="shared" si="48"/>
        <v>TRUSTED</v>
      </c>
      <c r="O182" s="1">
        <f t="shared" si="49"/>
        <v>3</v>
      </c>
      <c r="P182" s="1">
        <f t="shared" si="50"/>
        <v>333</v>
      </c>
      <c r="Q182" s="1" t="str">
        <f t="shared" si="51"/>
        <v>TRUSTED</v>
      </c>
      <c r="R182" s="1" t="str">
        <f t="shared" si="52"/>
        <v>TRUSTED</v>
      </c>
      <c r="S182" s="1" t="str">
        <f t="shared" si="53"/>
        <v>TRUSTED</v>
      </c>
      <c r="T182" s="1" t="str">
        <f t="shared" si="54"/>
        <v>TRUSTED</v>
      </c>
      <c r="U182" s="1">
        <f t="shared" si="59"/>
        <v>3</v>
      </c>
      <c r="V182" s="10">
        <f>IF(Q182="TRUSTED",'internal_calcs ToDs'!B182,"")</f>
        <v>177.71446253361023</v>
      </c>
      <c r="W182" s="10">
        <f>IF(R182="TRUSTED",'internal_calcs ToDs'!C182,"")</f>
        <v>179.02968884725428</v>
      </c>
      <c r="X182" s="10">
        <f>IF(S182="TRUSTED",IF(O182=3,'internal_calcs ToDs'!D182,'internal_calcs ToDs'!E182),"")</f>
        <v>179.13981544641689</v>
      </c>
      <c r="Y182" s="10">
        <f t="shared" si="58"/>
        <v>179.02968884725428</v>
      </c>
      <c r="Z182" s="10" t="str">
        <f t="shared" ca="1" si="55"/>
        <v>N</v>
      </c>
      <c r="AA182" s="10">
        <f t="shared" ca="1" si="56"/>
        <v>179.02968884725428</v>
      </c>
      <c r="AB182" s="1">
        <f t="shared" ca="1" si="40"/>
        <v>2</v>
      </c>
      <c r="AC182" s="1">
        <f t="shared" ca="1" si="41"/>
        <v>222</v>
      </c>
      <c r="AD182" s="1">
        <f t="shared" ca="1" si="57"/>
        <v>12</v>
      </c>
    </row>
    <row r="183" spans="1:30" x14ac:dyDescent="0.3">
      <c r="A183" s="1">
        <f>'FTTM input times'!A183</f>
        <v>181</v>
      </c>
      <c r="B183" s="10">
        <f>ABS('internal_calcs ToDs'!C183-'internal_calcs ToDs'!$B183)</f>
        <v>1.28164487714551</v>
      </c>
      <c r="C183" s="10">
        <f>ABS('internal_calcs ToDs'!D183-'internal_calcs ToDs'!$B183)</f>
        <v>1.1215815036413233</v>
      </c>
      <c r="D183" s="10">
        <f>ABS('internal_calcs ToDs'!E183-'internal_calcs ToDs'!$B183)</f>
        <v>6.2757881639055313</v>
      </c>
      <c r="E183" s="10">
        <f>ABS('internal_calcs ToDs'!D183-'internal_calcs ToDs'!$C183)</f>
        <v>0.16006337350418676</v>
      </c>
      <c r="F183" s="10">
        <f>ABS('internal_calcs ToDs'!E183-'internal_calcs ToDs'!$C183)</f>
        <v>4.9941432867600213</v>
      </c>
      <c r="G183" s="10">
        <f>ABS('internal_calcs ToDs'!E183-'internal_calcs ToDs'!D183)</f>
        <v>5.154206660264208</v>
      </c>
      <c r="H183" s="1" t="str">
        <f t="shared" si="42"/>
        <v>TRUSTED</v>
      </c>
      <c r="I183" s="1" t="str">
        <f t="shared" si="43"/>
        <v>TRUSTED</v>
      </c>
      <c r="J183" s="1" t="str">
        <f t="shared" si="44"/>
        <v>TRUSTED</v>
      </c>
      <c r="K183" s="1" t="str">
        <f t="shared" si="45"/>
        <v>TRUSTED</v>
      </c>
      <c r="L183" s="1" t="str">
        <f t="shared" si="46"/>
        <v>TRUSTED</v>
      </c>
      <c r="M183" s="1" t="str">
        <f t="shared" si="47"/>
        <v>TRUSTED</v>
      </c>
      <c r="N183" s="1" t="str">
        <f t="shared" si="48"/>
        <v>TRUSTED</v>
      </c>
      <c r="O183" s="1">
        <f t="shared" si="49"/>
        <v>3</v>
      </c>
      <c r="P183" s="1">
        <f t="shared" si="50"/>
        <v>333</v>
      </c>
      <c r="Q183" s="1" t="str">
        <f t="shared" si="51"/>
        <v>TRUSTED</v>
      </c>
      <c r="R183" s="1" t="str">
        <f t="shared" si="52"/>
        <v>TRUSTED</v>
      </c>
      <c r="S183" s="1" t="str">
        <f t="shared" si="53"/>
        <v>TRUSTED</v>
      </c>
      <c r="T183" s="1" t="str">
        <f t="shared" si="54"/>
        <v>TRUSTED</v>
      </c>
      <c r="U183" s="1">
        <f t="shared" si="59"/>
        <v>3</v>
      </c>
      <c r="V183" s="10">
        <f>IF(Q183="TRUSTED",'internal_calcs ToDs'!B183,"")</f>
        <v>178.73037419970731</v>
      </c>
      <c r="W183" s="10">
        <f>IF(R183="TRUSTED",'internal_calcs ToDs'!C183,"")</f>
        <v>180.01201907685282</v>
      </c>
      <c r="X183" s="10">
        <f>IF(S183="TRUSTED",IF(O183=3,'internal_calcs ToDs'!D183,'internal_calcs ToDs'!E183),"")</f>
        <v>179.85195570334864</v>
      </c>
      <c r="Y183" s="10">
        <f t="shared" si="58"/>
        <v>179.85195570334864</v>
      </c>
      <c r="Z183" s="10" t="str">
        <f t="shared" ca="1" si="55"/>
        <v>Y</v>
      </c>
      <c r="AA183" s="10">
        <f t="shared" ca="1" si="56"/>
        <v>179.85195570334864</v>
      </c>
      <c r="AB183" s="1">
        <f t="shared" ca="1" si="40"/>
        <v>3</v>
      </c>
      <c r="AC183" s="1">
        <f t="shared" ca="1" si="41"/>
        <v>333</v>
      </c>
      <c r="AD183" s="1">
        <f t="shared" ca="1" si="57"/>
        <v>13</v>
      </c>
    </row>
    <row r="184" spans="1:30" x14ac:dyDescent="0.3">
      <c r="A184" s="1">
        <f>'FTTM input times'!A184</f>
        <v>182</v>
      </c>
      <c r="B184" s="10">
        <f>ABS('internal_calcs ToDs'!C184-'internal_calcs ToDs'!$B184)</f>
        <v>1.2549176838306266</v>
      </c>
      <c r="C184" s="10">
        <f>ABS('internal_calcs ToDs'!D184-'internal_calcs ToDs'!$B184)</f>
        <v>0.80338283480261907</v>
      </c>
      <c r="D184" s="10">
        <f>ABS('internal_calcs ToDs'!E184-'internal_calcs ToDs'!$B184)</f>
        <v>6.5049463165204315</v>
      </c>
      <c r="E184" s="10">
        <f>ABS('internal_calcs ToDs'!D184-'internal_calcs ToDs'!$C184)</f>
        <v>0.45153484902800756</v>
      </c>
      <c r="F184" s="10">
        <f>ABS('internal_calcs ToDs'!E184-'internal_calcs ToDs'!$C184)</f>
        <v>5.2500286326898049</v>
      </c>
      <c r="G184" s="10">
        <f>ABS('internal_calcs ToDs'!E184-'internal_calcs ToDs'!D184)</f>
        <v>5.7015634817178125</v>
      </c>
      <c r="H184" s="1" t="str">
        <f t="shared" si="42"/>
        <v>TRUSTED</v>
      </c>
      <c r="I184" s="1" t="str">
        <f t="shared" si="43"/>
        <v>TRUSTED</v>
      </c>
      <c r="J184" s="1" t="str">
        <f t="shared" si="44"/>
        <v>UNTRUSTED</v>
      </c>
      <c r="K184" s="1" t="str">
        <f t="shared" si="45"/>
        <v>TRUSTED</v>
      </c>
      <c r="L184" s="1" t="str">
        <f t="shared" si="46"/>
        <v>TRUSTED</v>
      </c>
      <c r="M184" s="1" t="str">
        <f t="shared" si="47"/>
        <v>TRUSTED</v>
      </c>
      <c r="N184" s="1" t="str">
        <f t="shared" si="48"/>
        <v>TRUSTED</v>
      </c>
      <c r="O184" s="1">
        <f t="shared" si="49"/>
        <v>3</v>
      </c>
      <c r="P184" s="1">
        <f t="shared" si="50"/>
        <v>333</v>
      </c>
      <c r="Q184" s="1" t="str">
        <f t="shared" si="51"/>
        <v>TRUSTED</v>
      </c>
      <c r="R184" s="1" t="str">
        <f t="shared" si="52"/>
        <v>TRUSTED</v>
      </c>
      <c r="S184" s="1" t="str">
        <f t="shared" si="53"/>
        <v>TRUSTED</v>
      </c>
      <c r="T184" s="1" t="str">
        <f t="shared" si="54"/>
        <v>TRUSTED</v>
      </c>
      <c r="U184" s="1">
        <f t="shared" si="59"/>
        <v>3</v>
      </c>
      <c r="V184" s="10">
        <f>IF(Q184="TRUSTED",'internal_calcs ToDs'!B184,"")</f>
        <v>179.74727727510228</v>
      </c>
      <c r="W184" s="10">
        <f>IF(R184="TRUSTED",'internal_calcs ToDs'!C184,"")</f>
        <v>181.0021949589329</v>
      </c>
      <c r="X184" s="10">
        <f>IF(S184="TRUSTED",IF(O184=3,'internal_calcs ToDs'!D184,'internal_calcs ToDs'!E184),"")</f>
        <v>180.5506601099049</v>
      </c>
      <c r="Y184" s="10">
        <f t="shared" si="58"/>
        <v>180.5506601099049</v>
      </c>
      <c r="Z184" s="10" t="str">
        <f t="shared" ca="1" si="55"/>
        <v>N</v>
      </c>
      <c r="AA184" s="10">
        <f t="shared" ca="1" si="56"/>
        <v>180.5506601099049</v>
      </c>
      <c r="AB184" s="1">
        <f t="shared" ca="1" si="40"/>
        <v>3</v>
      </c>
      <c r="AC184" s="1">
        <f t="shared" ca="1" si="41"/>
        <v>333</v>
      </c>
      <c r="AD184" s="1">
        <f t="shared" ca="1" si="57"/>
        <v>13</v>
      </c>
    </row>
    <row r="185" spans="1:30" x14ac:dyDescent="0.3">
      <c r="A185" s="1">
        <f>'FTTM input times'!A185</f>
        <v>183</v>
      </c>
      <c r="B185" s="10">
        <f>ABS('internal_calcs ToDs'!C185-'internal_calcs ToDs'!$B185)</f>
        <v>1.2350941813494103</v>
      </c>
      <c r="C185" s="10">
        <f>ABS('internal_calcs ToDs'!D185-'internal_calcs ToDs'!$B185)</f>
        <v>0.47551919412930488</v>
      </c>
      <c r="D185" s="10">
        <f>ABS('internal_calcs ToDs'!E185-'internal_calcs ToDs'!$B185)</f>
        <v>6.6517225074697421</v>
      </c>
      <c r="E185" s="10">
        <f>ABS('internal_calcs ToDs'!D185-'internal_calcs ToDs'!$C185)</f>
        <v>0.75957498722010541</v>
      </c>
      <c r="F185" s="10">
        <f>ABS('internal_calcs ToDs'!E185-'internal_calcs ToDs'!$C185)</f>
        <v>5.4166283261203318</v>
      </c>
      <c r="G185" s="10">
        <f>ABS('internal_calcs ToDs'!E185-'internal_calcs ToDs'!D185)</f>
        <v>6.1762033133404373</v>
      </c>
      <c r="H185" s="1" t="str">
        <f t="shared" si="42"/>
        <v>TRUSTED</v>
      </c>
      <c r="I185" s="1" t="str">
        <f t="shared" si="43"/>
        <v>TRUSTED</v>
      </c>
      <c r="J185" s="1" t="str">
        <f t="shared" si="44"/>
        <v>UNTRUSTED</v>
      </c>
      <c r="K185" s="1" t="str">
        <f t="shared" si="45"/>
        <v>TRUSTED</v>
      </c>
      <c r="L185" s="1" t="str">
        <f t="shared" si="46"/>
        <v>TRUSTED</v>
      </c>
      <c r="M185" s="1" t="str">
        <f t="shared" si="47"/>
        <v>TRUSTED</v>
      </c>
      <c r="N185" s="1" t="str">
        <f t="shared" si="48"/>
        <v>TRUSTED</v>
      </c>
      <c r="O185" s="1">
        <f t="shared" si="49"/>
        <v>3</v>
      </c>
      <c r="P185" s="1">
        <f t="shared" si="50"/>
        <v>333</v>
      </c>
      <c r="Q185" s="1" t="str">
        <f t="shared" si="51"/>
        <v>TRUSTED</v>
      </c>
      <c r="R185" s="1" t="str">
        <f t="shared" si="52"/>
        <v>TRUSTED</v>
      </c>
      <c r="S185" s="1" t="str">
        <f t="shared" si="53"/>
        <v>TRUSTED</v>
      </c>
      <c r="T185" s="1" t="str">
        <f t="shared" si="54"/>
        <v>TRUSTED</v>
      </c>
      <c r="U185" s="1">
        <f t="shared" si="59"/>
        <v>3</v>
      </c>
      <c r="V185" s="10">
        <f>IF(Q185="TRUSTED",'internal_calcs ToDs'!B185,"")</f>
        <v>180.76516108345038</v>
      </c>
      <c r="W185" s="10">
        <f>IF(R185="TRUSTED",'internal_calcs ToDs'!C185,"")</f>
        <v>182.00025526479979</v>
      </c>
      <c r="X185" s="10">
        <f>IF(S185="TRUSTED",IF(O185=3,'internal_calcs ToDs'!D185,'internal_calcs ToDs'!E185),"")</f>
        <v>181.24068027757968</v>
      </c>
      <c r="Y185" s="10">
        <f t="shared" si="58"/>
        <v>181.24068027757968</v>
      </c>
      <c r="Z185" s="10" t="str">
        <f t="shared" ca="1" si="55"/>
        <v>N</v>
      </c>
      <c r="AA185" s="10">
        <f t="shared" ca="1" si="56"/>
        <v>181.24068027757968</v>
      </c>
      <c r="AB185" s="1">
        <f t="shared" ca="1" si="40"/>
        <v>3</v>
      </c>
      <c r="AC185" s="1">
        <f t="shared" ca="1" si="41"/>
        <v>333</v>
      </c>
      <c r="AD185" s="1">
        <f t="shared" ca="1" si="57"/>
        <v>13</v>
      </c>
    </row>
    <row r="186" spans="1:30" x14ac:dyDescent="0.3">
      <c r="A186" s="1">
        <f>'FTTM input times'!A186</f>
        <v>184</v>
      </c>
      <c r="B186" s="10">
        <f>ABS('internal_calcs ToDs'!C186-'internal_calcs ToDs'!$B186)</f>
        <v>1.2221933205850632</v>
      </c>
      <c r="C186" s="10">
        <f>ABS('internal_calcs ToDs'!D186-'internal_calcs ToDs'!$B186)</f>
        <v>0.14289044454648092</v>
      </c>
      <c r="D186" s="10">
        <f>ABS('internal_calcs ToDs'!E186-'internal_calcs ToDs'!$B186)</f>
        <v>6.7101767911578349</v>
      </c>
      <c r="E186" s="10">
        <f>ABS('internal_calcs ToDs'!D186-'internal_calcs ToDs'!$C186)</f>
        <v>1.0793028760385823</v>
      </c>
      <c r="F186" s="10">
        <f>ABS('internal_calcs ToDs'!E186-'internal_calcs ToDs'!$C186)</f>
        <v>5.4879834705727717</v>
      </c>
      <c r="G186" s="10">
        <f>ABS('internal_calcs ToDs'!E186-'internal_calcs ToDs'!D186)</f>
        <v>6.567286346611354</v>
      </c>
      <c r="H186" s="1" t="str">
        <f t="shared" si="42"/>
        <v>TRUSTED</v>
      </c>
      <c r="I186" s="1" t="str">
        <f t="shared" si="43"/>
        <v>TRUSTED</v>
      </c>
      <c r="J186" s="1" t="str">
        <f t="shared" si="44"/>
        <v>UNTRUSTED</v>
      </c>
      <c r="K186" s="1" t="str">
        <f t="shared" si="45"/>
        <v>TRUSTED</v>
      </c>
      <c r="L186" s="1" t="str">
        <f t="shared" si="46"/>
        <v>TRUSTED</v>
      </c>
      <c r="M186" s="1" t="str">
        <f t="shared" si="47"/>
        <v>UNTRUSTED</v>
      </c>
      <c r="N186" s="1" t="str">
        <f t="shared" si="48"/>
        <v>UNTRUSTED</v>
      </c>
      <c r="O186" s="1">
        <f t="shared" si="49"/>
        <v>511</v>
      </c>
      <c r="P186" s="1" t="str">
        <f t="shared" si="50"/>
        <v>NQ</v>
      </c>
      <c r="Q186" s="1" t="str">
        <f t="shared" si="51"/>
        <v>TRUSTED</v>
      </c>
      <c r="R186" s="1" t="str">
        <f t="shared" si="52"/>
        <v>TRUSTED</v>
      </c>
      <c r="S186" s="1" t="str">
        <f t="shared" si="53"/>
        <v>UNTRUSTED</v>
      </c>
      <c r="T186" s="1" t="str">
        <f t="shared" si="54"/>
        <v>TRUSTED</v>
      </c>
      <c r="U186" s="1">
        <f t="shared" si="59"/>
        <v>2</v>
      </c>
      <c r="V186" s="10">
        <f>IF(Q186="TRUSTED",'internal_calcs ToDs'!B186,"")</f>
        <v>181.78401432895501</v>
      </c>
      <c r="W186" s="10">
        <f>IF(R186="TRUSTED",'internal_calcs ToDs'!C186,"")</f>
        <v>183.00620764954007</v>
      </c>
      <c r="X186" s="10" t="str">
        <f>IF(S186="TRUSTED",IF(O186=3,'internal_calcs ToDs'!D186,'internal_calcs ToDs'!E186),"")</f>
        <v/>
      </c>
      <c r="Y186" s="10">
        <f t="shared" si="58"/>
        <v>181.78401432895501</v>
      </c>
      <c r="Z186" s="10" t="str">
        <f t="shared" ca="1" si="55"/>
        <v>Y</v>
      </c>
      <c r="AA186" s="10">
        <f t="shared" ca="1" si="56"/>
        <v>181.78401432895501</v>
      </c>
      <c r="AB186" s="1">
        <f t="shared" ca="1" si="40"/>
        <v>1</v>
      </c>
      <c r="AC186" s="1">
        <f t="shared" ca="1" si="41"/>
        <v>111</v>
      </c>
      <c r="AD186" s="1">
        <f t="shared" ca="1" si="57"/>
        <v>14</v>
      </c>
    </row>
    <row r="187" spans="1:30" x14ac:dyDescent="0.3">
      <c r="A187" s="1">
        <f>'FTTM input times'!A187</f>
        <v>185</v>
      </c>
      <c r="B187" s="10">
        <f>ABS('internal_calcs ToDs'!C187-'internal_calcs ToDs'!$B187)</f>
        <v>1.2162035183082764</v>
      </c>
      <c r="C187" s="10">
        <f>ABS('internal_calcs ToDs'!D187-'internal_calcs ToDs'!$B187)</f>
        <v>0.18954307869205422</v>
      </c>
      <c r="D187" s="10">
        <f>ABS('internal_calcs ToDs'!E187-'internal_calcs ToDs'!$B187)</f>
        <v>6.6775269801709101</v>
      </c>
      <c r="E187" s="10">
        <f>ABS('internal_calcs ToDs'!D187-'internal_calcs ToDs'!$C187)</f>
        <v>1.4057465970003307</v>
      </c>
      <c r="F187" s="10">
        <f>ABS('internal_calcs ToDs'!E187-'internal_calcs ToDs'!$C187)</f>
        <v>5.4613234618626336</v>
      </c>
      <c r="G187" s="10">
        <f>ABS('internal_calcs ToDs'!E187-'internal_calcs ToDs'!D187)</f>
        <v>6.8670700588629643</v>
      </c>
      <c r="H187" s="1" t="str">
        <f t="shared" si="42"/>
        <v>TRUSTED</v>
      </c>
      <c r="I187" s="1" t="str">
        <f t="shared" si="43"/>
        <v>TRUSTED</v>
      </c>
      <c r="J187" s="1" t="str">
        <f t="shared" si="44"/>
        <v>UNTRUSTED</v>
      </c>
      <c r="K187" s="1" t="str">
        <f t="shared" si="45"/>
        <v>TRUSTED</v>
      </c>
      <c r="L187" s="1" t="str">
        <f t="shared" si="46"/>
        <v>TRUSTED</v>
      </c>
      <c r="M187" s="1" t="str">
        <f t="shared" si="47"/>
        <v>UNTRUSTED</v>
      </c>
      <c r="N187" s="1" t="str">
        <f t="shared" si="48"/>
        <v>UNTRUSTED</v>
      </c>
      <c r="O187" s="1">
        <f t="shared" si="49"/>
        <v>511</v>
      </c>
      <c r="P187" s="1" t="str">
        <f t="shared" si="50"/>
        <v>NQ</v>
      </c>
      <c r="Q187" s="1" t="str">
        <f t="shared" si="51"/>
        <v>TRUSTED</v>
      </c>
      <c r="R187" s="1" t="str">
        <f t="shared" si="52"/>
        <v>TRUSTED</v>
      </c>
      <c r="S187" s="1" t="str">
        <f t="shared" si="53"/>
        <v>UNTRUSTED</v>
      </c>
      <c r="T187" s="1" t="str">
        <f t="shared" si="54"/>
        <v>TRUSTED</v>
      </c>
      <c r="U187" s="1">
        <f t="shared" si="59"/>
        <v>2</v>
      </c>
      <c r="V187" s="10">
        <f>IF(Q187="TRUSTED",'internal_calcs ToDs'!B187,"")</f>
        <v>182.80382510350222</v>
      </c>
      <c r="W187" s="10">
        <f>IF(R187="TRUSTED",'internal_calcs ToDs'!C187,"")</f>
        <v>184.0200286218105</v>
      </c>
      <c r="X187" s="10" t="str">
        <f>IF(S187="TRUSTED",IF(O187=3,'internal_calcs ToDs'!D187,'internal_calcs ToDs'!E187),"")</f>
        <v/>
      </c>
      <c r="Y187" s="10">
        <f t="shared" si="58"/>
        <v>182.80382510350222</v>
      </c>
      <c r="Z187" s="10" t="str">
        <f t="shared" ca="1" si="55"/>
        <v>N</v>
      </c>
      <c r="AA187" s="10">
        <f t="shared" ca="1" si="56"/>
        <v>182.80382510350222</v>
      </c>
      <c r="AB187" s="1">
        <f t="shared" ca="1" si="40"/>
        <v>1</v>
      </c>
      <c r="AC187" s="1">
        <f t="shared" ca="1" si="41"/>
        <v>111</v>
      </c>
      <c r="AD187" s="1">
        <f t="shared" ca="1" si="57"/>
        <v>14</v>
      </c>
    </row>
    <row r="188" spans="1:30" x14ac:dyDescent="0.3">
      <c r="A188" s="1">
        <f>'FTTM input times'!A188</f>
        <v>186</v>
      </c>
      <c r="B188" s="10">
        <f>ABS('internal_calcs ToDs'!C188-'internal_calcs ToDs'!$B188)</f>
        <v>1.2170827423655908</v>
      </c>
      <c r="C188" s="10">
        <f>ABS('internal_calcs ToDs'!D188-'internal_calcs ToDs'!$B188)</f>
        <v>0.51683861517787477</v>
      </c>
      <c r="D188" s="10">
        <f>ABS('internal_calcs ToDs'!E188-'internal_calcs ToDs'!$B188)</f>
        <v>6.5542496236475358</v>
      </c>
      <c r="E188" s="10">
        <f>ABS('internal_calcs ToDs'!D188-'internal_calcs ToDs'!$C188)</f>
        <v>1.7339213575434655</v>
      </c>
      <c r="F188" s="10">
        <f>ABS('internal_calcs ToDs'!E188-'internal_calcs ToDs'!$C188)</f>
        <v>5.3371668812819451</v>
      </c>
      <c r="G188" s="10">
        <f>ABS('internal_calcs ToDs'!E188-'internal_calcs ToDs'!D188)</f>
        <v>7.0710882388254106</v>
      </c>
      <c r="H188" s="1" t="str">
        <f t="shared" si="42"/>
        <v>TRUSTED</v>
      </c>
      <c r="I188" s="1" t="str">
        <f t="shared" si="43"/>
        <v>TRUSTED</v>
      </c>
      <c r="J188" s="1" t="str">
        <f t="shared" si="44"/>
        <v>UNTRUSTED</v>
      </c>
      <c r="K188" s="1" t="str">
        <f t="shared" si="45"/>
        <v>TRUSTED</v>
      </c>
      <c r="L188" s="1" t="str">
        <f t="shared" si="46"/>
        <v>TRUSTED</v>
      </c>
      <c r="M188" s="1" t="str">
        <f t="shared" si="47"/>
        <v>UNTRUSTED</v>
      </c>
      <c r="N188" s="1" t="str">
        <f t="shared" si="48"/>
        <v>UNTRUSTED</v>
      </c>
      <c r="O188" s="1">
        <f t="shared" si="49"/>
        <v>511</v>
      </c>
      <c r="P188" s="1" t="str">
        <f t="shared" si="50"/>
        <v>NQ</v>
      </c>
      <c r="Q188" s="1" t="str">
        <f t="shared" si="51"/>
        <v>TRUSTED</v>
      </c>
      <c r="R188" s="1" t="str">
        <f t="shared" si="52"/>
        <v>TRUSTED</v>
      </c>
      <c r="S188" s="1" t="str">
        <f t="shared" si="53"/>
        <v>UNTRUSTED</v>
      </c>
      <c r="T188" s="1" t="str">
        <f t="shared" si="54"/>
        <v>TRUSTED</v>
      </c>
      <c r="U188" s="1">
        <f t="shared" si="59"/>
        <v>2</v>
      </c>
      <c r="V188" s="10">
        <f>IF(Q188="TRUSTED",'internal_calcs ToDs'!B188,"")</f>
        <v>183.82458089418216</v>
      </c>
      <c r="W188" s="10">
        <f>IF(R188="TRUSTED",'internal_calcs ToDs'!C188,"")</f>
        <v>185.04166363654775</v>
      </c>
      <c r="X188" s="10" t="str">
        <f>IF(S188="TRUSTED",IF(O188=3,'internal_calcs ToDs'!D188,'internal_calcs ToDs'!E188),"")</f>
        <v/>
      </c>
      <c r="Y188" s="10">
        <f t="shared" si="58"/>
        <v>183.82458089418216</v>
      </c>
      <c r="Z188" s="10" t="str">
        <f t="shared" ca="1" si="55"/>
        <v>N</v>
      </c>
      <c r="AA188" s="10">
        <f t="shared" ca="1" si="56"/>
        <v>183.82458089418216</v>
      </c>
      <c r="AB188" s="1">
        <f t="shared" ca="1" si="40"/>
        <v>1</v>
      </c>
      <c r="AC188" s="1">
        <f t="shared" ca="1" si="41"/>
        <v>111</v>
      </c>
      <c r="AD188" s="1">
        <f t="shared" ca="1" si="57"/>
        <v>14</v>
      </c>
    </row>
    <row r="189" spans="1:30" x14ac:dyDescent="0.3">
      <c r="A189" s="1">
        <f>'FTTM input times'!A189</f>
        <v>187</v>
      </c>
      <c r="B189" s="10">
        <f>ABS('internal_calcs ToDs'!C189-'internal_calcs ToDs'!$B189)</f>
        <v>1.2247587190402101</v>
      </c>
      <c r="C189" s="10">
        <f>ABS('internal_calcs ToDs'!D189-'internal_calcs ToDs'!$B189)</f>
        <v>0.83414874019931062</v>
      </c>
      <c r="D189" s="10">
        <f>ABS('internal_calcs ToDs'!E189-'internal_calcs ToDs'!$B189)</f>
        <v>6.3440632278967826</v>
      </c>
      <c r="E189" s="10">
        <f>ABS('internal_calcs ToDs'!D189-'internal_calcs ToDs'!$C189)</f>
        <v>2.0589074592395207</v>
      </c>
      <c r="F189" s="10">
        <f>ABS('internal_calcs ToDs'!E189-'internal_calcs ToDs'!$C189)</f>
        <v>5.1193045088565725</v>
      </c>
      <c r="G189" s="10">
        <f>ABS('internal_calcs ToDs'!E189-'internal_calcs ToDs'!D189)</f>
        <v>7.1782119680960932</v>
      </c>
      <c r="H189" s="1" t="str">
        <f t="shared" si="42"/>
        <v>TRUSTED</v>
      </c>
      <c r="I189" s="1" t="str">
        <f t="shared" si="43"/>
        <v>TRUSTED</v>
      </c>
      <c r="J189" s="1" t="str">
        <f t="shared" si="44"/>
        <v>UNTRUSTED</v>
      </c>
      <c r="K189" s="1" t="str">
        <f t="shared" si="45"/>
        <v>TRUSTED</v>
      </c>
      <c r="L189" s="1" t="str">
        <f t="shared" si="46"/>
        <v>TRUSTED</v>
      </c>
      <c r="M189" s="1" t="str">
        <f t="shared" si="47"/>
        <v>UNTRUSTED</v>
      </c>
      <c r="N189" s="1" t="str">
        <f t="shared" si="48"/>
        <v>UNTRUSTED</v>
      </c>
      <c r="O189" s="1">
        <f t="shared" si="49"/>
        <v>511</v>
      </c>
      <c r="P189" s="1" t="str">
        <f t="shared" si="50"/>
        <v>NQ</v>
      </c>
      <c r="Q189" s="1" t="str">
        <f t="shared" si="51"/>
        <v>TRUSTED</v>
      </c>
      <c r="R189" s="1" t="str">
        <f t="shared" si="52"/>
        <v>TRUSTED</v>
      </c>
      <c r="S189" s="1" t="str">
        <f t="shared" si="53"/>
        <v>UNTRUSTED</v>
      </c>
      <c r="T189" s="1" t="str">
        <f t="shared" si="54"/>
        <v>TRUSTED</v>
      </c>
      <c r="U189" s="1">
        <f t="shared" si="59"/>
        <v>2</v>
      </c>
      <c r="V189" s="10">
        <f>IF(Q189="TRUSTED",'internal_calcs ToDs'!B189,"")</f>
        <v>184.84626859119257</v>
      </c>
      <c r="W189" s="10">
        <f>IF(R189="TRUSTED",'internal_calcs ToDs'!C189,"")</f>
        <v>186.07102731023278</v>
      </c>
      <c r="X189" s="10" t="str">
        <f>IF(S189="TRUSTED",IF(O189=3,'internal_calcs ToDs'!D189,'internal_calcs ToDs'!E189),"")</f>
        <v/>
      </c>
      <c r="Y189" s="10">
        <f t="shared" si="58"/>
        <v>184.84626859119257</v>
      </c>
      <c r="Z189" s="10" t="str">
        <f t="shared" ca="1" si="55"/>
        <v>N</v>
      </c>
      <c r="AA189" s="10">
        <f t="shared" ca="1" si="56"/>
        <v>184.84626859119257</v>
      </c>
      <c r="AB189" s="1">
        <f t="shared" ca="1" si="40"/>
        <v>1</v>
      </c>
      <c r="AC189" s="1">
        <f t="shared" ca="1" si="41"/>
        <v>111</v>
      </c>
      <c r="AD189" s="1">
        <f t="shared" ca="1" si="57"/>
        <v>14</v>
      </c>
    </row>
    <row r="190" spans="1:30" x14ac:dyDescent="0.3">
      <c r="A190" s="1">
        <f>'FTTM input times'!A190</f>
        <v>188</v>
      </c>
      <c r="B190" s="10">
        <f>ABS('internal_calcs ToDs'!C190-'internal_calcs ToDs'!$B190)</f>
        <v>1.2391292617413967</v>
      </c>
      <c r="C190" s="10">
        <f>ABS('internal_calcs ToDs'!D190-'internal_calcs ToDs'!$B190)</f>
        <v>1.1367976130561033</v>
      </c>
      <c r="D190" s="10">
        <f>ABS('internal_calcs ToDs'!E190-'internal_calcs ToDs'!$B190)</f>
        <v>6.0537943254341826</v>
      </c>
      <c r="E190" s="10">
        <f>ABS('internal_calcs ToDs'!D190-'internal_calcs ToDs'!$C190)</f>
        <v>2.3759268747975</v>
      </c>
      <c r="F190" s="10">
        <f>ABS('internal_calcs ToDs'!E190-'internal_calcs ToDs'!$C190)</f>
        <v>4.8146650636927859</v>
      </c>
      <c r="G190" s="10">
        <f>ABS('internal_calcs ToDs'!E190-'internal_calcs ToDs'!D190)</f>
        <v>7.1905919384902859</v>
      </c>
      <c r="H190" s="1" t="str">
        <f t="shared" si="42"/>
        <v>TRUSTED</v>
      </c>
      <c r="I190" s="1" t="str">
        <f t="shared" si="43"/>
        <v>TRUSTED</v>
      </c>
      <c r="J190" s="1" t="str">
        <f t="shared" si="44"/>
        <v>UNTRUSTED</v>
      </c>
      <c r="K190" s="1" t="str">
        <f t="shared" si="45"/>
        <v>TRUSTED</v>
      </c>
      <c r="L190" s="1" t="str">
        <f t="shared" si="46"/>
        <v>TRUSTED</v>
      </c>
      <c r="M190" s="1" t="str">
        <f t="shared" si="47"/>
        <v>UNTRUSTED</v>
      </c>
      <c r="N190" s="1" t="str">
        <f t="shared" si="48"/>
        <v>UNTRUSTED</v>
      </c>
      <c r="O190" s="1">
        <f t="shared" si="49"/>
        <v>511</v>
      </c>
      <c r="P190" s="1" t="str">
        <f t="shared" si="50"/>
        <v>NQ</v>
      </c>
      <c r="Q190" s="1" t="str">
        <f t="shared" si="51"/>
        <v>TRUSTED</v>
      </c>
      <c r="R190" s="1" t="str">
        <f t="shared" si="52"/>
        <v>TRUSTED</v>
      </c>
      <c r="S190" s="1" t="str">
        <f t="shared" si="53"/>
        <v>UNTRUSTED</v>
      </c>
      <c r="T190" s="1" t="str">
        <f t="shared" si="54"/>
        <v>TRUSTED</v>
      </c>
      <c r="U190" s="1">
        <f t="shared" si="59"/>
        <v>2</v>
      </c>
      <c r="V190" s="10">
        <f>IF(Q190="TRUSTED",'internal_calcs ToDs'!B190,"")</f>
        <v>185.86887449611919</v>
      </c>
      <c r="W190" s="10">
        <f>IF(R190="TRUSTED",'internal_calcs ToDs'!C190,"")</f>
        <v>187.10800375786059</v>
      </c>
      <c r="X190" s="10" t="str">
        <f>IF(S190="TRUSTED",IF(O190=3,'internal_calcs ToDs'!D190,'internal_calcs ToDs'!E190),"")</f>
        <v/>
      </c>
      <c r="Y190" s="10">
        <f t="shared" si="58"/>
        <v>185.86887449611919</v>
      </c>
      <c r="Z190" s="10" t="str">
        <f t="shared" ca="1" si="55"/>
        <v>N</v>
      </c>
      <c r="AA190" s="10">
        <f t="shared" ca="1" si="56"/>
        <v>185.86887449611919</v>
      </c>
      <c r="AB190" s="1">
        <f t="shared" ca="1" si="40"/>
        <v>1</v>
      </c>
      <c r="AC190" s="1">
        <f t="shared" ca="1" si="41"/>
        <v>111</v>
      </c>
      <c r="AD190" s="1">
        <f t="shared" ca="1" si="57"/>
        <v>14</v>
      </c>
    </row>
    <row r="191" spans="1:30" x14ac:dyDescent="0.3">
      <c r="A191" s="1">
        <f>'FTTM input times'!A191</f>
        <v>189</v>
      </c>
      <c r="B191" s="10">
        <f>ABS('internal_calcs ToDs'!C191-'internal_calcs ToDs'!$B191)</f>
        <v>1.2600627196972027</v>
      </c>
      <c r="C191" s="10">
        <f>ABS('internal_calcs ToDs'!D191-'internal_calcs ToDs'!$B191)</f>
        <v>1.4203545104804505</v>
      </c>
      <c r="D191" s="10">
        <f>ABS('internal_calcs ToDs'!E191-'internal_calcs ToDs'!$B191)</f>
        <v>5.6931312327535295</v>
      </c>
      <c r="E191" s="10">
        <f>ABS('internal_calcs ToDs'!D191-'internal_calcs ToDs'!$C191)</f>
        <v>2.6804172301776532</v>
      </c>
      <c r="F191" s="10">
        <f>ABS('internal_calcs ToDs'!E191-'internal_calcs ToDs'!$C191)</f>
        <v>4.4330685130563268</v>
      </c>
      <c r="G191" s="10">
        <f>ABS('internal_calcs ToDs'!E191-'internal_calcs ToDs'!D191)</f>
        <v>7.11348574323398</v>
      </c>
      <c r="H191" s="1" t="str">
        <f t="shared" si="42"/>
        <v>TRUSTED</v>
      </c>
      <c r="I191" s="1" t="str">
        <f t="shared" si="43"/>
        <v>TRUSTED</v>
      </c>
      <c r="J191" s="1" t="str">
        <f t="shared" si="44"/>
        <v>UNTRUSTED</v>
      </c>
      <c r="K191" s="1" t="str">
        <f t="shared" si="45"/>
        <v>TRUSTED</v>
      </c>
      <c r="L191" s="1" t="str">
        <f t="shared" si="46"/>
        <v>TRUSTED</v>
      </c>
      <c r="M191" s="1" t="str">
        <f t="shared" si="47"/>
        <v>UNTRUSTED</v>
      </c>
      <c r="N191" s="1" t="str">
        <f t="shared" si="48"/>
        <v>UNTRUSTED</v>
      </c>
      <c r="O191" s="1">
        <f t="shared" si="49"/>
        <v>511</v>
      </c>
      <c r="P191" s="1" t="str">
        <f t="shared" si="50"/>
        <v>NQ</v>
      </c>
      <c r="Q191" s="1" t="str">
        <f t="shared" si="51"/>
        <v>TRUSTED</v>
      </c>
      <c r="R191" s="1" t="str">
        <f t="shared" si="52"/>
        <v>TRUSTED</v>
      </c>
      <c r="S191" s="1" t="str">
        <f t="shared" si="53"/>
        <v>UNTRUSTED</v>
      </c>
      <c r="T191" s="1" t="str">
        <f t="shared" si="54"/>
        <v>TRUSTED</v>
      </c>
      <c r="U191" s="1">
        <f t="shared" si="59"/>
        <v>2</v>
      </c>
      <c r="V191" s="10">
        <f>IF(Q191="TRUSTED",'internal_calcs ToDs'!B191,"")</f>
        <v>186.89238433058799</v>
      </c>
      <c r="W191" s="10">
        <f>IF(R191="TRUSTED",'internal_calcs ToDs'!C191,"")</f>
        <v>188.15244705028519</v>
      </c>
      <c r="X191" s="10" t="str">
        <f>IF(S191="TRUSTED",IF(O191=3,'internal_calcs ToDs'!D191,'internal_calcs ToDs'!E191),"")</f>
        <v/>
      </c>
      <c r="Y191" s="10">
        <f t="shared" si="58"/>
        <v>186.89238433058799</v>
      </c>
      <c r="Z191" s="10" t="str">
        <f t="shared" ca="1" si="55"/>
        <v>N</v>
      </c>
      <c r="AA191" s="10">
        <f t="shared" ca="1" si="56"/>
        <v>186.89238433058799</v>
      </c>
      <c r="AB191" s="1">
        <f t="shared" ca="1" si="40"/>
        <v>1</v>
      </c>
      <c r="AC191" s="1">
        <f t="shared" ca="1" si="41"/>
        <v>111</v>
      </c>
      <c r="AD191" s="1">
        <f t="shared" ca="1" si="57"/>
        <v>14</v>
      </c>
    </row>
    <row r="192" spans="1:30" x14ac:dyDescent="0.3">
      <c r="A192" s="1">
        <f>'FTTM input times'!A192</f>
        <v>190</v>
      </c>
      <c r="B192" s="10">
        <f>ABS('internal_calcs ToDs'!C192-'internal_calcs ToDs'!$B192)</f>
        <v>1.2873985448521239</v>
      </c>
      <c r="C192" s="10">
        <f>ABS('internal_calcs ToDs'!D192-'internal_calcs ToDs'!$B192)</f>
        <v>1.6807034856294933</v>
      </c>
      <c r="D192" s="10">
        <f>ABS('internal_calcs ToDs'!E192-'internal_calcs ToDs'!$B192)</f>
        <v>5.2742743963666499</v>
      </c>
      <c r="E192" s="10">
        <f>ABS('internal_calcs ToDs'!D192-'internal_calcs ToDs'!$C192)</f>
        <v>2.9681020304816172</v>
      </c>
      <c r="F192" s="10">
        <f>ABS('internal_calcs ToDs'!E192-'internal_calcs ToDs'!$C192)</f>
        <v>3.9868758515145259</v>
      </c>
      <c r="G192" s="10">
        <f>ABS('internal_calcs ToDs'!E192-'internal_calcs ToDs'!D192)</f>
        <v>6.9549778819961432</v>
      </c>
      <c r="H192" s="1" t="str">
        <f t="shared" si="42"/>
        <v>TRUSTED</v>
      </c>
      <c r="I192" s="1" t="str">
        <f t="shared" si="43"/>
        <v>TRUSTED</v>
      </c>
      <c r="J192" s="1" t="str">
        <f t="shared" si="44"/>
        <v>UNTRUSTED</v>
      </c>
      <c r="K192" s="1" t="str">
        <f t="shared" si="45"/>
        <v>TRUSTED</v>
      </c>
      <c r="L192" s="1" t="str">
        <f t="shared" si="46"/>
        <v>TRUSTED</v>
      </c>
      <c r="M192" s="1" t="str">
        <f t="shared" si="47"/>
        <v>UNTRUSTED</v>
      </c>
      <c r="N192" s="1" t="str">
        <f t="shared" si="48"/>
        <v>UNTRUSTED</v>
      </c>
      <c r="O192" s="1">
        <f t="shared" si="49"/>
        <v>511</v>
      </c>
      <c r="P192" s="1" t="str">
        <f t="shared" si="50"/>
        <v>NQ</v>
      </c>
      <c r="Q192" s="1" t="str">
        <f t="shared" si="51"/>
        <v>TRUSTED</v>
      </c>
      <c r="R192" s="1" t="str">
        <f t="shared" si="52"/>
        <v>TRUSTED</v>
      </c>
      <c r="S192" s="1" t="str">
        <f t="shared" si="53"/>
        <v>UNTRUSTED</v>
      </c>
      <c r="T192" s="1" t="str">
        <f t="shared" si="54"/>
        <v>TRUSTED</v>
      </c>
      <c r="U192" s="1">
        <f t="shared" si="59"/>
        <v>2</v>
      </c>
      <c r="V192" s="10">
        <f>IF(Q192="TRUSTED",'internal_calcs ToDs'!B192,"")</f>
        <v>187.91678324528354</v>
      </c>
      <c r="W192" s="10">
        <f>IF(R192="TRUSTED",'internal_calcs ToDs'!C192,"")</f>
        <v>189.20418179013566</v>
      </c>
      <c r="X192" s="10" t="str">
        <f>IF(S192="TRUSTED",IF(O192=3,'internal_calcs ToDs'!D192,'internal_calcs ToDs'!E192),"")</f>
        <v/>
      </c>
      <c r="Y192" s="10">
        <f t="shared" si="58"/>
        <v>187.91678324528354</v>
      </c>
      <c r="Z192" s="10" t="str">
        <f t="shared" ca="1" si="55"/>
        <v>N</v>
      </c>
      <c r="AA192" s="10">
        <f t="shared" ca="1" si="56"/>
        <v>187.91678324528354</v>
      </c>
      <c r="AB192" s="1">
        <f t="shared" ca="1" si="40"/>
        <v>1</v>
      </c>
      <c r="AC192" s="1">
        <f t="shared" ca="1" si="41"/>
        <v>111</v>
      </c>
      <c r="AD192" s="1">
        <f t="shared" ca="1" si="57"/>
        <v>14</v>
      </c>
    </row>
    <row r="193" spans="1:30" x14ac:dyDescent="0.3">
      <c r="A193" s="1">
        <f>'FTTM input times'!A193</f>
        <v>191</v>
      </c>
      <c r="B193" s="10">
        <f>ABS('internal_calcs ToDs'!C193-'internal_calcs ToDs'!$B193)</f>
        <v>1.3209479747007151</v>
      </c>
      <c r="C193" s="10">
        <f>ABS('internal_calcs ToDs'!D193-'internal_calcs ToDs'!$B193)</f>
        <v>1.9141080542227655</v>
      </c>
      <c r="D193" s="10">
        <f>ABS('internal_calcs ToDs'!E193-'internal_calcs ToDs'!$B193)</f>
        <v>4.8114959641905557</v>
      </c>
      <c r="E193" s="10">
        <f>ABS('internal_calcs ToDs'!D193-'internal_calcs ToDs'!$C193)</f>
        <v>3.2350560289234807</v>
      </c>
      <c r="F193" s="10">
        <f>ABS('internal_calcs ToDs'!E193-'internal_calcs ToDs'!$C193)</f>
        <v>3.4905479894898406</v>
      </c>
      <c r="G193" s="10">
        <f>ABS('internal_calcs ToDs'!E193-'internal_calcs ToDs'!D193)</f>
        <v>6.7256040184133212</v>
      </c>
      <c r="H193" s="1" t="str">
        <f t="shared" si="42"/>
        <v>TRUSTED</v>
      </c>
      <c r="I193" s="1" t="str">
        <f t="shared" si="43"/>
        <v>TRUSTED</v>
      </c>
      <c r="J193" s="1" t="str">
        <f t="shared" si="44"/>
        <v>UNTRUSTED</v>
      </c>
      <c r="K193" s="1" t="str">
        <f t="shared" si="45"/>
        <v>TRUSTED</v>
      </c>
      <c r="L193" s="1" t="str">
        <f t="shared" si="46"/>
        <v>TRUSTED</v>
      </c>
      <c r="M193" s="1" t="str">
        <f t="shared" si="47"/>
        <v>UNTRUSTED</v>
      </c>
      <c r="N193" s="1" t="str">
        <f t="shared" si="48"/>
        <v>UNTRUSTED</v>
      </c>
      <c r="O193" s="1">
        <f t="shared" si="49"/>
        <v>511</v>
      </c>
      <c r="P193" s="1" t="str">
        <f t="shared" si="50"/>
        <v>NQ</v>
      </c>
      <c r="Q193" s="1" t="str">
        <f t="shared" si="51"/>
        <v>TRUSTED</v>
      </c>
      <c r="R193" s="1" t="str">
        <f t="shared" si="52"/>
        <v>TRUSTED</v>
      </c>
      <c r="S193" s="1" t="str">
        <f t="shared" si="53"/>
        <v>UNTRUSTED</v>
      </c>
      <c r="T193" s="1" t="str">
        <f t="shared" si="54"/>
        <v>TRUSTED</v>
      </c>
      <c r="U193" s="1">
        <f t="shared" si="59"/>
        <v>2</v>
      </c>
      <c r="V193" s="10">
        <f>IF(Q193="TRUSTED",'internal_calcs ToDs'!B193,"")</f>
        <v>188.94205582932844</v>
      </c>
      <c r="W193" s="10">
        <f>IF(R193="TRUSTED",'internal_calcs ToDs'!C193,"")</f>
        <v>190.26300380402915</v>
      </c>
      <c r="X193" s="10" t="str">
        <f>IF(S193="TRUSTED",IF(O193=3,'internal_calcs ToDs'!D193,'internal_calcs ToDs'!E193),"")</f>
        <v/>
      </c>
      <c r="Y193" s="10">
        <f t="shared" si="58"/>
        <v>188.94205582932844</v>
      </c>
      <c r="Z193" s="10" t="str">
        <f t="shared" ca="1" si="55"/>
        <v>N</v>
      </c>
      <c r="AA193" s="10">
        <f t="shared" ca="1" si="56"/>
        <v>188.94205582932844</v>
      </c>
      <c r="AB193" s="1">
        <f t="shared" ca="1" si="40"/>
        <v>1</v>
      </c>
      <c r="AC193" s="1">
        <f t="shared" ca="1" si="41"/>
        <v>111</v>
      </c>
      <c r="AD193" s="1">
        <f t="shared" ca="1" si="57"/>
        <v>14</v>
      </c>
    </row>
    <row r="194" spans="1:30" x14ac:dyDescent="0.3">
      <c r="A194" s="1">
        <f>'FTTM input times'!A194</f>
        <v>192</v>
      </c>
      <c r="B194" s="10">
        <f>ABS('internal_calcs ToDs'!C194-'internal_calcs ToDs'!$B194)</f>
        <v>1.3604948283333442</v>
      </c>
      <c r="C194" s="10">
        <f>ABS('internal_calcs ToDs'!D194-'internal_calcs ToDs'!$B194)</f>
        <v>2.1172698878259553</v>
      </c>
      <c r="D194" s="10">
        <f>ABS('internal_calcs ToDs'!E194-'internal_calcs ToDs'!$B194)</f>
        <v>4.320624500193361</v>
      </c>
      <c r="E194" s="10">
        <f>ABS('internal_calcs ToDs'!D194-'internal_calcs ToDs'!$C194)</f>
        <v>3.4777647161592995</v>
      </c>
      <c r="F194" s="10">
        <f>ABS('internal_calcs ToDs'!E194-'internal_calcs ToDs'!$C194)</f>
        <v>2.9601296718600167</v>
      </c>
      <c r="G194" s="10">
        <f>ABS('internal_calcs ToDs'!E194-'internal_calcs ToDs'!D194)</f>
        <v>6.4378943880193162</v>
      </c>
      <c r="H194" s="1" t="str">
        <f t="shared" si="42"/>
        <v>TRUSTED</v>
      </c>
      <c r="I194" s="1" t="str">
        <f t="shared" si="43"/>
        <v>TRUSTED</v>
      </c>
      <c r="J194" s="1" t="str">
        <f t="shared" si="44"/>
        <v>UNTRUSTED</v>
      </c>
      <c r="K194" s="1" t="str">
        <f t="shared" si="45"/>
        <v>TRUSTED</v>
      </c>
      <c r="L194" s="1" t="str">
        <f t="shared" si="46"/>
        <v>TRUSTED</v>
      </c>
      <c r="M194" s="1" t="str">
        <f t="shared" si="47"/>
        <v>UNTRUSTED</v>
      </c>
      <c r="N194" s="1" t="str">
        <f t="shared" si="48"/>
        <v>UNTRUSTED</v>
      </c>
      <c r="O194" s="1">
        <f t="shared" si="49"/>
        <v>511</v>
      </c>
      <c r="P194" s="1" t="str">
        <f t="shared" si="50"/>
        <v>NQ</v>
      </c>
      <c r="Q194" s="1" t="str">
        <f t="shared" si="51"/>
        <v>TRUSTED</v>
      </c>
      <c r="R194" s="1" t="str">
        <f t="shared" si="52"/>
        <v>TRUSTED</v>
      </c>
      <c r="S194" s="1" t="str">
        <f t="shared" si="53"/>
        <v>UNTRUSTED</v>
      </c>
      <c r="T194" s="1" t="str">
        <f t="shared" si="54"/>
        <v>TRUSTED</v>
      </c>
      <c r="U194" s="1">
        <f t="shared" si="59"/>
        <v>2</v>
      </c>
      <c r="V194" s="10">
        <f>IF(Q194="TRUSTED",'internal_calcs ToDs'!B194,"")</f>
        <v>189.96818612001684</v>
      </c>
      <c r="W194" s="10">
        <f>IF(R194="TRUSTED",'internal_calcs ToDs'!C194,"")</f>
        <v>191.32868094835018</v>
      </c>
      <c r="X194" s="10" t="str">
        <f>IF(S194="TRUSTED",IF(O194=3,'internal_calcs ToDs'!D194,'internal_calcs ToDs'!E194),"")</f>
        <v/>
      </c>
      <c r="Y194" s="10">
        <f t="shared" si="58"/>
        <v>189.96818612001684</v>
      </c>
      <c r="Z194" s="10" t="str">
        <f t="shared" ca="1" si="55"/>
        <v>N</v>
      </c>
      <c r="AA194" s="10">
        <f t="shared" ca="1" si="56"/>
        <v>189.96818612001684</v>
      </c>
      <c r="AB194" s="1">
        <f t="shared" ref="AB194:AB257" ca="1" si="60">IF(AA194=V194,1,IF(AA194=W194,2,IF(AA194=X194,O194,511)))</f>
        <v>1</v>
      </c>
      <c r="AC194" s="1">
        <f t="shared" ref="AC194:AC257" ca="1" si="61">IF(AB194=1,fttmMapPtpInstanceToIndex1,IF(AB194=2,fttmMapPtpInstanceToIndex2,IF(AB194=3,fttmMapPtpInstanceToIndex3,IF(AB194=4,fttmMapPtpInstanceToIndex4,"NQ"))))</f>
        <v>111</v>
      </c>
      <c r="AD194" s="1">
        <f t="shared" ca="1" si="57"/>
        <v>14</v>
      </c>
    </row>
    <row r="195" spans="1:30" x14ac:dyDescent="0.3">
      <c r="A195" s="1">
        <f>'FTTM input times'!A195</f>
        <v>193</v>
      </c>
      <c r="B195" s="10">
        <f>ABS('internal_calcs ToDs'!C195-'internal_calcs ToDs'!$B195)</f>
        <v>1.4057964125177591</v>
      </c>
      <c r="C195" s="10">
        <f>ABS('internal_calcs ToDs'!D195-'internal_calcs ToDs'!$B195)</f>
        <v>2.2873805888024208</v>
      </c>
      <c r="D195" s="10">
        <f>ABS('internal_calcs ToDs'!E195-'internal_calcs ToDs'!$B195)</f>
        <v>3.8184734657008619</v>
      </c>
      <c r="E195" s="10">
        <f>ABS('internal_calcs ToDs'!D195-'internal_calcs ToDs'!$C195)</f>
        <v>3.6931770013201799</v>
      </c>
      <c r="F195" s="10">
        <f>ABS('internal_calcs ToDs'!E195-'internal_calcs ToDs'!$C195)</f>
        <v>2.4126770531831028</v>
      </c>
      <c r="G195" s="10">
        <f>ABS('internal_calcs ToDs'!E195-'internal_calcs ToDs'!D195)</f>
        <v>6.1058540545032827</v>
      </c>
      <c r="H195" s="1" t="str">
        <f t="shared" ref="H195:H258" si="62">IF(B194&lt;=maxAs12,"TRUSTED",IF(AND(H194="TRUSTED",B194&lt;=(maxAs12+fttmHyst12)),"TRUSTED","UNTRUSTED"))</f>
        <v>TRUSTED</v>
      </c>
      <c r="I195" s="1" t="str">
        <f t="shared" ref="I195:I258" si="63">IF(C194&lt;=maxAs13,"TRUSTED",IF(AND(I194="TRUSTED",C194&lt;=(maxAs13+fttmHyst13)),"TRUSTED","UNTRUSTED"))</f>
        <v>TRUSTED</v>
      </c>
      <c r="J195" s="1" t="str">
        <f t="shared" ref="J195:J258" si="64">IF(D194&lt;=maxAs14,"TRUSTED",IF(AND(J194="TRUSTED",D194&lt;=(maxAs14+fttmHyst14)),"TRUSTED","UNTRUSTED"))</f>
        <v>UNTRUSTED</v>
      </c>
      <c r="K195" s="1" t="str">
        <f t="shared" ref="K195:K258" si="65">IF(E194&lt;=maxAs23,"TRUSTED",IF(AND(K194="TRUSTED",E194&lt;=(maxAs23+fttmHyst23)),"TRUSTED","UNTRUSTED"))</f>
        <v>TRUSTED</v>
      </c>
      <c r="L195" s="1" t="str">
        <f t="shared" ref="L195:L258" si="66">IF(F194&lt;=maxAs24,"TRUSTED",IF(AND(L194="TRUSTED",F194&lt;=(maxAs24+fttmHyst24)),"TRUSTED","UNTRUSTED"))</f>
        <v>TRUSTED</v>
      </c>
      <c r="M195" s="1" t="str">
        <f t="shared" ref="M195:M258" si="67">IF(G194&lt;=maxAs34,"TRUSTED",IF(AND(M194="TRUSTED",G194&lt;=(maxAs34+fttmHyst34)),"TRUSTED","UNTRUSTED"))</f>
        <v>UNTRUSTED</v>
      </c>
      <c r="N195" s="1" t="str">
        <f t="shared" ref="N195:N258" si="68">M195</f>
        <v>UNTRUSTED</v>
      </c>
      <c r="O195" s="1">
        <f t="shared" ref="O195:O258" si="69">IF(N195="UNTRUSTED",511,3)</f>
        <v>511</v>
      </c>
      <c r="P195" s="1" t="str">
        <f t="shared" ref="P195:P258" si="70">IF(O195=511,"NQ",IF(O195=3,fttmMapPtpInstanceToIndex3,fttmMapPtpInstanceToIndex4))</f>
        <v>NQ</v>
      </c>
      <c r="Q195" s="1" t="str">
        <f t="shared" ref="Q195:Q258" si="71">IF(H195="TRUSTED","TRUSTED",IF(O195=3,IF(I195="TRUSTED","TRUSTED","UNTRUSTED"),IF(O195=4,IF(J195="TRUSTED","TRUSTED","UNTRUSTED"),"UNTRUSTED")))</f>
        <v>TRUSTED</v>
      </c>
      <c r="R195" s="1" t="str">
        <f t="shared" ref="R195:R258" si="72">IF(H195="TRUSTED","TRUSTED",IF(O195=3,IF(K195="TRUSTED","TRUSTED","UNTRUSTED"),IF(O195=4,IF(L195="TRUSTED","TRUSTED","UNTRUSTED"),"UNTRUSTED")))</f>
        <v>TRUSTED</v>
      </c>
      <c r="S195" s="1" t="str">
        <f t="shared" ref="S195:S258" si="73">IF(O195=3,IF(OR(I195="TRUSTED",K195="TRUSTED"),"TRUSTED","UNTRUSTED"),IF(O195=4,IF(OR(J195="TRUSTED",L195="TRUSTED"),"TRUSTED","UNTRUSTED"),"UNTRUSTED"))</f>
        <v>UNTRUSTED</v>
      </c>
      <c r="T195" s="1" t="str">
        <f t="shared" ref="T195:T258" si="74">IF(OR(AND(Q195="TRUSTED",R195="TRUSTED"),AND(Q195="TRUSTED",S195="TRUSTED"),AND(R195="TRUSTED",S195="TRUSTED")),"TRUSTED","UNTRUSTED")</f>
        <v>TRUSTED</v>
      </c>
      <c r="U195" s="1">
        <f t="shared" si="59"/>
        <v>2</v>
      </c>
      <c r="V195" s="10">
        <f>IF(Q195="TRUSTED",'internal_calcs ToDs'!B195,"")</f>
        <v>190.99515761289717</v>
      </c>
      <c r="W195" s="10">
        <f>IF(R195="TRUSTED",'internal_calcs ToDs'!C195,"")</f>
        <v>192.40095402541493</v>
      </c>
      <c r="X195" s="10" t="str">
        <f>IF(S195="TRUSTED",IF(O195=3,'internal_calcs ToDs'!D195,'internal_calcs ToDs'!E195),"")</f>
        <v/>
      </c>
      <c r="Y195" s="10">
        <f t="shared" si="58"/>
        <v>190.99515761289717</v>
      </c>
      <c r="Z195" s="10" t="str">
        <f t="shared" ref="Z195:Z258" ca="1" si="75">IF(OR(AB194=511,OFFSET(V195,0,AB194-1)=""),"Y",IF(ABS(OFFSET(V195,0,AB194-1)-Y195)&gt;fttmSelChangeThresh0,"Y","N"))</f>
        <v>N</v>
      </c>
      <c r="AA195" s="10">
        <f t="shared" ref="AA195:AA258" ca="1" si="76">IF(U195=0,AA194,IF(Z195="Y",Y195,OFFSET(V195,0,AB194-1)))</f>
        <v>190.99515761289717</v>
      </c>
      <c r="AB195" s="1">
        <f t="shared" ca="1" si="60"/>
        <v>1</v>
      </c>
      <c r="AC195" s="1">
        <f t="shared" ca="1" si="61"/>
        <v>111</v>
      </c>
      <c r="AD195" s="1">
        <f t="shared" ref="AD195:AD258" ca="1" si="77">IF(AC195&lt;&gt;AC194,AD194+1,AD194)</f>
        <v>14</v>
      </c>
    </row>
    <row r="196" spans="1:30" x14ac:dyDescent="0.3">
      <c r="A196" s="1">
        <f>'FTTM input times'!A196</f>
        <v>194</v>
      </c>
      <c r="B196" s="10">
        <f>ABS('internal_calcs ToDs'!C196-'internal_calcs ToDs'!$B196)</f>
        <v>1.4565845342102932</v>
      </c>
      <c r="C196" s="10">
        <f>ABS('internal_calcs ToDs'!D196-'internal_calcs ToDs'!$B196)</f>
        <v>2.4221657305601241</v>
      </c>
      <c r="D196" s="10">
        <f>ABS('internal_calcs ToDs'!E196-'internal_calcs ToDs'!$B196)</f>
        <v>3.3222341231886787</v>
      </c>
      <c r="E196" s="10">
        <f>ABS('internal_calcs ToDs'!D196-'internal_calcs ToDs'!$C196)</f>
        <v>3.8787502647704173</v>
      </c>
      <c r="F196" s="10">
        <f>ABS('internal_calcs ToDs'!E196-'internal_calcs ToDs'!$C196)</f>
        <v>1.8656495889783855</v>
      </c>
      <c r="G196" s="10">
        <f>ABS('internal_calcs ToDs'!E196-'internal_calcs ToDs'!D196)</f>
        <v>5.7443998537488028</v>
      </c>
      <c r="H196" s="1" t="str">
        <f t="shared" si="62"/>
        <v>TRUSTED</v>
      </c>
      <c r="I196" s="1" t="str">
        <f t="shared" si="63"/>
        <v>TRUSTED</v>
      </c>
      <c r="J196" s="1" t="str">
        <f t="shared" si="64"/>
        <v>TRUSTED</v>
      </c>
      <c r="K196" s="1" t="str">
        <f t="shared" si="65"/>
        <v>TRUSTED</v>
      </c>
      <c r="L196" s="1" t="str">
        <f t="shared" si="66"/>
        <v>TRUSTED</v>
      </c>
      <c r="M196" s="1" t="str">
        <f t="shared" si="67"/>
        <v>UNTRUSTED</v>
      </c>
      <c r="N196" s="1" t="str">
        <f t="shared" si="68"/>
        <v>UNTRUSTED</v>
      </c>
      <c r="O196" s="1">
        <f t="shared" si="69"/>
        <v>511</v>
      </c>
      <c r="P196" s="1" t="str">
        <f t="shared" si="70"/>
        <v>NQ</v>
      </c>
      <c r="Q196" s="1" t="str">
        <f t="shared" si="71"/>
        <v>TRUSTED</v>
      </c>
      <c r="R196" s="1" t="str">
        <f t="shared" si="72"/>
        <v>TRUSTED</v>
      </c>
      <c r="S196" s="1" t="str">
        <f t="shared" si="73"/>
        <v>UNTRUSTED</v>
      </c>
      <c r="T196" s="1" t="str">
        <f t="shared" si="74"/>
        <v>TRUSTED</v>
      </c>
      <c r="U196" s="1">
        <f t="shared" si="59"/>
        <v>2</v>
      </c>
      <c r="V196" s="10">
        <f>IF(Q196="TRUSTED",'internal_calcs ToDs'!B196,"")</f>
        <v>192.02295327219642</v>
      </c>
      <c r="W196" s="10">
        <f>IF(R196="TRUSTED",'internal_calcs ToDs'!C196,"")</f>
        <v>193.47953780640671</v>
      </c>
      <c r="X196" s="10" t="str">
        <f>IF(S196="TRUSTED",IF(O196=3,'internal_calcs ToDs'!D196,'internal_calcs ToDs'!E196),"")</f>
        <v/>
      </c>
      <c r="Y196" s="10">
        <f t="shared" ref="Y196:Y259" si="78">IF(U196=0,AA195,IF(U196=3,MEDIAN(V196:X196),IF(V196="",W196,V196)))</f>
        <v>192.02295327219642</v>
      </c>
      <c r="Z196" s="10" t="str">
        <f t="shared" ca="1" si="75"/>
        <v>N</v>
      </c>
      <c r="AA196" s="10">
        <f t="shared" ca="1" si="76"/>
        <v>192.02295327219642</v>
      </c>
      <c r="AB196" s="1">
        <f t="shared" ca="1" si="60"/>
        <v>1</v>
      </c>
      <c r="AC196" s="1">
        <f t="shared" ca="1" si="61"/>
        <v>111</v>
      </c>
      <c r="AD196" s="1">
        <f t="shared" ca="1" si="77"/>
        <v>14</v>
      </c>
    </row>
    <row r="197" spans="1:30" x14ac:dyDescent="0.3">
      <c r="A197" s="1">
        <f>'FTTM input times'!A197</f>
        <v>195</v>
      </c>
      <c r="B197" s="10">
        <f>ABS('internal_calcs ToDs'!C197-'internal_calcs ToDs'!$B197)</f>
        <v>1.512566615463129</v>
      </c>
      <c r="C197" s="10">
        <f>ABS('internal_calcs ToDs'!D197-'internal_calcs ToDs'!$B197)</f>
        <v>2.5199204687141048</v>
      </c>
      <c r="D197" s="10">
        <f>ABS('internal_calcs ToDs'!E197-'internal_calcs ToDs'!$B197)</f>
        <v>2.8488548042198545</v>
      </c>
      <c r="E197" s="10">
        <f>ABS('internal_calcs ToDs'!D197-'internal_calcs ToDs'!$C197)</f>
        <v>4.0324870841772338</v>
      </c>
      <c r="F197" s="10">
        <f>ABS('internal_calcs ToDs'!E197-'internal_calcs ToDs'!$C197)</f>
        <v>1.3362881887567255</v>
      </c>
      <c r="G197" s="10">
        <f>ABS('internal_calcs ToDs'!E197-'internal_calcs ToDs'!D197)</f>
        <v>5.3687752729339593</v>
      </c>
      <c r="H197" s="1" t="str">
        <f t="shared" si="62"/>
        <v>TRUSTED</v>
      </c>
      <c r="I197" s="1" t="str">
        <f t="shared" si="63"/>
        <v>TRUSTED</v>
      </c>
      <c r="J197" s="1" t="str">
        <f t="shared" si="64"/>
        <v>TRUSTED</v>
      </c>
      <c r="K197" s="1" t="str">
        <f t="shared" si="65"/>
        <v>TRUSTED</v>
      </c>
      <c r="L197" s="1" t="str">
        <f t="shared" si="66"/>
        <v>TRUSTED</v>
      </c>
      <c r="M197" s="1" t="str">
        <f t="shared" si="67"/>
        <v>UNTRUSTED</v>
      </c>
      <c r="N197" s="1" t="str">
        <f t="shared" si="68"/>
        <v>UNTRUSTED</v>
      </c>
      <c r="O197" s="1">
        <f t="shared" si="69"/>
        <v>511</v>
      </c>
      <c r="P197" s="1" t="str">
        <f t="shared" si="70"/>
        <v>NQ</v>
      </c>
      <c r="Q197" s="1" t="str">
        <f t="shared" si="71"/>
        <v>TRUSTED</v>
      </c>
      <c r="R197" s="1" t="str">
        <f t="shared" si="72"/>
        <v>TRUSTED</v>
      </c>
      <c r="S197" s="1" t="str">
        <f t="shared" si="73"/>
        <v>UNTRUSTED</v>
      </c>
      <c r="T197" s="1" t="str">
        <f t="shared" si="74"/>
        <v>TRUSTED</v>
      </c>
      <c r="U197" s="1">
        <f t="shared" ref="U197:U260" si="79">COUNTIF(Q197:S197,"TRUSTED")</f>
        <v>2</v>
      </c>
      <c r="V197" s="10">
        <f>IF(Q197="TRUSTED",'internal_calcs ToDs'!B197,"")</f>
        <v>193.0515555415804</v>
      </c>
      <c r="W197" s="10">
        <f>IF(R197="TRUSTED",'internal_calcs ToDs'!C197,"")</f>
        <v>194.56412215704353</v>
      </c>
      <c r="X197" s="10" t="str">
        <f>IF(S197="TRUSTED",IF(O197=3,'internal_calcs ToDs'!D197,'internal_calcs ToDs'!E197),"")</f>
        <v/>
      </c>
      <c r="Y197" s="10">
        <f t="shared" si="78"/>
        <v>193.0515555415804</v>
      </c>
      <c r="Z197" s="10" t="str">
        <f t="shared" ca="1" si="75"/>
        <v>N</v>
      </c>
      <c r="AA197" s="10">
        <f t="shared" ca="1" si="76"/>
        <v>193.0515555415804</v>
      </c>
      <c r="AB197" s="1">
        <f t="shared" ca="1" si="60"/>
        <v>1</v>
      </c>
      <c r="AC197" s="1">
        <f t="shared" ca="1" si="61"/>
        <v>111</v>
      </c>
      <c r="AD197" s="1">
        <f t="shared" ca="1" si="77"/>
        <v>14</v>
      </c>
    </row>
    <row r="198" spans="1:30" x14ac:dyDescent="0.3">
      <c r="A198" s="1">
        <f>'FTTM input times'!A198</f>
        <v>196</v>
      </c>
      <c r="B198" s="10">
        <f>ABS('internal_calcs ToDs'!C198-'internal_calcs ToDs'!$B198)</f>
        <v>1.573426906293605</v>
      </c>
      <c r="C198" s="10">
        <f>ABS('internal_calcs ToDs'!D198-'internal_calcs ToDs'!$B198)</f>
        <v>2.5795361617157369</v>
      </c>
      <c r="D198" s="10">
        <f>ABS('internal_calcs ToDs'!E198-'internal_calcs ToDs'!$B198)</f>
        <v>2.4144289760286881</v>
      </c>
      <c r="E198" s="10">
        <f>ABS('internal_calcs ToDs'!D198-'internal_calcs ToDs'!$C198)</f>
        <v>4.1529630680093419</v>
      </c>
      <c r="F198" s="10">
        <f>ABS('internal_calcs ToDs'!E198-'internal_calcs ToDs'!$C198)</f>
        <v>0.84100206973508307</v>
      </c>
      <c r="G198" s="10">
        <f>ABS('internal_calcs ToDs'!E198-'internal_calcs ToDs'!D198)</f>
        <v>4.993965137744425</v>
      </c>
      <c r="H198" s="1" t="str">
        <f t="shared" si="62"/>
        <v>TRUSTED</v>
      </c>
      <c r="I198" s="1" t="str">
        <f t="shared" si="63"/>
        <v>TRUSTED</v>
      </c>
      <c r="J198" s="1" t="str">
        <f t="shared" si="64"/>
        <v>TRUSTED</v>
      </c>
      <c r="K198" s="1" t="str">
        <f t="shared" si="65"/>
        <v>TRUSTED</v>
      </c>
      <c r="L198" s="1" t="str">
        <f t="shared" si="66"/>
        <v>TRUSTED</v>
      </c>
      <c r="M198" s="1" t="str">
        <f t="shared" si="67"/>
        <v>UNTRUSTED</v>
      </c>
      <c r="N198" s="1" t="str">
        <f t="shared" si="68"/>
        <v>UNTRUSTED</v>
      </c>
      <c r="O198" s="1">
        <f t="shared" si="69"/>
        <v>511</v>
      </c>
      <c r="P198" s="1" t="str">
        <f t="shared" si="70"/>
        <v>NQ</v>
      </c>
      <c r="Q198" s="1" t="str">
        <f t="shared" si="71"/>
        <v>TRUSTED</v>
      </c>
      <c r="R198" s="1" t="str">
        <f t="shared" si="72"/>
        <v>TRUSTED</v>
      </c>
      <c r="S198" s="1" t="str">
        <f t="shared" si="73"/>
        <v>UNTRUSTED</v>
      </c>
      <c r="T198" s="1" t="str">
        <f t="shared" si="74"/>
        <v>TRUSTED</v>
      </c>
      <c r="U198" s="1">
        <f t="shared" si="79"/>
        <v>2</v>
      </c>
      <c r="V198" s="10">
        <f>IF(Q198="TRUSTED",'internal_calcs ToDs'!B198,"")</f>
        <v>194.08094635524267</v>
      </c>
      <c r="W198" s="10">
        <f>IF(R198="TRUSTED",'internal_calcs ToDs'!C198,"")</f>
        <v>195.65437326153628</v>
      </c>
      <c r="X198" s="10" t="str">
        <f>IF(S198="TRUSTED",IF(O198=3,'internal_calcs ToDs'!D198,'internal_calcs ToDs'!E198),"")</f>
        <v/>
      </c>
      <c r="Y198" s="10">
        <f t="shared" si="78"/>
        <v>194.08094635524267</v>
      </c>
      <c r="Z198" s="10" t="str">
        <f t="shared" ca="1" si="75"/>
        <v>N</v>
      </c>
      <c r="AA198" s="10">
        <f t="shared" ca="1" si="76"/>
        <v>194.08094635524267</v>
      </c>
      <c r="AB198" s="1">
        <f t="shared" ca="1" si="60"/>
        <v>1</v>
      </c>
      <c r="AC198" s="1">
        <f t="shared" ca="1" si="61"/>
        <v>111</v>
      </c>
      <c r="AD198" s="1">
        <f t="shared" ca="1" si="77"/>
        <v>14</v>
      </c>
    </row>
    <row r="199" spans="1:30" x14ac:dyDescent="0.3">
      <c r="A199" s="1">
        <f>'FTTM input times'!A199</f>
        <v>197</v>
      </c>
      <c r="B199" s="10">
        <f>ABS('internal_calcs ToDs'!C199-'internal_calcs ToDs'!$B199)</f>
        <v>1.6388277906920905</v>
      </c>
      <c r="C199" s="10">
        <f>ABS('internal_calcs ToDs'!D199-'internal_calcs ToDs'!$B199)</f>
        <v>2.6005175812946391</v>
      </c>
      <c r="D199" s="10">
        <f>ABS('internal_calcs ToDs'!E199-'internal_calcs ToDs'!$B199)</f>
        <v>2.0336142232159489</v>
      </c>
      <c r="E199" s="10">
        <f>ABS('internal_calcs ToDs'!D199-'internal_calcs ToDs'!$C199)</f>
        <v>4.2393453719867296</v>
      </c>
      <c r="F199" s="10">
        <f>ABS('internal_calcs ToDs'!E199-'internal_calcs ToDs'!$C199)</f>
        <v>0.39478643252385837</v>
      </c>
      <c r="G199" s="10">
        <f>ABS('internal_calcs ToDs'!E199-'internal_calcs ToDs'!D199)</f>
        <v>4.6341318045105879</v>
      </c>
      <c r="H199" s="1" t="str">
        <f t="shared" si="62"/>
        <v>TRUSTED</v>
      </c>
      <c r="I199" s="1" t="str">
        <f t="shared" si="63"/>
        <v>TRUSTED</v>
      </c>
      <c r="J199" s="1" t="str">
        <f t="shared" si="64"/>
        <v>TRUSTED</v>
      </c>
      <c r="K199" s="1" t="str">
        <f t="shared" si="65"/>
        <v>TRUSTED</v>
      </c>
      <c r="L199" s="1" t="str">
        <f t="shared" si="66"/>
        <v>TRUSTED</v>
      </c>
      <c r="M199" s="1" t="str">
        <f t="shared" si="67"/>
        <v>UNTRUSTED</v>
      </c>
      <c r="N199" s="1" t="str">
        <f t="shared" si="68"/>
        <v>UNTRUSTED</v>
      </c>
      <c r="O199" s="1">
        <f t="shared" si="69"/>
        <v>511</v>
      </c>
      <c r="P199" s="1" t="str">
        <f t="shared" si="70"/>
        <v>NQ</v>
      </c>
      <c r="Q199" s="1" t="str">
        <f t="shared" si="71"/>
        <v>TRUSTED</v>
      </c>
      <c r="R199" s="1" t="str">
        <f t="shared" si="72"/>
        <v>TRUSTED</v>
      </c>
      <c r="S199" s="1" t="str">
        <f t="shared" si="73"/>
        <v>UNTRUSTED</v>
      </c>
      <c r="T199" s="1" t="str">
        <f t="shared" si="74"/>
        <v>TRUSTED</v>
      </c>
      <c r="U199" s="1">
        <f t="shared" si="79"/>
        <v>2</v>
      </c>
      <c r="V199" s="10">
        <f>IF(Q199="TRUSTED",'internal_calcs ToDs'!B199,"")</f>
        <v>195.11110714931547</v>
      </c>
      <c r="W199" s="10">
        <f>IF(R199="TRUSTED",'internal_calcs ToDs'!C199,"")</f>
        <v>196.74993494000756</v>
      </c>
      <c r="X199" s="10" t="str">
        <f>IF(S199="TRUSTED",IF(O199=3,'internal_calcs ToDs'!D199,'internal_calcs ToDs'!E199),"")</f>
        <v/>
      </c>
      <c r="Y199" s="10">
        <f t="shared" si="78"/>
        <v>195.11110714931547</v>
      </c>
      <c r="Z199" s="10" t="str">
        <f t="shared" ca="1" si="75"/>
        <v>N</v>
      </c>
      <c r="AA199" s="10">
        <f t="shared" ca="1" si="76"/>
        <v>195.11110714931547</v>
      </c>
      <c r="AB199" s="1">
        <f t="shared" ca="1" si="60"/>
        <v>1</v>
      </c>
      <c r="AC199" s="1">
        <f t="shared" ca="1" si="61"/>
        <v>111</v>
      </c>
      <c r="AD199" s="1">
        <f t="shared" ca="1" si="77"/>
        <v>14</v>
      </c>
    </row>
    <row r="200" spans="1:30" x14ac:dyDescent="0.3">
      <c r="A200" s="1">
        <f>'FTTM input times'!A200</f>
        <v>198</v>
      </c>
      <c r="B200" s="10">
        <f>ABS('internal_calcs ToDs'!C200-'internal_calcs ToDs'!$B200)</f>
        <v>1.70841118057524</v>
      </c>
      <c r="C200" s="10">
        <f>ABS('internal_calcs ToDs'!D200-'internal_calcs ToDs'!$B200)</f>
        <v>2.5829904414660518</v>
      </c>
      <c r="D200" s="10">
        <f>ABS('internal_calcs ToDs'!E200-'internal_calcs ToDs'!$B200)</f>
        <v>1.7191031436748858</v>
      </c>
      <c r="E200" s="10">
        <f>ABS('internal_calcs ToDs'!D200-'internal_calcs ToDs'!$C200)</f>
        <v>4.2914016220412918</v>
      </c>
      <c r="F200" s="10">
        <f>ABS('internal_calcs ToDs'!E200-'internal_calcs ToDs'!$C200)</f>
        <v>1.0691963099645818E-2</v>
      </c>
      <c r="G200" s="10">
        <f>ABS('internal_calcs ToDs'!E200-'internal_calcs ToDs'!D200)</f>
        <v>4.3020935851409376</v>
      </c>
      <c r="H200" s="1" t="str">
        <f t="shared" si="62"/>
        <v>TRUSTED</v>
      </c>
      <c r="I200" s="1" t="str">
        <f t="shared" si="63"/>
        <v>TRUSTED</v>
      </c>
      <c r="J200" s="1" t="str">
        <f t="shared" si="64"/>
        <v>TRUSTED</v>
      </c>
      <c r="K200" s="1" t="str">
        <f t="shared" si="65"/>
        <v>TRUSTED</v>
      </c>
      <c r="L200" s="1" t="str">
        <f t="shared" si="66"/>
        <v>TRUSTED</v>
      </c>
      <c r="M200" s="1" t="str">
        <f t="shared" si="67"/>
        <v>UNTRUSTED</v>
      </c>
      <c r="N200" s="1" t="str">
        <f t="shared" si="68"/>
        <v>UNTRUSTED</v>
      </c>
      <c r="O200" s="1">
        <f t="shared" si="69"/>
        <v>511</v>
      </c>
      <c r="P200" s="1" t="str">
        <f t="shared" si="70"/>
        <v>NQ</v>
      </c>
      <c r="Q200" s="1" t="str">
        <f t="shared" si="71"/>
        <v>TRUSTED</v>
      </c>
      <c r="R200" s="1" t="str">
        <f t="shared" si="72"/>
        <v>TRUSTED</v>
      </c>
      <c r="S200" s="1" t="str">
        <f t="shared" si="73"/>
        <v>UNTRUSTED</v>
      </c>
      <c r="T200" s="1" t="str">
        <f t="shared" si="74"/>
        <v>TRUSTED</v>
      </c>
      <c r="U200" s="1">
        <f t="shared" si="79"/>
        <v>2</v>
      </c>
      <c r="V200" s="10">
        <f>IF(Q200="TRUSTED",'internal_calcs ToDs'!B200,"")</f>
        <v>196.14201887359482</v>
      </c>
      <c r="W200" s="10">
        <f>IF(R200="TRUSTED",'internal_calcs ToDs'!C200,"")</f>
        <v>197.85043005417006</v>
      </c>
      <c r="X200" s="10" t="str">
        <f>IF(S200="TRUSTED",IF(O200=3,'internal_calcs ToDs'!D200,'internal_calcs ToDs'!E200),"")</f>
        <v/>
      </c>
      <c r="Y200" s="10">
        <f t="shared" si="78"/>
        <v>196.14201887359482</v>
      </c>
      <c r="Z200" s="10" t="str">
        <f t="shared" ca="1" si="75"/>
        <v>N</v>
      </c>
      <c r="AA200" s="10">
        <f t="shared" ca="1" si="76"/>
        <v>196.14201887359482</v>
      </c>
      <c r="AB200" s="1">
        <f t="shared" ca="1" si="60"/>
        <v>1</v>
      </c>
      <c r="AC200" s="1">
        <f t="shared" ca="1" si="61"/>
        <v>111</v>
      </c>
      <c r="AD200" s="1">
        <f t="shared" ca="1" si="77"/>
        <v>14</v>
      </c>
    </row>
    <row r="201" spans="1:30" x14ac:dyDescent="0.3">
      <c r="A201" s="1">
        <f>'FTTM input times'!A201</f>
        <v>199</v>
      </c>
      <c r="B201" s="10">
        <f>ABS('internal_calcs ToDs'!C201-'internal_calcs ToDs'!$B201)</f>
        <v>1.7817999921471142</v>
      </c>
      <c r="C201" s="10">
        <f>ABS('internal_calcs ToDs'!D201-'internal_calcs ToDs'!$B201)</f>
        <v>2.5276991275452758</v>
      </c>
      <c r="D201" s="10">
        <f>ABS('internal_calcs ToDs'!E201-'internal_calcs ToDs'!$B201)</f>
        <v>1.4811652815228911</v>
      </c>
      <c r="E201" s="10">
        <f>ABS('internal_calcs ToDs'!D201-'internal_calcs ToDs'!$C201)</f>
        <v>4.30949911969239</v>
      </c>
      <c r="F201" s="10">
        <f>ABS('internal_calcs ToDs'!E201-'internal_calcs ToDs'!$C201)</f>
        <v>0.30063471062422309</v>
      </c>
      <c r="G201" s="10">
        <f>ABS('internal_calcs ToDs'!E201-'internal_calcs ToDs'!D201)</f>
        <v>4.0088644090681669</v>
      </c>
      <c r="H201" s="1" t="str">
        <f t="shared" si="62"/>
        <v>TRUSTED</v>
      </c>
      <c r="I201" s="1" t="str">
        <f t="shared" si="63"/>
        <v>TRUSTED</v>
      </c>
      <c r="J201" s="1" t="str">
        <f t="shared" si="64"/>
        <v>TRUSTED</v>
      </c>
      <c r="K201" s="1" t="str">
        <f t="shared" si="65"/>
        <v>TRUSTED</v>
      </c>
      <c r="L201" s="1" t="str">
        <f t="shared" si="66"/>
        <v>TRUSTED</v>
      </c>
      <c r="M201" s="1" t="str">
        <f t="shared" si="67"/>
        <v>UNTRUSTED</v>
      </c>
      <c r="N201" s="1" t="str">
        <f t="shared" si="68"/>
        <v>UNTRUSTED</v>
      </c>
      <c r="O201" s="1">
        <f t="shared" si="69"/>
        <v>511</v>
      </c>
      <c r="P201" s="1" t="str">
        <f t="shared" si="70"/>
        <v>NQ</v>
      </c>
      <c r="Q201" s="1" t="str">
        <f t="shared" si="71"/>
        <v>TRUSTED</v>
      </c>
      <c r="R201" s="1" t="str">
        <f t="shared" si="72"/>
        <v>TRUSTED</v>
      </c>
      <c r="S201" s="1" t="str">
        <f t="shared" si="73"/>
        <v>UNTRUSTED</v>
      </c>
      <c r="T201" s="1" t="str">
        <f t="shared" si="74"/>
        <v>TRUSTED</v>
      </c>
      <c r="U201" s="1">
        <f t="shared" si="79"/>
        <v>2</v>
      </c>
      <c r="V201" s="10">
        <f>IF(Q201="TRUSTED",'internal_calcs ToDs'!B201,"")</f>
        <v>197.17366200357307</v>
      </c>
      <c r="W201" s="10">
        <f>IF(R201="TRUSTED",'internal_calcs ToDs'!C201,"")</f>
        <v>198.95546199572019</v>
      </c>
      <c r="X201" s="10" t="str">
        <f>IF(S201="TRUSTED",IF(O201=3,'internal_calcs ToDs'!D201,'internal_calcs ToDs'!E201),"")</f>
        <v/>
      </c>
      <c r="Y201" s="10">
        <f t="shared" si="78"/>
        <v>197.17366200357307</v>
      </c>
      <c r="Z201" s="10" t="str">
        <f t="shared" ca="1" si="75"/>
        <v>N</v>
      </c>
      <c r="AA201" s="10">
        <f t="shared" ca="1" si="76"/>
        <v>197.17366200357307</v>
      </c>
      <c r="AB201" s="1">
        <f t="shared" ca="1" si="60"/>
        <v>1</v>
      </c>
      <c r="AC201" s="1">
        <f t="shared" ca="1" si="61"/>
        <v>111</v>
      </c>
      <c r="AD201" s="1">
        <f t="shared" ca="1" si="77"/>
        <v>14</v>
      </c>
    </row>
    <row r="202" spans="1:30" x14ac:dyDescent="0.3">
      <c r="A202" s="1">
        <f>'FTTM input times'!A202</f>
        <v>200</v>
      </c>
      <c r="B202" s="10">
        <f>ABS('internal_calcs ToDs'!C202-'internal_calcs ToDs'!$B202)</f>
        <v>1.8585996987980593</v>
      </c>
      <c r="C202" s="10">
        <f>ABS('internal_calcs ToDs'!D202-'internal_calcs ToDs'!$B202)</f>
        <v>2.4359946611656369</v>
      </c>
      <c r="D202" s="10">
        <f>ABS('internal_calcs ToDs'!E202-'internal_calcs ToDs'!$B202)</f>
        <v>1.3272766523557209</v>
      </c>
      <c r="E202" s="10">
        <f>ABS('internal_calcs ToDs'!D202-'internal_calcs ToDs'!$C202)</f>
        <v>4.2945943599636962</v>
      </c>
      <c r="F202" s="10">
        <f>ABS('internal_calcs ToDs'!E202-'internal_calcs ToDs'!$C202)</f>
        <v>0.53132304644233841</v>
      </c>
      <c r="G202" s="10">
        <f>ABS('internal_calcs ToDs'!E202-'internal_calcs ToDs'!D202)</f>
        <v>3.7632713135213578</v>
      </c>
      <c r="H202" s="1" t="str">
        <f t="shared" si="62"/>
        <v>TRUSTED</v>
      </c>
      <c r="I202" s="1" t="str">
        <f t="shared" si="63"/>
        <v>TRUSTED</v>
      </c>
      <c r="J202" s="1" t="str">
        <f t="shared" si="64"/>
        <v>TRUSTED</v>
      </c>
      <c r="K202" s="1" t="str">
        <f t="shared" si="65"/>
        <v>TRUSTED</v>
      </c>
      <c r="L202" s="1" t="str">
        <f t="shared" si="66"/>
        <v>TRUSTED</v>
      </c>
      <c r="M202" s="1" t="str">
        <f t="shared" si="67"/>
        <v>UNTRUSTED</v>
      </c>
      <c r="N202" s="1" t="str">
        <f t="shared" si="68"/>
        <v>UNTRUSTED</v>
      </c>
      <c r="O202" s="1">
        <f t="shared" si="69"/>
        <v>511</v>
      </c>
      <c r="P202" s="1" t="str">
        <f t="shared" si="70"/>
        <v>NQ</v>
      </c>
      <c r="Q202" s="1" t="str">
        <f t="shared" si="71"/>
        <v>TRUSTED</v>
      </c>
      <c r="R202" s="1" t="str">
        <f t="shared" si="72"/>
        <v>TRUSTED</v>
      </c>
      <c r="S202" s="1" t="str">
        <f t="shared" si="73"/>
        <v>UNTRUSTED</v>
      </c>
      <c r="T202" s="1" t="str">
        <f t="shared" si="74"/>
        <v>TRUSTED</v>
      </c>
      <c r="U202" s="1">
        <f t="shared" si="79"/>
        <v>2</v>
      </c>
      <c r="V202" s="10">
        <f>IF(Q202="TRUSTED",'internal_calcs ToDs'!B202,"")</f>
        <v>198.2060165527711</v>
      </c>
      <c r="W202" s="10">
        <f>IF(R202="TRUSTED",'internal_calcs ToDs'!C202,"")</f>
        <v>200.06461625156916</v>
      </c>
      <c r="X202" s="10" t="str">
        <f>IF(S202="TRUSTED",IF(O202=3,'internal_calcs ToDs'!D202,'internal_calcs ToDs'!E202),"")</f>
        <v/>
      </c>
      <c r="Y202" s="10">
        <f t="shared" si="78"/>
        <v>198.2060165527711</v>
      </c>
      <c r="Z202" s="10" t="str">
        <f t="shared" ca="1" si="75"/>
        <v>N</v>
      </c>
      <c r="AA202" s="10">
        <f t="shared" ca="1" si="76"/>
        <v>198.2060165527711</v>
      </c>
      <c r="AB202" s="1">
        <f t="shared" ca="1" si="60"/>
        <v>1</v>
      </c>
      <c r="AC202" s="1">
        <f t="shared" ca="1" si="61"/>
        <v>111</v>
      </c>
      <c r="AD202" s="1">
        <f t="shared" ca="1" si="77"/>
        <v>14</v>
      </c>
    </row>
    <row r="203" spans="1:30" x14ac:dyDescent="0.3">
      <c r="A203" s="1">
        <f>'FTTM input times'!A203</f>
        <v>201</v>
      </c>
      <c r="B203" s="10">
        <f>ABS('internal_calcs ToDs'!C203-'internal_calcs ToDs'!$B203)</f>
        <v>1.9383999543751145</v>
      </c>
      <c r="C203" s="10">
        <f>ABS('internal_calcs ToDs'!D203-'internal_calcs ToDs'!$B203)</f>
        <v>2.3098130912853492</v>
      </c>
      <c r="D203" s="10">
        <f>ABS('internal_calcs ToDs'!E203-'internal_calcs ToDs'!$B203)</f>
        <v>1.2618502503041213</v>
      </c>
      <c r="E203" s="10">
        <f>ABS('internal_calcs ToDs'!D203-'internal_calcs ToDs'!$C203)</f>
        <v>4.2482130456604636</v>
      </c>
      <c r="F203" s="10">
        <f>ABS('internal_calcs ToDs'!E203-'internal_calcs ToDs'!$C203)</f>
        <v>0.67654970407099313</v>
      </c>
      <c r="G203" s="10">
        <f>ABS('internal_calcs ToDs'!E203-'internal_calcs ToDs'!D203)</f>
        <v>3.5716633415894705</v>
      </c>
      <c r="H203" s="1" t="str">
        <f t="shared" si="62"/>
        <v>TRUSTED</v>
      </c>
      <c r="I203" s="1" t="str">
        <f t="shared" si="63"/>
        <v>TRUSTED</v>
      </c>
      <c r="J203" s="1" t="str">
        <f t="shared" si="64"/>
        <v>TRUSTED</v>
      </c>
      <c r="K203" s="1" t="str">
        <f t="shared" si="65"/>
        <v>TRUSTED</v>
      </c>
      <c r="L203" s="1" t="str">
        <f t="shared" si="66"/>
        <v>TRUSTED</v>
      </c>
      <c r="M203" s="1" t="str">
        <f t="shared" si="67"/>
        <v>TRUSTED</v>
      </c>
      <c r="N203" s="1" t="str">
        <f t="shared" si="68"/>
        <v>TRUSTED</v>
      </c>
      <c r="O203" s="1">
        <f t="shared" si="69"/>
        <v>3</v>
      </c>
      <c r="P203" s="1">
        <f t="shared" si="70"/>
        <v>333</v>
      </c>
      <c r="Q203" s="1" t="str">
        <f t="shared" si="71"/>
        <v>TRUSTED</v>
      </c>
      <c r="R203" s="1" t="str">
        <f t="shared" si="72"/>
        <v>TRUSTED</v>
      </c>
      <c r="S203" s="1" t="str">
        <f t="shared" si="73"/>
        <v>TRUSTED</v>
      </c>
      <c r="T203" s="1" t="str">
        <f t="shared" si="74"/>
        <v>TRUSTED</v>
      </c>
      <c r="U203" s="1">
        <f t="shared" si="79"/>
        <v>3</v>
      </c>
      <c r="V203" s="10">
        <f>IF(Q203="TRUSTED",'internal_calcs ToDs'!B203,"")</f>
        <v>199.23906208536212</v>
      </c>
      <c r="W203" s="10">
        <f>IF(R203="TRUSTED",'internal_calcs ToDs'!C203,"")</f>
        <v>201.17746203973724</v>
      </c>
      <c r="X203" s="10">
        <f>IF(S203="TRUSTED",IF(O203=3,'internal_calcs ToDs'!D203,'internal_calcs ToDs'!E203),"")</f>
        <v>196.92924899407677</v>
      </c>
      <c r="Y203" s="10">
        <f t="shared" si="78"/>
        <v>199.23906208536212</v>
      </c>
      <c r="Z203" s="10" t="str">
        <f t="shared" ca="1" si="75"/>
        <v>N</v>
      </c>
      <c r="AA203" s="10">
        <f t="shared" ca="1" si="76"/>
        <v>199.23906208536212</v>
      </c>
      <c r="AB203" s="1">
        <f t="shared" ca="1" si="60"/>
        <v>1</v>
      </c>
      <c r="AC203" s="1">
        <f t="shared" ca="1" si="61"/>
        <v>111</v>
      </c>
      <c r="AD203" s="1">
        <f t="shared" ca="1" si="77"/>
        <v>14</v>
      </c>
    </row>
    <row r="204" spans="1:30" x14ac:dyDescent="0.3">
      <c r="A204" s="1">
        <f>'FTTM input times'!A204</f>
        <v>202</v>
      </c>
      <c r="B204" s="10">
        <f>ABS('internal_calcs ToDs'!C204-'internal_calcs ToDs'!$B204)</f>
        <v>2.0207762803728144</v>
      </c>
      <c r="C204" s="10">
        <f>ABS('internal_calcs ToDs'!D204-'internal_calcs ToDs'!$B204)</f>
        <v>2.1516446521613091</v>
      </c>
      <c r="D204" s="10">
        <f>ABS('internal_calcs ToDs'!E204-'internal_calcs ToDs'!$B204)</f>
        <v>1.2860772766244963</v>
      </c>
      <c r="E204" s="10">
        <f>ABS('internal_calcs ToDs'!D204-'internal_calcs ToDs'!$C204)</f>
        <v>4.1724209325341235</v>
      </c>
      <c r="F204" s="10">
        <f>ABS('internal_calcs ToDs'!E204-'internal_calcs ToDs'!$C204)</f>
        <v>0.73469900374831809</v>
      </c>
      <c r="G204" s="10">
        <f>ABS('internal_calcs ToDs'!E204-'internal_calcs ToDs'!D204)</f>
        <v>3.4377219287858054</v>
      </c>
      <c r="H204" s="1" t="str">
        <f t="shared" si="62"/>
        <v>TRUSTED</v>
      </c>
      <c r="I204" s="1" t="str">
        <f t="shared" si="63"/>
        <v>TRUSTED</v>
      </c>
      <c r="J204" s="1" t="str">
        <f t="shared" si="64"/>
        <v>TRUSTED</v>
      </c>
      <c r="K204" s="1" t="str">
        <f t="shared" si="65"/>
        <v>TRUSTED</v>
      </c>
      <c r="L204" s="1" t="str">
        <f t="shared" si="66"/>
        <v>TRUSTED</v>
      </c>
      <c r="M204" s="1" t="str">
        <f t="shared" si="67"/>
        <v>TRUSTED</v>
      </c>
      <c r="N204" s="1" t="str">
        <f t="shared" si="68"/>
        <v>TRUSTED</v>
      </c>
      <c r="O204" s="1">
        <f t="shared" si="69"/>
        <v>3</v>
      </c>
      <c r="P204" s="1">
        <f t="shared" si="70"/>
        <v>333</v>
      </c>
      <c r="Q204" s="1" t="str">
        <f t="shared" si="71"/>
        <v>TRUSTED</v>
      </c>
      <c r="R204" s="1" t="str">
        <f t="shared" si="72"/>
        <v>TRUSTED</v>
      </c>
      <c r="S204" s="1" t="str">
        <f t="shared" si="73"/>
        <v>TRUSTED</v>
      </c>
      <c r="T204" s="1" t="str">
        <f t="shared" si="74"/>
        <v>TRUSTED</v>
      </c>
      <c r="U204" s="1">
        <f t="shared" si="79"/>
        <v>3</v>
      </c>
      <c r="V204" s="10">
        <f>IF(Q204="TRUSTED",'internal_calcs ToDs'!B204,"")</f>
        <v>200.27277772907959</v>
      </c>
      <c r="W204" s="10">
        <f>IF(R204="TRUSTED",'internal_calcs ToDs'!C204,"")</f>
        <v>202.29355400945241</v>
      </c>
      <c r="X204" s="10">
        <f>IF(S204="TRUSTED",IF(O204=3,'internal_calcs ToDs'!D204,'internal_calcs ToDs'!E204),"")</f>
        <v>198.12113307691828</v>
      </c>
      <c r="Y204" s="10">
        <f t="shared" si="78"/>
        <v>200.27277772907959</v>
      </c>
      <c r="Z204" s="10" t="str">
        <f t="shared" ca="1" si="75"/>
        <v>N</v>
      </c>
      <c r="AA204" s="10">
        <f t="shared" ca="1" si="76"/>
        <v>200.27277772907959</v>
      </c>
      <c r="AB204" s="1">
        <f t="shared" ca="1" si="60"/>
        <v>1</v>
      </c>
      <c r="AC204" s="1">
        <f t="shared" ca="1" si="61"/>
        <v>111</v>
      </c>
      <c r="AD204" s="1">
        <f t="shared" ca="1" si="77"/>
        <v>14</v>
      </c>
    </row>
    <row r="205" spans="1:30" x14ac:dyDescent="0.3">
      <c r="A205" s="1">
        <f>'FTTM input times'!A205</f>
        <v>203</v>
      </c>
      <c r="B205" s="10">
        <f>ABS('internal_calcs ToDs'!C205-'internal_calcs ToDs'!$B205)</f>
        <v>2.1052918103475236</v>
      </c>
      <c r="C205" s="10">
        <f>ABS('internal_calcs ToDs'!D205-'internal_calcs ToDs'!$B205)</f>
        <v>1.9644941748827875</v>
      </c>
      <c r="D205" s="10">
        <f>ABS('internal_calcs ToDs'!E205-'internal_calcs ToDs'!$B205)</f>
        <v>1.3978848277768066</v>
      </c>
      <c r="E205" s="10">
        <f>ABS('internal_calcs ToDs'!D205-'internal_calcs ToDs'!$C205)</f>
        <v>4.0697859852303111</v>
      </c>
      <c r="F205" s="10">
        <f>ABS('internal_calcs ToDs'!E205-'internal_calcs ToDs'!$C205)</f>
        <v>0.70740698257071699</v>
      </c>
      <c r="G205" s="10">
        <f>ABS('internal_calcs ToDs'!E205-'internal_calcs ToDs'!D205)</f>
        <v>3.3623790026595941</v>
      </c>
      <c r="H205" s="1" t="str">
        <f t="shared" si="62"/>
        <v>TRUSTED</v>
      </c>
      <c r="I205" s="1" t="str">
        <f t="shared" si="63"/>
        <v>TRUSTED</v>
      </c>
      <c r="J205" s="1" t="str">
        <f t="shared" si="64"/>
        <v>TRUSTED</v>
      </c>
      <c r="K205" s="1" t="str">
        <f t="shared" si="65"/>
        <v>TRUSTED</v>
      </c>
      <c r="L205" s="1" t="str">
        <f t="shared" si="66"/>
        <v>TRUSTED</v>
      </c>
      <c r="M205" s="1" t="str">
        <f t="shared" si="67"/>
        <v>TRUSTED</v>
      </c>
      <c r="N205" s="1" t="str">
        <f t="shared" si="68"/>
        <v>TRUSTED</v>
      </c>
      <c r="O205" s="1">
        <f t="shared" si="69"/>
        <v>3</v>
      </c>
      <c r="P205" s="1">
        <f t="shared" si="70"/>
        <v>333</v>
      </c>
      <c r="Q205" s="1" t="str">
        <f t="shared" si="71"/>
        <v>TRUSTED</v>
      </c>
      <c r="R205" s="1" t="str">
        <f t="shared" si="72"/>
        <v>TRUSTED</v>
      </c>
      <c r="S205" s="1" t="str">
        <f t="shared" si="73"/>
        <v>TRUSTED</v>
      </c>
      <c r="T205" s="1" t="str">
        <f t="shared" si="74"/>
        <v>TRUSTED</v>
      </c>
      <c r="U205" s="1">
        <f t="shared" si="79"/>
        <v>3</v>
      </c>
      <c r="V205" s="10">
        <f>IF(Q205="TRUSTED",'internal_calcs ToDs'!B205,"")</f>
        <v>201.30714218840026</v>
      </c>
      <c r="W205" s="10">
        <f>IF(R205="TRUSTED",'internal_calcs ToDs'!C205,"")</f>
        <v>203.41243399874779</v>
      </c>
      <c r="X205" s="10">
        <f>IF(S205="TRUSTED",IF(O205=3,'internal_calcs ToDs'!D205,'internal_calcs ToDs'!E205),"")</f>
        <v>199.34264801351748</v>
      </c>
      <c r="Y205" s="10">
        <f t="shared" si="78"/>
        <v>201.30714218840026</v>
      </c>
      <c r="Z205" s="10" t="str">
        <f t="shared" ca="1" si="75"/>
        <v>N</v>
      </c>
      <c r="AA205" s="10">
        <f t="shared" ca="1" si="76"/>
        <v>201.30714218840026</v>
      </c>
      <c r="AB205" s="1">
        <f t="shared" ca="1" si="60"/>
        <v>1</v>
      </c>
      <c r="AC205" s="1">
        <f t="shared" ca="1" si="61"/>
        <v>111</v>
      </c>
      <c r="AD205" s="1">
        <f t="shared" ca="1" si="77"/>
        <v>14</v>
      </c>
    </row>
    <row r="206" spans="1:30" x14ac:dyDescent="0.3">
      <c r="A206" s="1">
        <f>'FTTM input times'!A206</f>
        <v>204</v>
      </c>
      <c r="B206" s="10">
        <f>ABS('internal_calcs ToDs'!C206-'internal_calcs ToDs'!$B206)</f>
        <v>2.1914990846217108</v>
      </c>
      <c r="C206" s="10">
        <f>ABS('internal_calcs ToDs'!D206-'internal_calcs ToDs'!$B206)</f>
        <v>1.7518333769974674</v>
      </c>
      <c r="D206" s="10">
        <f>ABS('internal_calcs ToDs'!E206-'internal_calcs ToDs'!$B206)</f>
        <v>1.5920115717840702</v>
      </c>
      <c r="E206" s="10">
        <f>ABS('internal_calcs ToDs'!D206-'internal_calcs ToDs'!$C206)</f>
        <v>3.9433324616191783</v>
      </c>
      <c r="F206" s="10">
        <f>ABS('internal_calcs ToDs'!E206-'internal_calcs ToDs'!$C206)</f>
        <v>0.59948751283764068</v>
      </c>
      <c r="G206" s="10">
        <f>ABS('internal_calcs ToDs'!E206-'internal_calcs ToDs'!D206)</f>
        <v>3.3438449487815376</v>
      </c>
      <c r="H206" s="1" t="str">
        <f t="shared" si="62"/>
        <v>TRUSTED</v>
      </c>
      <c r="I206" s="1" t="str">
        <f t="shared" si="63"/>
        <v>TRUSTED</v>
      </c>
      <c r="J206" s="1" t="str">
        <f t="shared" si="64"/>
        <v>TRUSTED</v>
      </c>
      <c r="K206" s="1" t="str">
        <f t="shared" si="65"/>
        <v>TRUSTED</v>
      </c>
      <c r="L206" s="1" t="str">
        <f t="shared" si="66"/>
        <v>TRUSTED</v>
      </c>
      <c r="M206" s="1" t="str">
        <f t="shared" si="67"/>
        <v>TRUSTED</v>
      </c>
      <c r="N206" s="1" t="str">
        <f t="shared" si="68"/>
        <v>TRUSTED</v>
      </c>
      <c r="O206" s="1">
        <f t="shared" si="69"/>
        <v>3</v>
      </c>
      <c r="P206" s="1">
        <f t="shared" si="70"/>
        <v>333</v>
      </c>
      <c r="Q206" s="1" t="str">
        <f t="shared" si="71"/>
        <v>TRUSTED</v>
      </c>
      <c r="R206" s="1" t="str">
        <f t="shared" si="72"/>
        <v>TRUSTED</v>
      </c>
      <c r="S206" s="1" t="str">
        <f t="shared" si="73"/>
        <v>TRUSTED</v>
      </c>
      <c r="T206" s="1" t="str">
        <f t="shared" si="74"/>
        <v>TRUSTED</v>
      </c>
      <c r="U206" s="1">
        <f t="shared" si="79"/>
        <v>3</v>
      </c>
      <c r="V206" s="10">
        <f>IF(Q206="TRUSTED",'internal_calcs ToDs'!B206,"")</f>
        <v>202.34213375799504</v>
      </c>
      <c r="W206" s="10">
        <f>IF(R206="TRUSTED",'internal_calcs ToDs'!C206,"")</f>
        <v>204.53363284261675</v>
      </c>
      <c r="X206" s="10">
        <f>IF(S206="TRUSTED",IF(O206=3,'internal_calcs ToDs'!D206,'internal_calcs ToDs'!E206),"")</f>
        <v>200.59030038099758</v>
      </c>
      <c r="Y206" s="10">
        <f t="shared" si="78"/>
        <v>202.34213375799504</v>
      </c>
      <c r="Z206" s="10" t="str">
        <f t="shared" ca="1" si="75"/>
        <v>N</v>
      </c>
      <c r="AA206" s="10">
        <f t="shared" ca="1" si="76"/>
        <v>202.34213375799504</v>
      </c>
      <c r="AB206" s="1">
        <f t="shared" ca="1" si="60"/>
        <v>1</v>
      </c>
      <c r="AC206" s="1">
        <f t="shared" ca="1" si="61"/>
        <v>111</v>
      </c>
      <c r="AD206" s="1">
        <f t="shared" ca="1" si="77"/>
        <v>14</v>
      </c>
    </row>
    <row r="207" spans="1:30" x14ac:dyDescent="0.3">
      <c r="A207" s="1">
        <f>'FTTM input times'!A207</f>
        <v>205</v>
      </c>
      <c r="B207" s="10">
        <f>ABS('internal_calcs ToDs'!C207-'internal_calcs ToDs'!$B207)</f>
        <v>2.278941888154435</v>
      </c>
      <c r="C207" s="10">
        <f>ABS('internal_calcs ToDs'!D207-'internal_calcs ToDs'!$B207)</f>
        <v>1.5175457828554784</v>
      </c>
      <c r="D207" s="10">
        <f>ABS('internal_calcs ToDs'!E207-'internal_calcs ToDs'!$B207)</f>
        <v>1.8601986772563635</v>
      </c>
      <c r="E207" s="10">
        <f>ABS('internal_calcs ToDs'!D207-'internal_calcs ToDs'!$C207)</f>
        <v>3.7964876710099134</v>
      </c>
      <c r="F207" s="10">
        <f>ABS('internal_calcs ToDs'!E207-'internal_calcs ToDs'!$C207)</f>
        <v>0.41874321089807154</v>
      </c>
      <c r="G207" s="10">
        <f>ABS('internal_calcs ToDs'!E207-'internal_calcs ToDs'!D207)</f>
        <v>3.3777444601118418</v>
      </c>
      <c r="H207" s="1" t="str">
        <f t="shared" si="62"/>
        <v>TRUSTED</v>
      </c>
      <c r="I207" s="1" t="str">
        <f t="shared" si="63"/>
        <v>TRUSTED</v>
      </c>
      <c r="J207" s="1" t="str">
        <f t="shared" si="64"/>
        <v>TRUSTED</v>
      </c>
      <c r="K207" s="1" t="str">
        <f t="shared" si="65"/>
        <v>TRUSTED</v>
      </c>
      <c r="L207" s="1" t="str">
        <f t="shared" si="66"/>
        <v>TRUSTED</v>
      </c>
      <c r="M207" s="1" t="str">
        <f t="shared" si="67"/>
        <v>TRUSTED</v>
      </c>
      <c r="N207" s="1" t="str">
        <f t="shared" si="68"/>
        <v>TRUSTED</v>
      </c>
      <c r="O207" s="1">
        <f t="shared" si="69"/>
        <v>3</v>
      </c>
      <c r="P207" s="1">
        <f t="shared" si="70"/>
        <v>333</v>
      </c>
      <c r="Q207" s="1" t="str">
        <f t="shared" si="71"/>
        <v>TRUSTED</v>
      </c>
      <c r="R207" s="1" t="str">
        <f t="shared" si="72"/>
        <v>TRUSTED</v>
      </c>
      <c r="S207" s="1" t="str">
        <f t="shared" si="73"/>
        <v>TRUSTED</v>
      </c>
      <c r="T207" s="1" t="str">
        <f t="shared" si="74"/>
        <v>TRUSTED</v>
      </c>
      <c r="U207" s="1">
        <f t="shared" si="79"/>
        <v>3</v>
      </c>
      <c r="V207" s="10">
        <f>IF(Q207="TRUSTED",'internal_calcs ToDs'!B207,"")</f>
        <v>203.37773033643856</v>
      </c>
      <c r="W207" s="10">
        <f>IF(R207="TRUSTED",'internal_calcs ToDs'!C207,"")</f>
        <v>205.656672224593</v>
      </c>
      <c r="X207" s="10">
        <f>IF(S207="TRUSTED",IF(O207=3,'internal_calcs ToDs'!D207,'internal_calcs ToDs'!E207),"")</f>
        <v>201.86018455358308</v>
      </c>
      <c r="Y207" s="10">
        <f t="shared" si="78"/>
        <v>203.37773033643856</v>
      </c>
      <c r="Z207" s="10" t="str">
        <f t="shared" ca="1" si="75"/>
        <v>N</v>
      </c>
      <c r="AA207" s="10">
        <f t="shared" ca="1" si="76"/>
        <v>203.37773033643856</v>
      </c>
      <c r="AB207" s="1">
        <f t="shared" ca="1" si="60"/>
        <v>1</v>
      </c>
      <c r="AC207" s="1">
        <f t="shared" ca="1" si="61"/>
        <v>111</v>
      </c>
      <c r="AD207" s="1">
        <f t="shared" ca="1" si="77"/>
        <v>14</v>
      </c>
    </row>
    <row r="208" spans="1:30" x14ac:dyDescent="0.3">
      <c r="A208" s="1">
        <f>'FTTM input times'!A208</f>
        <v>206</v>
      </c>
      <c r="B208" s="10">
        <f>ABS('internal_calcs ToDs'!C208-'internal_calcs ToDs'!$B208)</f>
        <v>2.3671571242784921</v>
      </c>
      <c r="C208" s="10">
        <f>ABS('internal_calcs ToDs'!D208-'internal_calcs ToDs'!$B208)</f>
        <v>1.2658651435176296</v>
      </c>
      <c r="D208" s="10">
        <f>ABS('internal_calcs ToDs'!E208-'internal_calcs ToDs'!$B208)</f>
        <v>2.1914890939177951</v>
      </c>
      <c r="E208" s="10">
        <f>ABS('internal_calcs ToDs'!D208-'internal_calcs ToDs'!$C208)</f>
        <v>3.6330222677961217</v>
      </c>
      <c r="F208" s="10">
        <f>ABS('internal_calcs ToDs'!E208-'internal_calcs ToDs'!$C208)</f>
        <v>0.175668030360697</v>
      </c>
      <c r="G208" s="10">
        <f>ABS('internal_calcs ToDs'!E208-'internal_calcs ToDs'!D208)</f>
        <v>3.4573542374354247</v>
      </c>
      <c r="H208" s="1" t="str">
        <f t="shared" si="62"/>
        <v>TRUSTED</v>
      </c>
      <c r="I208" s="1" t="str">
        <f t="shared" si="63"/>
        <v>TRUSTED</v>
      </c>
      <c r="J208" s="1" t="str">
        <f t="shared" si="64"/>
        <v>TRUSTED</v>
      </c>
      <c r="K208" s="1" t="str">
        <f t="shared" si="65"/>
        <v>TRUSTED</v>
      </c>
      <c r="L208" s="1" t="str">
        <f t="shared" si="66"/>
        <v>TRUSTED</v>
      </c>
      <c r="M208" s="1" t="str">
        <f t="shared" si="67"/>
        <v>TRUSTED</v>
      </c>
      <c r="N208" s="1" t="str">
        <f t="shared" si="68"/>
        <v>TRUSTED</v>
      </c>
      <c r="O208" s="1">
        <f t="shared" si="69"/>
        <v>3</v>
      </c>
      <c r="P208" s="1">
        <f t="shared" si="70"/>
        <v>333</v>
      </c>
      <c r="Q208" s="1" t="str">
        <f t="shared" si="71"/>
        <v>TRUSTED</v>
      </c>
      <c r="R208" s="1" t="str">
        <f t="shared" si="72"/>
        <v>TRUSTED</v>
      </c>
      <c r="S208" s="1" t="str">
        <f t="shared" si="73"/>
        <v>TRUSTED</v>
      </c>
      <c r="T208" s="1" t="str">
        <f t="shared" si="74"/>
        <v>TRUSTED</v>
      </c>
      <c r="U208" s="1">
        <f t="shared" si="79"/>
        <v>3</v>
      </c>
      <c r="V208" s="10">
        <f>IF(Q208="TRUSTED",'internal_calcs ToDs'!B208,"")</f>
        <v>204.41390944016899</v>
      </c>
      <c r="W208" s="10">
        <f>IF(R208="TRUSTED",'internal_calcs ToDs'!C208,"")</f>
        <v>206.78106656444749</v>
      </c>
      <c r="X208" s="10">
        <f>IF(S208="TRUSTED",IF(O208=3,'internal_calcs ToDs'!D208,'internal_calcs ToDs'!E208),"")</f>
        <v>203.14804429665136</v>
      </c>
      <c r="Y208" s="10">
        <f t="shared" si="78"/>
        <v>204.41390944016899</v>
      </c>
      <c r="Z208" s="10" t="str">
        <f t="shared" ca="1" si="75"/>
        <v>N</v>
      </c>
      <c r="AA208" s="10">
        <f t="shared" ca="1" si="76"/>
        <v>204.41390944016899</v>
      </c>
      <c r="AB208" s="1">
        <f t="shared" ca="1" si="60"/>
        <v>1</v>
      </c>
      <c r="AC208" s="1">
        <f t="shared" ca="1" si="61"/>
        <v>111</v>
      </c>
      <c r="AD208" s="1">
        <f t="shared" ca="1" si="77"/>
        <v>14</v>
      </c>
    </row>
    <row r="209" spans="1:30" x14ac:dyDescent="0.3">
      <c r="A209" s="1">
        <f>'FTTM input times'!A209</f>
        <v>207</v>
      </c>
      <c r="B209" s="10">
        <f>ABS('internal_calcs ToDs'!C209-'internal_calcs ToDs'!$B209)</f>
        <v>2.4556767168617171</v>
      </c>
      <c r="C209" s="10">
        <f>ABS('internal_calcs ToDs'!D209-'internal_calcs ToDs'!$B209)</f>
        <v>1.0013083275939039</v>
      </c>
      <c r="D209" s="10">
        <f>ABS('internal_calcs ToDs'!E209-'internal_calcs ToDs'!$B209)</f>
        <v>2.5726243673666715</v>
      </c>
      <c r="E209" s="10">
        <f>ABS('internal_calcs ToDs'!D209-'internal_calcs ToDs'!$C209)</f>
        <v>3.4569850444556209</v>
      </c>
      <c r="F209" s="10">
        <f>ABS('internal_calcs ToDs'!E209-'internal_calcs ToDs'!$C209)</f>
        <v>0.11694765050495448</v>
      </c>
      <c r="G209" s="10">
        <f>ABS('internal_calcs ToDs'!E209-'internal_calcs ToDs'!D209)</f>
        <v>3.5739326949605754</v>
      </c>
      <c r="H209" s="1" t="str">
        <f t="shared" si="62"/>
        <v>TRUSTED</v>
      </c>
      <c r="I209" s="1" t="str">
        <f t="shared" si="63"/>
        <v>TRUSTED</v>
      </c>
      <c r="J209" s="1" t="str">
        <f t="shared" si="64"/>
        <v>TRUSTED</v>
      </c>
      <c r="K209" s="1" t="str">
        <f t="shared" si="65"/>
        <v>TRUSTED</v>
      </c>
      <c r="L209" s="1" t="str">
        <f t="shared" si="66"/>
        <v>TRUSTED</v>
      </c>
      <c r="M209" s="1" t="str">
        <f t="shared" si="67"/>
        <v>TRUSTED</v>
      </c>
      <c r="N209" s="1" t="str">
        <f t="shared" si="68"/>
        <v>TRUSTED</v>
      </c>
      <c r="O209" s="1">
        <f t="shared" si="69"/>
        <v>3</v>
      </c>
      <c r="P209" s="1">
        <f t="shared" si="70"/>
        <v>333</v>
      </c>
      <c r="Q209" s="1" t="str">
        <f t="shared" si="71"/>
        <v>TRUSTED</v>
      </c>
      <c r="R209" s="1" t="str">
        <f t="shared" si="72"/>
        <v>TRUSTED</v>
      </c>
      <c r="S209" s="1" t="str">
        <f t="shared" si="73"/>
        <v>TRUSTED</v>
      </c>
      <c r="T209" s="1" t="str">
        <f t="shared" si="74"/>
        <v>TRUSTED</v>
      </c>
      <c r="U209" s="1">
        <f t="shared" si="79"/>
        <v>3</v>
      </c>
      <c r="V209" s="10">
        <f>IF(Q209="TRUSTED",'internal_calcs ToDs'!B209,"")</f>
        <v>205.45064821768898</v>
      </c>
      <c r="W209" s="10">
        <f>IF(R209="TRUSTED",'internal_calcs ToDs'!C209,"")</f>
        <v>207.9063249345507</v>
      </c>
      <c r="X209" s="10">
        <f>IF(S209="TRUSTED",IF(O209=3,'internal_calcs ToDs'!D209,'internal_calcs ToDs'!E209),"")</f>
        <v>204.44933989009508</v>
      </c>
      <c r="Y209" s="10">
        <f t="shared" si="78"/>
        <v>205.45064821768898</v>
      </c>
      <c r="Z209" s="10" t="str">
        <f t="shared" ca="1" si="75"/>
        <v>N</v>
      </c>
      <c r="AA209" s="10">
        <f t="shared" ca="1" si="76"/>
        <v>205.45064821768898</v>
      </c>
      <c r="AB209" s="1">
        <f t="shared" ca="1" si="60"/>
        <v>1</v>
      </c>
      <c r="AC209" s="1">
        <f t="shared" ca="1" si="61"/>
        <v>111</v>
      </c>
      <c r="AD209" s="1">
        <f t="shared" ca="1" si="77"/>
        <v>14</v>
      </c>
    </row>
    <row r="210" spans="1:30" x14ac:dyDescent="0.3">
      <c r="A210" s="1">
        <f>'FTTM input times'!A210</f>
        <v>208</v>
      </c>
      <c r="B210" s="10">
        <f>ABS('internal_calcs ToDs'!C210-'internal_calcs ToDs'!$B210)</f>
        <v>2.544029533341984</v>
      </c>
      <c r="C210" s="10">
        <f>ABS('internal_calcs ToDs'!D210-'internal_calcs ToDs'!$B210)</f>
        <v>0.72860374157872343</v>
      </c>
      <c r="D210" s="10">
        <f>ABS('internal_calcs ToDs'!E210-'internal_calcs ToDs'!$B210)</f>
        <v>2.9885246456396715</v>
      </c>
      <c r="E210" s="10">
        <f>ABS('internal_calcs ToDs'!D210-'internal_calcs ToDs'!$C210)</f>
        <v>3.2726332749207074</v>
      </c>
      <c r="F210" s="10">
        <f>ABS('internal_calcs ToDs'!E210-'internal_calcs ToDs'!$C210)</f>
        <v>0.44449511229768746</v>
      </c>
      <c r="G210" s="10">
        <f>ABS('internal_calcs ToDs'!E210-'internal_calcs ToDs'!D210)</f>
        <v>3.7171283872183949</v>
      </c>
      <c r="H210" s="1" t="str">
        <f t="shared" si="62"/>
        <v>TRUSTED</v>
      </c>
      <c r="I210" s="1" t="str">
        <f t="shared" si="63"/>
        <v>TRUSTED</v>
      </c>
      <c r="J210" s="1" t="str">
        <f t="shared" si="64"/>
        <v>TRUSTED</v>
      </c>
      <c r="K210" s="1" t="str">
        <f t="shared" si="65"/>
        <v>TRUSTED</v>
      </c>
      <c r="L210" s="1" t="str">
        <f t="shared" si="66"/>
        <v>TRUSTED</v>
      </c>
      <c r="M210" s="1" t="str">
        <f t="shared" si="67"/>
        <v>TRUSTED</v>
      </c>
      <c r="N210" s="1" t="str">
        <f t="shared" si="68"/>
        <v>TRUSTED</v>
      </c>
      <c r="O210" s="1">
        <f t="shared" si="69"/>
        <v>3</v>
      </c>
      <c r="P210" s="1">
        <f t="shared" si="70"/>
        <v>333</v>
      </c>
      <c r="Q210" s="1" t="str">
        <f t="shared" si="71"/>
        <v>TRUSTED</v>
      </c>
      <c r="R210" s="1" t="str">
        <f t="shared" si="72"/>
        <v>TRUSTED</v>
      </c>
      <c r="S210" s="1" t="str">
        <f t="shared" si="73"/>
        <v>TRUSTED</v>
      </c>
      <c r="T210" s="1" t="str">
        <f t="shared" si="74"/>
        <v>TRUSTED</v>
      </c>
      <c r="U210" s="1">
        <f t="shared" si="79"/>
        <v>3</v>
      </c>
      <c r="V210" s="10">
        <f>IF(Q210="TRUSTED",'internal_calcs ToDs'!B210,"")</f>
        <v>206.48792346399915</v>
      </c>
      <c r="W210" s="10">
        <f>IF(R210="TRUSTED",'internal_calcs ToDs'!C210,"")</f>
        <v>209.03195299734114</v>
      </c>
      <c r="X210" s="10">
        <f>IF(S210="TRUSTED",IF(O210=3,'internal_calcs ToDs'!D210,'internal_calcs ToDs'!E210),"")</f>
        <v>205.75931972242043</v>
      </c>
      <c r="Y210" s="10">
        <f t="shared" si="78"/>
        <v>206.48792346399915</v>
      </c>
      <c r="Z210" s="10" t="str">
        <f t="shared" ca="1" si="75"/>
        <v>N</v>
      </c>
      <c r="AA210" s="10">
        <f t="shared" ca="1" si="76"/>
        <v>206.48792346399915</v>
      </c>
      <c r="AB210" s="1">
        <f t="shared" ca="1" si="60"/>
        <v>1</v>
      </c>
      <c r="AC210" s="1">
        <f t="shared" ca="1" si="61"/>
        <v>111</v>
      </c>
      <c r="AD210" s="1">
        <f t="shared" ca="1" si="77"/>
        <v>14</v>
      </c>
    </row>
    <row r="211" spans="1:30" x14ac:dyDescent="0.3">
      <c r="A211" s="1">
        <f>'FTTM input times'!A211</f>
        <v>209</v>
      </c>
      <c r="B211" s="10">
        <f>ABS('internal_calcs ToDs'!C211-'internal_calcs ToDs'!$B211)</f>
        <v>2.6317433209940191</v>
      </c>
      <c r="C211" s="10">
        <f>ABS('internal_calcs ToDs'!D211-'internal_calcs ToDs'!$B211)</f>
        <v>0.45261640875639841</v>
      </c>
      <c r="D211" s="10">
        <f>ABS('internal_calcs ToDs'!E211-'internal_calcs ToDs'!$B211)</f>
        <v>3.4228345283860335</v>
      </c>
      <c r="E211" s="10">
        <f>ABS('internal_calcs ToDs'!D211-'internal_calcs ToDs'!$C211)</f>
        <v>3.0843597297504175</v>
      </c>
      <c r="F211" s="10">
        <f>ABS('internal_calcs ToDs'!E211-'internal_calcs ToDs'!$C211)</f>
        <v>0.79109120739201444</v>
      </c>
      <c r="G211" s="10">
        <f>ABS('internal_calcs ToDs'!E211-'internal_calcs ToDs'!D211)</f>
        <v>3.8754509371424319</v>
      </c>
      <c r="H211" s="1" t="str">
        <f t="shared" si="62"/>
        <v>TRUSTED</v>
      </c>
      <c r="I211" s="1" t="str">
        <f t="shared" si="63"/>
        <v>TRUSTED</v>
      </c>
      <c r="J211" s="1" t="str">
        <f t="shared" si="64"/>
        <v>TRUSTED</v>
      </c>
      <c r="K211" s="1" t="str">
        <f t="shared" si="65"/>
        <v>TRUSTED</v>
      </c>
      <c r="L211" s="1" t="str">
        <f t="shared" si="66"/>
        <v>TRUSTED</v>
      </c>
      <c r="M211" s="1" t="str">
        <f t="shared" si="67"/>
        <v>TRUSTED</v>
      </c>
      <c r="N211" s="1" t="str">
        <f t="shared" si="68"/>
        <v>TRUSTED</v>
      </c>
      <c r="O211" s="1">
        <f t="shared" si="69"/>
        <v>3</v>
      </c>
      <c r="P211" s="1">
        <f t="shared" si="70"/>
        <v>333</v>
      </c>
      <c r="Q211" s="1" t="str">
        <f t="shared" si="71"/>
        <v>TRUSTED</v>
      </c>
      <c r="R211" s="1" t="str">
        <f t="shared" si="72"/>
        <v>TRUSTED</v>
      </c>
      <c r="S211" s="1" t="str">
        <f t="shared" si="73"/>
        <v>TRUSTED</v>
      </c>
      <c r="T211" s="1" t="str">
        <f t="shared" si="74"/>
        <v>TRUSTED</v>
      </c>
      <c r="U211" s="1">
        <f t="shared" si="79"/>
        <v>3</v>
      </c>
      <c r="V211" s="10">
        <f>IF(Q211="TRUSTED",'internal_calcs ToDs'!B211,"")</f>
        <v>207.52571163525502</v>
      </c>
      <c r="W211" s="10">
        <f>IF(R211="TRUSTED",'internal_calcs ToDs'!C211,"")</f>
        <v>210.15745495624904</v>
      </c>
      <c r="X211" s="10">
        <f>IF(S211="TRUSTED",IF(O211=3,'internal_calcs ToDs'!D211,'internal_calcs ToDs'!E211),"")</f>
        <v>207.07309522649862</v>
      </c>
      <c r="Y211" s="10">
        <f t="shared" si="78"/>
        <v>207.52571163525502</v>
      </c>
      <c r="Z211" s="10" t="str">
        <f t="shared" ca="1" si="75"/>
        <v>N</v>
      </c>
      <c r="AA211" s="10">
        <f t="shared" ca="1" si="76"/>
        <v>207.52571163525502</v>
      </c>
      <c r="AB211" s="1">
        <f t="shared" ca="1" si="60"/>
        <v>1</v>
      </c>
      <c r="AC211" s="1">
        <f t="shared" ca="1" si="61"/>
        <v>111</v>
      </c>
      <c r="AD211" s="1">
        <f t="shared" ca="1" si="77"/>
        <v>14</v>
      </c>
    </row>
    <row r="212" spans="1:30" x14ac:dyDescent="0.3">
      <c r="A212" s="1">
        <f>'FTTM input times'!A212</f>
        <v>210</v>
      </c>
      <c r="B212" s="10">
        <f>ABS('internal_calcs ToDs'!C212-'internal_calcs ToDs'!$B212)</f>
        <v>2.7183466487415444</v>
      </c>
      <c r="C212" s="10">
        <f>ABS('internal_calcs ToDs'!D212-'internal_calcs ToDs'!$B212)</f>
        <v>0.17827088844779837</v>
      </c>
      <c r="D212" s="10">
        <f>ABS('internal_calcs ToDs'!E212-'internal_calcs ToDs'!$B212)</f>
        <v>3.8585150297130326</v>
      </c>
      <c r="E212" s="10">
        <f>ABS('internal_calcs ToDs'!D212-'internal_calcs ToDs'!$C212)</f>
        <v>2.8966175371893428</v>
      </c>
      <c r="F212" s="10">
        <f>ABS('internal_calcs ToDs'!E212-'internal_calcs ToDs'!$C212)</f>
        <v>1.1401683809714882</v>
      </c>
      <c r="G212" s="10">
        <f>ABS('internal_calcs ToDs'!E212-'internal_calcs ToDs'!D212)</f>
        <v>4.036785918160831</v>
      </c>
      <c r="H212" s="1" t="str">
        <f t="shared" si="62"/>
        <v>TRUSTED</v>
      </c>
      <c r="I212" s="1" t="str">
        <f t="shared" si="63"/>
        <v>TRUSTED</v>
      </c>
      <c r="J212" s="1" t="str">
        <f t="shared" si="64"/>
        <v>TRUSTED</v>
      </c>
      <c r="K212" s="1" t="str">
        <f t="shared" si="65"/>
        <v>TRUSTED</v>
      </c>
      <c r="L212" s="1" t="str">
        <f t="shared" si="66"/>
        <v>TRUSTED</v>
      </c>
      <c r="M212" s="1" t="str">
        <f t="shared" si="67"/>
        <v>TRUSTED</v>
      </c>
      <c r="N212" s="1" t="str">
        <f t="shared" si="68"/>
        <v>TRUSTED</v>
      </c>
      <c r="O212" s="1">
        <f t="shared" si="69"/>
        <v>3</v>
      </c>
      <c r="P212" s="1">
        <f t="shared" si="70"/>
        <v>333</v>
      </c>
      <c r="Q212" s="1" t="str">
        <f t="shared" si="71"/>
        <v>TRUSTED</v>
      </c>
      <c r="R212" s="1" t="str">
        <f t="shared" si="72"/>
        <v>TRUSTED</v>
      </c>
      <c r="S212" s="1" t="str">
        <f t="shared" si="73"/>
        <v>TRUSTED</v>
      </c>
      <c r="T212" s="1" t="str">
        <f t="shared" si="74"/>
        <v>TRUSTED</v>
      </c>
      <c r="U212" s="1">
        <f t="shared" si="79"/>
        <v>3</v>
      </c>
      <c r="V212" s="10">
        <f>IF(Q212="TRUSTED",'internal_calcs ToDs'!B212,"")</f>
        <v>208.56398886363763</v>
      </c>
      <c r="W212" s="10">
        <f>IF(R212="TRUSTED",'internal_calcs ToDs'!C212,"")</f>
        <v>211.28233551237918</v>
      </c>
      <c r="X212" s="10">
        <f>IF(S212="TRUSTED",IF(O212=3,'internal_calcs ToDs'!D212,'internal_calcs ToDs'!E212),"")</f>
        <v>208.38571797518983</v>
      </c>
      <c r="Y212" s="10">
        <f t="shared" si="78"/>
        <v>208.56398886363763</v>
      </c>
      <c r="Z212" s="10" t="str">
        <f t="shared" ca="1" si="75"/>
        <v>N</v>
      </c>
      <c r="AA212" s="10">
        <f t="shared" ca="1" si="76"/>
        <v>208.56398886363763</v>
      </c>
      <c r="AB212" s="1">
        <f t="shared" ca="1" si="60"/>
        <v>1</v>
      </c>
      <c r="AC212" s="1">
        <f t="shared" ca="1" si="61"/>
        <v>111</v>
      </c>
      <c r="AD212" s="1">
        <f t="shared" ca="1" si="77"/>
        <v>14</v>
      </c>
    </row>
    <row r="213" spans="1:30" x14ac:dyDescent="0.3">
      <c r="A213" s="1">
        <f>'FTTM input times'!A213</f>
        <v>211</v>
      </c>
      <c r="B213" s="10">
        <f>ABS('internal_calcs ToDs'!C213-'internal_calcs ToDs'!$B213)</f>
        <v>2.8033708467992824</v>
      </c>
      <c r="C213" s="10">
        <f>ABS('internal_calcs ToDs'!D213-'internal_calcs ToDs'!$B213)</f>
        <v>8.9526748566413517E-2</v>
      </c>
      <c r="D213" s="10">
        <f>ABS('internal_calcs ToDs'!E213-'internal_calcs ToDs'!$B213)</f>
        <v>4.2784602591024736</v>
      </c>
      <c r="E213" s="10">
        <f>ABS('internal_calcs ToDs'!D213-'internal_calcs ToDs'!$C213)</f>
        <v>2.7138440982328689</v>
      </c>
      <c r="F213" s="10">
        <f>ABS('internal_calcs ToDs'!E213-'internal_calcs ToDs'!$C213)</f>
        <v>1.4750894123031912</v>
      </c>
      <c r="G213" s="10">
        <f>ABS('internal_calcs ToDs'!E213-'internal_calcs ToDs'!D213)</f>
        <v>4.1889335105360601</v>
      </c>
      <c r="H213" s="1" t="str">
        <f t="shared" si="62"/>
        <v>TRUSTED</v>
      </c>
      <c r="I213" s="1" t="str">
        <f t="shared" si="63"/>
        <v>TRUSTED</v>
      </c>
      <c r="J213" s="1" t="str">
        <f t="shared" si="64"/>
        <v>TRUSTED</v>
      </c>
      <c r="K213" s="1" t="str">
        <f t="shared" si="65"/>
        <v>TRUSTED</v>
      </c>
      <c r="L213" s="1" t="str">
        <f t="shared" si="66"/>
        <v>TRUSTED</v>
      </c>
      <c r="M213" s="1" t="str">
        <f t="shared" si="67"/>
        <v>TRUSTED</v>
      </c>
      <c r="N213" s="1" t="str">
        <f t="shared" si="68"/>
        <v>TRUSTED</v>
      </c>
      <c r="O213" s="1">
        <f t="shared" si="69"/>
        <v>3</v>
      </c>
      <c r="P213" s="1">
        <f t="shared" si="70"/>
        <v>333</v>
      </c>
      <c r="Q213" s="1" t="str">
        <f t="shared" si="71"/>
        <v>TRUSTED</v>
      </c>
      <c r="R213" s="1" t="str">
        <f t="shared" si="72"/>
        <v>TRUSTED</v>
      </c>
      <c r="S213" s="1" t="str">
        <f t="shared" si="73"/>
        <v>TRUSTED</v>
      </c>
      <c r="T213" s="1" t="str">
        <f t="shared" si="74"/>
        <v>TRUSTED</v>
      </c>
      <c r="U213" s="1">
        <f t="shared" si="79"/>
        <v>3</v>
      </c>
      <c r="V213" s="10">
        <f>IF(Q213="TRUSTED",'internal_calcs ToDs'!B213,"")</f>
        <v>209.60273097242927</v>
      </c>
      <c r="W213" s="10">
        <f>IF(R213="TRUSTED",'internal_calcs ToDs'!C213,"")</f>
        <v>212.40610181922855</v>
      </c>
      <c r="X213" s="10">
        <f>IF(S213="TRUSTED",IF(O213=3,'internal_calcs ToDs'!D213,'internal_calcs ToDs'!E213),"")</f>
        <v>209.69225772099568</v>
      </c>
      <c r="Y213" s="10">
        <f t="shared" si="78"/>
        <v>209.69225772099568</v>
      </c>
      <c r="Z213" s="10" t="str">
        <f t="shared" ca="1" si="75"/>
        <v>Y</v>
      </c>
      <c r="AA213" s="10">
        <f t="shared" ca="1" si="76"/>
        <v>209.69225772099568</v>
      </c>
      <c r="AB213" s="1">
        <f t="shared" ca="1" si="60"/>
        <v>3</v>
      </c>
      <c r="AC213" s="1">
        <f t="shared" ca="1" si="61"/>
        <v>333</v>
      </c>
      <c r="AD213" s="1">
        <f t="shared" ca="1" si="77"/>
        <v>15</v>
      </c>
    </row>
    <row r="214" spans="1:30" x14ac:dyDescent="0.3">
      <c r="A214" s="1">
        <f>'FTTM input times'!A214</f>
        <v>212</v>
      </c>
      <c r="B214" s="10">
        <f>ABS('internal_calcs ToDs'!C214-'internal_calcs ToDs'!$B214)</f>
        <v>2.8863519364441288</v>
      </c>
      <c r="C214" s="10">
        <f>ABS('internal_calcs ToDs'!D214-'internal_calcs ToDs'!$B214)</f>
        <v>0.34596665772315305</v>
      </c>
      <c r="D214" s="10">
        <f>ABS('internal_calcs ToDs'!E214-'internal_calcs ToDs'!$B214)</f>
        <v>4.6661165314000357</v>
      </c>
      <c r="E214" s="10">
        <f>ABS('internal_calcs ToDs'!D214-'internal_calcs ToDs'!$C214)</f>
        <v>2.5403852787209757</v>
      </c>
      <c r="F214" s="10">
        <f>ABS('internal_calcs ToDs'!E214-'internal_calcs ToDs'!$C214)</f>
        <v>1.7797645949559069</v>
      </c>
      <c r="G214" s="10">
        <f>ABS('internal_calcs ToDs'!E214-'internal_calcs ToDs'!D214)</f>
        <v>4.3201498736768826</v>
      </c>
      <c r="H214" s="1" t="str">
        <f t="shared" si="62"/>
        <v>TRUSTED</v>
      </c>
      <c r="I214" s="1" t="str">
        <f t="shared" si="63"/>
        <v>TRUSTED</v>
      </c>
      <c r="J214" s="1" t="str">
        <f t="shared" si="64"/>
        <v>TRUSTED</v>
      </c>
      <c r="K214" s="1" t="str">
        <f t="shared" si="65"/>
        <v>TRUSTED</v>
      </c>
      <c r="L214" s="1" t="str">
        <f t="shared" si="66"/>
        <v>TRUSTED</v>
      </c>
      <c r="M214" s="1" t="str">
        <f t="shared" si="67"/>
        <v>TRUSTED</v>
      </c>
      <c r="N214" s="1" t="str">
        <f t="shared" si="68"/>
        <v>TRUSTED</v>
      </c>
      <c r="O214" s="1">
        <f t="shared" si="69"/>
        <v>3</v>
      </c>
      <c r="P214" s="1">
        <f t="shared" si="70"/>
        <v>333</v>
      </c>
      <c r="Q214" s="1" t="str">
        <f t="shared" si="71"/>
        <v>TRUSTED</v>
      </c>
      <c r="R214" s="1" t="str">
        <f t="shared" si="72"/>
        <v>TRUSTED</v>
      </c>
      <c r="S214" s="1" t="str">
        <f t="shared" si="73"/>
        <v>TRUSTED</v>
      </c>
      <c r="T214" s="1" t="str">
        <f t="shared" si="74"/>
        <v>TRUSTED</v>
      </c>
      <c r="U214" s="1">
        <f t="shared" si="79"/>
        <v>3</v>
      </c>
      <c r="V214" s="10">
        <f>IF(Q214="TRUSTED",'internal_calcs ToDs'!B214,"")</f>
        <v>210.64191349128356</v>
      </c>
      <c r="W214" s="10">
        <f>IF(R214="TRUSTED",'internal_calcs ToDs'!C214,"")</f>
        <v>213.52826542772769</v>
      </c>
      <c r="X214" s="10">
        <f>IF(S214="TRUSTED",IF(O214=3,'internal_calcs ToDs'!D214,'internal_calcs ToDs'!E214),"")</f>
        <v>210.98788014900671</v>
      </c>
      <c r="Y214" s="10">
        <f t="shared" si="78"/>
        <v>210.98788014900671</v>
      </c>
      <c r="Z214" s="10" t="str">
        <f t="shared" ca="1" si="75"/>
        <v>N</v>
      </c>
      <c r="AA214" s="10">
        <f t="shared" ca="1" si="76"/>
        <v>210.98788014900671</v>
      </c>
      <c r="AB214" s="1">
        <f t="shared" ca="1" si="60"/>
        <v>3</v>
      </c>
      <c r="AC214" s="1">
        <f t="shared" ca="1" si="61"/>
        <v>333</v>
      </c>
      <c r="AD214" s="1">
        <f t="shared" ca="1" si="77"/>
        <v>15</v>
      </c>
    </row>
    <row r="215" spans="1:30" x14ac:dyDescent="0.3">
      <c r="A215" s="1">
        <f>'FTTM input times'!A215</f>
        <v>213</v>
      </c>
      <c r="B215" s="10">
        <f>ABS('internal_calcs ToDs'!C215-'internal_calcs ToDs'!$B215)</f>
        <v>2.9668325422433384</v>
      </c>
      <c r="C215" s="10">
        <f>ABS('internal_calcs ToDs'!D215-'internal_calcs ToDs'!$B215)</f>
        <v>0.58641144525512345</v>
      </c>
      <c r="D215" s="10">
        <f>ABS('internal_calcs ToDs'!E215-'internal_calcs ToDs'!$B215)</f>
        <v>5.0060815290949563</v>
      </c>
      <c r="E215" s="10">
        <f>ABS('internal_calcs ToDs'!D215-'internal_calcs ToDs'!$C215)</f>
        <v>2.3804210969882149</v>
      </c>
      <c r="F215" s="10">
        <f>ABS('internal_calcs ToDs'!E215-'internal_calcs ToDs'!$C215)</f>
        <v>2.0392489868516179</v>
      </c>
      <c r="G215" s="10">
        <f>ABS('internal_calcs ToDs'!E215-'internal_calcs ToDs'!D215)</f>
        <v>4.4196700838398328</v>
      </c>
      <c r="H215" s="1" t="str">
        <f t="shared" si="62"/>
        <v>TRUSTED</v>
      </c>
      <c r="I215" s="1" t="str">
        <f t="shared" si="63"/>
        <v>TRUSTED</v>
      </c>
      <c r="J215" s="1" t="str">
        <f t="shared" si="64"/>
        <v>TRUSTED</v>
      </c>
      <c r="K215" s="1" t="str">
        <f t="shared" si="65"/>
        <v>TRUSTED</v>
      </c>
      <c r="L215" s="1" t="str">
        <f t="shared" si="66"/>
        <v>TRUSTED</v>
      </c>
      <c r="M215" s="1" t="str">
        <f t="shared" si="67"/>
        <v>TRUSTED</v>
      </c>
      <c r="N215" s="1" t="str">
        <f t="shared" si="68"/>
        <v>TRUSTED</v>
      </c>
      <c r="O215" s="1">
        <f t="shared" si="69"/>
        <v>3</v>
      </c>
      <c r="P215" s="1">
        <f t="shared" si="70"/>
        <v>333</v>
      </c>
      <c r="Q215" s="1" t="str">
        <f t="shared" si="71"/>
        <v>TRUSTED</v>
      </c>
      <c r="R215" s="1" t="str">
        <f t="shared" si="72"/>
        <v>TRUSTED</v>
      </c>
      <c r="S215" s="1" t="str">
        <f t="shared" si="73"/>
        <v>TRUSTED</v>
      </c>
      <c r="T215" s="1" t="str">
        <f t="shared" si="74"/>
        <v>TRUSTED</v>
      </c>
      <c r="U215" s="1">
        <f t="shared" si="79"/>
        <v>3</v>
      </c>
      <c r="V215" s="10">
        <f>IF(Q215="TRUSTED",'internal_calcs ToDs'!B215,"")</f>
        <v>211.68151167168179</v>
      </c>
      <c r="W215" s="10">
        <f>IF(R215="TRUSTED",'internal_calcs ToDs'!C215,"")</f>
        <v>214.64834421392513</v>
      </c>
      <c r="X215" s="10">
        <f>IF(S215="TRUSTED",IF(O215=3,'internal_calcs ToDs'!D215,'internal_calcs ToDs'!E215),"")</f>
        <v>212.26792311693691</v>
      </c>
      <c r="Y215" s="10">
        <f t="shared" si="78"/>
        <v>212.26792311693691</v>
      </c>
      <c r="Z215" s="10" t="str">
        <f t="shared" ca="1" si="75"/>
        <v>N</v>
      </c>
      <c r="AA215" s="10">
        <f t="shared" ca="1" si="76"/>
        <v>212.26792311693691</v>
      </c>
      <c r="AB215" s="1">
        <f t="shared" ca="1" si="60"/>
        <v>3</v>
      </c>
      <c r="AC215" s="1">
        <f t="shared" ca="1" si="61"/>
        <v>333</v>
      </c>
      <c r="AD215" s="1">
        <f t="shared" ca="1" si="77"/>
        <v>15</v>
      </c>
    </row>
    <row r="216" spans="1:30" x14ac:dyDescent="0.3">
      <c r="A216" s="1">
        <f>'FTTM input times'!A216</f>
        <v>214</v>
      </c>
      <c r="B216" s="10">
        <f>ABS('internal_calcs ToDs'!C216-'internal_calcs ToDs'!$B216)</f>
        <v>3.0443637791460958</v>
      </c>
      <c r="C216" s="10">
        <f>ABS('internal_calcs ToDs'!D216-'internal_calcs ToDs'!$B216)</f>
        <v>0.80646967732803887</v>
      </c>
      <c r="D216" s="10">
        <f>ABS('internal_calcs ToDs'!E216-'internal_calcs ToDs'!$B216)</f>
        <v>5.28466186104842</v>
      </c>
      <c r="E216" s="10">
        <f>ABS('internal_calcs ToDs'!D216-'internal_calcs ToDs'!$C216)</f>
        <v>2.2378941018180569</v>
      </c>
      <c r="F216" s="10">
        <f>ABS('internal_calcs ToDs'!E216-'internal_calcs ToDs'!$C216)</f>
        <v>2.2402980819023242</v>
      </c>
      <c r="G216" s="10">
        <f>ABS('internal_calcs ToDs'!E216-'internal_calcs ToDs'!D216)</f>
        <v>4.4781921837203811</v>
      </c>
      <c r="H216" s="1" t="str">
        <f t="shared" si="62"/>
        <v>TRUSTED</v>
      </c>
      <c r="I216" s="1" t="str">
        <f t="shared" si="63"/>
        <v>TRUSTED</v>
      </c>
      <c r="J216" s="1" t="str">
        <f t="shared" si="64"/>
        <v>TRUSTED</v>
      </c>
      <c r="K216" s="1" t="str">
        <f t="shared" si="65"/>
        <v>TRUSTED</v>
      </c>
      <c r="L216" s="1" t="str">
        <f t="shared" si="66"/>
        <v>TRUSTED</v>
      </c>
      <c r="M216" s="1" t="str">
        <f t="shared" si="67"/>
        <v>TRUSTED</v>
      </c>
      <c r="N216" s="1" t="str">
        <f t="shared" si="68"/>
        <v>TRUSTED</v>
      </c>
      <c r="O216" s="1">
        <f t="shared" si="69"/>
        <v>3</v>
      </c>
      <c r="P216" s="1">
        <f t="shared" si="70"/>
        <v>333</v>
      </c>
      <c r="Q216" s="1" t="str">
        <f t="shared" si="71"/>
        <v>TRUSTED</v>
      </c>
      <c r="R216" s="1" t="str">
        <f t="shared" si="72"/>
        <v>TRUSTED</v>
      </c>
      <c r="S216" s="1" t="str">
        <f t="shared" si="73"/>
        <v>TRUSTED</v>
      </c>
      <c r="T216" s="1" t="str">
        <f t="shared" si="74"/>
        <v>TRUSTED</v>
      </c>
      <c r="U216" s="1">
        <f t="shared" si="79"/>
        <v>3</v>
      </c>
      <c r="V216" s="10">
        <f>IF(Q216="TRUSTED",'internal_calcs ToDs'!B216,"")</f>
        <v>212.7215005025644</v>
      </c>
      <c r="W216" s="10">
        <f>IF(R216="TRUSTED",'internal_calcs ToDs'!C216,"")</f>
        <v>215.76586428171049</v>
      </c>
      <c r="X216" s="10">
        <f>IF(S216="TRUSTED",IF(O216=3,'internal_calcs ToDs'!D216,'internal_calcs ToDs'!E216),"")</f>
        <v>213.52797017989243</v>
      </c>
      <c r="Y216" s="10">
        <f t="shared" si="78"/>
        <v>213.52797017989243</v>
      </c>
      <c r="Z216" s="10" t="str">
        <f t="shared" ca="1" si="75"/>
        <v>N</v>
      </c>
      <c r="AA216" s="10">
        <f t="shared" ca="1" si="76"/>
        <v>213.52797017989243</v>
      </c>
      <c r="AB216" s="1">
        <f t="shared" ca="1" si="60"/>
        <v>3</v>
      </c>
      <c r="AC216" s="1">
        <f t="shared" ca="1" si="61"/>
        <v>333</v>
      </c>
      <c r="AD216" s="1">
        <f t="shared" ca="1" si="77"/>
        <v>15</v>
      </c>
    </row>
    <row r="217" spans="1:30" x14ac:dyDescent="0.3">
      <c r="A217" s="1">
        <f>'FTTM input times'!A217</f>
        <v>215</v>
      </c>
      <c r="B217" s="10">
        <f>ABS('internal_calcs ToDs'!C217-'internal_calcs ToDs'!$B217)</f>
        <v>3.1185071069373862</v>
      </c>
      <c r="C217" s="10">
        <f>ABS('internal_calcs ToDs'!D217-'internal_calcs ToDs'!$B217)</f>
        <v>1.0020655142170369</v>
      </c>
      <c r="D217" s="10">
        <f>ABS('internal_calcs ToDs'!E217-'internal_calcs ToDs'!$B217)</f>
        <v>5.4903688654938207</v>
      </c>
      <c r="E217" s="10">
        <f>ABS('internal_calcs ToDs'!D217-'internal_calcs ToDs'!$C217)</f>
        <v>2.1164415927203493</v>
      </c>
      <c r="F217" s="10">
        <f>ABS('internal_calcs ToDs'!E217-'internal_calcs ToDs'!$C217)</f>
        <v>2.3718617585564346</v>
      </c>
      <c r="G217" s="10">
        <f>ABS('internal_calcs ToDs'!E217-'internal_calcs ToDs'!D217)</f>
        <v>4.4883033512767838</v>
      </c>
      <c r="H217" s="1" t="str">
        <f t="shared" si="62"/>
        <v>TRUSTED</v>
      </c>
      <c r="I217" s="1" t="str">
        <f t="shared" si="63"/>
        <v>TRUSTED</v>
      </c>
      <c r="J217" s="1" t="str">
        <f t="shared" si="64"/>
        <v>TRUSTED</v>
      </c>
      <c r="K217" s="1" t="str">
        <f t="shared" si="65"/>
        <v>TRUSTED</v>
      </c>
      <c r="L217" s="1" t="str">
        <f t="shared" si="66"/>
        <v>TRUSTED</v>
      </c>
      <c r="M217" s="1" t="str">
        <f t="shared" si="67"/>
        <v>TRUSTED</v>
      </c>
      <c r="N217" s="1" t="str">
        <f t="shared" si="68"/>
        <v>TRUSTED</v>
      </c>
      <c r="O217" s="1">
        <f t="shared" si="69"/>
        <v>3</v>
      </c>
      <c r="P217" s="1">
        <f t="shared" si="70"/>
        <v>333</v>
      </c>
      <c r="Q217" s="1" t="str">
        <f t="shared" si="71"/>
        <v>TRUSTED</v>
      </c>
      <c r="R217" s="1" t="str">
        <f t="shared" si="72"/>
        <v>TRUSTED</v>
      </c>
      <c r="S217" s="1" t="str">
        <f t="shared" si="73"/>
        <v>TRUSTED</v>
      </c>
      <c r="T217" s="1" t="str">
        <f t="shared" si="74"/>
        <v>TRUSTED</v>
      </c>
      <c r="U217" s="1">
        <f t="shared" si="79"/>
        <v>3</v>
      </c>
      <c r="V217" s="10">
        <f>IF(Q217="TRUSTED",'internal_calcs ToDs'!B217,"")</f>
        <v>213.76185472612889</v>
      </c>
      <c r="W217" s="10">
        <f>IF(R217="TRUSTED",'internal_calcs ToDs'!C217,"")</f>
        <v>216.88036183306627</v>
      </c>
      <c r="X217" s="10">
        <f>IF(S217="TRUSTED",IF(O217=3,'internal_calcs ToDs'!D217,'internal_calcs ToDs'!E217),"")</f>
        <v>214.76392024034593</v>
      </c>
      <c r="Y217" s="10">
        <f t="shared" si="78"/>
        <v>214.76392024034593</v>
      </c>
      <c r="Z217" s="10" t="str">
        <f t="shared" ca="1" si="75"/>
        <v>N</v>
      </c>
      <c r="AA217" s="10">
        <f t="shared" ca="1" si="76"/>
        <v>214.76392024034593</v>
      </c>
      <c r="AB217" s="1">
        <f t="shared" ca="1" si="60"/>
        <v>3</v>
      </c>
      <c r="AC217" s="1">
        <f t="shared" ca="1" si="61"/>
        <v>333</v>
      </c>
      <c r="AD217" s="1">
        <f t="shared" ca="1" si="77"/>
        <v>15</v>
      </c>
    </row>
    <row r="218" spans="1:30" x14ac:dyDescent="0.3">
      <c r="A218" s="1">
        <f>'FTTM input times'!A218</f>
        <v>216</v>
      </c>
      <c r="B218" s="10">
        <f>ABS('internal_calcs ToDs'!C218-'internal_calcs ToDs'!$B218)</f>
        <v>3.1888361446831368</v>
      </c>
      <c r="C218" s="10">
        <f>ABS('internal_calcs ToDs'!D218-'internal_calcs ToDs'!$B218)</f>
        <v>1.1695033711116594</v>
      </c>
      <c r="D218" s="10">
        <f>ABS('internal_calcs ToDs'!E218-'internal_calcs ToDs'!$B218)</f>
        <v>5.614334737137483</v>
      </c>
      <c r="E218" s="10">
        <f>ABS('internal_calcs ToDs'!D218-'internal_calcs ToDs'!$C218)</f>
        <v>2.0193327735714774</v>
      </c>
      <c r="F218" s="10">
        <f>ABS('internal_calcs ToDs'!E218-'internal_calcs ToDs'!$C218)</f>
        <v>2.4254985924543462</v>
      </c>
      <c r="G218" s="10">
        <f>ABS('internal_calcs ToDs'!E218-'internal_calcs ToDs'!D218)</f>
        <v>4.4448313660258236</v>
      </c>
      <c r="H218" s="1" t="str">
        <f t="shared" si="62"/>
        <v>TRUSTED</v>
      </c>
      <c r="I218" s="1" t="str">
        <f t="shared" si="63"/>
        <v>TRUSTED</v>
      </c>
      <c r="J218" s="1" t="str">
        <f t="shared" si="64"/>
        <v>TRUSTED</v>
      </c>
      <c r="K218" s="1" t="str">
        <f t="shared" si="65"/>
        <v>TRUSTED</v>
      </c>
      <c r="L218" s="1" t="str">
        <f t="shared" si="66"/>
        <v>TRUSTED</v>
      </c>
      <c r="M218" s="1" t="str">
        <f t="shared" si="67"/>
        <v>TRUSTED</v>
      </c>
      <c r="N218" s="1" t="str">
        <f t="shared" si="68"/>
        <v>TRUSTED</v>
      </c>
      <c r="O218" s="1">
        <f t="shared" si="69"/>
        <v>3</v>
      </c>
      <c r="P218" s="1">
        <f t="shared" si="70"/>
        <v>333</v>
      </c>
      <c r="Q218" s="1" t="str">
        <f t="shared" si="71"/>
        <v>TRUSTED</v>
      </c>
      <c r="R218" s="1" t="str">
        <f t="shared" si="72"/>
        <v>TRUSTED</v>
      </c>
      <c r="S218" s="1" t="str">
        <f t="shared" si="73"/>
        <v>TRUSTED</v>
      </c>
      <c r="T218" s="1" t="str">
        <f t="shared" si="74"/>
        <v>TRUSTED</v>
      </c>
      <c r="U218" s="1">
        <f t="shared" si="79"/>
        <v>3</v>
      </c>
      <c r="V218" s="10">
        <f>IF(Q218="TRUSTED",'internal_calcs ToDs'!B218,"")</f>
        <v>214.80254885378264</v>
      </c>
      <c r="W218" s="10">
        <f>IF(R218="TRUSTED",'internal_calcs ToDs'!C218,"")</f>
        <v>217.99138499846578</v>
      </c>
      <c r="X218" s="10">
        <f>IF(S218="TRUSTED",IF(O218=3,'internal_calcs ToDs'!D218,'internal_calcs ToDs'!E218),"")</f>
        <v>215.9720522248943</v>
      </c>
      <c r="Y218" s="10">
        <f t="shared" si="78"/>
        <v>215.9720522248943</v>
      </c>
      <c r="Z218" s="10" t="str">
        <f t="shared" ca="1" si="75"/>
        <v>N</v>
      </c>
      <c r="AA218" s="10">
        <f t="shared" ca="1" si="76"/>
        <v>215.9720522248943</v>
      </c>
      <c r="AB218" s="1">
        <f t="shared" ca="1" si="60"/>
        <v>3</v>
      </c>
      <c r="AC218" s="1">
        <f t="shared" ca="1" si="61"/>
        <v>333</v>
      </c>
      <c r="AD218" s="1">
        <f t="shared" ca="1" si="77"/>
        <v>15</v>
      </c>
    </row>
    <row r="219" spans="1:30" x14ac:dyDescent="0.3">
      <c r="A219" s="1">
        <f>'FTTM input times'!A219</f>
        <v>217</v>
      </c>
      <c r="B219" s="10">
        <f>ABS('internal_calcs ToDs'!C219-'internal_calcs ToDs'!$B219)</f>
        <v>3.2549384379546495</v>
      </c>
      <c r="C219" s="10">
        <f>ABS('internal_calcs ToDs'!D219-'internal_calcs ToDs'!$B219)</f>
        <v>1.3055265855667528</v>
      </c>
      <c r="D219" s="10">
        <f>ABS('internal_calcs ToDs'!E219-'internal_calcs ToDs'!$B219)</f>
        <v>5.650633937870424</v>
      </c>
      <c r="E219" s="10">
        <f>ABS('internal_calcs ToDs'!D219-'internal_calcs ToDs'!$C219)</f>
        <v>1.9494118523878967</v>
      </c>
      <c r="F219" s="10">
        <f>ABS('internal_calcs ToDs'!E219-'internal_calcs ToDs'!$C219)</f>
        <v>2.3956954999157745</v>
      </c>
      <c r="G219" s="10">
        <f>ABS('internal_calcs ToDs'!E219-'internal_calcs ToDs'!D219)</f>
        <v>4.3451073523036712</v>
      </c>
      <c r="H219" s="1" t="str">
        <f t="shared" si="62"/>
        <v>TRUSTED</v>
      </c>
      <c r="I219" s="1" t="str">
        <f t="shared" si="63"/>
        <v>TRUSTED</v>
      </c>
      <c r="J219" s="1" t="str">
        <f t="shared" si="64"/>
        <v>TRUSTED</v>
      </c>
      <c r="K219" s="1" t="str">
        <f t="shared" si="65"/>
        <v>TRUSTED</v>
      </c>
      <c r="L219" s="1" t="str">
        <f t="shared" si="66"/>
        <v>TRUSTED</v>
      </c>
      <c r="M219" s="1" t="str">
        <f t="shared" si="67"/>
        <v>TRUSTED</v>
      </c>
      <c r="N219" s="1" t="str">
        <f t="shared" si="68"/>
        <v>TRUSTED</v>
      </c>
      <c r="O219" s="1">
        <f t="shared" si="69"/>
        <v>3</v>
      </c>
      <c r="P219" s="1">
        <f t="shared" si="70"/>
        <v>333</v>
      </c>
      <c r="Q219" s="1" t="str">
        <f t="shared" si="71"/>
        <v>TRUSTED</v>
      </c>
      <c r="R219" s="1" t="str">
        <f t="shared" si="72"/>
        <v>TRUSTED</v>
      </c>
      <c r="S219" s="1" t="str">
        <f t="shared" si="73"/>
        <v>TRUSTED</v>
      </c>
      <c r="T219" s="1" t="str">
        <f t="shared" si="74"/>
        <v>TRUSTED</v>
      </c>
      <c r="U219" s="1">
        <f t="shared" si="79"/>
        <v>3</v>
      </c>
      <c r="V219" s="10">
        <f>IF(Q219="TRUSTED",'internal_calcs ToDs'!B219,"")</f>
        <v>215.84355718224242</v>
      </c>
      <c r="W219" s="10">
        <f>IF(R219="TRUSTED",'internal_calcs ToDs'!C219,"")</f>
        <v>219.09849562019707</v>
      </c>
      <c r="X219" s="10">
        <f>IF(S219="TRUSTED",IF(O219=3,'internal_calcs ToDs'!D219,'internal_calcs ToDs'!E219),"")</f>
        <v>217.14908376780917</v>
      </c>
      <c r="Y219" s="10">
        <f t="shared" si="78"/>
        <v>217.14908376780917</v>
      </c>
      <c r="Z219" s="10" t="str">
        <f t="shared" ca="1" si="75"/>
        <v>N</v>
      </c>
      <c r="AA219" s="10">
        <f t="shared" ca="1" si="76"/>
        <v>217.14908376780917</v>
      </c>
      <c r="AB219" s="1">
        <f t="shared" ca="1" si="60"/>
        <v>3</v>
      </c>
      <c r="AC219" s="1">
        <f t="shared" ca="1" si="61"/>
        <v>333</v>
      </c>
      <c r="AD219" s="1">
        <f t="shared" ca="1" si="77"/>
        <v>15</v>
      </c>
    </row>
    <row r="220" spans="1:30" x14ac:dyDescent="0.3">
      <c r="A220" s="1">
        <f>'FTTM input times'!A220</f>
        <v>218</v>
      </c>
      <c r="B220" s="10">
        <f>ABS('internal_calcs ToDs'!C220-'internal_calcs ToDs'!$B220)</f>
        <v>3.3164171718014472</v>
      </c>
      <c r="C220" s="10">
        <f>ABS('internal_calcs ToDs'!D220-'internal_calcs ToDs'!$B220)</f>
        <v>1.4073691661363057</v>
      </c>
      <c r="D220" s="10">
        <f>ABS('internal_calcs ToDs'!E220-'internal_calcs ToDs'!$B220)</f>
        <v>5.5964982739042171</v>
      </c>
      <c r="E220" s="10">
        <f>ABS('internal_calcs ToDs'!D220-'internal_calcs ToDs'!$C220)</f>
        <v>1.9090480056651415</v>
      </c>
      <c r="F220" s="10">
        <f>ABS('internal_calcs ToDs'!E220-'internal_calcs ToDs'!$C220)</f>
        <v>2.2800811021027698</v>
      </c>
      <c r="G220" s="10">
        <f>ABS('internal_calcs ToDs'!E220-'internal_calcs ToDs'!D220)</f>
        <v>4.1891291077679114</v>
      </c>
      <c r="H220" s="1" t="str">
        <f t="shared" si="62"/>
        <v>TRUSTED</v>
      </c>
      <c r="I220" s="1" t="str">
        <f t="shared" si="63"/>
        <v>TRUSTED</v>
      </c>
      <c r="J220" s="1" t="str">
        <f t="shared" si="64"/>
        <v>TRUSTED</v>
      </c>
      <c r="K220" s="1" t="str">
        <f t="shared" si="65"/>
        <v>TRUSTED</v>
      </c>
      <c r="L220" s="1" t="str">
        <f t="shared" si="66"/>
        <v>TRUSTED</v>
      </c>
      <c r="M220" s="1" t="str">
        <f t="shared" si="67"/>
        <v>TRUSTED</v>
      </c>
      <c r="N220" s="1" t="str">
        <f t="shared" si="68"/>
        <v>TRUSTED</v>
      </c>
      <c r="O220" s="1">
        <f t="shared" si="69"/>
        <v>3</v>
      </c>
      <c r="P220" s="1">
        <f t="shared" si="70"/>
        <v>333</v>
      </c>
      <c r="Q220" s="1" t="str">
        <f t="shared" si="71"/>
        <v>TRUSTED</v>
      </c>
      <c r="R220" s="1" t="str">
        <f t="shared" si="72"/>
        <v>TRUSTED</v>
      </c>
      <c r="S220" s="1" t="str">
        <f t="shared" si="73"/>
        <v>TRUSTED</v>
      </c>
      <c r="T220" s="1" t="str">
        <f t="shared" si="74"/>
        <v>TRUSTED</v>
      </c>
      <c r="U220" s="1">
        <f t="shared" si="79"/>
        <v>3</v>
      </c>
      <c r="V220" s="10">
        <f>IF(Q220="TRUSTED",'internal_calcs ToDs'!B220,"")</f>
        <v>216.88485380976891</v>
      </c>
      <c r="W220" s="10">
        <f>IF(R220="TRUSTED",'internal_calcs ToDs'!C220,"")</f>
        <v>220.20127098157036</v>
      </c>
      <c r="X220" s="10">
        <f>IF(S220="TRUSTED",IF(O220=3,'internal_calcs ToDs'!D220,'internal_calcs ToDs'!E220),"")</f>
        <v>218.29222297590522</v>
      </c>
      <c r="Y220" s="10">
        <f t="shared" si="78"/>
        <v>218.29222297590522</v>
      </c>
      <c r="Z220" s="10" t="str">
        <f t="shared" ca="1" si="75"/>
        <v>N</v>
      </c>
      <c r="AA220" s="10">
        <f t="shared" ca="1" si="76"/>
        <v>218.29222297590522</v>
      </c>
      <c r="AB220" s="1">
        <f t="shared" ca="1" si="60"/>
        <v>3</v>
      </c>
      <c r="AC220" s="1">
        <f t="shared" ca="1" si="61"/>
        <v>333</v>
      </c>
      <c r="AD220" s="1">
        <f t="shared" ca="1" si="77"/>
        <v>15</v>
      </c>
    </row>
    <row r="221" spans="1:30" x14ac:dyDescent="0.3">
      <c r="A221" s="1">
        <f>'FTTM input times'!A221</f>
        <v>219</v>
      </c>
      <c r="B221" s="10">
        <f>ABS('internal_calcs ToDs'!C221-'internal_calcs ToDs'!$B221)</f>
        <v>3.3728928226608161</v>
      </c>
      <c r="C221" s="10">
        <f>ABS('internal_calcs ToDs'!D221-'internal_calcs ToDs'!$B221)</f>
        <v>1.4727998058364165</v>
      </c>
      <c r="D221" s="10">
        <f>ABS('internal_calcs ToDs'!E221-'internal_calcs ToDs'!$B221)</f>
        <v>5.4524178653024649</v>
      </c>
      <c r="E221" s="10">
        <f>ABS('internal_calcs ToDs'!D221-'internal_calcs ToDs'!$C221)</f>
        <v>1.9000930168243997</v>
      </c>
      <c r="F221" s="10">
        <f>ABS('internal_calcs ToDs'!E221-'internal_calcs ToDs'!$C221)</f>
        <v>2.0795250426416487</v>
      </c>
      <c r="G221" s="10">
        <f>ABS('internal_calcs ToDs'!E221-'internal_calcs ToDs'!D221)</f>
        <v>3.9796180594660484</v>
      </c>
      <c r="H221" s="1" t="str">
        <f t="shared" si="62"/>
        <v>TRUSTED</v>
      </c>
      <c r="I221" s="1" t="str">
        <f t="shared" si="63"/>
        <v>TRUSTED</v>
      </c>
      <c r="J221" s="1" t="str">
        <f t="shared" si="64"/>
        <v>TRUSTED</v>
      </c>
      <c r="K221" s="1" t="str">
        <f t="shared" si="65"/>
        <v>TRUSTED</v>
      </c>
      <c r="L221" s="1" t="str">
        <f t="shared" si="66"/>
        <v>TRUSTED</v>
      </c>
      <c r="M221" s="1" t="str">
        <f t="shared" si="67"/>
        <v>TRUSTED</v>
      </c>
      <c r="N221" s="1" t="str">
        <f t="shared" si="68"/>
        <v>TRUSTED</v>
      </c>
      <c r="O221" s="1">
        <f t="shared" si="69"/>
        <v>3</v>
      </c>
      <c r="P221" s="1">
        <f t="shared" si="70"/>
        <v>333</v>
      </c>
      <c r="Q221" s="1" t="str">
        <f t="shared" si="71"/>
        <v>TRUSTED</v>
      </c>
      <c r="R221" s="1" t="str">
        <f t="shared" si="72"/>
        <v>TRUSTED</v>
      </c>
      <c r="S221" s="1" t="str">
        <f t="shared" si="73"/>
        <v>TRUSTED</v>
      </c>
      <c r="T221" s="1" t="str">
        <f t="shared" si="74"/>
        <v>TRUSTED</v>
      </c>
      <c r="U221" s="1">
        <f t="shared" si="79"/>
        <v>3</v>
      </c>
      <c r="V221" s="10">
        <f>IF(Q221="TRUSTED",'internal_calcs ToDs'!B221,"")</f>
        <v>217.92641265252726</v>
      </c>
      <c r="W221" s="10">
        <f>IF(R221="TRUSTED",'internal_calcs ToDs'!C221,"")</f>
        <v>221.29930547518808</v>
      </c>
      <c r="X221" s="10">
        <f>IF(S221="TRUSTED",IF(O221=3,'internal_calcs ToDs'!D221,'internal_calcs ToDs'!E221),"")</f>
        <v>219.39921245836368</v>
      </c>
      <c r="Y221" s="10">
        <f t="shared" si="78"/>
        <v>219.39921245836368</v>
      </c>
      <c r="Z221" s="10" t="str">
        <f t="shared" ca="1" si="75"/>
        <v>N</v>
      </c>
      <c r="AA221" s="10">
        <f t="shared" ca="1" si="76"/>
        <v>219.39921245836368</v>
      </c>
      <c r="AB221" s="1">
        <f t="shared" ca="1" si="60"/>
        <v>3</v>
      </c>
      <c r="AC221" s="1">
        <f t="shared" ca="1" si="61"/>
        <v>333</v>
      </c>
      <c r="AD221" s="1">
        <f t="shared" ca="1" si="77"/>
        <v>15</v>
      </c>
    </row>
    <row r="222" spans="1:30" x14ac:dyDescent="0.3">
      <c r="A222" s="1">
        <f>'FTTM input times'!A222</f>
        <v>220</v>
      </c>
      <c r="B222" s="10">
        <f>ABS('internal_calcs ToDs'!C222-'internal_calcs ToDs'!$B222)</f>
        <v>3.4240047426297622</v>
      </c>
      <c r="C222" s="10">
        <f>ABS('internal_calcs ToDs'!D222-'internal_calcs ToDs'!$B222)</f>
        <v>1.5001574660722099</v>
      </c>
      <c r="D222" s="10">
        <f>ABS('internal_calcs ToDs'!E222-'internal_calcs ToDs'!$B222)</f>
        <v>5.2221243580278838</v>
      </c>
      <c r="E222" s="10">
        <f>ABS('internal_calcs ToDs'!D222-'internal_calcs ToDs'!$C222)</f>
        <v>1.9238472765575523</v>
      </c>
      <c r="F222" s="10">
        <f>ABS('internal_calcs ToDs'!E222-'internal_calcs ToDs'!$C222)</f>
        <v>1.7981196153981216</v>
      </c>
      <c r="G222" s="10">
        <f>ABS('internal_calcs ToDs'!E222-'internal_calcs ToDs'!D222)</f>
        <v>3.7219668919556739</v>
      </c>
      <c r="H222" s="1" t="str">
        <f t="shared" si="62"/>
        <v>TRUSTED</v>
      </c>
      <c r="I222" s="1" t="str">
        <f t="shared" si="63"/>
        <v>TRUSTED</v>
      </c>
      <c r="J222" s="1" t="str">
        <f t="shared" si="64"/>
        <v>TRUSTED</v>
      </c>
      <c r="K222" s="1" t="str">
        <f t="shared" si="65"/>
        <v>TRUSTED</v>
      </c>
      <c r="L222" s="1" t="str">
        <f t="shared" si="66"/>
        <v>TRUSTED</v>
      </c>
      <c r="M222" s="1" t="str">
        <f t="shared" si="67"/>
        <v>TRUSTED</v>
      </c>
      <c r="N222" s="1" t="str">
        <f t="shared" si="68"/>
        <v>TRUSTED</v>
      </c>
      <c r="O222" s="1">
        <f t="shared" si="69"/>
        <v>3</v>
      </c>
      <c r="P222" s="1">
        <f t="shared" si="70"/>
        <v>333</v>
      </c>
      <c r="Q222" s="1" t="str">
        <f t="shared" si="71"/>
        <v>TRUSTED</v>
      </c>
      <c r="R222" s="1" t="str">
        <f t="shared" si="72"/>
        <v>TRUSTED</v>
      </c>
      <c r="S222" s="1" t="str">
        <f t="shared" si="73"/>
        <v>TRUSTED</v>
      </c>
      <c r="T222" s="1" t="str">
        <f t="shared" si="74"/>
        <v>TRUSTED</v>
      </c>
      <c r="U222" s="1">
        <f t="shared" si="79"/>
        <v>3</v>
      </c>
      <c r="V222" s="10">
        <f>IF(Q222="TRUSTED",'internal_calcs ToDs'!B222,"")</f>
        <v>218.9682074610615</v>
      </c>
      <c r="W222" s="10">
        <f>IF(R222="TRUSTED",'internal_calcs ToDs'!C222,"")</f>
        <v>222.39221220369126</v>
      </c>
      <c r="X222" s="10">
        <f>IF(S222="TRUSTED",IF(O222=3,'internal_calcs ToDs'!D222,'internal_calcs ToDs'!E222),"")</f>
        <v>220.46836492713371</v>
      </c>
      <c r="Y222" s="10">
        <f t="shared" si="78"/>
        <v>220.46836492713371</v>
      </c>
      <c r="Z222" s="10" t="str">
        <f t="shared" ca="1" si="75"/>
        <v>N</v>
      </c>
      <c r="AA222" s="10">
        <f t="shared" ca="1" si="76"/>
        <v>220.46836492713371</v>
      </c>
      <c r="AB222" s="1">
        <f t="shared" ca="1" si="60"/>
        <v>3</v>
      </c>
      <c r="AC222" s="1">
        <f t="shared" ca="1" si="61"/>
        <v>333</v>
      </c>
      <c r="AD222" s="1">
        <f t="shared" ca="1" si="77"/>
        <v>15</v>
      </c>
    </row>
    <row r="223" spans="1:30" x14ac:dyDescent="0.3">
      <c r="A223" s="1">
        <f>'FTTM input times'!A223</f>
        <v>221</v>
      </c>
      <c r="B223" s="10">
        <f>ABS('internal_calcs ToDs'!C223-'internal_calcs ToDs'!$B223)</f>
        <v>3.4694126697929448</v>
      </c>
      <c r="C223" s="10">
        <f>ABS('internal_calcs ToDs'!D223-'internal_calcs ToDs'!$B223)</f>
        <v>1.4883779695982753</v>
      </c>
      <c r="D223" s="10">
        <f>ABS('internal_calcs ToDs'!E223-'internal_calcs ToDs'!$B223)</f>
        <v>4.912456984678613</v>
      </c>
      <c r="E223" s="10">
        <f>ABS('internal_calcs ToDs'!D223-'internal_calcs ToDs'!$C223)</f>
        <v>1.9810347001946695</v>
      </c>
      <c r="F223" s="10">
        <f>ABS('internal_calcs ToDs'!E223-'internal_calcs ToDs'!$C223)</f>
        <v>1.4430443148856682</v>
      </c>
      <c r="G223" s="10">
        <f>ABS('internal_calcs ToDs'!E223-'internal_calcs ToDs'!D223)</f>
        <v>3.4240790150803377</v>
      </c>
      <c r="H223" s="1" t="str">
        <f t="shared" si="62"/>
        <v>TRUSTED</v>
      </c>
      <c r="I223" s="1" t="str">
        <f t="shared" si="63"/>
        <v>TRUSTED</v>
      </c>
      <c r="J223" s="1" t="str">
        <f t="shared" si="64"/>
        <v>TRUSTED</v>
      </c>
      <c r="K223" s="1" t="str">
        <f t="shared" si="65"/>
        <v>TRUSTED</v>
      </c>
      <c r="L223" s="1" t="str">
        <f t="shared" si="66"/>
        <v>TRUSTED</v>
      </c>
      <c r="M223" s="1" t="str">
        <f t="shared" si="67"/>
        <v>TRUSTED</v>
      </c>
      <c r="N223" s="1" t="str">
        <f t="shared" si="68"/>
        <v>TRUSTED</v>
      </c>
      <c r="O223" s="1">
        <f t="shared" si="69"/>
        <v>3</v>
      </c>
      <c r="P223" s="1">
        <f t="shared" si="70"/>
        <v>333</v>
      </c>
      <c r="Q223" s="1" t="str">
        <f t="shared" si="71"/>
        <v>TRUSTED</v>
      </c>
      <c r="R223" s="1" t="str">
        <f t="shared" si="72"/>
        <v>TRUSTED</v>
      </c>
      <c r="S223" s="1" t="str">
        <f t="shared" si="73"/>
        <v>TRUSTED</v>
      </c>
      <c r="T223" s="1" t="str">
        <f t="shared" si="74"/>
        <v>TRUSTED</v>
      </c>
      <c r="U223" s="1">
        <f t="shared" si="79"/>
        <v>3</v>
      </c>
      <c r="V223" s="10">
        <f>IF(Q223="TRUSTED",'internal_calcs ToDs'!B223,"")</f>
        <v>220.01021183687479</v>
      </c>
      <c r="W223" s="10">
        <f>IF(R223="TRUSTED",'internal_calcs ToDs'!C223,"")</f>
        <v>223.47962450666773</v>
      </c>
      <c r="X223" s="10">
        <f>IF(S223="TRUSTED",IF(O223=3,'internal_calcs ToDs'!D223,'internal_calcs ToDs'!E223),"")</f>
        <v>221.49858980647306</v>
      </c>
      <c r="Y223" s="10">
        <f t="shared" si="78"/>
        <v>221.49858980647306</v>
      </c>
      <c r="Z223" s="10" t="str">
        <f t="shared" ca="1" si="75"/>
        <v>N</v>
      </c>
      <c r="AA223" s="10">
        <f t="shared" ca="1" si="76"/>
        <v>221.49858980647306</v>
      </c>
      <c r="AB223" s="1">
        <f t="shared" ca="1" si="60"/>
        <v>3</v>
      </c>
      <c r="AC223" s="1">
        <f t="shared" ca="1" si="61"/>
        <v>333</v>
      </c>
      <c r="AD223" s="1">
        <f t="shared" ca="1" si="77"/>
        <v>15</v>
      </c>
    </row>
    <row r="224" spans="1:30" x14ac:dyDescent="0.3">
      <c r="A224" s="1">
        <f>'FTTM input times'!A224</f>
        <v>222</v>
      </c>
      <c r="B224" s="10">
        <f>ABS('internal_calcs ToDs'!C224-'internal_calcs ToDs'!$B224)</f>
        <v>3.5087981585894852</v>
      </c>
      <c r="C224" s="10">
        <f>ABS('internal_calcs ToDs'!D224-'internal_calcs ToDs'!$B224)</f>
        <v>1.4370111828761196</v>
      </c>
      <c r="D224" s="10">
        <f>ABS('internal_calcs ToDs'!E224-'internal_calcs ToDs'!$B224)</f>
        <v>4.533116314238498</v>
      </c>
      <c r="E224" s="10">
        <f>ABS('internal_calcs ToDs'!D224-'internal_calcs ToDs'!$C224)</f>
        <v>2.0717869757133656</v>
      </c>
      <c r="F224" s="10">
        <f>ABS('internal_calcs ToDs'!E224-'internal_calcs ToDs'!$C224)</f>
        <v>1.0243181556490129</v>
      </c>
      <c r="G224" s="10">
        <f>ABS('internal_calcs ToDs'!E224-'internal_calcs ToDs'!D224)</f>
        <v>3.0961051313623784</v>
      </c>
      <c r="H224" s="1" t="str">
        <f t="shared" si="62"/>
        <v>TRUSTED</v>
      </c>
      <c r="I224" s="1" t="str">
        <f t="shared" si="63"/>
        <v>TRUSTED</v>
      </c>
      <c r="J224" s="1" t="str">
        <f t="shared" si="64"/>
        <v>TRUSTED</v>
      </c>
      <c r="K224" s="1" t="str">
        <f t="shared" si="65"/>
        <v>TRUSTED</v>
      </c>
      <c r="L224" s="1" t="str">
        <f t="shared" si="66"/>
        <v>TRUSTED</v>
      </c>
      <c r="M224" s="1" t="str">
        <f t="shared" si="67"/>
        <v>TRUSTED</v>
      </c>
      <c r="N224" s="1" t="str">
        <f t="shared" si="68"/>
        <v>TRUSTED</v>
      </c>
      <c r="O224" s="1">
        <f t="shared" si="69"/>
        <v>3</v>
      </c>
      <c r="P224" s="1">
        <f t="shared" si="70"/>
        <v>333</v>
      </c>
      <c r="Q224" s="1" t="str">
        <f t="shared" si="71"/>
        <v>TRUSTED</v>
      </c>
      <c r="R224" s="1" t="str">
        <f t="shared" si="72"/>
        <v>TRUSTED</v>
      </c>
      <c r="S224" s="1" t="str">
        <f t="shared" si="73"/>
        <v>TRUSTED</v>
      </c>
      <c r="T224" s="1" t="str">
        <f t="shared" si="74"/>
        <v>TRUSTED</v>
      </c>
      <c r="U224" s="1">
        <f t="shared" si="79"/>
        <v>3</v>
      </c>
      <c r="V224" s="10">
        <f>IF(Q224="TRUSTED",'internal_calcs ToDs'!B224,"")</f>
        <v>221.05239924910305</v>
      </c>
      <c r="W224" s="10">
        <f>IF(R224="TRUSTED",'internal_calcs ToDs'!C224,"")</f>
        <v>224.56119740769253</v>
      </c>
      <c r="X224" s="10">
        <f>IF(S224="TRUSTED",IF(O224=3,'internal_calcs ToDs'!D224,'internal_calcs ToDs'!E224),"")</f>
        <v>222.48941043197917</v>
      </c>
      <c r="Y224" s="10">
        <f t="shared" si="78"/>
        <v>222.48941043197917</v>
      </c>
      <c r="Z224" s="10" t="str">
        <f t="shared" ca="1" si="75"/>
        <v>N</v>
      </c>
      <c r="AA224" s="10">
        <f t="shared" ca="1" si="76"/>
        <v>222.48941043197917</v>
      </c>
      <c r="AB224" s="1">
        <f t="shared" ca="1" si="60"/>
        <v>3</v>
      </c>
      <c r="AC224" s="1">
        <f t="shared" ca="1" si="61"/>
        <v>333</v>
      </c>
      <c r="AD224" s="1">
        <f t="shared" ca="1" si="77"/>
        <v>15</v>
      </c>
    </row>
    <row r="225" spans="1:30" x14ac:dyDescent="0.3">
      <c r="A225" s="1">
        <f>'FTTM input times'!A225</f>
        <v>223</v>
      </c>
      <c r="B225" s="10">
        <f>ABS('internal_calcs ToDs'!C225-'internal_calcs ToDs'!$B225)</f>
        <v>3.5418659245200104</v>
      </c>
      <c r="C225" s="10">
        <f>ABS('internal_calcs ToDs'!D225-'internal_calcs ToDs'!$B225)</f>
        <v>1.3462285165988135</v>
      </c>
      <c r="D225" s="10">
        <f>ABS('internal_calcs ToDs'!E225-'internal_calcs ToDs'!$B225)</f>
        <v>4.0963145903778297</v>
      </c>
      <c r="E225" s="10">
        <f>ABS('internal_calcs ToDs'!D225-'internal_calcs ToDs'!$C225)</f>
        <v>2.1956374079211969</v>
      </c>
      <c r="F225" s="10">
        <f>ABS('internal_calcs ToDs'!E225-'internal_calcs ToDs'!$C225)</f>
        <v>0.55444866585781938</v>
      </c>
      <c r="G225" s="10">
        <f>ABS('internal_calcs ToDs'!E225-'internal_calcs ToDs'!D225)</f>
        <v>2.7500860737790163</v>
      </c>
      <c r="H225" s="1" t="str">
        <f t="shared" si="62"/>
        <v>TRUSTED</v>
      </c>
      <c r="I225" s="1" t="str">
        <f t="shared" si="63"/>
        <v>TRUSTED</v>
      </c>
      <c r="J225" s="1" t="str">
        <f t="shared" si="64"/>
        <v>TRUSTED</v>
      </c>
      <c r="K225" s="1" t="str">
        <f t="shared" si="65"/>
        <v>TRUSTED</v>
      </c>
      <c r="L225" s="1" t="str">
        <f t="shared" si="66"/>
        <v>TRUSTED</v>
      </c>
      <c r="M225" s="1" t="str">
        <f t="shared" si="67"/>
        <v>TRUSTED</v>
      </c>
      <c r="N225" s="1" t="str">
        <f t="shared" si="68"/>
        <v>TRUSTED</v>
      </c>
      <c r="O225" s="1">
        <f t="shared" si="69"/>
        <v>3</v>
      </c>
      <c r="P225" s="1">
        <f t="shared" si="70"/>
        <v>333</v>
      </c>
      <c r="Q225" s="1" t="str">
        <f t="shared" si="71"/>
        <v>TRUSTED</v>
      </c>
      <c r="R225" s="1" t="str">
        <f t="shared" si="72"/>
        <v>TRUSTED</v>
      </c>
      <c r="S225" s="1" t="str">
        <f t="shared" si="73"/>
        <v>TRUSTED</v>
      </c>
      <c r="T225" s="1" t="str">
        <f t="shared" si="74"/>
        <v>TRUSTED</v>
      </c>
      <c r="U225" s="1">
        <f t="shared" si="79"/>
        <v>3</v>
      </c>
      <c r="V225" s="10">
        <f>IF(Q225="TRUSTED",'internal_calcs ToDs'!B225,"")</f>
        <v>222.09474305127242</v>
      </c>
      <c r="W225" s="10">
        <f>IF(R225="TRUSTED",'internal_calcs ToDs'!C225,"")</f>
        <v>225.63660897579243</v>
      </c>
      <c r="X225" s="10">
        <f>IF(S225="TRUSTED",IF(O225=3,'internal_calcs ToDs'!D225,'internal_calcs ToDs'!E225),"")</f>
        <v>223.44097156787123</v>
      </c>
      <c r="Y225" s="10">
        <f t="shared" si="78"/>
        <v>223.44097156787123</v>
      </c>
      <c r="Z225" s="10" t="str">
        <f t="shared" ca="1" si="75"/>
        <v>N</v>
      </c>
      <c r="AA225" s="10">
        <f t="shared" ca="1" si="76"/>
        <v>223.44097156787123</v>
      </c>
      <c r="AB225" s="1">
        <f t="shared" ca="1" si="60"/>
        <v>3</v>
      </c>
      <c r="AC225" s="1">
        <f t="shared" ca="1" si="61"/>
        <v>333</v>
      </c>
      <c r="AD225" s="1">
        <f t="shared" ca="1" si="77"/>
        <v>15</v>
      </c>
    </row>
    <row r="226" spans="1:30" x14ac:dyDescent="0.3">
      <c r="A226" s="1">
        <f>'FTTM input times'!A226</f>
        <v>224</v>
      </c>
      <c r="B226" s="10">
        <f>ABS('internal_calcs ToDs'!C226-'internal_calcs ToDs'!$B226)</f>
        <v>3.5683450978304734</v>
      </c>
      <c r="C226" s="10">
        <f>ABS('internal_calcs ToDs'!D226-'internal_calcs ToDs'!$B226)</f>
        <v>1.2168206258422174</v>
      </c>
      <c r="D226" s="10">
        <f>ABS('internal_calcs ToDs'!E226-'internal_calcs ToDs'!$B226)</f>
        <v>3.6163352953890069</v>
      </c>
      <c r="E226" s="10">
        <f>ABS('internal_calcs ToDs'!D226-'internal_calcs ToDs'!$C226)</f>
        <v>2.351524471988256</v>
      </c>
      <c r="F226" s="10">
        <f>ABS('internal_calcs ToDs'!E226-'internal_calcs ToDs'!$C226)</f>
        <v>4.7990197558533509E-2</v>
      </c>
      <c r="G226" s="10">
        <f>ABS('internal_calcs ToDs'!E226-'internal_calcs ToDs'!D226)</f>
        <v>2.3995146695467895</v>
      </c>
      <c r="H226" s="1" t="str">
        <f t="shared" si="62"/>
        <v>TRUSTED</v>
      </c>
      <c r="I226" s="1" t="str">
        <f t="shared" si="63"/>
        <v>TRUSTED</v>
      </c>
      <c r="J226" s="1" t="str">
        <f t="shared" si="64"/>
        <v>TRUSTED</v>
      </c>
      <c r="K226" s="1" t="str">
        <f t="shared" si="65"/>
        <v>TRUSTED</v>
      </c>
      <c r="L226" s="1" t="str">
        <f t="shared" si="66"/>
        <v>TRUSTED</v>
      </c>
      <c r="M226" s="1" t="str">
        <f t="shared" si="67"/>
        <v>TRUSTED</v>
      </c>
      <c r="N226" s="1" t="str">
        <f t="shared" si="68"/>
        <v>TRUSTED</v>
      </c>
      <c r="O226" s="1">
        <f t="shared" si="69"/>
        <v>3</v>
      </c>
      <c r="P226" s="1">
        <f t="shared" si="70"/>
        <v>333</v>
      </c>
      <c r="Q226" s="1" t="str">
        <f t="shared" si="71"/>
        <v>TRUSTED</v>
      </c>
      <c r="R226" s="1" t="str">
        <f t="shared" si="72"/>
        <v>TRUSTED</v>
      </c>
      <c r="S226" s="1" t="str">
        <f t="shared" si="73"/>
        <v>TRUSTED</v>
      </c>
      <c r="T226" s="1" t="str">
        <f t="shared" si="74"/>
        <v>TRUSTED</v>
      </c>
      <c r="U226" s="1">
        <f t="shared" si="79"/>
        <v>3</v>
      </c>
      <c r="V226" s="10">
        <f>IF(Q226="TRUSTED",'internal_calcs ToDs'!B226,"")</f>
        <v>223.13721649813002</v>
      </c>
      <c r="W226" s="10">
        <f>IF(R226="TRUSTED",'internal_calcs ToDs'!C226,"")</f>
        <v>226.70556159596049</v>
      </c>
      <c r="X226" s="10">
        <f>IF(S226="TRUSTED",IF(O226=3,'internal_calcs ToDs'!D226,'internal_calcs ToDs'!E226),"")</f>
        <v>224.35403712397223</v>
      </c>
      <c r="Y226" s="10">
        <f t="shared" si="78"/>
        <v>224.35403712397223</v>
      </c>
      <c r="Z226" s="10" t="str">
        <f t="shared" ca="1" si="75"/>
        <v>N</v>
      </c>
      <c r="AA226" s="10">
        <f t="shared" ca="1" si="76"/>
        <v>224.35403712397223</v>
      </c>
      <c r="AB226" s="1">
        <f t="shared" ca="1" si="60"/>
        <v>3</v>
      </c>
      <c r="AC226" s="1">
        <f t="shared" ca="1" si="61"/>
        <v>333</v>
      </c>
      <c r="AD226" s="1">
        <f t="shared" ca="1" si="77"/>
        <v>15</v>
      </c>
    </row>
    <row r="227" spans="1:30" x14ac:dyDescent="0.3">
      <c r="A227" s="1">
        <f>'FTTM input times'!A227</f>
        <v>225</v>
      </c>
      <c r="B227" s="10">
        <f>ABS('internal_calcs ToDs'!C227-'internal_calcs ToDs'!$B227)</f>
        <v>3.5879903811697318</v>
      </c>
      <c r="C227" s="10">
        <f>ABS('internal_calcs ToDs'!D227-'internal_calcs ToDs'!$B227)</f>
        <v>1.0501853458581252</v>
      </c>
      <c r="D227" s="10">
        <f>ABS('internal_calcs ToDs'!E227-'internal_calcs ToDs'!$B227)</f>
        <v>3.1090178576738197</v>
      </c>
      <c r="E227" s="10">
        <f>ABS('internal_calcs ToDs'!D227-'internal_calcs ToDs'!$C227)</f>
        <v>2.5378050353116066</v>
      </c>
      <c r="F227" s="10">
        <f>ABS('internal_calcs ToDs'!E227-'internal_calcs ToDs'!$C227)</f>
        <v>0.47897252349591213</v>
      </c>
      <c r="G227" s="10">
        <f>ABS('internal_calcs ToDs'!E227-'internal_calcs ToDs'!D227)</f>
        <v>2.0588325118156945</v>
      </c>
      <c r="H227" s="1" t="str">
        <f t="shared" si="62"/>
        <v>TRUSTED</v>
      </c>
      <c r="I227" s="1" t="str">
        <f t="shared" si="63"/>
        <v>TRUSTED</v>
      </c>
      <c r="J227" s="1" t="str">
        <f t="shared" si="64"/>
        <v>TRUSTED</v>
      </c>
      <c r="K227" s="1" t="str">
        <f t="shared" si="65"/>
        <v>TRUSTED</v>
      </c>
      <c r="L227" s="1" t="str">
        <f t="shared" si="66"/>
        <v>TRUSTED</v>
      </c>
      <c r="M227" s="1" t="str">
        <f t="shared" si="67"/>
        <v>TRUSTED</v>
      </c>
      <c r="N227" s="1" t="str">
        <f t="shared" si="68"/>
        <v>TRUSTED</v>
      </c>
      <c r="O227" s="1">
        <f t="shared" si="69"/>
        <v>3</v>
      </c>
      <c r="P227" s="1">
        <f t="shared" si="70"/>
        <v>333</v>
      </c>
      <c r="Q227" s="1" t="str">
        <f t="shared" si="71"/>
        <v>TRUSTED</v>
      </c>
      <c r="R227" s="1" t="str">
        <f t="shared" si="72"/>
        <v>TRUSTED</v>
      </c>
      <c r="S227" s="1" t="str">
        <f t="shared" si="73"/>
        <v>TRUSTED</v>
      </c>
      <c r="T227" s="1" t="str">
        <f t="shared" si="74"/>
        <v>TRUSTED</v>
      </c>
      <c r="U227" s="1">
        <f t="shared" si="79"/>
        <v>3</v>
      </c>
      <c r="V227" s="10">
        <f>IF(Q227="TRUSTED",'internal_calcs ToDs'!B227,"")</f>
        <v>224.17979276253644</v>
      </c>
      <c r="W227" s="10">
        <f>IF(R227="TRUSTED",'internal_calcs ToDs'!C227,"")</f>
        <v>227.76778314370617</v>
      </c>
      <c r="X227" s="10">
        <f>IF(S227="TRUSTED",IF(O227=3,'internal_calcs ToDs'!D227,'internal_calcs ToDs'!E227),"")</f>
        <v>225.22997810839456</v>
      </c>
      <c r="Y227" s="10">
        <f t="shared" si="78"/>
        <v>225.22997810839456</v>
      </c>
      <c r="Z227" s="10" t="str">
        <f t="shared" ca="1" si="75"/>
        <v>N</v>
      </c>
      <c r="AA227" s="10">
        <f t="shared" ca="1" si="76"/>
        <v>225.22997810839456</v>
      </c>
      <c r="AB227" s="1">
        <f t="shared" ca="1" si="60"/>
        <v>3</v>
      </c>
      <c r="AC227" s="1">
        <f t="shared" ca="1" si="61"/>
        <v>333</v>
      </c>
      <c r="AD227" s="1">
        <f t="shared" ca="1" si="77"/>
        <v>15</v>
      </c>
    </row>
    <row r="228" spans="1:30" x14ac:dyDescent="0.3">
      <c r="A228" s="1">
        <f>'FTTM input times'!A228</f>
        <v>226</v>
      </c>
      <c r="B228" s="10">
        <f>ABS('internal_calcs ToDs'!C228-'internal_calcs ToDs'!$B228)</f>
        <v>3.6005831065964458</v>
      </c>
      <c r="C228" s="10">
        <f>ABS('internal_calcs ToDs'!D228-'internal_calcs ToDs'!$B228)</f>
        <v>0.84830605351265831</v>
      </c>
      <c r="D228" s="10">
        <f>ABS('internal_calcs ToDs'!E228-'internal_calcs ToDs'!$B228)</f>
        <v>2.5911861261876084</v>
      </c>
      <c r="E228" s="10">
        <f>ABS('internal_calcs ToDs'!D228-'internal_calcs ToDs'!$C228)</f>
        <v>2.7522770530837875</v>
      </c>
      <c r="F228" s="10">
        <f>ABS('internal_calcs ToDs'!E228-'internal_calcs ToDs'!$C228)</f>
        <v>1.0093969804088374</v>
      </c>
      <c r="G228" s="10">
        <f>ABS('internal_calcs ToDs'!E228-'internal_calcs ToDs'!D228)</f>
        <v>1.74288007267495</v>
      </c>
      <c r="H228" s="1" t="str">
        <f t="shared" si="62"/>
        <v>TRUSTED</v>
      </c>
      <c r="I228" s="1" t="str">
        <f t="shared" si="63"/>
        <v>TRUSTED</v>
      </c>
      <c r="J228" s="1" t="str">
        <f t="shared" si="64"/>
        <v>TRUSTED</v>
      </c>
      <c r="K228" s="1" t="str">
        <f t="shared" si="65"/>
        <v>TRUSTED</v>
      </c>
      <c r="L228" s="1" t="str">
        <f t="shared" si="66"/>
        <v>TRUSTED</v>
      </c>
      <c r="M228" s="1" t="str">
        <f t="shared" si="67"/>
        <v>TRUSTED</v>
      </c>
      <c r="N228" s="1" t="str">
        <f t="shared" si="68"/>
        <v>TRUSTED</v>
      </c>
      <c r="O228" s="1">
        <f t="shared" si="69"/>
        <v>3</v>
      </c>
      <c r="P228" s="1">
        <f t="shared" si="70"/>
        <v>333</v>
      </c>
      <c r="Q228" s="1" t="str">
        <f t="shared" si="71"/>
        <v>TRUSTED</v>
      </c>
      <c r="R228" s="1" t="str">
        <f t="shared" si="72"/>
        <v>TRUSTED</v>
      </c>
      <c r="S228" s="1" t="str">
        <f t="shared" si="73"/>
        <v>TRUSTED</v>
      </c>
      <c r="T228" s="1" t="str">
        <f t="shared" si="74"/>
        <v>TRUSTED</v>
      </c>
      <c r="U228" s="1">
        <f t="shared" si="79"/>
        <v>3</v>
      </c>
      <c r="V228" s="10">
        <f>IF(Q228="TRUSTED",'internal_calcs ToDs'!B228,"")</f>
        <v>225.22244495241048</v>
      </c>
      <c r="W228" s="10">
        <f>IF(R228="TRUSTED",'internal_calcs ToDs'!C228,"")</f>
        <v>228.82302805900693</v>
      </c>
      <c r="X228" s="10">
        <f>IF(S228="TRUSTED",IF(O228=3,'internal_calcs ToDs'!D228,'internal_calcs ToDs'!E228),"")</f>
        <v>226.07075100592314</v>
      </c>
      <c r="Y228" s="10">
        <f t="shared" si="78"/>
        <v>226.07075100592314</v>
      </c>
      <c r="Z228" s="10" t="str">
        <f t="shared" ca="1" si="75"/>
        <v>N</v>
      </c>
      <c r="AA228" s="10">
        <f t="shared" ca="1" si="76"/>
        <v>226.07075100592314</v>
      </c>
      <c r="AB228" s="1">
        <f t="shared" ca="1" si="60"/>
        <v>3</v>
      </c>
      <c r="AC228" s="1">
        <f t="shared" ca="1" si="61"/>
        <v>333</v>
      </c>
      <c r="AD228" s="1">
        <f t="shared" ca="1" si="77"/>
        <v>15</v>
      </c>
    </row>
    <row r="229" spans="1:30" x14ac:dyDescent="0.3">
      <c r="A229" s="1">
        <f>'FTTM input times'!A229</f>
        <v>227</v>
      </c>
      <c r="B229" s="10">
        <f>ABS('internal_calcs ToDs'!C229-'internal_calcs ToDs'!$B229)</f>
        <v>3.6059321877063724</v>
      </c>
      <c r="C229" s="10">
        <f>ABS('internal_calcs ToDs'!D229-'internal_calcs ToDs'!$B229)</f>
        <v>0.61372079536701563</v>
      </c>
      <c r="D229" s="10">
        <f>ABS('internal_calcs ToDs'!E229-'internal_calcs ToDs'!$B229)</f>
        <v>2.0800412676704241</v>
      </c>
      <c r="E229" s="10">
        <f>ABS('internal_calcs ToDs'!D229-'internal_calcs ToDs'!$C229)</f>
        <v>2.9922113923393567</v>
      </c>
      <c r="F229" s="10">
        <f>ABS('internal_calcs ToDs'!E229-'internal_calcs ToDs'!$C229)</f>
        <v>1.5258909200359483</v>
      </c>
      <c r="G229" s="10">
        <f>ABS('internal_calcs ToDs'!E229-'internal_calcs ToDs'!D229)</f>
        <v>1.4663204723034085</v>
      </c>
      <c r="H229" s="1" t="str">
        <f t="shared" si="62"/>
        <v>TRUSTED</v>
      </c>
      <c r="I229" s="1" t="str">
        <f t="shared" si="63"/>
        <v>TRUSTED</v>
      </c>
      <c r="J229" s="1" t="str">
        <f t="shared" si="64"/>
        <v>TRUSTED</v>
      </c>
      <c r="K229" s="1" t="str">
        <f t="shared" si="65"/>
        <v>TRUSTED</v>
      </c>
      <c r="L229" s="1" t="str">
        <f t="shared" si="66"/>
        <v>TRUSTED</v>
      </c>
      <c r="M229" s="1" t="str">
        <f t="shared" si="67"/>
        <v>TRUSTED</v>
      </c>
      <c r="N229" s="1" t="str">
        <f t="shared" si="68"/>
        <v>TRUSTED</v>
      </c>
      <c r="O229" s="1">
        <f t="shared" si="69"/>
        <v>3</v>
      </c>
      <c r="P229" s="1">
        <f t="shared" si="70"/>
        <v>333</v>
      </c>
      <c r="Q229" s="1" t="str">
        <f t="shared" si="71"/>
        <v>TRUSTED</v>
      </c>
      <c r="R229" s="1" t="str">
        <f t="shared" si="72"/>
        <v>TRUSTED</v>
      </c>
      <c r="S229" s="1" t="str">
        <f t="shared" si="73"/>
        <v>TRUSTED</v>
      </c>
      <c r="T229" s="1" t="str">
        <f t="shared" si="74"/>
        <v>TRUSTED</v>
      </c>
      <c r="U229" s="1">
        <f t="shared" si="79"/>
        <v>3</v>
      </c>
      <c r="V229" s="10">
        <f>IF(Q229="TRUSTED",'internal_calcs ToDs'!B229,"")</f>
        <v>226.26514612771473</v>
      </c>
      <c r="W229" s="10">
        <f>IF(R229="TRUSTED",'internal_calcs ToDs'!C229,"")</f>
        <v>229.8710783154211</v>
      </c>
      <c r="X229" s="10">
        <f>IF(S229="TRUSTED",IF(O229=3,'internal_calcs ToDs'!D229,'internal_calcs ToDs'!E229),"")</f>
        <v>226.87886692308174</v>
      </c>
      <c r="Y229" s="10">
        <f t="shared" si="78"/>
        <v>226.87886692308174</v>
      </c>
      <c r="Z229" s="10" t="str">
        <f t="shared" ca="1" si="75"/>
        <v>N</v>
      </c>
      <c r="AA229" s="10">
        <f t="shared" ca="1" si="76"/>
        <v>226.87886692308174</v>
      </c>
      <c r="AB229" s="1">
        <f t="shared" ca="1" si="60"/>
        <v>3</v>
      </c>
      <c r="AC229" s="1">
        <f t="shared" ca="1" si="61"/>
        <v>333</v>
      </c>
      <c r="AD229" s="1">
        <f t="shared" ca="1" si="77"/>
        <v>15</v>
      </c>
    </row>
    <row r="230" spans="1:30" x14ac:dyDescent="0.3">
      <c r="A230" s="1">
        <f>'FTTM input times'!A230</f>
        <v>228</v>
      </c>
      <c r="B230" s="10">
        <f>ABS('internal_calcs ToDs'!C230-'internal_calcs ToDs'!$B230)</f>
        <v>3.603874963066886</v>
      </c>
      <c r="C230" s="10">
        <f>ABS('internal_calcs ToDs'!D230-'internal_calcs ToDs'!$B230)</f>
        <v>0.34948266901068337</v>
      </c>
      <c r="D230" s="10">
        <f>ABS('internal_calcs ToDs'!E230-'internal_calcs ToDs'!$B230)</f>
        <v>1.5925410283284407</v>
      </c>
      <c r="E230" s="10">
        <f>ABS('internal_calcs ToDs'!D230-'internal_calcs ToDs'!$C230)</f>
        <v>3.2543922940562027</v>
      </c>
      <c r="F230" s="10">
        <f>ABS('internal_calcs ToDs'!E230-'internal_calcs ToDs'!$C230)</f>
        <v>2.0113339347384454</v>
      </c>
      <c r="G230" s="10">
        <f>ABS('internal_calcs ToDs'!E230-'internal_calcs ToDs'!D230)</f>
        <v>1.2430583593177573</v>
      </c>
      <c r="H230" s="1" t="str">
        <f t="shared" si="62"/>
        <v>TRUSTED</v>
      </c>
      <c r="I230" s="1" t="str">
        <f t="shared" si="63"/>
        <v>TRUSTED</v>
      </c>
      <c r="J230" s="1" t="str">
        <f t="shared" si="64"/>
        <v>TRUSTED</v>
      </c>
      <c r="K230" s="1" t="str">
        <f t="shared" si="65"/>
        <v>TRUSTED</v>
      </c>
      <c r="L230" s="1" t="str">
        <f t="shared" si="66"/>
        <v>TRUSTED</v>
      </c>
      <c r="M230" s="1" t="str">
        <f t="shared" si="67"/>
        <v>TRUSTED</v>
      </c>
      <c r="N230" s="1" t="str">
        <f t="shared" si="68"/>
        <v>TRUSTED</v>
      </c>
      <c r="O230" s="1">
        <f t="shared" si="69"/>
        <v>3</v>
      </c>
      <c r="P230" s="1">
        <f t="shared" si="70"/>
        <v>333</v>
      </c>
      <c r="Q230" s="1" t="str">
        <f t="shared" si="71"/>
        <v>TRUSTED</v>
      </c>
      <c r="R230" s="1" t="str">
        <f t="shared" si="72"/>
        <v>TRUSTED</v>
      </c>
      <c r="S230" s="1" t="str">
        <f t="shared" si="73"/>
        <v>TRUSTED</v>
      </c>
      <c r="T230" s="1" t="str">
        <f t="shared" si="74"/>
        <v>TRUSTED</v>
      </c>
      <c r="U230" s="1">
        <f t="shared" si="79"/>
        <v>3</v>
      </c>
      <c r="V230" s="10">
        <f>IF(Q230="TRUSTED",'internal_calcs ToDs'!B230,"")</f>
        <v>227.30786931747187</v>
      </c>
      <c r="W230" s="10">
        <f>IF(R230="TRUSTED",'internal_calcs ToDs'!C230,"")</f>
        <v>230.91174428053876</v>
      </c>
      <c r="X230" s="10">
        <f>IF(S230="TRUSTED",IF(O230=3,'internal_calcs ToDs'!D230,'internal_calcs ToDs'!E230),"")</f>
        <v>227.65735198648255</v>
      </c>
      <c r="Y230" s="10">
        <f t="shared" si="78"/>
        <v>227.65735198648255</v>
      </c>
      <c r="Z230" s="10" t="str">
        <f t="shared" ca="1" si="75"/>
        <v>N</v>
      </c>
      <c r="AA230" s="10">
        <f t="shared" ca="1" si="76"/>
        <v>227.65735198648255</v>
      </c>
      <c r="AB230" s="1">
        <f t="shared" ca="1" si="60"/>
        <v>3</v>
      </c>
      <c r="AC230" s="1">
        <f t="shared" ca="1" si="61"/>
        <v>333</v>
      </c>
      <c r="AD230" s="1">
        <f t="shared" ca="1" si="77"/>
        <v>15</v>
      </c>
    </row>
    <row r="231" spans="1:30" x14ac:dyDescent="0.3">
      <c r="A231" s="1">
        <f>'FTTM input times'!A231</f>
        <v>229</v>
      </c>
      <c r="B231" s="10">
        <f>ABS('internal_calcs ToDs'!C231-'internal_calcs ToDs'!$B231)</f>
        <v>3.5942779275744954</v>
      </c>
      <c r="C231" s="10">
        <f>ABS('internal_calcs ToDs'!D231-'internal_calcs ToDs'!$B231)</f>
        <v>5.9112082203029104E-2</v>
      </c>
      <c r="D231" s="10">
        <f>ABS('internal_calcs ToDs'!E231-'internal_calcs ToDs'!$B231)</f>
        <v>1.1447877944719664</v>
      </c>
      <c r="E231" s="10">
        <f>ABS('internal_calcs ToDs'!D231-'internal_calcs ToDs'!$C231)</f>
        <v>3.5351658453714663</v>
      </c>
      <c r="F231" s="10">
        <f>ABS('internal_calcs ToDs'!E231-'internal_calcs ToDs'!$C231)</f>
        <v>2.4494901331025289</v>
      </c>
      <c r="G231" s="10">
        <f>ABS('internal_calcs ToDs'!E231-'internal_calcs ToDs'!D231)</f>
        <v>1.0856757122689373</v>
      </c>
      <c r="H231" s="1" t="str">
        <f t="shared" si="62"/>
        <v>TRUSTED</v>
      </c>
      <c r="I231" s="1" t="str">
        <f t="shared" si="63"/>
        <v>TRUSTED</v>
      </c>
      <c r="J231" s="1" t="str">
        <f t="shared" si="64"/>
        <v>TRUSTED</v>
      </c>
      <c r="K231" s="1" t="str">
        <f t="shared" si="65"/>
        <v>TRUSTED</v>
      </c>
      <c r="L231" s="1" t="str">
        <f t="shared" si="66"/>
        <v>TRUSTED</v>
      </c>
      <c r="M231" s="1" t="str">
        <f t="shared" si="67"/>
        <v>TRUSTED</v>
      </c>
      <c r="N231" s="1" t="str">
        <f t="shared" si="68"/>
        <v>TRUSTED</v>
      </c>
      <c r="O231" s="1">
        <f t="shared" si="69"/>
        <v>3</v>
      </c>
      <c r="P231" s="1">
        <f t="shared" si="70"/>
        <v>333</v>
      </c>
      <c r="Q231" s="1" t="str">
        <f t="shared" si="71"/>
        <v>TRUSTED</v>
      </c>
      <c r="R231" s="1" t="str">
        <f t="shared" si="72"/>
        <v>TRUSTED</v>
      </c>
      <c r="S231" s="1" t="str">
        <f t="shared" si="73"/>
        <v>TRUSTED</v>
      </c>
      <c r="T231" s="1" t="str">
        <f t="shared" si="74"/>
        <v>TRUSTED</v>
      </c>
      <c r="U231" s="1">
        <f t="shared" si="79"/>
        <v>3</v>
      </c>
      <c r="V231" s="10">
        <f>IF(Q231="TRUSTED",'internal_calcs ToDs'!B231,"")</f>
        <v>228.35058753679942</v>
      </c>
      <c r="W231" s="10">
        <f>IF(R231="TRUSTED",'internal_calcs ToDs'!C231,"")</f>
        <v>231.94486546437392</v>
      </c>
      <c r="X231" s="10">
        <f>IF(S231="TRUSTED",IF(O231=3,'internal_calcs ToDs'!D231,'internal_calcs ToDs'!E231),"")</f>
        <v>228.40969961900245</v>
      </c>
      <c r="Y231" s="10">
        <f t="shared" si="78"/>
        <v>228.40969961900245</v>
      </c>
      <c r="Z231" s="10" t="str">
        <f t="shared" ca="1" si="75"/>
        <v>N</v>
      </c>
      <c r="AA231" s="10">
        <f t="shared" ca="1" si="76"/>
        <v>228.40969961900245</v>
      </c>
      <c r="AB231" s="1">
        <f t="shared" ca="1" si="60"/>
        <v>3</v>
      </c>
      <c r="AC231" s="1">
        <f t="shared" ca="1" si="61"/>
        <v>333</v>
      </c>
      <c r="AD231" s="1">
        <f t="shared" ca="1" si="77"/>
        <v>15</v>
      </c>
    </row>
    <row r="232" spans="1:30" x14ac:dyDescent="0.3">
      <c r="A232" s="1">
        <f>'FTTM input times'!A232</f>
        <v>230</v>
      </c>
      <c r="B232" s="10">
        <f>ABS('internal_calcs ToDs'!C232-'internal_calcs ToDs'!$B232)</f>
        <v>3.5770373487912366</v>
      </c>
      <c r="C232" s="10">
        <f>ABS('internal_calcs ToDs'!D232-'internal_calcs ToDs'!$B232)</f>
        <v>0.25345835753756774</v>
      </c>
      <c r="D232" s="10">
        <f>ABS('internal_calcs ToDs'!E232-'internal_calcs ToDs'!$B232)</f>
        <v>0.75144756857696393</v>
      </c>
      <c r="E232" s="10">
        <f>ABS('internal_calcs ToDs'!D232-'internal_calcs ToDs'!$C232)</f>
        <v>3.8304957063288043</v>
      </c>
      <c r="F232" s="10">
        <f>ABS('internal_calcs ToDs'!E232-'internal_calcs ToDs'!$C232)</f>
        <v>2.8255897802142727</v>
      </c>
      <c r="G232" s="10">
        <f>ABS('internal_calcs ToDs'!E232-'internal_calcs ToDs'!D232)</f>
        <v>1.0049059261145317</v>
      </c>
      <c r="H232" s="1" t="str">
        <f t="shared" si="62"/>
        <v>TRUSTED</v>
      </c>
      <c r="I232" s="1" t="str">
        <f t="shared" si="63"/>
        <v>TRUSTED</v>
      </c>
      <c r="J232" s="1" t="str">
        <f t="shared" si="64"/>
        <v>TRUSTED</v>
      </c>
      <c r="K232" s="1" t="str">
        <f t="shared" si="65"/>
        <v>TRUSTED</v>
      </c>
      <c r="L232" s="1" t="str">
        <f t="shared" si="66"/>
        <v>TRUSTED</v>
      </c>
      <c r="M232" s="1" t="str">
        <f t="shared" si="67"/>
        <v>TRUSTED</v>
      </c>
      <c r="N232" s="1" t="str">
        <f t="shared" si="68"/>
        <v>TRUSTED</v>
      </c>
      <c r="O232" s="1">
        <f t="shared" si="69"/>
        <v>3</v>
      </c>
      <c r="P232" s="1">
        <f t="shared" si="70"/>
        <v>333</v>
      </c>
      <c r="Q232" s="1" t="str">
        <f t="shared" si="71"/>
        <v>TRUSTED</v>
      </c>
      <c r="R232" s="1" t="str">
        <f t="shared" si="72"/>
        <v>TRUSTED</v>
      </c>
      <c r="S232" s="1" t="str">
        <f t="shared" si="73"/>
        <v>TRUSTED</v>
      </c>
      <c r="T232" s="1" t="str">
        <f t="shared" si="74"/>
        <v>TRUSTED</v>
      </c>
      <c r="U232" s="1">
        <f t="shared" si="79"/>
        <v>3</v>
      </c>
      <c r="V232" s="10">
        <f>IF(Q232="TRUSTED",'internal_calcs ToDs'!B232,"")</f>
        <v>229.39327380395449</v>
      </c>
      <c r="W232" s="10">
        <f>IF(R232="TRUSTED",'internal_calcs ToDs'!C232,"")</f>
        <v>232.97031115274572</v>
      </c>
      <c r="X232" s="10">
        <f>IF(S232="TRUSTED",IF(O232=3,'internal_calcs ToDs'!D232,'internal_calcs ToDs'!E232),"")</f>
        <v>229.13981544641692</v>
      </c>
      <c r="Y232" s="10">
        <f t="shared" si="78"/>
        <v>229.39327380395449</v>
      </c>
      <c r="Z232" s="10" t="str">
        <f t="shared" ca="1" si="75"/>
        <v>Y</v>
      </c>
      <c r="AA232" s="10">
        <f t="shared" ca="1" si="76"/>
        <v>229.39327380395449</v>
      </c>
      <c r="AB232" s="1">
        <f t="shared" ca="1" si="60"/>
        <v>1</v>
      </c>
      <c r="AC232" s="1">
        <f t="shared" ca="1" si="61"/>
        <v>111</v>
      </c>
      <c r="AD232" s="1">
        <f t="shared" ca="1" si="77"/>
        <v>16</v>
      </c>
    </row>
    <row r="233" spans="1:30" x14ac:dyDescent="0.3">
      <c r="A233" s="1">
        <f>'FTTM input times'!A233</f>
        <v>231</v>
      </c>
      <c r="B233" s="10">
        <f>ABS('internal_calcs ToDs'!C233-'internal_calcs ToDs'!$B233)</f>
        <v>3.5520797657713956</v>
      </c>
      <c r="C233" s="10">
        <f>ABS('internal_calcs ToDs'!D233-'internal_calcs ToDs'!$B233)</f>
        <v>0.58394545402711628</v>
      </c>
      <c r="D233" s="10">
        <f>ABS('internal_calcs ToDs'!E233-'internal_calcs ToDs'!$B233)</f>
        <v>0.42522085989395464</v>
      </c>
      <c r="E233" s="10">
        <f>ABS('internal_calcs ToDs'!D233-'internal_calcs ToDs'!$C233)</f>
        <v>4.1360252197985119</v>
      </c>
      <c r="F233" s="10">
        <f>ABS('internal_calcs ToDs'!E233-'internal_calcs ToDs'!$C233)</f>
        <v>3.126858905877441</v>
      </c>
      <c r="G233" s="10">
        <f>ABS('internal_calcs ToDs'!E233-'internal_calcs ToDs'!D233)</f>
        <v>1.0091663139210709</v>
      </c>
      <c r="H233" s="1" t="str">
        <f t="shared" si="62"/>
        <v>TRUSTED</v>
      </c>
      <c r="I233" s="1" t="str">
        <f t="shared" si="63"/>
        <v>TRUSTED</v>
      </c>
      <c r="J233" s="1" t="str">
        <f t="shared" si="64"/>
        <v>TRUSTED</v>
      </c>
      <c r="K233" s="1" t="str">
        <f t="shared" si="65"/>
        <v>TRUSTED</v>
      </c>
      <c r="L233" s="1" t="str">
        <f t="shared" si="66"/>
        <v>TRUSTED</v>
      </c>
      <c r="M233" s="1" t="str">
        <f t="shared" si="67"/>
        <v>TRUSTED</v>
      </c>
      <c r="N233" s="1" t="str">
        <f t="shared" si="68"/>
        <v>TRUSTED</v>
      </c>
      <c r="O233" s="1">
        <f t="shared" si="69"/>
        <v>3</v>
      </c>
      <c r="P233" s="1">
        <f t="shared" si="70"/>
        <v>333</v>
      </c>
      <c r="Q233" s="1" t="str">
        <f t="shared" si="71"/>
        <v>TRUSTED</v>
      </c>
      <c r="R233" s="1" t="str">
        <f t="shared" si="72"/>
        <v>TRUSTED</v>
      </c>
      <c r="S233" s="1" t="str">
        <f t="shared" si="73"/>
        <v>TRUSTED</v>
      </c>
      <c r="T233" s="1" t="str">
        <f t="shared" si="74"/>
        <v>TRUSTED</v>
      </c>
      <c r="U233" s="1">
        <f t="shared" si="79"/>
        <v>3</v>
      </c>
      <c r="V233" s="10">
        <f>IF(Q233="TRUSTED",'internal_calcs ToDs'!B233,"")</f>
        <v>230.43590115737578</v>
      </c>
      <c r="W233" s="10">
        <f>IF(R233="TRUSTED",'internal_calcs ToDs'!C233,"")</f>
        <v>233.98798092314718</v>
      </c>
      <c r="X233" s="10">
        <f>IF(S233="TRUSTED",IF(O233=3,'internal_calcs ToDs'!D233,'internal_calcs ToDs'!E233),"")</f>
        <v>229.85195570334866</v>
      </c>
      <c r="Y233" s="10">
        <f t="shared" si="78"/>
        <v>230.43590115737578</v>
      </c>
      <c r="Z233" s="10" t="str">
        <f t="shared" ca="1" si="75"/>
        <v>N</v>
      </c>
      <c r="AA233" s="10">
        <f t="shared" ca="1" si="76"/>
        <v>230.43590115737578</v>
      </c>
      <c r="AB233" s="1">
        <f t="shared" ca="1" si="60"/>
        <v>1</v>
      </c>
      <c r="AC233" s="1">
        <f t="shared" ca="1" si="61"/>
        <v>111</v>
      </c>
      <c r="AD233" s="1">
        <f t="shared" ca="1" si="77"/>
        <v>16</v>
      </c>
    </row>
    <row r="234" spans="1:30" x14ac:dyDescent="0.3">
      <c r="A234" s="1">
        <f>'FTTM input times'!A234</f>
        <v>232</v>
      </c>
      <c r="B234" s="10">
        <f>ABS('internal_calcs ToDs'!C234-'internal_calcs ToDs'!$B234)</f>
        <v>3.5193623683539101</v>
      </c>
      <c r="C234" s="10">
        <f>ABS('internal_calcs ToDs'!D234-'internal_calcs ToDs'!$B234)</f>
        <v>0.92778256280820415</v>
      </c>
      <c r="D234" s="10">
        <f>ABS('internal_calcs ToDs'!E234-'internal_calcs ToDs'!$B234)</f>
        <v>0.17638461238280456</v>
      </c>
      <c r="E234" s="10">
        <f>ABS('internal_calcs ToDs'!D234-'internal_calcs ToDs'!$C234)</f>
        <v>4.4471449311621143</v>
      </c>
      <c r="F234" s="10">
        <f>ABS('internal_calcs ToDs'!E234-'internal_calcs ToDs'!$C234)</f>
        <v>3.3429777559711056</v>
      </c>
      <c r="G234" s="10">
        <f>ABS('internal_calcs ToDs'!E234-'internal_calcs ToDs'!D234)</f>
        <v>1.1041671751910087</v>
      </c>
      <c r="H234" s="1" t="str">
        <f t="shared" si="62"/>
        <v>TRUSTED</v>
      </c>
      <c r="I234" s="1" t="str">
        <f t="shared" si="63"/>
        <v>TRUSTED</v>
      </c>
      <c r="J234" s="1" t="str">
        <f t="shared" si="64"/>
        <v>TRUSTED</v>
      </c>
      <c r="K234" s="1" t="str">
        <f t="shared" si="65"/>
        <v>TRUSTED</v>
      </c>
      <c r="L234" s="1" t="str">
        <f t="shared" si="66"/>
        <v>TRUSTED</v>
      </c>
      <c r="M234" s="1" t="str">
        <f t="shared" si="67"/>
        <v>TRUSTED</v>
      </c>
      <c r="N234" s="1" t="str">
        <f t="shared" si="68"/>
        <v>TRUSTED</v>
      </c>
      <c r="O234" s="1">
        <f t="shared" si="69"/>
        <v>3</v>
      </c>
      <c r="P234" s="1">
        <f t="shared" si="70"/>
        <v>333</v>
      </c>
      <c r="Q234" s="1" t="str">
        <f t="shared" si="71"/>
        <v>TRUSTED</v>
      </c>
      <c r="R234" s="1" t="str">
        <f t="shared" si="72"/>
        <v>TRUSTED</v>
      </c>
      <c r="S234" s="1" t="str">
        <f t="shared" si="73"/>
        <v>TRUSTED</v>
      </c>
      <c r="T234" s="1" t="str">
        <f t="shared" si="74"/>
        <v>TRUSTED</v>
      </c>
      <c r="U234" s="1">
        <f t="shared" si="79"/>
        <v>3</v>
      </c>
      <c r="V234" s="10">
        <f>IF(Q234="TRUSTED",'internal_calcs ToDs'!B234,"")</f>
        <v>231.47844267271316</v>
      </c>
      <c r="W234" s="10">
        <f>IF(R234="TRUSTED",'internal_calcs ToDs'!C234,"")</f>
        <v>234.99780504106707</v>
      </c>
      <c r="X234" s="10">
        <f>IF(S234="TRUSTED",IF(O234=3,'internal_calcs ToDs'!D234,'internal_calcs ToDs'!E234),"")</f>
        <v>230.55066010990495</v>
      </c>
      <c r="Y234" s="10">
        <f t="shared" si="78"/>
        <v>231.47844267271316</v>
      </c>
      <c r="Z234" s="10" t="str">
        <f t="shared" ca="1" si="75"/>
        <v>N</v>
      </c>
      <c r="AA234" s="10">
        <f t="shared" ca="1" si="76"/>
        <v>231.47844267271316</v>
      </c>
      <c r="AB234" s="1">
        <f t="shared" ca="1" si="60"/>
        <v>1</v>
      </c>
      <c r="AC234" s="1">
        <f t="shared" ca="1" si="61"/>
        <v>111</v>
      </c>
      <c r="AD234" s="1">
        <f t="shared" ca="1" si="77"/>
        <v>16</v>
      </c>
    </row>
    <row r="235" spans="1:30" x14ac:dyDescent="0.3">
      <c r="A235" s="1">
        <f>'FTTM input times'!A235</f>
        <v>233</v>
      </c>
      <c r="B235" s="10">
        <f>ABS('internal_calcs ToDs'!C235-'internal_calcs ToDs'!$B235)</f>
        <v>3.4788732553662953</v>
      </c>
      <c r="C235" s="10">
        <f>ABS('internal_calcs ToDs'!D235-'internal_calcs ToDs'!$B235)</f>
        <v>1.2801912022543149</v>
      </c>
      <c r="D235" s="10">
        <f>ABS('internal_calcs ToDs'!E235-'internal_calcs ToDs'!$B235)</f>
        <v>1.242172529293839E-2</v>
      </c>
      <c r="E235" s="10">
        <f>ABS('internal_calcs ToDs'!D235-'internal_calcs ToDs'!$C235)</f>
        <v>4.7590644576206103</v>
      </c>
      <c r="F235" s="10">
        <f>ABS('internal_calcs ToDs'!E235-'internal_calcs ToDs'!$C235)</f>
        <v>3.4664515300733569</v>
      </c>
      <c r="G235" s="10">
        <f>ABS('internal_calcs ToDs'!E235-'internal_calcs ToDs'!D235)</f>
        <v>1.2926129275472533</v>
      </c>
      <c r="H235" s="1" t="str">
        <f t="shared" si="62"/>
        <v>TRUSTED</v>
      </c>
      <c r="I235" s="1" t="str">
        <f t="shared" si="63"/>
        <v>TRUSTED</v>
      </c>
      <c r="J235" s="1" t="str">
        <f t="shared" si="64"/>
        <v>TRUSTED</v>
      </c>
      <c r="K235" s="1" t="str">
        <f t="shared" si="65"/>
        <v>TRUSTED</v>
      </c>
      <c r="L235" s="1" t="str">
        <f t="shared" si="66"/>
        <v>TRUSTED</v>
      </c>
      <c r="M235" s="1" t="str">
        <f t="shared" si="67"/>
        <v>TRUSTED</v>
      </c>
      <c r="N235" s="1" t="str">
        <f t="shared" si="68"/>
        <v>TRUSTED</v>
      </c>
      <c r="O235" s="1">
        <f t="shared" si="69"/>
        <v>3</v>
      </c>
      <c r="P235" s="1">
        <f t="shared" si="70"/>
        <v>333</v>
      </c>
      <c r="Q235" s="1" t="str">
        <f t="shared" si="71"/>
        <v>TRUSTED</v>
      </c>
      <c r="R235" s="1" t="str">
        <f t="shared" si="72"/>
        <v>TRUSTED</v>
      </c>
      <c r="S235" s="1" t="str">
        <f t="shared" si="73"/>
        <v>TRUSTED</v>
      </c>
      <c r="T235" s="1" t="str">
        <f t="shared" si="74"/>
        <v>TRUSTED</v>
      </c>
      <c r="U235" s="1">
        <f t="shared" si="79"/>
        <v>3</v>
      </c>
      <c r="V235" s="10">
        <f>IF(Q235="TRUSTED",'internal_calcs ToDs'!B235,"")</f>
        <v>232.52087147983391</v>
      </c>
      <c r="W235" s="10">
        <f>IF(R235="TRUSTED",'internal_calcs ToDs'!C235,"")</f>
        <v>235.99974473520021</v>
      </c>
      <c r="X235" s="10">
        <f>IF(S235="TRUSTED",IF(O235=3,'internal_calcs ToDs'!D235,'internal_calcs ToDs'!E235),"")</f>
        <v>231.2406802775796</v>
      </c>
      <c r="Y235" s="10">
        <f t="shared" si="78"/>
        <v>232.52087147983391</v>
      </c>
      <c r="Z235" s="10" t="str">
        <f t="shared" ca="1" si="75"/>
        <v>N</v>
      </c>
      <c r="AA235" s="10">
        <f t="shared" ca="1" si="76"/>
        <v>232.52087147983391</v>
      </c>
      <c r="AB235" s="1">
        <f t="shared" ca="1" si="60"/>
        <v>1</v>
      </c>
      <c r="AC235" s="1">
        <f t="shared" ca="1" si="61"/>
        <v>111</v>
      </c>
      <c r="AD235" s="1">
        <f t="shared" ca="1" si="77"/>
        <v>16</v>
      </c>
    </row>
    <row r="236" spans="1:30" x14ac:dyDescent="0.3">
      <c r="A236" s="1">
        <f>'FTTM input times'!A236</f>
        <v>234</v>
      </c>
      <c r="B236" s="10">
        <f>ABS('internal_calcs ToDs'!C236-'internal_calcs ToDs'!$B236)</f>
        <v>3.4306315706659802</v>
      </c>
      <c r="C236" s="10">
        <f>ABS('internal_calcs ToDs'!D236-'internal_calcs ToDs'!$B236)</f>
        <v>1.6362560062925695</v>
      </c>
      <c r="D236" s="10">
        <f>ABS('internal_calcs ToDs'!E236-'internal_calcs ToDs'!$B236)</f>
        <v>6.2248444127732228E-2</v>
      </c>
      <c r="E236" s="10">
        <f>ABS('internal_calcs ToDs'!D236-'internal_calcs ToDs'!$C236)</f>
        <v>5.0668875769585497</v>
      </c>
      <c r="F236" s="10">
        <f>ABS('internal_calcs ToDs'!E236-'internal_calcs ToDs'!$C236)</f>
        <v>3.4928800147937125</v>
      </c>
      <c r="G236" s="10">
        <f>ABS('internal_calcs ToDs'!E236-'internal_calcs ToDs'!D236)</f>
        <v>1.5740075621648373</v>
      </c>
      <c r="H236" s="1" t="str">
        <f t="shared" si="62"/>
        <v>TRUSTED</v>
      </c>
      <c r="I236" s="1" t="str">
        <f t="shared" si="63"/>
        <v>TRUSTED</v>
      </c>
      <c r="J236" s="1" t="str">
        <f t="shared" si="64"/>
        <v>TRUSTED</v>
      </c>
      <c r="K236" s="1" t="str">
        <f t="shared" si="65"/>
        <v>TRUSTED</v>
      </c>
      <c r="L236" s="1" t="str">
        <f t="shared" si="66"/>
        <v>TRUSTED</v>
      </c>
      <c r="M236" s="1" t="str">
        <f t="shared" si="67"/>
        <v>TRUSTED</v>
      </c>
      <c r="N236" s="1" t="str">
        <f t="shared" si="68"/>
        <v>TRUSTED</v>
      </c>
      <c r="O236" s="1">
        <f t="shared" si="69"/>
        <v>3</v>
      </c>
      <c r="P236" s="1">
        <f t="shared" si="70"/>
        <v>333</v>
      </c>
      <c r="Q236" s="1" t="str">
        <f t="shared" si="71"/>
        <v>TRUSTED</v>
      </c>
      <c r="R236" s="1" t="str">
        <f t="shared" si="72"/>
        <v>TRUSTED</v>
      </c>
      <c r="S236" s="1" t="str">
        <f t="shared" si="73"/>
        <v>TRUSTED</v>
      </c>
      <c r="T236" s="1" t="str">
        <f t="shared" si="74"/>
        <v>TRUSTED</v>
      </c>
      <c r="U236" s="1">
        <f t="shared" si="79"/>
        <v>3</v>
      </c>
      <c r="V236" s="10">
        <f>IF(Q236="TRUSTED",'internal_calcs ToDs'!B236,"")</f>
        <v>233.56316077979398</v>
      </c>
      <c r="W236" s="10">
        <f>IF(R236="TRUSTED",'internal_calcs ToDs'!C236,"")</f>
        <v>236.99379235045996</v>
      </c>
      <c r="X236" s="10">
        <f>IF(S236="TRUSTED",IF(O236=3,'internal_calcs ToDs'!D236,'internal_calcs ToDs'!E236),"")</f>
        <v>231.92690477350141</v>
      </c>
      <c r="Y236" s="10">
        <f t="shared" si="78"/>
        <v>233.56316077979398</v>
      </c>
      <c r="Z236" s="10" t="str">
        <f t="shared" ca="1" si="75"/>
        <v>N</v>
      </c>
      <c r="AA236" s="10">
        <f t="shared" ca="1" si="76"/>
        <v>233.56316077979398</v>
      </c>
      <c r="AB236" s="1">
        <f t="shared" ca="1" si="60"/>
        <v>1</v>
      </c>
      <c r="AC236" s="1">
        <f t="shared" ca="1" si="61"/>
        <v>111</v>
      </c>
      <c r="AD236" s="1">
        <f t="shared" ca="1" si="77"/>
        <v>16</v>
      </c>
    </row>
    <row r="237" spans="1:30" x14ac:dyDescent="0.3">
      <c r="A237" s="1">
        <f>'FTTM input times'!A237</f>
        <v>235</v>
      </c>
      <c r="B237" s="10">
        <f>ABS('internal_calcs ToDs'!C237-'internal_calcs ToDs'!$B237)</f>
        <v>3.3746875164243875</v>
      </c>
      <c r="C237" s="10">
        <f>ABS('internal_calcs ToDs'!D237-'internal_calcs ToDs'!$B237)</f>
        <v>1.9910018369550642</v>
      </c>
      <c r="D237" s="10">
        <f>ABS('internal_calcs ToDs'!E237-'internal_calcs ToDs'!$B237)</f>
        <v>4.6428856061055512E-2</v>
      </c>
      <c r="E237" s="10">
        <f>ABS('internal_calcs ToDs'!D237-'internal_calcs ToDs'!$C237)</f>
        <v>5.3656893533794516</v>
      </c>
      <c r="F237" s="10">
        <f>ABS('internal_calcs ToDs'!E237-'internal_calcs ToDs'!$C237)</f>
        <v>3.421116372485443</v>
      </c>
      <c r="G237" s="10">
        <f>ABS('internal_calcs ToDs'!E237-'internal_calcs ToDs'!D237)</f>
        <v>1.9445729808940087</v>
      </c>
      <c r="H237" s="1" t="str">
        <f t="shared" si="62"/>
        <v>TRUSTED</v>
      </c>
      <c r="I237" s="1" t="str">
        <f t="shared" si="63"/>
        <v>TRUSTED</v>
      </c>
      <c r="J237" s="1" t="str">
        <f t="shared" si="64"/>
        <v>TRUSTED</v>
      </c>
      <c r="K237" s="1" t="str">
        <f t="shared" si="65"/>
        <v>TRUSTED</v>
      </c>
      <c r="L237" s="1" t="str">
        <f t="shared" si="66"/>
        <v>TRUSTED</v>
      </c>
      <c r="M237" s="1" t="str">
        <f t="shared" si="67"/>
        <v>TRUSTED</v>
      </c>
      <c r="N237" s="1" t="str">
        <f t="shared" si="68"/>
        <v>TRUSTED</v>
      </c>
      <c r="O237" s="1">
        <f t="shared" si="69"/>
        <v>3</v>
      </c>
      <c r="P237" s="1">
        <f t="shared" si="70"/>
        <v>333</v>
      </c>
      <c r="Q237" s="1" t="str">
        <f t="shared" si="71"/>
        <v>TRUSTED</v>
      </c>
      <c r="R237" s="1" t="str">
        <f t="shared" si="72"/>
        <v>TRUSTED</v>
      </c>
      <c r="S237" s="1" t="str">
        <f t="shared" si="73"/>
        <v>TRUSTED</v>
      </c>
      <c r="T237" s="1" t="str">
        <f t="shared" si="74"/>
        <v>TRUSTED</v>
      </c>
      <c r="U237" s="1">
        <f t="shared" si="79"/>
        <v>3</v>
      </c>
      <c r="V237" s="10">
        <f>IF(Q237="TRUSTED",'internal_calcs ToDs'!B237,"")</f>
        <v>234.60528386176512</v>
      </c>
      <c r="W237" s="10">
        <f>IF(R237="TRUSTED",'internal_calcs ToDs'!C237,"")</f>
        <v>237.9799713781895</v>
      </c>
      <c r="X237" s="10">
        <f>IF(S237="TRUSTED",IF(O237=3,'internal_calcs ToDs'!D237,'internal_calcs ToDs'!E237),"")</f>
        <v>232.61428202481005</v>
      </c>
      <c r="Y237" s="10">
        <f t="shared" si="78"/>
        <v>234.60528386176512</v>
      </c>
      <c r="Z237" s="10" t="str">
        <f t="shared" ca="1" si="75"/>
        <v>N</v>
      </c>
      <c r="AA237" s="10">
        <f t="shared" ca="1" si="76"/>
        <v>234.60528386176512</v>
      </c>
      <c r="AB237" s="1">
        <f t="shared" ca="1" si="60"/>
        <v>1</v>
      </c>
      <c r="AC237" s="1">
        <f t="shared" ca="1" si="61"/>
        <v>111</v>
      </c>
      <c r="AD237" s="1">
        <f t="shared" ca="1" si="77"/>
        <v>16</v>
      </c>
    </row>
    <row r="238" spans="1:30" x14ac:dyDescent="0.3">
      <c r="A238" s="1">
        <f>'FTTM input times'!A238</f>
        <v>236</v>
      </c>
      <c r="B238" s="10">
        <f>ABS('internal_calcs ToDs'!C238-'internal_calcs ToDs'!$B238)</f>
        <v>3.3111222435464924</v>
      </c>
      <c r="C238" s="10">
        <f>ABS('internal_calcs ToDs'!D238-'internal_calcs ToDs'!$B238)</f>
        <v>2.3394718409014104</v>
      </c>
      <c r="D238" s="10">
        <f>ABS('internal_calcs ToDs'!E238-'internal_calcs ToDs'!$B238)</f>
        <v>5.781289627131514E-2</v>
      </c>
      <c r="E238" s="10">
        <f>ABS('internal_calcs ToDs'!D238-'internal_calcs ToDs'!$C238)</f>
        <v>5.6505940844479028</v>
      </c>
      <c r="F238" s="10">
        <f>ABS('internal_calcs ToDs'!E238-'internal_calcs ToDs'!$C238)</f>
        <v>3.2533093472751773</v>
      </c>
      <c r="G238" s="10">
        <f>ABS('internal_calcs ToDs'!E238-'internal_calcs ToDs'!D238)</f>
        <v>2.3972847371727255</v>
      </c>
      <c r="H238" s="1" t="str">
        <f t="shared" si="62"/>
        <v>TRUSTED</v>
      </c>
      <c r="I238" s="1" t="str">
        <f t="shared" si="63"/>
        <v>TRUSTED</v>
      </c>
      <c r="J238" s="1" t="str">
        <f t="shared" si="64"/>
        <v>TRUSTED</v>
      </c>
      <c r="K238" s="1" t="str">
        <f t="shared" si="65"/>
        <v>TRUSTED</v>
      </c>
      <c r="L238" s="1" t="str">
        <f t="shared" si="66"/>
        <v>TRUSTED</v>
      </c>
      <c r="M238" s="1" t="str">
        <f t="shared" si="67"/>
        <v>TRUSTED</v>
      </c>
      <c r="N238" s="1" t="str">
        <f t="shared" si="68"/>
        <v>TRUSTED</v>
      </c>
      <c r="O238" s="1">
        <f t="shared" si="69"/>
        <v>3</v>
      </c>
      <c r="P238" s="1">
        <f t="shared" si="70"/>
        <v>333</v>
      </c>
      <c r="Q238" s="1" t="str">
        <f t="shared" si="71"/>
        <v>TRUSTED</v>
      </c>
      <c r="R238" s="1" t="str">
        <f t="shared" si="72"/>
        <v>TRUSTED</v>
      </c>
      <c r="S238" s="1" t="str">
        <f t="shared" si="73"/>
        <v>TRUSTED</v>
      </c>
      <c r="T238" s="1" t="str">
        <f t="shared" si="74"/>
        <v>TRUSTED</v>
      </c>
      <c r="U238" s="1">
        <f t="shared" si="79"/>
        <v>3</v>
      </c>
      <c r="V238" s="10">
        <f>IF(Q238="TRUSTED",'internal_calcs ToDs'!B238,"")</f>
        <v>235.64721411990575</v>
      </c>
      <c r="W238" s="10">
        <f>IF(R238="TRUSTED",'internal_calcs ToDs'!C238,"")</f>
        <v>238.95833636345225</v>
      </c>
      <c r="X238" s="10">
        <f>IF(S238="TRUSTED",IF(O238=3,'internal_calcs ToDs'!D238,'internal_calcs ToDs'!E238),"")</f>
        <v>233.30774227900434</v>
      </c>
      <c r="Y238" s="10">
        <f t="shared" si="78"/>
        <v>235.64721411990575</v>
      </c>
      <c r="Z238" s="10" t="str">
        <f t="shared" ca="1" si="75"/>
        <v>N</v>
      </c>
      <c r="AA238" s="10">
        <f t="shared" ca="1" si="76"/>
        <v>235.64721411990575</v>
      </c>
      <c r="AB238" s="1">
        <f t="shared" ca="1" si="60"/>
        <v>1</v>
      </c>
      <c r="AC238" s="1">
        <f t="shared" ca="1" si="61"/>
        <v>111</v>
      </c>
      <c r="AD238" s="1">
        <f t="shared" ca="1" si="77"/>
        <v>16</v>
      </c>
    </row>
    <row r="239" spans="1:30" x14ac:dyDescent="0.3">
      <c r="A239" s="1">
        <f>'FTTM input times'!A239</f>
        <v>237</v>
      </c>
      <c r="B239" s="10">
        <f>ABS('internal_calcs ToDs'!C239-'internal_calcs ToDs'!$B239)</f>
        <v>3.2400476196007446</v>
      </c>
      <c r="C239" s="10">
        <f>ABS('internal_calcs ToDs'!D239-'internal_calcs ToDs'!$B239)</f>
        <v>2.6768052191731044</v>
      </c>
      <c r="D239" s="10">
        <f>ABS('internal_calcs ToDs'!E239-'internal_calcs ToDs'!$B239)</f>
        <v>0.24522025961266536</v>
      </c>
      <c r="E239" s="10">
        <f>ABS('internal_calcs ToDs'!D239-'internal_calcs ToDs'!$C239)</f>
        <v>5.916852838773849</v>
      </c>
      <c r="F239" s="10">
        <f>ABS('internal_calcs ToDs'!E239-'internal_calcs ToDs'!$C239)</f>
        <v>2.9948273599880793</v>
      </c>
      <c r="G239" s="10">
        <f>ABS('internal_calcs ToDs'!E239-'internal_calcs ToDs'!D239)</f>
        <v>2.9220254787857698</v>
      </c>
      <c r="H239" s="1" t="str">
        <f t="shared" si="62"/>
        <v>TRUSTED</v>
      </c>
      <c r="I239" s="1" t="str">
        <f t="shared" si="63"/>
        <v>TRUSTED</v>
      </c>
      <c r="J239" s="1" t="str">
        <f t="shared" si="64"/>
        <v>TRUSTED</v>
      </c>
      <c r="K239" s="1" t="str">
        <f t="shared" si="65"/>
        <v>TRUSTED</v>
      </c>
      <c r="L239" s="1" t="str">
        <f t="shared" si="66"/>
        <v>TRUSTED</v>
      </c>
      <c r="M239" s="1" t="str">
        <f t="shared" si="67"/>
        <v>TRUSTED</v>
      </c>
      <c r="N239" s="1" t="str">
        <f t="shared" si="68"/>
        <v>TRUSTED</v>
      </c>
      <c r="O239" s="1">
        <f t="shared" si="69"/>
        <v>3</v>
      </c>
      <c r="P239" s="1">
        <f t="shared" si="70"/>
        <v>333</v>
      </c>
      <c r="Q239" s="1" t="str">
        <f t="shared" si="71"/>
        <v>TRUSTED</v>
      </c>
      <c r="R239" s="1" t="str">
        <f t="shared" si="72"/>
        <v>TRUSTED</v>
      </c>
      <c r="S239" s="1" t="str">
        <f t="shared" si="73"/>
        <v>TRUSTED</v>
      </c>
      <c r="T239" s="1" t="str">
        <f t="shared" si="74"/>
        <v>TRUSTED</v>
      </c>
      <c r="U239" s="1">
        <f t="shared" si="79"/>
        <v>3</v>
      </c>
      <c r="V239" s="10">
        <f>IF(Q239="TRUSTED",'internal_calcs ToDs'!B239,"")</f>
        <v>236.68892507016642</v>
      </c>
      <c r="W239" s="10">
        <f>IF(R239="TRUSTED",'internal_calcs ToDs'!C239,"")</f>
        <v>239.92897268976716</v>
      </c>
      <c r="X239" s="10">
        <f>IF(S239="TRUSTED",IF(O239=3,'internal_calcs ToDs'!D239,'internal_calcs ToDs'!E239),"")</f>
        <v>234.01211985099332</v>
      </c>
      <c r="Y239" s="10">
        <f t="shared" si="78"/>
        <v>236.68892507016642</v>
      </c>
      <c r="Z239" s="10" t="str">
        <f t="shared" ca="1" si="75"/>
        <v>N</v>
      </c>
      <c r="AA239" s="10">
        <f t="shared" ca="1" si="76"/>
        <v>236.68892507016642</v>
      </c>
      <c r="AB239" s="1">
        <f t="shared" ca="1" si="60"/>
        <v>1</v>
      </c>
      <c r="AC239" s="1">
        <f t="shared" ca="1" si="61"/>
        <v>111</v>
      </c>
      <c r="AD239" s="1">
        <f t="shared" ca="1" si="77"/>
        <v>16</v>
      </c>
    </row>
    <row r="240" spans="1:30" x14ac:dyDescent="0.3">
      <c r="A240" s="1">
        <f>'FTTM input times'!A240</f>
        <v>238</v>
      </c>
      <c r="B240" s="10">
        <f>ABS('internal_calcs ToDs'!C240-'internal_calcs ToDs'!$B240)</f>
        <v>3.1616058751226603</v>
      </c>
      <c r="C240" s="10">
        <f>ABS('internal_calcs ToDs'!D240-'internal_calcs ToDs'!$B240)</f>
        <v>2.9983134839536376</v>
      </c>
      <c r="D240" s="10">
        <f>ABS('internal_calcs ToDs'!E240-'internal_calcs ToDs'!$B240)</f>
        <v>0.50753864667814241</v>
      </c>
      <c r="E240" s="10">
        <f>ABS('internal_calcs ToDs'!D240-'internal_calcs ToDs'!$C240)</f>
        <v>6.159919359076298</v>
      </c>
      <c r="F240" s="10">
        <f>ABS('internal_calcs ToDs'!E240-'internal_calcs ToDs'!$C240)</f>
        <v>2.6540672284445179</v>
      </c>
      <c r="G240" s="10">
        <f>ABS('internal_calcs ToDs'!E240-'internal_calcs ToDs'!D240)</f>
        <v>3.50585213063178</v>
      </c>
      <c r="H240" s="1" t="str">
        <f t="shared" si="62"/>
        <v>TRUSTED</v>
      </c>
      <c r="I240" s="1" t="str">
        <f t="shared" si="63"/>
        <v>TRUSTED</v>
      </c>
      <c r="J240" s="1" t="str">
        <f t="shared" si="64"/>
        <v>TRUSTED</v>
      </c>
      <c r="K240" s="1" t="str">
        <f t="shared" si="65"/>
        <v>TRUSTED</v>
      </c>
      <c r="L240" s="1" t="str">
        <f t="shared" si="66"/>
        <v>TRUSTED</v>
      </c>
      <c r="M240" s="1" t="str">
        <f t="shared" si="67"/>
        <v>TRUSTED</v>
      </c>
      <c r="N240" s="1" t="str">
        <f t="shared" si="68"/>
        <v>TRUSTED</v>
      </c>
      <c r="O240" s="1">
        <f t="shared" si="69"/>
        <v>3</v>
      </c>
      <c r="P240" s="1">
        <f t="shared" si="70"/>
        <v>333</v>
      </c>
      <c r="Q240" s="1" t="str">
        <f t="shared" si="71"/>
        <v>TRUSTED</v>
      </c>
      <c r="R240" s="1" t="str">
        <f t="shared" si="72"/>
        <v>TRUSTED</v>
      </c>
      <c r="S240" s="1" t="str">
        <f t="shared" si="73"/>
        <v>TRUSTED</v>
      </c>
      <c r="T240" s="1" t="str">
        <f t="shared" si="74"/>
        <v>TRUSTED</v>
      </c>
      <c r="U240" s="1">
        <f t="shared" si="79"/>
        <v>3</v>
      </c>
      <c r="V240" s="10">
        <f>IF(Q240="TRUSTED",'internal_calcs ToDs'!B240,"")</f>
        <v>237.73039036701675</v>
      </c>
      <c r="W240" s="10">
        <f>IF(R240="TRUSTED",'internal_calcs ToDs'!C240,"")</f>
        <v>240.89199624213941</v>
      </c>
      <c r="X240" s="10">
        <f>IF(S240="TRUSTED",IF(O240=3,'internal_calcs ToDs'!D240,'internal_calcs ToDs'!E240),"")</f>
        <v>234.73207688306312</v>
      </c>
      <c r="Y240" s="10">
        <f t="shared" si="78"/>
        <v>237.73039036701675</v>
      </c>
      <c r="Z240" s="10" t="str">
        <f t="shared" ca="1" si="75"/>
        <v>N</v>
      </c>
      <c r="AA240" s="10">
        <f t="shared" ca="1" si="76"/>
        <v>237.73039036701675</v>
      </c>
      <c r="AB240" s="1">
        <f t="shared" ca="1" si="60"/>
        <v>1</v>
      </c>
      <c r="AC240" s="1">
        <f t="shared" ca="1" si="61"/>
        <v>111</v>
      </c>
      <c r="AD240" s="1">
        <f t="shared" ca="1" si="77"/>
        <v>16</v>
      </c>
    </row>
    <row r="241" spans="1:30" x14ac:dyDescent="0.3">
      <c r="A241" s="1">
        <f>'FTTM input times'!A241</f>
        <v>239</v>
      </c>
      <c r="B241" s="10">
        <f>ABS('internal_calcs ToDs'!C241-'internal_calcs ToDs'!$B241)</f>
        <v>3.0759691296282483</v>
      </c>
      <c r="C241" s="10">
        <f>ABS('internal_calcs ToDs'!D241-'internal_calcs ToDs'!$B241)</f>
        <v>3.2995539999789969</v>
      </c>
      <c r="D241" s="10">
        <f>ABS('internal_calcs ToDs'!E241-'internal_calcs ToDs'!$B241)</f>
        <v>0.83381471400016949</v>
      </c>
      <c r="E241" s="10">
        <f>ABS('internal_calcs ToDs'!D241-'internal_calcs ToDs'!$C241)</f>
        <v>6.3755231296072452</v>
      </c>
      <c r="F241" s="10">
        <f>ABS('internal_calcs ToDs'!E241-'internal_calcs ToDs'!$C241)</f>
        <v>2.2421544156280788</v>
      </c>
      <c r="G241" s="10">
        <f>ABS('internal_calcs ToDs'!E241-'internal_calcs ToDs'!D241)</f>
        <v>4.1333687139791664</v>
      </c>
      <c r="H241" s="1" t="str">
        <f t="shared" si="62"/>
        <v>TRUSTED</v>
      </c>
      <c r="I241" s="1" t="str">
        <f t="shared" si="63"/>
        <v>TRUSTED</v>
      </c>
      <c r="J241" s="1" t="str">
        <f t="shared" si="64"/>
        <v>TRUSTED</v>
      </c>
      <c r="K241" s="1" t="str">
        <f t="shared" si="65"/>
        <v>UNTRUSTED</v>
      </c>
      <c r="L241" s="1" t="str">
        <f t="shared" si="66"/>
        <v>TRUSTED</v>
      </c>
      <c r="M241" s="1" t="str">
        <f t="shared" si="67"/>
        <v>TRUSTED</v>
      </c>
      <c r="N241" s="1" t="str">
        <f t="shared" si="68"/>
        <v>TRUSTED</v>
      </c>
      <c r="O241" s="1">
        <f t="shared" si="69"/>
        <v>3</v>
      </c>
      <c r="P241" s="1">
        <f t="shared" si="70"/>
        <v>333</v>
      </c>
      <c r="Q241" s="1" t="str">
        <f t="shared" si="71"/>
        <v>TRUSTED</v>
      </c>
      <c r="R241" s="1" t="str">
        <f t="shared" si="72"/>
        <v>TRUSTED</v>
      </c>
      <c r="S241" s="1" t="str">
        <f t="shared" si="73"/>
        <v>TRUSTED</v>
      </c>
      <c r="T241" s="1" t="str">
        <f t="shared" si="74"/>
        <v>TRUSTED</v>
      </c>
      <c r="U241" s="1">
        <f t="shared" si="79"/>
        <v>3</v>
      </c>
      <c r="V241" s="10">
        <f>IF(Q241="TRUSTED",'internal_calcs ToDs'!B241,"")</f>
        <v>238.77158382008656</v>
      </c>
      <c r="W241" s="10">
        <f>IF(R241="TRUSTED",'internal_calcs ToDs'!C241,"")</f>
        <v>241.84755294971481</v>
      </c>
      <c r="X241" s="10">
        <f>IF(S241="TRUSTED",IF(O241=3,'internal_calcs ToDs'!D241,'internal_calcs ToDs'!E241),"")</f>
        <v>235.47202982010757</v>
      </c>
      <c r="Y241" s="10">
        <f t="shared" si="78"/>
        <v>238.77158382008656</v>
      </c>
      <c r="Z241" s="10" t="str">
        <f t="shared" ca="1" si="75"/>
        <v>N</v>
      </c>
      <c r="AA241" s="10">
        <f t="shared" ca="1" si="76"/>
        <v>238.77158382008656</v>
      </c>
      <c r="AB241" s="1">
        <f t="shared" ca="1" si="60"/>
        <v>1</v>
      </c>
      <c r="AC241" s="1">
        <f t="shared" ca="1" si="61"/>
        <v>111</v>
      </c>
      <c r="AD241" s="1">
        <f t="shared" ca="1" si="77"/>
        <v>16</v>
      </c>
    </row>
    <row r="242" spans="1:30" x14ac:dyDescent="0.3">
      <c r="A242" s="1">
        <f>'FTTM input times'!A242</f>
        <v>240</v>
      </c>
      <c r="B242" s="10">
        <f>ABS('internal_calcs ToDs'!C242-'internal_calcs ToDs'!$B242)</f>
        <v>2.9833387991563995</v>
      </c>
      <c r="C242" s="10">
        <f>ABS('internal_calcs ToDs'!D242-'internal_calcs ToDs'!$B242)</f>
        <v>3.5763996510538902</v>
      </c>
      <c r="D242" s="10">
        <f>ABS('internal_calcs ToDs'!E242-'internal_calcs ToDs'!$B242)</f>
        <v>1.2107931743476286</v>
      </c>
      <c r="E242" s="10">
        <f>ABS('internal_calcs ToDs'!D242-'internal_calcs ToDs'!$C242)</f>
        <v>6.5597384502102898</v>
      </c>
      <c r="F242" s="10">
        <f>ABS('internal_calcs ToDs'!E242-'internal_calcs ToDs'!$C242)</f>
        <v>1.772545624808771</v>
      </c>
      <c r="G242" s="10">
        <f>ABS('internal_calcs ToDs'!E242-'internal_calcs ToDs'!D242)</f>
        <v>4.7871928254015188</v>
      </c>
      <c r="H242" s="1" t="str">
        <f t="shared" si="62"/>
        <v>TRUSTED</v>
      </c>
      <c r="I242" s="1" t="str">
        <f t="shared" si="63"/>
        <v>TRUSTED</v>
      </c>
      <c r="J242" s="1" t="str">
        <f t="shared" si="64"/>
        <v>TRUSTED</v>
      </c>
      <c r="K242" s="1" t="str">
        <f t="shared" si="65"/>
        <v>UNTRUSTED</v>
      </c>
      <c r="L242" s="1" t="str">
        <f t="shared" si="66"/>
        <v>TRUSTED</v>
      </c>
      <c r="M242" s="1" t="str">
        <f t="shared" si="67"/>
        <v>TRUSTED</v>
      </c>
      <c r="N242" s="1" t="str">
        <f t="shared" si="68"/>
        <v>TRUSTED</v>
      </c>
      <c r="O242" s="1">
        <f t="shared" si="69"/>
        <v>3</v>
      </c>
      <c r="P242" s="1">
        <f t="shared" si="70"/>
        <v>333</v>
      </c>
      <c r="Q242" s="1" t="str">
        <f t="shared" si="71"/>
        <v>TRUSTED</v>
      </c>
      <c r="R242" s="1" t="str">
        <f t="shared" si="72"/>
        <v>TRUSTED</v>
      </c>
      <c r="S242" s="1" t="str">
        <f t="shared" si="73"/>
        <v>TRUSTED</v>
      </c>
      <c r="T242" s="1" t="str">
        <f t="shared" si="74"/>
        <v>TRUSTED</v>
      </c>
      <c r="U242" s="1">
        <f t="shared" si="79"/>
        <v>3</v>
      </c>
      <c r="V242" s="10">
        <f>IF(Q242="TRUSTED",'internal_calcs ToDs'!B242,"")</f>
        <v>239.81247941070797</v>
      </c>
      <c r="W242" s="10">
        <f>IF(R242="TRUSTED",'internal_calcs ToDs'!C242,"")</f>
        <v>242.79581820986436</v>
      </c>
      <c r="X242" s="10">
        <f>IF(S242="TRUSTED",IF(O242=3,'internal_calcs ToDs'!D242,'internal_calcs ToDs'!E242),"")</f>
        <v>236.23607975965407</v>
      </c>
      <c r="Y242" s="10">
        <f t="shared" si="78"/>
        <v>239.81247941070797</v>
      </c>
      <c r="Z242" s="10" t="str">
        <f t="shared" ca="1" si="75"/>
        <v>N</v>
      </c>
      <c r="AA242" s="10">
        <f t="shared" ca="1" si="76"/>
        <v>239.81247941070797</v>
      </c>
      <c r="AB242" s="1">
        <f t="shared" ca="1" si="60"/>
        <v>1</v>
      </c>
      <c r="AC242" s="1">
        <f t="shared" ca="1" si="61"/>
        <v>111</v>
      </c>
      <c r="AD242" s="1">
        <f t="shared" ca="1" si="77"/>
        <v>16</v>
      </c>
    </row>
    <row r="243" spans="1:30" x14ac:dyDescent="0.3">
      <c r="A243" s="1">
        <f>'FTTM input times'!A243</f>
        <v>241</v>
      </c>
      <c r="B243" s="10">
        <f>ABS('internal_calcs ToDs'!C243-'internal_calcs ToDs'!$B243)</f>
        <v>2.883944887621567</v>
      </c>
      <c r="C243" s="10">
        <f>ABS('internal_calcs ToDs'!D243-'internal_calcs ToDs'!$B243)</f>
        <v>3.8251035332435492</v>
      </c>
      <c r="D243" s="10">
        <f>ABS('internal_calcs ToDs'!E243-'internal_calcs ToDs'!$B243)</f>
        <v>1.6233968012894877</v>
      </c>
      <c r="E243" s="10">
        <f>ABS('internal_calcs ToDs'!D243-'internal_calcs ToDs'!$C243)</f>
        <v>6.7090484208651162</v>
      </c>
      <c r="F243" s="10">
        <f>ABS('internal_calcs ToDs'!E243-'internal_calcs ToDs'!$C243)</f>
        <v>1.2605480863320793</v>
      </c>
      <c r="G243" s="10">
        <f>ABS('internal_calcs ToDs'!E243-'internal_calcs ToDs'!D243)</f>
        <v>5.4485003345330369</v>
      </c>
      <c r="H243" s="1" t="str">
        <f t="shared" si="62"/>
        <v>TRUSTED</v>
      </c>
      <c r="I243" s="1" t="str">
        <f t="shared" si="63"/>
        <v>TRUSTED</v>
      </c>
      <c r="J243" s="1" t="str">
        <f t="shared" si="64"/>
        <v>TRUSTED</v>
      </c>
      <c r="K243" s="1" t="str">
        <f t="shared" si="65"/>
        <v>UNTRUSTED</v>
      </c>
      <c r="L243" s="1" t="str">
        <f t="shared" si="66"/>
        <v>TRUSTED</v>
      </c>
      <c r="M243" s="1" t="str">
        <f t="shared" si="67"/>
        <v>TRUSTED</v>
      </c>
      <c r="N243" s="1" t="str">
        <f t="shared" si="68"/>
        <v>TRUSTED</v>
      </c>
      <c r="O243" s="1">
        <f t="shared" si="69"/>
        <v>3</v>
      </c>
      <c r="P243" s="1">
        <f t="shared" si="70"/>
        <v>333</v>
      </c>
      <c r="Q243" s="1" t="str">
        <f t="shared" si="71"/>
        <v>TRUSTED</v>
      </c>
      <c r="R243" s="1" t="str">
        <f t="shared" si="72"/>
        <v>TRUSTED</v>
      </c>
      <c r="S243" s="1" t="str">
        <f t="shared" si="73"/>
        <v>TRUSTED</v>
      </c>
      <c r="T243" s="1" t="str">
        <f t="shared" si="74"/>
        <v>TRUSTED</v>
      </c>
      <c r="U243" s="1">
        <f t="shared" si="79"/>
        <v>3</v>
      </c>
      <c r="V243" s="10">
        <f>IF(Q243="TRUSTED",'internal_calcs ToDs'!B243,"")</f>
        <v>240.85305130834928</v>
      </c>
      <c r="W243" s="10">
        <f>IF(R243="TRUSTED",'internal_calcs ToDs'!C243,"")</f>
        <v>243.73699619597085</v>
      </c>
      <c r="X243" s="10">
        <f>IF(S243="TRUSTED",IF(O243=3,'internal_calcs ToDs'!D243,'internal_calcs ToDs'!E243),"")</f>
        <v>237.02794777510573</v>
      </c>
      <c r="Y243" s="10">
        <f t="shared" si="78"/>
        <v>240.85305130834928</v>
      </c>
      <c r="Z243" s="10" t="str">
        <f t="shared" ca="1" si="75"/>
        <v>N</v>
      </c>
      <c r="AA243" s="10">
        <f t="shared" ca="1" si="76"/>
        <v>240.85305130834928</v>
      </c>
      <c r="AB243" s="1">
        <f t="shared" ca="1" si="60"/>
        <v>1</v>
      </c>
      <c r="AC243" s="1">
        <f t="shared" ca="1" si="61"/>
        <v>111</v>
      </c>
      <c r="AD243" s="1">
        <f t="shared" ca="1" si="77"/>
        <v>16</v>
      </c>
    </row>
    <row r="244" spans="1:30" x14ac:dyDescent="0.3">
      <c r="A244" s="1">
        <f>'FTTM input times'!A244</f>
        <v>242</v>
      </c>
      <c r="B244" s="10">
        <f>ABS('internal_calcs ToDs'!C244-'internal_calcs ToDs'!$B244)</f>
        <v>2.7780451647192592</v>
      </c>
      <c r="C244" s="10">
        <f>ABS('internal_calcs ToDs'!D244-'internal_calcs ToDs'!$B244)</f>
        <v>4.0423576547397317</v>
      </c>
      <c r="D244" s="10">
        <f>ABS('internal_calcs ToDs'!E244-'internal_calcs ToDs'!$B244)</f>
        <v>2.0552722767104399</v>
      </c>
      <c r="E244" s="10">
        <f>ABS('internal_calcs ToDs'!D244-'internal_calcs ToDs'!$C244)</f>
        <v>6.820402819458991</v>
      </c>
      <c r="F244" s="10">
        <f>ABS('internal_calcs ToDs'!E244-'internal_calcs ToDs'!$C244)</f>
        <v>0.72277288800881934</v>
      </c>
      <c r="G244" s="10">
        <f>ABS('internal_calcs ToDs'!E244-'internal_calcs ToDs'!D244)</f>
        <v>6.0976299314501716</v>
      </c>
      <c r="H244" s="1" t="str">
        <f t="shared" si="62"/>
        <v>TRUSTED</v>
      </c>
      <c r="I244" s="1" t="str">
        <f t="shared" si="63"/>
        <v>TRUSTED</v>
      </c>
      <c r="J244" s="1" t="str">
        <f t="shared" si="64"/>
        <v>TRUSTED</v>
      </c>
      <c r="K244" s="1" t="str">
        <f t="shared" si="65"/>
        <v>UNTRUSTED</v>
      </c>
      <c r="L244" s="1" t="str">
        <f t="shared" si="66"/>
        <v>TRUSTED</v>
      </c>
      <c r="M244" s="1" t="str">
        <f t="shared" si="67"/>
        <v>TRUSTED</v>
      </c>
      <c r="N244" s="1" t="str">
        <f t="shared" si="68"/>
        <v>TRUSTED</v>
      </c>
      <c r="O244" s="1">
        <f t="shared" si="69"/>
        <v>3</v>
      </c>
      <c r="P244" s="1">
        <f t="shared" si="70"/>
        <v>333</v>
      </c>
      <c r="Q244" s="1" t="str">
        <f t="shared" si="71"/>
        <v>TRUSTED</v>
      </c>
      <c r="R244" s="1" t="str">
        <f t="shared" si="72"/>
        <v>TRUSTED</v>
      </c>
      <c r="S244" s="1" t="str">
        <f t="shared" si="73"/>
        <v>TRUSTED</v>
      </c>
      <c r="T244" s="1" t="str">
        <f t="shared" si="74"/>
        <v>TRUSTED</v>
      </c>
      <c r="U244" s="1">
        <f t="shared" si="79"/>
        <v>3</v>
      </c>
      <c r="V244" s="10">
        <f>IF(Q244="TRUSTED",'internal_calcs ToDs'!B244,"")</f>
        <v>241.89327388693056</v>
      </c>
      <c r="W244" s="10">
        <f>IF(R244="TRUSTED",'internal_calcs ToDs'!C244,"")</f>
        <v>244.67131905164982</v>
      </c>
      <c r="X244" s="10">
        <f>IF(S244="TRUSTED",IF(O244=3,'internal_calcs ToDs'!D244,'internal_calcs ToDs'!E244),"")</f>
        <v>237.85091623219083</v>
      </c>
      <c r="Y244" s="10">
        <f t="shared" si="78"/>
        <v>241.89327388693056</v>
      </c>
      <c r="Z244" s="10" t="str">
        <f t="shared" ca="1" si="75"/>
        <v>N</v>
      </c>
      <c r="AA244" s="10">
        <f t="shared" ca="1" si="76"/>
        <v>241.89327388693056</v>
      </c>
      <c r="AB244" s="1">
        <f t="shared" ca="1" si="60"/>
        <v>1</v>
      </c>
      <c r="AC244" s="1">
        <f t="shared" ca="1" si="61"/>
        <v>111</v>
      </c>
      <c r="AD244" s="1">
        <f t="shared" ca="1" si="77"/>
        <v>16</v>
      </c>
    </row>
    <row r="245" spans="1:30" x14ac:dyDescent="0.3">
      <c r="A245" s="1">
        <f>'FTTM input times'!A245</f>
        <v>243</v>
      </c>
      <c r="B245" s="10">
        <f>ABS('internal_calcs ToDs'!C245-'internal_calcs ToDs'!$B245)</f>
        <v>2.6659242335761064</v>
      </c>
      <c r="C245" s="10">
        <f>ABS('internal_calcs ToDs'!D245-'internal_calcs ToDs'!$B245)</f>
        <v>4.2253447169142646</v>
      </c>
      <c r="D245" s="10">
        <f>ABS('internal_calcs ToDs'!E245-'internal_calcs ToDs'!$B245)</f>
        <v>2.4893821523416477</v>
      </c>
      <c r="E245" s="10">
        <f>ABS('internal_calcs ToDs'!D245-'internal_calcs ToDs'!$C245)</f>
        <v>6.891268950490371</v>
      </c>
      <c r="F245" s="10">
        <f>ABS('internal_calcs ToDs'!E245-'internal_calcs ToDs'!$C245)</f>
        <v>0.17654208123445869</v>
      </c>
      <c r="G245" s="10">
        <f>ABS('internal_calcs ToDs'!E245-'internal_calcs ToDs'!D245)</f>
        <v>6.7147268692559123</v>
      </c>
      <c r="H245" s="1" t="str">
        <f t="shared" si="62"/>
        <v>TRUSTED</v>
      </c>
      <c r="I245" s="1" t="str">
        <f t="shared" si="63"/>
        <v>TRUSTED</v>
      </c>
      <c r="J245" s="1" t="str">
        <f t="shared" si="64"/>
        <v>TRUSTED</v>
      </c>
      <c r="K245" s="1" t="str">
        <f t="shared" si="65"/>
        <v>UNTRUSTED</v>
      </c>
      <c r="L245" s="1" t="str">
        <f t="shared" si="66"/>
        <v>TRUSTED</v>
      </c>
      <c r="M245" s="1" t="str">
        <f t="shared" si="67"/>
        <v>UNTRUSTED</v>
      </c>
      <c r="N245" s="1" t="str">
        <f t="shared" si="68"/>
        <v>UNTRUSTED</v>
      </c>
      <c r="O245" s="1">
        <f t="shared" si="69"/>
        <v>511</v>
      </c>
      <c r="P245" s="1" t="str">
        <f t="shared" si="70"/>
        <v>NQ</v>
      </c>
      <c r="Q245" s="1" t="str">
        <f t="shared" si="71"/>
        <v>TRUSTED</v>
      </c>
      <c r="R245" s="1" t="str">
        <f t="shared" si="72"/>
        <v>TRUSTED</v>
      </c>
      <c r="S245" s="1" t="str">
        <f t="shared" si="73"/>
        <v>UNTRUSTED</v>
      </c>
      <c r="T245" s="1" t="str">
        <f t="shared" si="74"/>
        <v>TRUSTED</v>
      </c>
      <c r="U245" s="1">
        <f t="shared" si="79"/>
        <v>2</v>
      </c>
      <c r="V245" s="10">
        <f>IF(Q245="TRUSTED",'internal_calcs ToDs'!B245,"")</f>
        <v>242.93312174100899</v>
      </c>
      <c r="W245" s="10">
        <f>IF(R245="TRUSTED",'internal_calcs ToDs'!C245,"")</f>
        <v>245.5990459745851</v>
      </c>
      <c r="X245" s="10" t="str">
        <f>IF(S245="TRUSTED",IF(O245=3,'internal_calcs ToDs'!D245,'internal_calcs ToDs'!E245),"")</f>
        <v/>
      </c>
      <c r="Y245" s="10">
        <f t="shared" si="78"/>
        <v>242.93312174100899</v>
      </c>
      <c r="Z245" s="10" t="str">
        <f t="shared" ca="1" si="75"/>
        <v>N</v>
      </c>
      <c r="AA245" s="10">
        <f t="shared" ca="1" si="76"/>
        <v>242.93312174100899</v>
      </c>
      <c r="AB245" s="1">
        <f t="shared" ca="1" si="60"/>
        <v>1</v>
      </c>
      <c r="AC245" s="1">
        <f t="shared" ca="1" si="61"/>
        <v>111</v>
      </c>
      <c r="AD245" s="1">
        <f t="shared" ca="1" si="77"/>
        <v>16</v>
      </c>
    </row>
    <row r="246" spans="1:30" x14ac:dyDescent="0.3">
      <c r="A246" s="1">
        <f>'FTTM input times'!A246</f>
        <v>244</v>
      </c>
      <c r="B246" s="10">
        <f>ABS('internal_calcs ToDs'!C246-'internal_calcs ToDs'!$B246)</f>
        <v>2.5478924917674419</v>
      </c>
      <c r="C246" s="10">
        <f>ABS('internal_calcs ToDs'!D246-'internal_calcs ToDs'!$B246)</f>
        <v>4.3717821601895821</v>
      </c>
      <c r="D246" s="10">
        <f>ABS('internal_calcs ToDs'!E246-'internal_calcs ToDs'!$B246)</f>
        <v>2.9086215297058402</v>
      </c>
      <c r="E246" s="10">
        <f>ABS('internal_calcs ToDs'!D246-'internal_calcs ToDs'!$C246)</f>
        <v>6.919674651957024</v>
      </c>
      <c r="F246" s="10">
        <f>ABS('internal_calcs ToDs'!E246-'internal_calcs ToDs'!$C246)</f>
        <v>0.36072903793839828</v>
      </c>
      <c r="G246" s="10">
        <f>ABS('internal_calcs ToDs'!E246-'internal_calcs ToDs'!D246)</f>
        <v>7.2804036898954223</v>
      </c>
      <c r="H246" s="1" t="str">
        <f t="shared" si="62"/>
        <v>TRUSTED</v>
      </c>
      <c r="I246" s="1" t="str">
        <f t="shared" si="63"/>
        <v>TRUSTED</v>
      </c>
      <c r="J246" s="1" t="str">
        <f t="shared" si="64"/>
        <v>TRUSTED</v>
      </c>
      <c r="K246" s="1" t="str">
        <f t="shared" si="65"/>
        <v>UNTRUSTED</v>
      </c>
      <c r="L246" s="1" t="str">
        <f t="shared" si="66"/>
        <v>TRUSTED</v>
      </c>
      <c r="M246" s="1" t="str">
        <f t="shared" si="67"/>
        <v>UNTRUSTED</v>
      </c>
      <c r="N246" s="1" t="str">
        <f t="shared" si="68"/>
        <v>UNTRUSTED</v>
      </c>
      <c r="O246" s="1">
        <f t="shared" si="69"/>
        <v>511</v>
      </c>
      <c r="P246" s="1" t="str">
        <f t="shared" si="70"/>
        <v>NQ</v>
      </c>
      <c r="Q246" s="1" t="str">
        <f t="shared" si="71"/>
        <v>TRUSTED</v>
      </c>
      <c r="R246" s="1" t="str">
        <f t="shared" si="72"/>
        <v>TRUSTED</v>
      </c>
      <c r="S246" s="1" t="str">
        <f t="shared" si="73"/>
        <v>UNTRUSTED</v>
      </c>
      <c r="T246" s="1" t="str">
        <f t="shared" si="74"/>
        <v>TRUSTED</v>
      </c>
      <c r="U246" s="1">
        <f t="shared" si="79"/>
        <v>2</v>
      </c>
      <c r="V246" s="10">
        <f>IF(Q246="TRUSTED",'internal_calcs ToDs'!B246,"")</f>
        <v>243.97256970182585</v>
      </c>
      <c r="W246" s="10">
        <f>IF(R246="TRUSTED",'internal_calcs ToDs'!C246,"")</f>
        <v>246.52046219359329</v>
      </c>
      <c r="X246" s="10" t="str">
        <f>IF(S246="TRUSTED",IF(O246=3,'internal_calcs ToDs'!D246,'internal_calcs ToDs'!E246),"")</f>
        <v/>
      </c>
      <c r="Y246" s="10">
        <f t="shared" si="78"/>
        <v>243.97256970182585</v>
      </c>
      <c r="Z246" s="10" t="str">
        <f t="shared" ca="1" si="75"/>
        <v>N</v>
      </c>
      <c r="AA246" s="10">
        <f t="shared" ca="1" si="76"/>
        <v>243.97256970182585</v>
      </c>
      <c r="AB246" s="1">
        <f t="shared" ca="1" si="60"/>
        <v>1</v>
      </c>
      <c r="AC246" s="1">
        <f t="shared" ca="1" si="61"/>
        <v>111</v>
      </c>
      <c r="AD246" s="1">
        <f t="shared" ca="1" si="77"/>
        <v>16</v>
      </c>
    </row>
    <row r="247" spans="1:30" x14ac:dyDescent="0.3">
      <c r="A247" s="1">
        <f>'FTTM input times'!A247</f>
        <v>245</v>
      </c>
      <c r="B247" s="10">
        <f>ABS('internal_calcs ToDs'!C247-'internal_calcs ToDs'!$B247)</f>
        <v>2.4242849897529766</v>
      </c>
      <c r="C247" s="10">
        <f>ABS('internal_calcs ToDs'!D247-'internal_calcs ToDs'!$B247)</f>
        <v>4.4799577803372017</v>
      </c>
      <c r="D247" s="10">
        <f>ABS('internal_calcs ToDs'!E247-'internal_calcs ToDs'!$B247)</f>
        <v>3.2964371694800718</v>
      </c>
      <c r="E247" s="10">
        <f>ABS('internal_calcs ToDs'!D247-'internal_calcs ToDs'!$C247)</f>
        <v>6.9042427700901783</v>
      </c>
      <c r="F247" s="10">
        <f>ABS('internal_calcs ToDs'!E247-'internal_calcs ToDs'!$C247)</f>
        <v>0.87215217972709524</v>
      </c>
      <c r="G247" s="10">
        <f>ABS('internal_calcs ToDs'!E247-'internal_calcs ToDs'!D247)</f>
        <v>7.7763949498172735</v>
      </c>
      <c r="H247" s="1" t="str">
        <f t="shared" si="62"/>
        <v>TRUSTED</v>
      </c>
      <c r="I247" s="1" t="str">
        <f t="shared" si="63"/>
        <v>TRUSTED</v>
      </c>
      <c r="J247" s="1" t="str">
        <f t="shared" si="64"/>
        <v>TRUSTED</v>
      </c>
      <c r="K247" s="1" t="str">
        <f t="shared" si="65"/>
        <v>UNTRUSTED</v>
      </c>
      <c r="L247" s="1" t="str">
        <f t="shared" si="66"/>
        <v>TRUSTED</v>
      </c>
      <c r="M247" s="1" t="str">
        <f t="shared" si="67"/>
        <v>UNTRUSTED</v>
      </c>
      <c r="N247" s="1" t="str">
        <f t="shared" si="68"/>
        <v>UNTRUSTED</v>
      </c>
      <c r="O247" s="1">
        <f t="shared" si="69"/>
        <v>511</v>
      </c>
      <c r="P247" s="1" t="str">
        <f t="shared" si="70"/>
        <v>NQ</v>
      </c>
      <c r="Q247" s="1" t="str">
        <f t="shared" si="71"/>
        <v>TRUSTED</v>
      </c>
      <c r="R247" s="1" t="str">
        <f t="shared" si="72"/>
        <v>TRUSTED</v>
      </c>
      <c r="S247" s="1" t="str">
        <f t="shared" si="73"/>
        <v>UNTRUSTED</v>
      </c>
      <c r="T247" s="1" t="str">
        <f t="shared" si="74"/>
        <v>TRUSTED</v>
      </c>
      <c r="U247" s="1">
        <f t="shared" si="79"/>
        <v>2</v>
      </c>
      <c r="V247" s="10">
        <f>IF(Q247="TRUSTED",'internal_calcs ToDs'!B247,"")</f>
        <v>245.0115928532035</v>
      </c>
      <c r="W247" s="10">
        <f>IF(R247="TRUSTED",'internal_calcs ToDs'!C247,"")</f>
        <v>247.43587784295647</v>
      </c>
      <c r="X247" s="10" t="str">
        <f>IF(S247="TRUSTED",IF(O247=3,'internal_calcs ToDs'!D247,'internal_calcs ToDs'!E247),"")</f>
        <v/>
      </c>
      <c r="Y247" s="10">
        <f t="shared" si="78"/>
        <v>245.0115928532035</v>
      </c>
      <c r="Z247" s="10" t="str">
        <f t="shared" ca="1" si="75"/>
        <v>N</v>
      </c>
      <c r="AA247" s="10">
        <f t="shared" ca="1" si="76"/>
        <v>245.0115928532035</v>
      </c>
      <c r="AB247" s="1">
        <f t="shared" ca="1" si="60"/>
        <v>1</v>
      </c>
      <c r="AC247" s="1">
        <f t="shared" ca="1" si="61"/>
        <v>111</v>
      </c>
      <c r="AD247" s="1">
        <f t="shared" ca="1" si="77"/>
        <v>16</v>
      </c>
    </row>
    <row r="248" spans="1:30" x14ac:dyDescent="0.3">
      <c r="A248" s="1">
        <f>'FTTM input times'!A248</f>
        <v>246</v>
      </c>
      <c r="B248" s="10">
        <f>ABS('internal_calcs ToDs'!C248-'internal_calcs ToDs'!$B248)</f>
        <v>2.2954601911802683</v>
      </c>
      <c r="C248" s="10">
        <f>ABS('internal_calcs ToDs'!D248-'internal_calcs ToDs'!$B248)</f>
        <v>4.548756353756346</v>
      </c>
      <c r="D248" s="10">
        <f>ABS('internal_calcs ToDs'!E248-'internal_calcs ToDs'!$B248)</f>
        <v>3.6374266534936339</v>
      </c>
      <c r="E248" s="10">
        <f>ABS('internal_calcs ToDs'!D248-'internal_calcs ToDs'!$C248)</f>
        <v>6.8442165449366144</v>
      </c>
      <c r="F248" s="10">
        <f>ABS('internal_calcs ToDs'!E248-'internal_calcs ToDs'!$C248)</f>
        <v>1.3419664623133656</v>
      </c>
      <c r="G248" s="10">
        <f>ABS('internal_calcs ToDs'!E248-'internal_calcs ToDs'!D248)</f>
        <v>8.1861830072499799</v>
      </c>
      <c r="H248" s="1" t="str">
        <f t="shared" si="62"/>
        <v>TRUSTED</v>
      </c>
      <c r="I248" s="1" t="str">
        <f t="shared" si="63"/>
        <v>TRUSTED</v>
      </c>
      <c r="J248" s="1" t="str">
        <f t="shared" si="64"/>
        <v>TRUSTED</v>
      </c>
      <c r="K248" s="1" t="str">
        <f t="shared" si="65"/>
        <v>UNTRUSTED</v>
      </c>
      <c r="L248" s="1" t="str">
        <f t="shared" si="66"/>
        <v>TRUSTED</v>
      </c>
      <c r="M248" s="1" t="str">
        <f t="shared" si="67"/>
        <v>UNTRUSTED</v>
      </c>
      <c r="N248" s="1" t="str">
        <f t="shared" si="68"/>
        <v>UNTRUSTED</v>
      </c>
      <c r="O248" s="1">
        <f t="shared" si="69"/>
        <v>511</v>
      </c>
      <c r="P248" s="1" t="str">
        <f t="shared" si="70"/>
        <v>NQ</v>
      </c>
      <c r="Q248" s="1" t="str">
        <f t="shared" si="71"/>
        <v>TRUSTED</v>
      </c>
      <c r="R248" s="1" t="str">
        <f t="shared" si="72"/>
        <v>TRUSTED</v>
      </c>
      <c r="S248" s="1" t="str">
        <f t="shared" si="73"/>
        <v>UNTRUSTED</v>
      </c>
      <c r="T248" s="1" t="str">
        <f t="shared" si="74"/>
        <v>TRUSTED</v>
      </c>
      <c r="U248" s="1">
        <f t="shared" si="79"/>
        <v>2</v>
      </c>
      <c r="V248" s="10">
        <f>IF(Q248="TRUSTED",'internal_calcs ToDs'!B248,"")</f>
        <v>246.05016654728328</v>
      </c>
      <c r="W248" s="10">
        <f>IF(R248="TRUSTED",'internal_calcs ToDs'!C248,"")</f>
        <v>248.34562673846355</v>
      </c>
      <c r="X248" s="10" t="str">
        <f>IF(S248="TRUSTED",IF(O248=3,'internal_calcs ToDs'!D248,'internal_calcs ToDs'!E248),"")</f>
        <v/>
      </c>
      <c r="Y248" s="10">
        <f t="shared" si="78"/>
        <v>246.05016654728328</v>
      </c>
      <c r="Z248" s="10" t="str">
        <f t="shared" ca="1" si="75"/>
        <v>N</v>
      </c>
      <c r="AA248" s="10">
        <f t="shared" ca="1" si="76"/>
        <v>246.05016654728328</v>
      </c>
      <c r="AB248" s="1">
        <f t="shared" ca="1" si="60"/>
        <v>1</v>
      </c>
      <c r="AC248" s="1">
        <f t="shared" ca="1" si="61"/>
        <v>111</v>
      </c>
      <c r="AD248" s="1">
        <f t="shared" ca="1" si="77"/>
        <v>16</v>
      </c>
    </row>
    <row r="249" spans="1:30" x14ac:dyDescent="0.3">
      <c r="A249" s="1">
        <f>'FTTM input times'!A249</f>
        <v>247</v>
      </c>
      <c r="B249" s="10">
        <f>ABS('internal_calcs ToDs'!C249-'internal_calcs ToDs'!$B249)</f>
        <v>2.1617986398993025</v>
      </c>
      <c r="C249" s="10">
        <f>ABS('internal_calcs ToDs'!D249-'internal_calcs ToDs'!$B249)</f>
        <v>4.5776768520723294</v>
      </c>
      <c r="D249" s="10">
        <f>ABS('internal_calcs ToDs'!E249-'internal_calcs ToDs'!$B249)</f>
        <v>3.9178959435196248</v>
      </c>
      <c r="E249" s="10">
        <f>ABS('internal_calcs ToDs'!D249-'internal_calcs ToDs'!$C249)</f>
        <v>6.739475491971632</v>
      </c>
      <c r="F249" s="10">
        <f>ABS('internal_calcs ToDs'!E249-'internal_calcs ToDs'!$C249)</f>
        <v>1.7560973036203222</v>
      </c>
      <c r="G249" s="10">
        <f>ABS('internal_calcs ToDs'!E249-'internal_calcs ToDs'!D249)</f>
        <v>8.4955727955919542</v>
      </c>
      <c r="H249" s="1" t="str">
        <f t="shared" si="62"/>
        <v>TRUSTED</v>
      </c>
      <c r="I249" s="1" t="str">
        <f t="shared" si="63"/>
        <v>TRUSTED</v>
      </c>
      <c r="J249" s="1" t="str">
        <f t="shared" si="64"/>
        <v>TRUSTED</v>
      </c>
      <c r="K249" s="1" t="str">
        <f t="shared" si="65"/>
        <v>UNTRUSTED</v>
      </c>
      <c r="L249" s="1" t="str">
        <f t="shared" si="66"/>
        <v>TRUSTED</v>
      </c>
      <c r="M249" s="1" t="str">
        <f t="shared" si="67"/>
        <v>UNTRUSTED</v>
      </c>
      <c r="N249" s="1" t="str">
        <f t="shared" si="68"/>
        <v>UNTRUSTED</v>
      </c>
      <c r="O249" s="1">
        <f t="shared" si="69"/>
        <v>511</v>
      </c>
      <c r="P249" s="1" t="str">
        <f t="shared" si="70"/>
        <v>NQ</v>
      </c>
      <c r="Q249" s="1" t="str">
        <f t="shared" si="71"/>
        <v>TRUSTED</v>
      </c>
      <c r="R249" s="1" t="str">
        <f t="shared" si="72"/>
        <v>TRUSTED</v>
      </c>
      <c r="S249" s="1" t="str">
        <f t="shared" si="73"/>
        <v>UNTRUSTED</v>
      </c>
      <c r="T249" s="1" t="str">
        <f t="shared" si="74"/>
        <v>TRUSTED</v>
      </c>
      <c r="U249" s="1">
        <f t="shared" si="79"/>
        <v>2</v>
      </c>
      <c r="V249" s="10">
        <f>IF(Q249="TRUSTED",'internal_calcs ToDs'!B249,"")</f>
        <v>247.08826642009316</v>
      </c>
      <c r="W249" s="10">
        <f>IF(R249="TRUSTED",'internal_calcs ToDs'!C249,"")</f>
        <v>249.25006505999247</v>
      </c>
      <c r="X249" s="10" t="str">
        <f>IF(S249="TRUSTED",IF(O249=3,'internal_calcs ToDs'!D249,'internal_calcs ToDs'!E249),"")</f>
        <v/>
      </c>
      <c r="Y249" s="10">
        <f t="shared" si="78"/>
        <v>247.08826642009316</v>
      </c>
      <c r="Z249" s="10" t="str">
        <f t="shared" ca="1" si="75"/>
        <v>N</v>
      </c>
      <c r="AA249" s="10">
        <f t="shared" ca="1" si="76"/>
        <v>247.08826642009316</v>
      </c>
      <c r="AB249" s="1">
        <f t="shared" ca="1" si="60"/>
        <v>1</v>
      </c>
      <c r="AC249" s="1">
        <f t="shared" ca="1" si="61"/>
        <v>111</v>
      </c>
      <c r="AD249" s="1">
        <f t="shared" ca="1" si="77"/>
        <v>16</v>
      </c>
    </row>
    <row r="250" spans="1:30" x14ac:dyDescent="0.3">
      <c r="A250" s="1">
        <f>'FTTM input times'!A250</f>
        <v>248</v>
      </c>
      <c r="B250" s="10">
        <f>ABS('internal_calcs ToDs'!C250-'internal_calcs ToDs'!$B250)</f>
        <v>2.0237015388930502</v>
      </c>
      <c r="C250" s="10">
        <f>ABS('internal_calcs ToDs'!D250-'internal_calcs ToDs'!$B250)</f>
        <v>4.566839974808147</v>
      </c>
      <c r="D250" s="10">
        <f>ABS('internal_calcs ToDs'!E250-'internal_calcs ToDs'!$B250)</f>
        <v>4.1263551846858775</v>
      </c>
      <c r="E250" s="10">
        <f>ABS('internal_calcs ToDs'!D250-'internal_calcs ToDs'!$C250)</f>
        <v>6.5905415137011971</v>
      </c>
      <c r="F250" s="10">
        <f>ABS('internal_calcs ToDs'!E250-'internal_calcs ToDs'!$C250)</f>
        <v>2.1026536457928273</v>
      </c>
      <c r="G250" s="10">
        <f>ABS('internal_calcs ToDs'!E250-'internal_calcs ToDs'!D250)</f>
        <v>8.6931951594940244</v>
      </c>
      <c r="H250" s="1" t="str">
        <f t="shared" si="62"/>
        <v>TRUSTED</v>
      </c>
      <c r="I250" s="1" t="str">
        <f t="shared" si="63"/>
        <v>TRUSTED</v>
      </c>
      <c r="J250" s="1" t="str">
        <f t="shared" si="64"/>
        <v>TRUSTED</v>
      </c>
      <c r="K250" s="1" t="str">
        <f t="shared" si="65"/>
        <v>UNTRUSTED</v>
      </c>
      <c r="L250" s="1" t="str">
        <f t="shared" si="66"/>
        <v>TRUSTED</v>
      </c>
      <c r="M250" s="1" t="str">
        <f t="shared" si="67"/>
        <v>UNTRUSTED</v>
      </c>
      <c r="N250" s="1" t="str">
        <f t="shared" si="68"/>
        <v>UNTRUSTED</v>
      </c>
      <c r="O250" s="1">
        <f t="shared" si="69"/>
        <v>511</v>
      </c>
      <c r="P250" s="1" t="str">
        <f t="shared" si="70"/>
        <v>NQ</v>
      </c>
      <c r="Q250" s="1" t="str">
        <f t="shared" si="71"/>
        <v>TRUSTED</v>
      </c>
      <c r="R250" s="1" t="str">
        <f t="shared" si="72"/>
        <v>TRUSTED</v>
      </c>
      <c r="S250" s="1" t="str">
        <f t="shared" si="73"/>
        <v>UNTRUSTED</v>
      </c>
      <c r="T250" s="1" t="str">
        <f t="shared" si="74"/>
        <v>TRUSTED</v>
      </c>
      <c r="U250" s="1">
        <f t="shared" si="79"/>
        <v>2</v>
      </c>
      <c r="V250" s="10">
        <f>IF(Q250="TRUSTED",'internal_calcs ToDs'!B250,"")</f>
        <v>248.12586840693692</v>
      </c>
      <c r="W250" s="10">
        <f>IF(R250="TRUSTED",'internal_calcs ToDs'!C250,"")</f>
        <v>250.14956994582997</v>
      </c>
      <c r="X250" s="10" t="str">
        <f>IF(S250="TRUSTED",IF(O250=3,'internal_calcs ToDs'!D250,'internal_calcs ToDs'!E250),"")</f>
        <v/>
      </c>
      <c r="Y250" s="10">
        <f t="shared" si="78"/>
        <v>248.12586840693692</v>
      </c>
      <c r="Z250" s="10" t="str">
        <f t="shared" ca="1" si="75"/>
        <v>N</v>
      </c>
      <c r="AA250" s="10">
        <f t="shared" ca="1" si="76"/>
        <v>248.12586840693692</v>
      </c>
      <c r="AB250" s="1">
        <f t="shared" ca="1" si="60"/>
        <v>1</v>
      </c>
      <c r="AC250" s="1">
        <f t="shared" ca="1" si="61"/>
        <v>111</v>
      </c>
      <c r="AD250" s="1">
        <f t="shared" ca="1" si="77"/>
        <v>16</v>
      </c>
    </row>
    <row r="251" spans="1:30" x14ac:dyDescent="0.3">
      <c r="A251" s="1">
        <f>'FTTM input times'!A251</f>
        <v>249</v>
      </c>
      <c r="B251" s="10">
        <f>ABS('internal_calcs ToDs'!C251-'internal_calcs ToDs'!$B251)</f>
        <v>1.8815892466861612</v>
      </c>
      <c r="C251" s="10">
        <f>ABS('internal_calcs ToDs'!D251-'internal_calcs ToDs'!$B251)</f>
        <v>4.5169858815659154</v>
      </c>
      <c r="D251" s="10">
        <f>ABS('internal_calcs ToDs'!E251-'internal_calcs ToDs'!$B251)</f>
        <v>4.25393483332644</v>
      </c>
      <c r="E251" s="10">
        <f>ABS('internal_calcs ToDs'!D251-'internal_calcs ToDs'!$C251)</f>
        <v>6.3985751282520766</v>
      </c>
      <c r="F251" s="10">
        <f>ABS('internal_calcs ToDs'!E251-'internal_calcs ToDs'!$C251)</f>
        <v>2.3723455866402787</v>
      </c>
      <c r="G251" s="10">
        <f>ABS('internal_calcs ToDs'!E251-'internal_calcs ToDs'!D251)</f>
        <v>8.7709207148923554</v>
      </c>
      <c r="H251" s="1" t="str">
        <f t="shared" si="62"/>
        <v>TRUSTED</v>
      </c>
      <c r="I251" s="1" t="str">
        <f t="shared" si="63"/>
        <v>TRUSTED</v>
      </c>
      <c r="J251" s="1" t="str">
        <f t="shared" si="64"/>
        <v>TRUSTED</v>
      </c>
      <c r="K251" s="1" t="str">
        <f t="shared" si="65"/>
        <v>UNTRUSTED</v>
      </c>
      <c r="L251" s="1" t="str">
        <f t="shared" si="66"/>
        <v>TRUSTED</v>
      </c>
      <c r="M251" s="1" t="str">
        <f t="shared" si="67"/>
        <v>UNTRUSTED</v>
      </c>
      <c r="N251" s="1" t="str">
        <f t="shared" si="68"/>
        <v>UNTRUSTED</v>
      </c>
      <c r="O251" s="1">
        <f t="shared" si="69"/>
        <v>511</v>
      </c>
      <c r="P251" s="1" t="str">
        <f t="shared" si="70"/>
        <v>NQ</v>
      </c>
      <c r="Q251" s="1" t="str">
        <f t="shared" si="71"/>
        <v>TRUSTED</v>
      </c>
      <c r="R251" s="1" t="str">
        <f t="shared" si="72"/>
        <v>TRUSTED</v>
      </c>
      <c r="S251" s="1" t="str">
        <f t="shared" si="73"/>
        <v>UNTRUSTED</v>
      </c>
      <c r="T251" s="1" t="str">
        <f t="shared" si="74"/>
        <v>TRUSTED</v>
      </c>
      <c r="U251" s="1">
        <f t="shared" si="79"/>
        <v>2</v>
      </c>
      <c r="V251" s="10">
        <f>IF(Q251="TRUSTED",'internal_calcs ToDs'!B251,"")</f>
        <v>249.16294875759368</v>
      </c>
      <c r="W251" s="10">
        <f>IF(R251="TRUSTED",'internal_calcs ToDs'!C251,"")</f>
        <v>251.04453800427984</v>
      </c>
      <c r="X251" s="10" t="str">
        <f>IF(S251="TRUSTED",IF(O251=3,'internal_calcs ToDs'!D251,'internal_calcs ToDs'!E251),"")</f>
        <v/>
      </c>
      <c r="Y251" s="10">
        <f t="shared" si="78"/>
        <v>249.16294875759368</v>
      </c>
      <c r="Z251" s="10" t="str">
        <f t="shared" ca="1" si="75"/>
        <v>N</v>
      </c>
      <c r="AA251" s="10">
        <f t="shared" ca="1" si="76"/>
        <v>249.16294875759368</v>
      </c>
      <c r="AB251" s="1">
        <f t="shared" ca="1" si="60"/>
        <v>1</v>
      </c>
      <c r="AC251" s="1">
        <f t="shared" ca="1" si="61"/>
        <v>111</v>
      </c>
      <c r="AD251" s="1">
        <f t="shared" ca="1" si="77"/>
        <v>16</v>
      </c>
    </row>
    <row r="252" spans="1:30" x14ac:dyDescent="0.3">
      <c r="A252" s="1">
        <f>'FTTM input times'!A252</f>
        <v>250</v>
      </c>
      <c r="B252" s="10">
        <f>ABS('internal_calcs ToDs'!C252-'internal_calcs ToDs'!$B252)</f>
        <v>1.7358996971117051</v>
      </c>
      <c r="C252" s="10">
        <f>ABS('internal_calcs ToDs'!D252-'internal_calcs ToDs'!$B252)</f>
        <v>4.4294621597136938</v>
      </c>
      <c r="D252" s="10">
        <f>ABS('internal_calcs ToDs'!E252-'internal_calcs ToDs'!$B252)</f>
        <v>4.2947070687937412</v>
      </c>
      <c r="E252" s="10">
        <f>ABS('internal_calcs ToDs'!D252-'internal_calcs ToDs'!$C252)</f>
        <v>6.1653618568253989</v>
      </c>
      <c r="F252" s="10">
        <f>ABS('internal_calcs ToDs'!E252-'internal_calcs ToDs'!$C252)</f>
        <v>2.5588073716820361</v>
      </c>
      <c r="G252" s="10">
        <f>ABS('internal_calcs ToDs'!E252-'internal_calcs ToDs'!D252)</f>
        <v>8.724169228507435</v>
      </c>
      <c r="H252" s="1" t="str">
        <f t="shared" si="62"/>
        <v>TRUSTED</v>
      </c>
      <c r="I252" s="1" t="str">
        <f t="shared" si="63"/>
        <v>TRUSTED</v>
      </c>
      <c r="J252" s="1" t="str">
        <f t="shared" si="64"/>
        <v>TRUSTED</v>
      </c>
      <c r="K252" s="1" t="str">
        <f t="shared" si="65"/>
        <v>UNTRUSTED</v>
      </c>
      <c r="L252" s="1" t="str">
        <f t="shared" si="66"/>
        <v>TRUSTED</v>
      </c>
      <c r="M252" s="1" t="str">
        <f t="shared" si="67"/>
        <v>UNTRUSTED</v>
      </c>
      <c r="N252" s="1" t="str">
        <f t="shared" si="68"/>
        <v>UNTRUSTED</v>
      </c>
      <c r="O252" s="1">
        <f t="shared" si="69"/>
        <v>511</v>
      </c>
      <c r="P252" s="1" t="str">
        <f t="shared" si="70"/>
        <v>NQ</v>
      </c>
      <c r="Q252" s="1" t="str">
        <f t="shared" si="71"/>
        <v>TRUSTED</v>
      </c>
      <c r="R252" s="1" t="str">
        <f t="shared" si="72"/>
        <v>TRUSTED</v>
      </c>
      <c r="S252" s="1" t="str">
        <f t="shared" si="73"/>
        <v>UNTRUSTED</v>
      </c>
      <c r="T252" s="1" t="str">
        <f t="shared" si="74"/>
        <v>TRUSTED</v>
      </c>
      <c r="U252" s="1">
        <f t="shared" si="79"/>
        <v>2</v>
      </c>
      <c r="V252" s="10">
        <f>IF(Q252="TRUSTED",'internal_calcs ToDs'!B252,"")</f>
        <v>250.19948405131913</v>
      </c>
      <c r="W252" s="10">
        <f>IF(R252="TRUSTED",'internal_calcs ToDs'!C252,"")</f>
        <v>251.93538374843084</v>
      </c>
      <c r="X252" s="10" t="str">
        <f>IF(S252="TRUSTED",IF(O252=3,'internal_calcs ToDs'!D252,'internal_calcs ToDs'!E252),"")</f>
        <v/>
      </c>
      <c r="Y252" s="10">
        <f t="shared" si="78"/>
        <v>250.19948405131913</v>
      </c>
      <c r="Z252" s="10" t="str">
        <f t="shared" ca="1" si="75"/>
        <v>N</v>
      </c>
      <c r="AA252" s="10">
        <f t="shared" ca="1" si="76"/>
        <v>250.19948405131913</v>
      </c>
      <c r="AB252" s="1">
        <f t="shared" ca="1" si="60"/>
        <v>1</v>
      </c>
      <c r="AC252" s="1">
        <f t="shared" ca="1" si="61"/>
        <v>111</v>
      </c>
      <c r="AD252" s="1">
        <f t="shared" ca="1" si="77"/>
        <v>16</v>
      </c>
    </row>
    <row r="253" spans="1:30" x14ac:dyDescent="0.3">
      <c r="A253" s="1">
        <f>'FTTM input times'!A253</f>
        <v>251</v>
      </c>
      <c r="B253" s="10">
        <f>ABS('internal_calcs ToDs'!C253-'internal_calcs ToDs'!$B253)</f>
        <v>1.5870867486239604</v>
      </c>
      <c r="C253" s="10">
        <f>ABS('internal_calcs ToDs'!D253-'internal_calcs ToDs'!$B253)</f>
        <v>4.3062022175620029</v>
      </c>
      <c r="D253" s="10">
        <f>ABS('internal_calcs ToDs'!E253-'internal_calcs ToDs'!$B253)</f>
        <v>4.2459008720342979</v>
      </c>
      <c r="E253" s="10">
        <f>ABS('internal_calcs ToDs'!D253-'internal_calcs ToDs'!$C253)</f>
        <v>5.8932889661859633</v>
      </c>
      <c r="F253" s="10">
        <f>ABS('internal_calcs ToDs'!E253-'internal_calcs ToDs'!$C253)</f>
        <v>2.6588141234103375</v>
      </c>
      <c r="G253" s="10">
        <f>ABS('internal_calcs ToDs'!E253-'internal_calcs ToDs'!D253)</f>
        <v>8.5521030895963008</v>
      </c>
      <c r="H253" s="1" t="str">
        <f t="shared" si="62"/>
        <v>TRUSTED</v>
      </c>
      <c r="I253" s="1" t="str">
        <f t="shared" si="63"/>
        <v>TRUSTED</v>
      </c>
      <c r="J253" s="1" t="str">
        <f t="shared" si="64"/>
        <v>TRUSTED</v>
      </c>
      <c r="K253" s="1" t="str">
        <f t="shared" si="65"/>
        <v>UNTRUSTED</v>
      </c>
      <c r="L253" s="1" t="str">
        <f t="shared" si="66"/>
        <v>TRUSTED</v>
      </c>
      <c r="M253" s="1" t="str">
        <f t="shared" si="67"/>
        <v>UNTRUSTED</v>
      </c>
      <c r="N253" s="1" t="str">
        <f t="shared" si="68"/>
        <v>UNTRUSTED</v>
      </c>
      <c r="O253" s="1">
        <f t="shared" si="69"/>
        <v>511</v>
      </c>
      <c r="P253" s="1" t="str">
        <f t="shared" si="70"/>
        <v>NQ</v>
      </c>
      <c r="Q253" s="1" t="str">
        <f t="shared" si="71"/>
        <v>TRUSTED</v>
      </c>
      <c r="R253" s="1" t="str">
        <f t="shared" si="72"/>
        <v>TRUSTED</v>
      </c>
      <c r="S253" s="1" t="str">
        <f t="shared" si="73"/>
        <v>UNTRUSTED</v>
      </c>
      <c r="T253" s="1" t="str">
        <f t="shared" si="74"/>
        <v>TRUSTED</v>
      </c>
      <c r="U253" s="1">
        <f t="shared" si="79"/>
        <v>2</v>
      </c>
      <c r="V253" s="10">
        <f>IF(Q253="TRUSTED",'internal_calcs ToDs'!B253,"")</f>
        <v>251.23545121163883</v>
      </c>
      <c r="W253" s="10">
        <f>IF(R253="TRUSTED",'internal_calcs ToDs'!C253,"")</f>
        <v>252.82253796026279</v>
      </c>
      <c r="X253" s="10" t="str">
        <f>IF(S253="TRUSTED",IF(O253=3,'internal_calcs ToDs'!D253,'internal_calcs ToDs'!E253),"")</f>
        <v/>
      </c>
      <c r="Y253" s="10">
        <f t="shared" si="78"/>
        <v>251.23545121163883</v>
      </c>
      <c r="Z253" s="10" t="str">
        <f t="shared" ca="1" si="75"/>
        <v>N</v>
      </c>
      <c r="AA253" s="10">
        <f t="shared" ca="1" si="76"/>
        <v>251.23545121163883</v>
      </c>
      <c r="AB253" s="1">
        <f t="shared" ca="1" si="60"/>
        <v>1</v>
      </c>
      <c r="AC253" s="1">
        <f t="shared" ca="1" si="61"/>
        <v>111</v>
      </c>
      <c r="AD253" s="1">
        <f t="shared" ca="1" si="77"/>
        <v>16</v>
      </c>
    </row>
    <row r="254" spans="1:30" x14ac:dyDescent="0.3">
      <c r="A254" s="1">
        <f>'FTTM input times'!A254</f>
        <v>252</v>
      </c>
      <c r="B254" s="10">
        <f>ABS('internal_calcs ToDs'!C254-'internal_calcs ToDs'!$B254)</f>
        <v>1.4356184696242451</v>
      </c>
      <c r="C254" s="10">
        <f>ABS('internal_calcs ToDs'!D254-'internal_calcs ToDs'!$B254)</f>
        <v>4.1496944440050356</v>
      </c>
      <c r="D254" s="10">
        <f>ABS('internal_calcs ToDs'!E254-'internal_calcs ToDs'!$B254)</f>
        <v>4.1080029969062934</v>
      </c>
      <c r="E254" s="10">
        <f>ABS('internal_calcs ToDs'!D254-'internal_calcs ToDs'!$C254)</f>
        <v>5.5853129136292807</v>
      </c>
      <c r="F254" s="10">
        <f>ABS('internal_calcs ToDs'!E254-'internal_calcs ToDs'!$C254)</f>
        <v>2.6723845272820483</v>
      </c>
      <c r="G254" s="10">
        <f>ABS('internal_calcs ToDs'!E254-'internal_calcs ToDs'!D254)</f>
        <v>8.2576974409113291</v>
      </c>
      <c r="H254" s="1" t="str">
        <f t="shared" si="62"/>
        <v>TRUSTED</v>
      </c>
      <c r="I254" s="1" t="str">
        <f t="shared" si="63"/>
        <v>TRUSTED</v>
      </c>
      <c r="J254" s="1" t="str">
        <f t="shared" si="64"/>
        <v>TRUSTED</v>
      </c>
      <c r="K254" s="1" t="str">
        <f t="shared" si="65"/>
        <v>UNTRUSTED</v>
      </c>
      <c r="L254" s="1" t="str">
        <f t="shared" si="66"/>
        <v>TRUSTED</v>
      </c>
      <c r="M254" s="1" t="str">
        <f t="shared" si="67"/>
        <v>UNTRUSTED</v>
      </c>
      <c r="N254" s="1" t="str">
        <f t="shared" si="68"/>
        <v>UNTRUSTED</v>
      </c>
      <c r="O254" s="1">
        <f t="shared" si="69"/>
        <v>511</v>
      </c>
      <c r="P254" s="1" t="str">
        <f t="shared" si="70"/>
        <v>NQ</v>
      </c>
      <c r="Q254" s="1" t="str">
        <f t="shared" si="71"/>
        <v>TRUSTED</v>
      </c>
      <c r="R254" s="1" t="str">
        <f t="shared" si="72"/>
        <v>TRUSTED</v>
      </c>
      <c r="S254" s="1" t="str">
        <f t="shared" si="73"/>
        <v>UNTRUSTED</v>
      </c>
      <c r="T254" s="1" t="str">
        <f t="shared" si="74"/>
        <v>TRUSTED</v>
      </c>
      <c r="U254" s="1">
        <f t="shared" si="79"/>
        <v>2</v>
      </c>
      <c r="V254" s="10">
        <f>IF(Q254="TRUSTED",'internal_calcs ToDs'!B254,"")</f>
        <v>252.27082752092338</v>
      </c>
      <c r="W254" s="10">
        <f>IF(R254="TRUSTED",'internal_calcs ToDs'!C254,"")</f>
        <v>253.70644599054762</v>
      </c>
      <c r="X254" s="10" t="str">
        <f>IF(S254="TRUSTED",IF(O254=3,'internal_calcs ToDs'!D254,'internal_calcs ToDs'!E254),"")</f>
        <v/>
      </c>
      <c r="Y254" s="10">
        <f t="shared" si="78"/>
        <v>252.27082752092338</v>
      </c>
      <c r="Z254" s="10" t="str">
        <f t="shared" ca="1" si="75"/>
        <v>N</v>
      </c>
      <c r="AA254" s="10">
        <f t="shared" ca="1" si="76"/>
        <v>252.27082752092338</v>
      </c>
      <c r="AB254" s="1">
        <f t="shared" ca="1" si="60"/>
        <v>1</v>
      </c>
      <c r="AC254" s="1">
        <f t="shared" ca="1" si="61"/>
        <v>111</v>
      </c>
      <c r="AD254" s="1">
        <f t="shared" ca="1" si="77"/>
        <v>16</v>
      </c>
    </row>
    <row r="255" spans="1:30" x14ac:dyDescent="0.3">
      <c r="A255" s="1">
        <f>'FTTM input times'!A255</f>
        <v>253</v>
      </c>
      <c r="B255" s="10">
        <f>ABS('internal_calcs ToDs'!C255-'internal_calcs ToDs'!$B255)</f>
        <v>1.2819753665146436</v>
      </c>
      <c r="C255" s="10">
        <f>ABS('internal_calcs ToDs'!D255-'internal_calcs ToDs'!$B255)</f>
        <v>3.9629426212200372</v>
      </c>
      <c r="D255" s="10">
        <f>ABS('internal_calcs ToDs'!E255-'internal_calcs ToDs'!$B255)</f>
        <v>3.8847411843518387</v>
      </c>
      <c r="E255" s="10">
        <f>ABS('internal_calcs ToDs'!D255-'internal_calcs ToDs'!$C255)</f>
        <v>5.2449179877346808</v>
      </c>
      <c r="F255" s="10">
        <f>ABS('internal_calcs ToDs'!E255-'internal_calcs ToDs'!$C255)</f>
        <v>2.6027658178371951</v>
      </c>
      <c r="G255" s="10">
        <f>ABS('internal_calcs ToDs'!E255-'internal_calcs ToDs'!D255)</f>
        <v>7.8476838055718758</v>
      </c>
      <c r="H255" s="1" t="str">
        <f t="shared" si="62"/>
        <v>TRUSTED</v>
      </c>
      <c r="I255" s="1" t="str">
        <f t="shared" si="63"/>
        <v>TRUSTED</v>
      </c>
      <c r="J255" s="1" t="str">
        <f t="shared" si="64"/>
        <v>TRUSTED</v>
      </c>
      <c r="K255" s="1" t="str">
        <f t="shared" si="65"/>
        <v>UNTRUSTED</v>
      </c>
      <c r="L255" s="1" t="str">
        <f t="shared" si="66"/>
        <v>TRUSTED</v>
      </c>
      <c r="M255" s="1" t="str">
        <f t="shared" si="67"/>
        <v>UNTRUSTED</v>
      </c>
      <c r="N255" s="1" t="str">
        <f t="shared" si="68"/>
        <v>UNTRUSTED</v>
      </c>
      <c r="O255" s="1">
        <f t="shared" si="69"/>
        <v>511</v>
      </c>
      <c r="P255" s="1" t="str">
        <f t="shared" si="70"/>
        <v>NQ</v>
      </c>
      <c r="Q255" s="1" t="str">
        <f t="shared" si="71"/>
        <v>TRUSTED</v>
      </c>
      <c r="R255" s="1" t="str">
        <f t="shared" si="72"/>
        <v>TRUSTED</v>
      </c>
      <c r="S255" s="1" t="str">
        <f t="shared" si="73"/>
        <v>UNTRUSTED</v>
      </c>
      <c r="T255" s="1" t="str">
        <f t="shared" si="74"/>
        <v>TRUSTED</v>
      </c>
      <c r="U255" s="1">
        <f t="shared" si="79"/>
        <v>2</v>
      </c>
      <c r="V255" s="10">
        <f>IF(Q255="TRUSTED",'internal_calcs ToDs'!B255,"")</f>
        <v>253.30559063473757</v>
      </c>
      <c r="W255" s="10">
        <f>IF(R255="TRUSTED",'internal_calcs ToDs'!C255,"")</f>
        <v>254.58756600125221</v>
      </c>
      <c r="X255" s="10" t="str">
        <f>IF(S255="TRUSTED",IF(O255=3,'internal_calcs ToDs'!D255,'internal_calcs ToDs'!E255),"")</f>
        <v/>
      </c>
      <c r="Y255" s="10">
        <f t="shared" si="78"/>
        <v>253.30559063473757</v>
      </c>
      <c r="Z255" s="10" t="str">
        <f t="shared" ca="1" si="75"/>
        <v>N</v>
      </c>
      <c r="AA255" s="10">
        <f t="shared" ca="1" si="76"/>
        <v>253.30559063473757</v>
      </c>
      <c r="AB255" s="1">
        <f t="shared" ca="1" si="60"/>
        <v>1</v>
      </c>
      <c r="AC255" s="1">
        <f t="shared" ca="1" si="61"/>
        <v>111</v>
      </c>
      <c r="AD255" s="1">
        <f t="shared" ca="1" si="77"/>
        <v>16</v>
      </c>
    </row>
    <row r="256" spans="1:30" x14ac:dyDescent="0.3">
      <c r="A256" s="1">
        <f>'FTTM input times'!A256</f>
        <v>254</v>
      </c>
      <c r="B256" s="10">
        <f>ABS('internal_calcs ToDs'!C256-'internal_calcs ToDs'!$B256)</f>
        <v>1.1266485614297039</v>
      </c>
      <c r="C256" s="10">
        <f>ABS('internal_calcs ToDs'!D256-'internal_calcs ToDs'!$B256)</f>
        <v>3.7494182149560231</v>
      </c>
      <c r="D256" s="10">
        <f>ABS('internal_calcs ToDs'!E256-'internal_calcs ToDs'!$B256)</f>
        <v>3.5829502255996886</v>
      </c>
      <c r="E256" s="10">
        <f>ABS('internal_calcs ToDs'!D256-'internal_calcs ToDs'!$C256)</f>
        <v>4.8760667763857271</v>
      </c>
      <c r="F256" s="10">
        <f>ABS('internal_calcs ToDs'!E256-'internal_calcs ToDs'!$C256)</f>
        <v>2.4563016641699846</v>
      </c>
      <c r="G256" s="10">
        <f>ABS('internal_calcs ToDs'!E256-'internal_calcs ToDs'!D256)</f>
        <v>7.3323684405557117</v>
      </c>
      <c r="H256" s="1" t="str">
        <f t="shared" si="62"/>
        <v>TRUSTED</v>
      </c>
      <c r="I256" s="1" t="str">
        <f t="shared" si="63"/>
        <v>TRUSTED</v>
      </c>
      <c r="J256" s="1" t="str">
        <f t="shared" si="64"/>
        <v>TRUSTED</v>
      </c>
      <c r="K256" s="1" t="str">
        <f t="shared" si="65"/>
        <v>UNTRUSTED</v>
      </c>
      <c r="L256" s="1" t="str">
        <f t="shared" si="66"/>
        <v>TRUSTED</v>
      </c>
      <c r="M256" s="1" t="str">
        <f t="shared" si="67"/>
        <v>UNTRUSTED</v>
      </c>
      <c r="N256" s="1" t="str">
        <f t="shared" si="68"/>
        <v>UNTRUSTED</v>
      </c>
      <c r="O256" s="1">
        <f t="shared" si="69"/>
        <v>511</v>
      </c>
      <c r="P256" s="1" t="str">
        <f t="shared" si="70"/>
        <v>NQ</v>
      </c>
      <c r="Q256" s="1" t="str">
        <f t="shared" si="71"/>
        <v>TRUSTED</v>
      </c>
      <c r="R256" s="1" t="str">
        <f t="shared" si="72"/>
        <v>TRUSTED</v>
      </c>
      <c r="S256" s="1" t="str">
        <f t="shared" si="73"/>
        <v>UNTRUSTED</v>
      </c>
      <c r="T256" s="1" t="str">
        <f t="shared" si="74"/>
        <v>TRUSTED</v>
      </c>
      <c r="U256" s="1">
        <f t="shared" si="79"/>
        <v>2</v>
      </c>
      <c r="V256" s="10">
        <f>IF(Q256="TRUSTED",'internal_calcs ToDs'!B256,"")</f>
        <v>254.33971859595357</v>
      </c>
      <c r="W256" s="10">
        <f>IF(R256="TRUSTED",'internal_calcs ToDs'!C256,"")</f>
        <v>255.46636715738327</v>
      </c>
      <c r="X256" s="10" t="str">
        <f>IF(S256="TRUSTED",IF(O256=3,'internal_calcs ToDs'!D256,'internal_calcs ToDs'!E256),"")</f>
        <v/>
      </c>
      <c r="Y256" s="10">
        <f t="shared" si="78"/>
        <v>254.33971859595357</v>
      </c>
      <c r="Z256" s="10" t="str">
        <f t="shared" ca="1" si="75"/>
        <v>N</v>
      </c>
      <c r="AA256" s="10">
        <f t="shared" ca="1" si="76"/>
        <v>254.33971859595357</v>
      </c>
      <c r="AB256" s="1">
        <f t="shared" ca="1" si="60"/>
        <v>1</v>
      </c>
      <c r="AC256" s="1">
        <f t="shared" ca="1" si="61"/>
        <v>111</v>
      </c>
      <c r="AD256" s="1">
        <f t="shared" ca="1" si="77"/>
        <v>16</v>
      </c>
    </row>
    <row r="257" spans="1:30" x14ac:dyDescent="0.3">
      <c r="A257" s="1">
        <f>'FTTM input times'!A257</f>
        <v>255</v>
      </c>
      <c r="B257" s="10">
        <f>ABS('internal_calcs ToDs'!C257-'internal_calcs ToDs'!$B257)</f>
        <v>0.9701379267870891</v>
      </c>
      <c r="C257" s="10">
        <f>ABS('internal_calcs ToDs'!D257-'internal_calcs ToDs'!$B257)</f>
        <v>3.5130052950366633</v>
      </c>
      <c r="D257" s="10">
        <f>ABS('internal_calcs ToDs'!E257-'internal_calcs ToDs'!$B257)</f>
        <v>3.2123257147218567</v>
      </c>
      <c r="E257" s="10">
        <f>ABS('internal_calcs ToDs'!D257-'internal_calcs ToDs'!$C257)</f>
        <v>4.4831432218237524</v>
      </c>
      <c r="F257" s="10">
        <f>ABS('internal_calcs ToDs'!E257-'internal_calcs ToDs'!$C257)</f>
        <v>2.2421877879347676</v>
      </c>
      <c r="G257" s="10">
        <f>ABS('internal_calcs ToDs'!E257-'internal_calcs ToDs'!D257)</f>
        <v>6.7253310097585199</v>
      </c>
      <c r="H257" s="1" t="str">
        <f t="shared" si="62"/>
        <v>TRUSTED</v>
      </c>
      <c r="I257" s="1" t="str">
        <f t="shared" si="63"/>
        <v>TRUSTED</v>
      </c>
      <c r="J257" s="1" t="str">
        <f t="shared" si="64"/>
        <v>TRUSTED</v>
      </c>
      <c r="K257" s="1" t="str">
        <f t="shared" si="65"/>
        <v>UNTRUSTED</v>
      </c>
      <c r="L257" s="1" t="str">
        <f t="shared" si="66"/>
        <v>TRUSTED</v>
      </c>
      <c r="M257" s="1" t="str">
        <f t="shared" si="67"/>
        <v>UNTRUSTED</v>
      </c>
      <c r="N257" s="1" t="str">
        <f t="shared" si="68"/>
        <v>UNTRUSTED</v>
      </c>
      <c r="O257" s="1">
        <f t="shared" si="69"/>
        <v>511</v>
      </c>
      <c r="P257" s="1" t="str">
        <f t="shared" si="70"/>
        <v>NQ</v>
      </c>
      <c r="Q257" s="1" t="str">
        <f t="shared" si="71"/>
        <v>TRUSTED</v>
      </c>
      <c r="R257" s="1" t="str">
        <f t="shared" si="72"/>
        <v>TRUSTED</v>
      </c>
      <c r="S257" s="1" t="str">
        <f t="shared" si="73"/>
        <v>UNTRUSTED</v>
      </c>
      <c r="T257" s="1" t="str">
        <f t="shared" si="74"/>
        <v>TRUSTED</v>
      </c>
      <c r="U257" s="1">
        <f t="shared" si="79"/>
        <v>2</v>
      </c>
      <c r="V257" s="10">
        <f>IF(Q257="TRUSTED",'internal_calcs ToDs'!B257,"")</f>
        <v>255.37318984861972</v>
      </c>
      <c r="W257" s="10">
        <f>IF(R257="TRUSTED",'internal_calcs ToDs'!C257,"")</f>
        <v>256.34332777540681</v>
      </c>
      <c r="X257" s="10" t="str">
        <f>IF(S257="TRUSTED",IF(O257=3,'internal_calcs ToDs'!D257,'internal_calcs ToDs'!E257),"")</f>
        <v/>
      </c>
      <c r="Y257" s="10">
        <f t="shared" si="78"/>
        <v>255.37318984861972</v>
      </c>
      <c r="Z257" s="10" t="str">
        <f t="shared" ca="1" si="75"/>
        <v>N</v>
      </c>
      <c r="AA257" s="10">
        <f t="shared" ca="1" si="76"/>
        <v>255.37318984861972</v>
      </c>
      <c r="AB257" s="1">
        <f t="shared" ca="1" si="60"/>
        <v>1</v>
      </c>
      <c r="AC257" s="1">
        <f t="shared" ca="1" si="61"/>
        <v>111</v>
      </c>
      <c r="AD257" s="1">
        <f t="shared" ca="1" si="77"/>
        <v>16</v>
      </c>
    </row>
    <row r="258" spans="1:30" x14ac:dyDescent="0.3">
      <c r="A258" s="1">
        <f>'FTTM input times'!A258</f>
        <v>256</v>
      </c>
      <c r="B258" s="10">
        <f>ABS('internal_calcs ToDs'!C258-'internal_calcs ToDs'!$B258)</f>
        <v>0.81295018397713648</v>
      </c>
      <c r="C258" s="10">
        <f>ABS('internal_calcs ToDs'!D258-'internal_calcs ToDs'!$B258)</f>
        <v>3.2579389549240716</v>
      </c>
      <c r="D258" s="10">
        <f>ABS('internal_calcs ToDs'!E258-'internal_calcs ToDs'!$B258)</f>
        <v>2.7850743900746693</v>
      </c>
      <c r="E258" s="10">
        <f>ABS('internal_calcs ToDs'!D258-'internal_calcs ToDs'!$C258)</f>
        <v>4.0708891389012081</v>
      </c>
      <c r="F258" s="10">
        <f>ABS('internal_calcs ToDs'!E258-'internal_calcs ToDs'!$C258)</f>
        <v>1.9721242060975328</v>
      </c>
      <c r="G258" s="10">
        <f>ABS('internal_calcs ToDs'!E258-'internal_calcs ToDs'!D258)</f>
        <v>6.0430133449987409</v>
      </c>
      <c r="H258" s="1" t="str">
        <f t="shared" si="62"/>
        <v>TRUSTED</v>
      </c>
      <c r="I258" s="1" t="str">
        <f t="shared" si="63"/>
        <v>TRUSTED</v>
      </c>
      <c r="J258" s="1" t="str">
        <f t="shared" si="64"/>
        <v>TRUSTED</v>
      </c>
      <c r="K258" s="1" t="str">
        <f t="shared" si="65"/>
        <v>UNTRUSTED</v>
      </c>
      <c r="L258" s="1" t="str">
        <f t="shared" si="66"/>
        <v>TRUSTED</v>
      </c>
      <c r="M258" s="1" t="str">
        <f t="shared" si="67"/>
        <v>UNTRUSTED</v>
      </c>
      <c r="N258" s="1" t="str">
        <f t="shared" si="68"/>
        <v>UNTRUSTED</v>
      </c>
      <c r="O258" s="1">
        <f t="shared" si="69"/>
        <v>511</v>
      </c>
      <c r="P258" s="1" t="str">
        <f t="shared" si="70"/>
        <v>NQ</v>
      </c>
      <c r="Q258" s="1" t="str">
        <f t="shared" si="71"/>
        <v>TRUSTED</v>
      </c>
      <c r="R258" s="1" t="str">
        <f t="shared" si="72"/>
        <v>TRUSTED</v>
      </c>
      <c r="S258" s="1" t="str">
        <f t="shared" si="73"/>
        <v>UNTRUSTED</v>
      </c>
      <c r="T258" s="1" t="str">
        <f t="shared" si="74"/>
        <v>TRUSTED</v>
      </c>
      <c r="U258" s="1">
        <f t="shared" si="79"/>
        <v>2</v>
      </c>
      <c r="V258" s="10">
        <f>IF(Q258="TRUSTED",'internal_calcs ToDs'!B258,"")</f>
        <v>256.40598325157538</v>
      </c>
      <c r="W258" s="10">
        <f>IF(R258="TRUSTED",'internal_calcs ToDs'!C258,"")</f>
        <v>257.21893343555251</v>
      </c>
      <c r="X258" s="10" t="str">
        <f>IF(S258="TRUSTED",IF(O258=3,'internal_calcs ToDs'!D258,'internal_calcs ToDs'!E258),"")</f>
        <v/>
      </c>
      <c r="Y258" s="10">
        <f t="shared" si="78"/>
        <v>256.40598325157538</v>
      </c>
      <c r="Z258" s="10" t="str">
        <f t="shared" ca="1" si="75"/>
        <v>N</v>
      </c>
      <c r="AA258" s="10">
        <f t="shared" ca="1" si="76"/>
        <v>256.40598325157538</v>
      </c>
      <c r="AB258" s="1">
        <f t="shared" ref="AB258:AB321" ca="1" si="80">IF(AA258=V258,1,IF(AA258=W258,2,IF(AA258=X258,O258,511)))</f>
        <v>1</v>
      </c>
      <c r="AC258" s="1">
        <f t="shared" ref="AC258:AC321" ca="1" si="81">IF(AB258=1,fttmMapPtpInstanceToIndex1,IF(AB258=2,fttmMapPtpInstanceToIndex2,IF(AB258=3,fttmMapPtpInstanceToIndex3,IF(AB258=4,fttmMapPtpInstanceToIndex4,"NQ"))))</f>
        <v>111</v>
      </c>
      <c r="AD258" s="1">
        <f t="shared" ca="1" si="77"/>
        <v>16</v>
      </c>
    </row>
    <row r="259" spans="1:30" x14ac:dyDescent="0.3">
      <c r="A259" s="1">
        <f>'FTTM input times'!A259</f>
        <v>257</v>
      </c>
      <c r="B259" s="10">
        <f>ABS('internal_calcs ToDs'!C259-'internal_calcs ToDs'!$B259)</f>
        <v>0.6555969736450038</v>
      </c>
      <c r="C259" s="10">
        <f>ABS('internal_calcs ToDs'!D259-'internal_calcs ToDs'!$B259)</f>
        <v>2.9887382017093387</v>
      </c>
      <c r="D259" s="10">
        <f>ABS('internal_calcs ToDs'!E259-'internal_calcs ToDs'!$B259)</f>
        <v>2.3154737017147227</v>
      </c>
      <c r="E259" s="10">
        <f>ABS('internal_calcs ToDs'!D259-'internal_calcs ToDs'!$C259)</f>
        <v>3.6443351753543425</v>
      </c>
      <c r="F259" s="10">
        <f>ABS('internal_calcs ToDs'!E259-'internal_calcs ToDs'!$C259)</f>
        <v>1.6598767280697189</v>
      </c>
      <c r="G259" s="10">
        <f>ABS('internal_calcs ToDs'!E259-'internal_calcs ToDs'!D259)</f>
        <v>5.3042119034240613</v>
      </c>
      <c r="H259" s="1" t="str">
        <f t="shared" ref="H259:H322" si="82">IF(B258&lt;=maxAs12,"TRUSTED",IF(AND(H258="TRUSTED",B258&lt;=(maxAs12+fttmHyst12)),"TRUSTED","UNTRUSTED"))</f>
        <v>TRUSTED</v>
      </c>
      <c r="I259" s="1" t="str">
        <f t="shared" ref="I259:I322" si="83">IF(C258&lt;=maxAs13,"TRUSTED",IF(AND(I258="TRUSTED",C258&lt;=(maxAs13+fttmHyst13)),"TRUSTED","UNTRUSTED"))</f>
        <v>TRUSTED</v>
      </c>
      <c r="J259" s="1" t="str">
        <f t="shared" ref="J259:J322" si="84">IF(D258&lt;=maxAs14,"TRUSTED",IF(AND(J258="TRUSTED",D258&lt;=(maxAs14+fttmHyst14)),"TRUSTED","UNTRUSTED"))</f>
        <v>TRUSTED</v>
      </c>
      <c r="K259" s="1" t="str">
        <f t="shared" ref="K259:K322" si="85">IF(E258&lt;=maxAs23,"TRUSTED",IF(AND(K258="TRUSTED",E258&lt;=(maxAs23+fttmHyst23)),"TRUSTED","UNTRUSTED"))</f>
        <v>UNTRUSTED</v>
      </c>
      <c r="L259" s="1" t="str">
        <f t="shared" ref="L259:L322" si="86">IF(F258&lt;=maxAs24,"TRUSTED",IF(AND(L258="TRUSTED",F258&lt;=(maxAs24+fttmHyst24)),"TRUSTED","UNTRUSTED"))</f>
        <v>TRUSTED</v>
      </c>
      <c r="M259" s="1" t="str">
        <f t="shared" ref="M259:M322" si="87">IF(G258&lt;=maxAs34,"TRUSTED",IF(AND(M258="TRUSTED",G258&lt;=(maxAs34+fttmHyst34)),"TRUSTED","UNTRUSTED"))</f>
        <v>UNTRUSTED</v>
      </c>
      <c r="N259" s="1" t="str">
        <f t="shared" ref="N259:N322" si="88">M259</f>
        <v>UNTRUSTED</v>
      </c>
      <c r="O259" s="1">
        <f t="shared" ref="O259:O322" si="89">IF(N259="UNTRUSTED",511,3)</f>
        <v>511</v>
      </c>
      <c r="P259" s="1" t="str">
        <f t="shared" ref="P259:P322" si="90">IF(O259=511,"NQ",IF(O259=3,fttmMapPtpInstanceToIndex3,fttmMapPtpInstanceToIndex4))</f>
        <v>NQ</v>
      </c>
      <c r="Q259" s="1" t="str">
        <f t="shared" ref="Q259:Q322" si="91">IF(H259="TRUSTED","TRUSTED",IF(O259=3,IF(I259="TRUSTED","TRUSTED","UNTRUSTED"),IF(O259=4,IF(J259="TRUSTED","TRUSTED","UNTRUSTED"),"UNTRUSTED")))</f>
        <v>TRUSTED</v>
      </c>
      <c r="R259" s="1" t="str">
        <f t="shared" ref="R259:R322" si="92">IF(H259="TRUSTED","TRUSTED",IF(O259=3,IF(K259="TRUSTED","TRUSTED","UNTRUSTED"),IF(O259=4,IF(L259="TRUSTED","TRUSTED","UNTRUSTED"),"UNTRUSTED")))</f>
        <v>TRUSTED</v>
      </c>
      <c r="S259" s="1" t="str">
        <f t="shared" ref="S259:S322" si="93">IF(O259=3,IF(OR(I259="TRUSTED",K259="TRUSTED"),"TRUSTED","UNTRUSTED"),IF(O259=4,IF(OR(J259="TRUSTED",L259="TRUSTED"),"TRUSTED","UNTRUSTED"),"UNTRUSTED"))</f>
        <v>UNTRUSTED</v>
      </c>
      <c r="T259" s="1" t="str">
        <f t="shared" ref="T259:T322" si="94">IF(OR(AND(Q259="TRUSTED",R259="TRUSTED"),AND(Q259="TRUSTED",S259="TRUSTED"),AND(R259="TRUSTED",S259="TRUSTED")),"TRUSTED","UNTRUSTED")</f>
        <v>TRUSTED</v>
      </c>
      <c r="U259" s="1">
        <f t="shared" si="79"/>
        <v>2</v>
      </c>
      <c r="V259" s="10">
        <f>IF(Q259="TRUSTED",'internal_calcs ToDs'!B259,"")</f>
        <v>257.43807809180436</v>
      </c>
      <c r="W259" s="10">
        <f>IF(R259="TRUSTED",'internal_calcs ToDs'!C259,"")</f>
        <v>258.09367506544936</v>
      </c>
      <c r="X259" s="10" t="str">
        <f>IF(S259="TRUSTED",IF(O259=3,'internal_calcs ToDs'!D259,'internal_calcs ToDs'!E259),"")</f>
        <v/>
      </c>
      <c r="Y259" s="10">
        <f t="shared" si="78"/>
        <v>257.43807809180436</v>
      </c>
      <c r="Z259" s="10" t="str">
        <f t="shared" ref="Z259:Z322" ca="1" si="95">IF(OR(AB258=511,OFFSET(V259,0,AB258-1)=""),"Y",IF(ABS(OFFSET(V259,0,AB258-1)-Y259)&gt;fttmSelChangeThresh0,"Y","N"))</f>
        <v>N</v>
      </c>
      <c r="AA259" s="10">
        <f t="shared" ref="AA259:AA322" ca="1" si="96">IF(U259=0,AA258,IF(Z259="Y",Y259,OFFSET(V259,0,AB258-1)))</f>
        <v>257.43807809180436</v>
      </c>
      <c r="AB259" s="1">
        <f t="shared" ca="1" si="80"/>
        <v>1</v>
      </c>
      <c r="AC259" s="1">
        <f t="shared" ca="1" si="81"/>
        <v>111</v>
      </c>
      <c r="AD259" s="1">
        <f t="shared" ref="AD259:AD322" ca="1" si="97">IF(AC259&lt;&gt;AC258,AD258+1,AD258)</f>
        <v>16</v>
      </c>
    </row>
    <row r="260" spans="1:30" x14ac:dyDescent="0.3">
      <c r="A260" s="1">
        <f>'FTTM input times'!A260</f>
        <v>258</v>
      </c>
      <c r="B260" s="10">
        <f>ABS('internal_calcs ToDs'!C260-'internal_calcs ToDs'!$B260)</f>
        <v>0.49859290514115173</v>
      </c>
      <c r="C260" s="10">
        <f>ABS('internal_calcs ToDs'!D260-'internal_calcs ToDs'!$B260)</f>
        <v>2.7101343750973399</v>
      </c>
      <c r="D260" s="10">
        <f>ABS('internal_calcs ToDs'!E260-'internal_calcs ToDs'!$B260)</f>
        <v>1.819356522692317</v>
      </c>
      <c r="E260" s="10">
        <f>ABS('internal_calcs ToDs'!D260-'internal_calcs ToDs'!$C260)</f>
        <v>3.2087272802384916</v>
      </c>
      <c r="F260" s="10">
        <f>ABS('internal_calcs ToDs'!E260-'internal_calcs ToDs'!$C260)</f>
        <v>1.3207636175511652</v>
      </c>
      <c r="G260" s="10">
        <f>ABS('internal_calcs ToDs'!E260-'internal_calcs ToDs'!D260)</f>
        <v>4.5294908977896569</v>
      </c>
      <c r="H260" s="1" t="str">
        <f t="shared" si="82"/>
        <v>TRUSTED</v>
      </c>
      <c r="I260" s="1" t="str">
        <f t="shared" si="83"/>
        <v>TRUSTED</v>
      </c>
      <c r="J260" s="1" t="str">
        <f t="shared" si="84"/>
        <v>TRUSTED</v>
      </c>
      <c r="K260" s="1" t="str">
        <f t="shared" si="85"/>
        <v>TRUSTED</v>
      </c>
      <c r="L260" s="1" t="str">
        <f t="shared" si="86"/>
        <v>TRUSTED</v>
      </c>
      <c r="M260" s="1" t="str">
        <f t="shared" si="87"/>
        <v>UNTRUSTED</v>
      </c>
      <c r="N260" s="1" t="str">
        <f t="shared" si="88"/>
        <v>UNTRUSTED</v>
      </c>
      <c r="O260" s="1">
        <f t="shared" si="89"/>
        <v>511</v>
      </c>
      <c r="P260" s="1" t="str">
        <f t="shared" si="90"/>
        <v>NQ</v>
      </c>
      <c r="Q260" s="1" t="str">
        <f t="shared" si="91"/>
        <v>TRUSTED</v>
      </c>
      <c r="R260" s="1" t="str">
        <f t="shared" si="92"/>
        <v>TRUSTED</v>
      </c>
      <c r="S260" s="1" t="str">
        <f t="shared" si="93"/>
        <v>UNTRUSTED</v>
      </c>
      <c r="T260" s="1" t="str">
        <f t="shared" si="94"/>
        <v>TRUSTED</v>
      </c>
      <c r="U260" s="1">
        <f t="shared" si="79"/>
        <v>2</v>
      </c>
      <c r="V260" s="10">
        <f>IF(Q260="TRUSTED",'internal_calcs ToDs'!B260,"")</f>
        <v>258.46945409751771</v>
      </c>
      <c r="W260" s="10">
        <f>IF(R260="TRUSTED",'internal_calcs ToDs'!C260,"")</f>
        <v>258.96804700265886</v>
      </c>
      <c r="X260" s="10" t="str">
        <f>IF(S260="TRUSTED",IF(O260=3,'internal_calcs ToDs'!D260,'internal_calcs ToDs'!E260),"")</f>
        <v/>
      </c>
      <c r="Y260" s="10">
        <f t="shared" ref="Y260:Y323" si="98">IF(U260=0,AA259,IF(U260=3,MEDIAN(V260:X260),IF(V260="",W260,V260)))</f>
        <v>258.46945409751771</v>
      </c>
      <c r="Z260" s="10" t="str">
        <f t="shared" ca="1" si="95"/>
        <v>N</v>
      </c>
      <c r="AA260" s="10">
        <f t="shared" ca="1" si="96"/>
        <v>258.46945409751771</v>
      </c>
      <c r="AB260" s="1">
        <f t="shared" ca="1" si="80"/>
        <v>1</v>
      </c>
      <c r="AC260" s="1">
        <f t="shared" ca="1" si="81"/>
        <v>111</v>
      </c>
      <c r="AD260" s="1">
        <f t="shared" ca="1" si="97"/>
        <v>16</v>
      </c>
    </row>
    <row r="261" spans="1:30" x14ac:dyDescent="0.3">
      <c r="A261" s="1">
        <f>'FTTM input times'!A261</f>
        <v>259</v>
      </c>
      <c r="B261" s="10">
        <f>ABS('internal_calcs ToDs'!C261-'internal_calcs ToDs'!$B261)</f>
        <v>0.34245359279339027</v>
      </c>
      <c r="C261" s="10">
        <f>ABS('internal_calcs ToDs'!D261-'internal_calcs ToDs'!$B261)</f>
        <v>2.4269962244590602</v>
      </c>
      <c r="D261" s="10">
        <f>ABS('internal_calcs ToDs'!E261-'internal_calcs ToDs'!$B261)</f>
        <v>1.3135396276405231</v>
      </c>
      <c r="E261" s="10">
        <f>ABS('internal_calcs ToDs'!D261-'internal_calcs ToDs'!$C261)</f>
        <v>2.7694498172524504</v>
      </c>
      <c r="F261" s="10">
        <f>ABS('internal_calcs ToDs'!E261-'internal_calcs ToDs'!$C261)</f>
        <v>0.97108603484713285</v>
      </c>
      <c r="G261" s="10">
        <f>ABS('internal_calcs ToDs'!E261-'internal_calcs ToDs'!D261)</f>
        <v>3.7405358520995833</v>
      </c>
      <c r="H261" s="1" t="str">
        <f t="shared" si="82"/>
        <v>TRUSTED</v>
      </c>
      <c r="I261" s="1" t="str">
        <f t="shared" si="83"/>
        <v>TRUSTED</v>
      </c>
      <c r="J261" s="1" t="str">
        <f t="shared" si="84"/>
        <v>TRUSTED</v>
      </c>
      <c r="K261" s="1" t="str">
        <f t="shared" si="85"/>
        <v>TRUSTED</v>
      </c>
      <c r="L261" s="1" t="str">
        <f t="shared" si="86"/>
        <v>TRUSTED</v>
      </c>
      <c r="M261" s="1" t="str">
        <f t="shared" si="87"/>
        <v>UNTRUSTED</v>
      </c>
      <c r="N261" s="1" t="str">
        <f t="shared" si="88"/>
        <v>UNTRUSTED</v>
      </c>
      <c r="O261" s="1">
        <f t="shared" si="89"/>
        <v>511</v>
      </c>
      <c r="P261" s="1" t="str">
        <f t="shared" si="90"/>
        <v>NQ</v>
      </c>
      <c r="Q261" s="1" t="str">
        <f t="shared" si="91"/>
        <v>TRUSTED</v>
      </c>
      <c r="R261" s="1" t="str">
        <f t="shared" si="92"/>
        <v>TRUSTED</v>
      </c>
      <c r="S261" s="1" t="str">
        <f t="shared" si="93"/>
        <v>UNTRUSTED</v>
      </c>
      <c r="T261" s="1" t="str">
        <f t="shared" si="94"/>
        <v>TRUSTED</v>
      </c>
      <c r="U261" s="1">
        <f t="shared" ref="U261:U324" si="99">COUNTIF(Q261:S261,"TRUSTED")</f>
        <v>2</v>
      </c>
      <c r="V261" s="10">
        <f>IF(Q261="TRUSTED",'internal_calcs ToDs'!B261,"")</f>
        <v>259.5000914509576</v>
      </c>
      <c r="W261" s="10">
        <f>IF(R261="TRUSTED",'internal_calcs ToDs'!C261,"")</f>
        <v>259.84254504375099</v>
      </c>
      <c r="X261" s="10" t="str">
        <f>IF(S261="TRUSTED",IF(O261=3,'internal_calcs ToDs'!D261,'internal_calcs ToDs'!E261),"")</f>
        <v/>
      </c>
      <c r="Y261" s="10">
        <f t="shared" si="98"/>
        <v>259.5000914509576</v>
      </c>
      <c r="Z261" s="10" t="str">
        <f t="shared" ca="1" si="95"/>
        <v>N</v>
      </c>
      <c r="AA261" s="10">
        <f t="shared" ca="1" si="96"/>
        <v>259.5000914509576</v>
      </c>
      <c r="AB261" s="1">
        <f t="shared" ca="1" si="80"/>
        <v>1</v>
      </c>
      <c r="AC261" s="1">
        <f t="shared" ca="1" si="81"/>
        <v>111</v>
      </c>
      <c r="AD261" s="1">
        <f t="shared" ca="1" si="97"/>
        <v>16</v>
      </c>
    </row>
    <row r="262" spans="1:30" x14ac:dyDescent="0.3">
      <c r="A262" s="1">
        <f>'FTTM input times'!A262</f>
        <v>260</v>
      </c>
      <c r="B262" s="10">
        <f>ABS('internal_calcs ToDs'!C262-'internal_calcs ToDs'!$B262)</f>
        <v>0.18769368670575659</v>
      </c>
      <c r="C262" s="10">
        <f>ABS('internal_calcs ToDs'!D262-'internal_calcs ToDs'!$B262)</f>
        <v>2.1442528257251752</v>
      </c>
      <c r="D262" s="10">
        <f>ABS('internal_calcs ToDs'!E262-'internal_calcs ToDs'!$B262)</f>
        <v>0.8152165944698595</v>
      </c>
      <c r="E262" s="10">
        <f>ABS('internal_calcs ToDs'!D262-'internal_calcs ToDs'!$C262)</f>
        <v>2.3319465124309318</v>
      </c>
      <c r="F262" s="10">
        <f>ABS('internal_calcs ToDs'!E262-'internal_calcs ToDs'!$C262)</f>
        <v>0.62752290776410291</v>
      </c>
      <c r="G262" s="10">
        <f>ABS('internal_calcs ToDs'!E262-'internal_calcs ToDs'!D262)</f>
        <v>2.9594694201950347</v>
      </c>
      <c r="H262" s="1" t="str">
        <f t="shared" si="82"/>
        <v>TRUSTED</v>
      </c>
      <c r="I262" s="1" t="str">
        <f t="shared" si="83"/>
        <v>TRUSTED</v>
      </c>
      <c r="J262" s="1" t="str">
        <f t="shared" si="84"/>
        <v>TRUSTED</v>
      </c>
      <c r="K262" s="1" t="str">
        <f t="shared" si="85"/>
        <v>TRUSTED</v>
      </c>
      <c r="L262" s="1" t="str">
        <f t="shared" si="86"/>
        <v>TRUSTED</v>
      </c>
      <c r="M262" s="1" t="str">
        <f t="shared" si="87"/>
        <v>TRUSTED</v>
      </c>
      <c r="N262" s="1" t="str">
        <f t="shared" si="88"/>
        <v>TRUSTED</v>
      </c>
      <c r="O262" s="1">
        <f t="shared" si="89"/>
        <v>3</v>
      </c>
      <c r="P262" s="1">
        <f t="shared" si="90"/>
        <v>333</v>
      </c>
      <c r="Q262" s="1" t="str">
        <f t="shared" si="91"/>
        <v>TRUSTED</v>
      </c>
      <c r="R262" s="1" t="str">
        <f t="shared" si="92"/>
        <v>TRUSTED</v>
      </c>
      <c r="S262" s="1" t="str">
        <f t="shared" si="93"/>
        <v>TRUSTED</v>
      </c>
      <c r="T262" s="1" t="str">
        <f t="shared" si="94"/>
        <v>TRUSTED</v>
      </c>
      <c r="U262" s="1">
        <f t="shared" si="99"/>
        <v>3</v>
      </c>
      <c r="V262" s="10">
        <f>IF(Q262="TRUSTED",'internal_calcs ToDs'!B262,"")</f>
        <v>260.52997080091507</v>
      </c>
      <c r="W262" s="10">
        <f>IF(R262="TRUSTED",'internal_calcs ToDs'!C262,"")</f>
        <v>260.71766448762082</v>
      </c>
      <c r="X262" s="10">
        <f>IF(S262="TRUSTED",IF(O262=3,'internal_calcs ToDs'!D262,'internal_calcs ToDs'!E262),"")</f>
        <v>258.38571797518989</v>
      </c>
      <c r="Y262" s="10">
        <f t="shared" si="98"/>
        <v>260.52997080091507</v>
      </c>
      <c r="Z262" s="10" t="str">
        <f t="shared" ca="1" si="95"/>
        <v>N</v>
      </c>
      <c r="AA262" s="10">
        <f t="shared" ca="1" si="96"/>
        <v>260.52997080091507</v>
      </c>
      <c r="AB262" s="1">
        <f t="shared" ca="1" si="80"/>
        <v>1</v>
      </c>
      <c r="AC262" s="1">
        <f t="shared" ca="1" si="81"/>
        <v>111</v>
      </c>
      <c r="AD262" s="1">
        <f t="shared" ca="1" si="97"/>
        <v>16</v>
      </c>
    </row>
    <row r="263" spans="1:30" x14ac:dyDescent="0.3">
      <c r="A263" s="1">
        <f>'FTTM input times'!A263</f>
        <v>261</v>
      </c>
      <c r="B263" s="10">
        <f>ABS('internal_calcs ToDs'!C263-'internal_calcs ToDs'!$B263)</f>
        <v>3.4824905819277774E-2</v>
      </c>
      <c r="C263" s="10">
        <f>ABS('internal_calcs ToDs'!D263-'internal_calcs ToDs'!$B263)</f>
        <v>1.8668155539564282</v>
      </c>
      <c r="D263" s="10">
        <f>ABS('internal_calcs ToDs'!E263-'internal_calcs ToDs'!$B263)</f>
        <v>0.34133707084816933</v>
      </c>
      <c r="E263" s="10">
        <f>ABS('internal_calcs ToDs'!D263-'internal_calcs ToDs'!$C263)</f>
        <v>1.9016404597757059</v>
      </c>
      <c r="F263" s="10">
        <f>ABS('internal_calcs ToDs'!E263-'internal_calcs ToDs'!$C263)</f>
        <v>0.30651216502889156</v>
      </c>
      <c r="G263" s="10">
        <f>ABS('internal_calcs ToDs'!E263-'internal_calcs ToDs'!D263)</f>
        <v>2.2081526248045975</v>
      </c>
      <c r="H263" s="1" t="str">
        <f t="shared" si="82"/>
        <v>TRUSTED</v>
      </c>
      <c r="I263" s="1" t="str">
        <f t="shared" si="83"/>
        <v>TRUSTED</v>
      </c>
      <c r="J263" s="1" t="str">
        <f t="shared" si="84"/>
        <v>TRUSTED</v>
      </c>
      <c r="K263" s="1" t="str">
        <f t="shared" si="85"/>
        <v>TRUSTED</v>
      </c>
      <c r="L263" s="1" t="str">
        <f t="shared" si="86"/>
        <v>TRUSTED</v>
      </c>
      <c r="M263" s="1" t="str">
        <f t="shared" si="87"/>
        <v>TRUSTED</v>
      </c>
      <c r="N263" s="1" t="str">
        <f t="shared" si="88"/>
        <v>TRUSTED</v>
      </c>
      <c r="O263" s="1">
        <f t="shared" si="89"/>
        <v>3</v>
      </c>
      <c r="P263" s="1">
        <f t="shared" si="90"/>
        <v>333</v>
      </c>
      <c r="Q263" s="1" t="str">
        <f t="shared" si="91"/>
        <v>TRUSTED</v>
      </c>
      <c r="R263" s="1" t="str">
        <f t="shared" si="92"/>
        <v>TRUSTED</v>
      </c>
      <c r="S263" s="1" t="str">
        <f t="shared" si="93"/>
        <v>TRUSTED</v>
      </c>
      <c r="T263" s="1" t="str">
        <f t="shared" si="94"/>
        <v>TRUSTED</v>
      </c>
      <c r="U263" s="1">
        <f t="shared" si="99"/>
        <v>3</v>
      </c>
      <c r="V263" s="10">
        <f>IF(Q263="TRUSTED",'internal_calcs ToDs'!B263,"")</f>
        <v>261.5590732749522</v>
      </c>
      <c r="W263" s="10">
        <f>IF(R263="TRUSTED",'internal_calcs ToDs'!C263,"")</f>
        <v>261.59389818077148</v>
      </c>
      <c r="X263" s="10">
        <f>IF(S263="TRUSTED",IF(O263=3,'internal_calcs ToDs'!D263,'internal_calcs ToDs'!E263),"")</f>
        <v>259.69225772099577</v>
      </c>
      <c r="Y263" s="10">
        <f t="shared" si="98"/>
        <v>261.5590732749522</v>
      </c>
      <c r="Z263" s="10" t="str">
        <f t="shared" ca="1" si="95"/>
        <v>N</v>
      </c>
      <c r="AA263" s="10">
        <f t="shared" ca="1" si="96"/>
        <v>261.5590732749522</v>
      </c>
      <c r="AB263" s="1">
        <f t="shared" ca="1" si="80"/>
        <v>1</v>
      </c>
      <c r="AC263" s="1">
        <f t="shared" ca="1" si="81"/>
        <v>111</v>
      </c>
      <c r="AD263" s="1">
        <f t="shared" ca="1" si="97"/>
        <v>16</v>
      </c>
    </row>
    <row r="264" spans="1:30" x14ac:dyDescent="0.3">
      <c r="A264" s="1">
        <f>'FTTM input times'!A264</f>
        <v>262</v>
      </c>
      <c r="B264" s="10">
        <f>ABS('internal_calcs ToDs'!C264-'internal_calcs ToDs'!$B264)</f>
        <v>0.11564591905039379</v>
      </c>
      <c r="C264" s="10">
        <f>ABS('internal_calcs ToDs'!D264-'internal_calcs ToDs'!$B264)</f>
        <v>1.5995003423161052</v>
      </c>
      <c r="D264" s="10">
        <f>ABS('internal_calcs ToDs'!E264-'internal_calcs ToDs'!$B264)</f>
        <v>9.2005160051542134E-2</v>
      </c>
      <c r="E264" s="10">
        <f>ABS('internal_calcs ToDs'!D264-'internal_calcs ToDs'!$C264)</f>
        <v>1.4838544232657114</v>
      </c>
      <c r="F264" s="10">
        <f>ABS('internal_calcs ToDs'!E264-'internal_calcs ToDs'!$C264)</f>
        <v>2.3640758998851652E-2</v>
      </c>
      <c r="G264" s="10">
        <f>ABS('internal_calcs ToDs'!E264-'internal_calcs ToDs'!D264)</f>
        <v>1.507495182264563</v>
      </c>
      <c r="H264" s="1" t="str">
        <f t="shared" si="82"/>
        <v>TRUSTED</v>
      </c>
      <c r="I264" s="1" t="str">
        <f t="shared" si="83"/>
        <v>TRUSTED</v>
      </c>
      <c r="J264" s="1" t="str">
        <f t="shared" si="84"/>
        <v>TRUSTED</v>
      </c>
      <c r="K264" s="1" t="str">
        <f t="shared" si="85"/>
        <v>TRUSTED</v>
      </c>
      <c r="L264" s="1" t="str">
        <f t="shared" si="86"/>
        <v>TRUSTED</v>
      </c>
      <c r="M264" s="1" t="str">
        <f t="shared" si="87"/>
        <v>TRUSTED</v>
      </c>
      <c r="N264" s="1" t="str">
        <f t="shared" si="88"/>
        <v>TRUSTED</v>
      </c>
      <c r="O264" s="1">
        <f t="shared" si="89"/>
        <v>3</v>
      </c>
      <c r="P264" s="1">
        <f t="shared" si="90"/>
        <v>333</v>
      </c>
      <c r="Q264" s="1" t="str">
        <f t="shared" si="91"/>
        <v>TRUSTED</v>
      </c>
      <c r="R264" s="1" t="str">
        <f t="shared" si="92"/>
        <v>TRUSTED</v>
      </c>
      <c r="S264" s="1" t="str">
        <f t="shared" si="93"/>
        <v>TRUSTED</v>
      </c>
      <c r="T264" s="1" t="str">
        <f t="shared" si="94"/>
        <v>TRUSTED</v>
      </c>
      <c r="U264" s="1">
        <f t="shared" si="99"/>
        <v>3</v>
      </c>
      <c r="V264" s="10">
        <f>IF(Q264="TRUSTED",'internal_calcs ToDs'!B264,"")</f>
        <v>262.58738049132273</v>
      </c>
      <c r="W264" s="10">
        <f>IF(R264="TRUSTED",'internal_calcs ToDs'!C264,"")</f>
        <v>262.47173457227234</v>
      </c>
      <c r="X264" s="10">
        <f>IF(S264="TRUSTED",IF(O264=3,'internal_calcs ToDs'!D264,'internal_calcs ToDs'!E264),"")</f>
        <v>260.98788014900663</v>
      </c>
      <c r="Y264" s="10">
        <f t="shared" si="98"/>
        <v>262.47173457227234</v>
      </c>
      <c r="Z264" s="10" t="str">
        <f t="shared" ca="1" si="95"/>
        <v>Y</v>
      </c>
      <c r="AA264" s="10">
        <f t="shared" ca="1" si="96"/>
        <v>262.47173457227234</v>
      </c>
      <c r="AB264" s="1">
        <f t="shared" ca="1" si="80"/>
        <v>2</v>
      </c>
      <c r="AC264" s="1">
        <f t="shared" ca="1" si="81"/>
        <v>222</v>
      </c>
      <c r="AD264" s="1">
        <f t="shared" ca="1" si="97"/>
        <v>17</v>
      </c>
    </row>
    <row r="265" spans="1:30" x14ac:dyDescent="0.3">
      <c r="A265" s="1">
        <f>'FTTM input times'!A265</f>
        <v>263</v>
      </c>
      <c r="B265" s="10">
        <f>ABS('internal_calcs ToDs'!C265-'internal_calcs ToDs'!$B265)</f>
        <v>0.26321878450698932</v>
      </c>
      <c r="C265" s="10">
        <f>ABS('internal_calcs ToDs'!D265-'internal_calcs ToDs'!$B265)</f>
        <v>1.3469514536449196</v>
      </c>
      <c r="D265" s="10">
        <f>ABS('internal_calcs ToDs'!E265-'internal_calcs ToDs'!$B265)</f>
        <v>0.47015319805041145</v>
      </c>
      <c r="E265" s="10">
        <f>ABS('internal_calcs ToDs'!D265-'internal_calcs ToDs'!$C265)</f>
        <v>1.0837326691379303</v>
      </c>
      <c r="F265" s="10">
        <f>ABS('internal_calcs ToDs'!E265-'internal_calcs ToDs'!$C265)</f>
        <v>0.20693441354342212</v>
      </c>
      <c r="G265" s="10">
        <f>ABS('internal_calcs ToDs'!E265-'internal_calcs ToDs'!D265)</f>
        <v>0.87679825559450819</v>
      </c>
      <c r="H265" s="1" t="str">
        <f t="shared" si="82"/>
        <v>TRUSTED</v>
      </c>
      <c r="I265" s="1" t="str">
        <f t="shared" si="83"/>
        <v>TRUSTED</v>
      </c>
      <c r="J265" s="1" t="str">
        <f t="shared" si="84"/>
        <v>TRUSTED</v>
      </c>
      <c r="K265" s="1" t="str">
        <f t="shared" si="85"/>
        <v>TRUSTED</v>
      </c>
      <c r="L265" s="1" t="str">
        <f t="shared" si="86"/>
        <v>TRUSTED</v>
      </c>
      <c r="M265" s="1" t="str">
        <f t="shared" si="87"/>
        <v>TRUSTED</v>
      </c>
      <c r="N265" s="1" t="str">
        <f t="shared" si="88"/>
        <v>TRUSTED</v>
      </c>
      <c r="O265" s="1">
        <f t="shared" si="89"/>
        <v>3</v>
      </c>
      <c r="P265" s="1">
        <f t="shared" si="90"/>
        <v>333</v>
      </c>
      <c r="Q265" s="1" t="str">
        <f t="shared" si="91"/>
        <v>TRUSTED</v>
      </c>
      <c r="R265" s="1" t="str">
        <f t="shared" si="92"/>
        <v>TRUSTED</v>
      </c>
      <c r="S265" s="1" t="str">
        <f t="shared" si="93"/>
        <v>TRUSTED</v>
      </c>
      <c r="T265" s="1" t="str">
        <f t="shared" si="94"/>
        <v>TRUSTED</v>
      </c>
      <c r="U265" s="1">
        <f t="shared" si="99"/>
        <v>3</v>
      </c>
      <c r="V265" s="10">
        <f>IF(Q265="TRUSTED",'internal_calcs ToDs'!B265,"")</f>
        <v>263.61487457058189</v>
      </c>
      <c r="W265" s="10">
        <f>IF(R265="TRUSTED",'internal_calcs ToDs'!C265,"")</f>
        <v>263.3516557860749</v>
      </c>
      <c r="X265" s="10">
        <f>IF(S265="TRUSTED",IF(O265=3,'internal_calcs ToDs'!D265,'internal_calcs ToDs'!E265),"")</f>
        <v>262.26792311693697</v>
      </c>
      <c r="Y265" s="10">
        <f t="shared" si="98"/>
        <v>263.3516557860749</v>
      </c>
      <c r="Z265" s="10" t="str">
        <f t="shared" ca="1" si="95"/>
        <v>N</v>
      </c>
      <c r="AA265" s="10">
        <f t="shared" ca="1" si="96"/>
        <v>263.3516557860749</v>
      </c>
      <c r="AB265" s="1">
        <f t="shared" ca="1" si="80"/>
        <v>2</v>
      </c>
      <c r="AC265" s="1">
        <f t="shared" ca="1" si="81"/>
        <v>222</v>
      </c>
      <c r="AD265" s="1">
        <f t="shared" ca="1" si="97"/>
        <v>17</v>
      </c>
    </row>
    <row r="266" spans="1:30" x14ac:dyDescent="0.3">
      <c r="A266" s="1">
        <f>'FTTM input times'!A266</f>
        <v>264</v>
      </c>
      <c r="B266" s="10">
        <f>ABS('internal_calcs ToDs'!C266-'internal_calcs ToDs'!$B266)</f>
        <v>0.4074024285907285</v>
      </c>
      <c r="C266" s="10">
        <f>ABS('internal_calcs ToDs'!D266-'internal_calcs ToDs'!$B266)</f>
        <v>1.1135679669876595</v>
      </c>
      <c r="D266" s="10">
        <f>ABS('internal_calcs ToDs'!E266-'internal_calcs ToDs'!$B266)</f>
        <v>0.78041612961044393</v>
      </c>
      <c r="E266" s="10">
        <f>ABS('internal_calcs ToDs'!D266-'internal_calcs ToDs'!$C266)</f>
        <v>0.70616553839693097</v>
      </c>
      <c r="F266" s="10">
        <f>ABS('internal_calcs ToDs'!E266-'internal_calcs ToDs'!$C266)</f>
        <v>0.37301370101971543</v>
      </c>
      <c r="G266" s="10">
        <f>ABS('internal_calcs ToDs'!E266-'internal_calcs ToDs'!D266)</f>
        <v>0.33315183737721554</v>
      </c>
      <c r="H266" s="1" t="str">
        <f t="shared" si="82"/>
        <v>TRUSTED</v>
      </c>
      <c r="I266" s="1" t="str">
        <f t="shared" si="83"/>
        <v>TRUSTED</v>
      </c>
      <c r="J266" s="1" t="str">
        <f t="shared" si="84"/>
        <v>TRUSTED</v>
      </c>
      <c r="K266" s="1" t="str">
        <f t="shared" si="85"/>
        <v>TRUSTED</v>
      </c>
      <c r="L266" s="1" t="str">
        <f t="shared" si="86"/>
        <v>TRUSTED</v>
      </c>
      <c r="M266" s="1" t="str">
        <f t="shared" si="87"/>
        <v>TRUSTED</v>
      </c>
      <c r="N266" s="1" t="str">
        <f t="shared" si="88"/>
        <v>TRUSTED</v>
      </c>
      <c r="O266" s="1">
        <f t="shared" si="89"/>
        <v>3</v>
      </c>
      <c r="P266" s="1">
        <f t="shared" si="90"/>
        <v>333</v>
      </c>
      <c r="Q266" s="1" t="str">
        <f t="shared" si="91"/>
        <v>TRUSTED</v>
      </c>
      <c r="R266" s="1" t="str">
        <f t="shared" si="92"/>
        <v>TRUSTED</v>
      </c>
      <c r="S266" s="1" t="str">
        <f t="shared" si="93"/>
        <v>TRUSTED</v>
      </c>
      <c r="T266" s="1" t="str">
        <f t="shared" si="94"/>
        <v>TRUSTED</v>
      </c>
      <c r="U266" s="1">
        <f t="shared" si="99"/>
        <v>3</v>
      </c>
      <c r="V266" s="10">
        <f>IF(Q266="TRUSTED",'internal_calcs ToDs'!B266,"")</f>
        <v>264.64153814688007</v>
      </c>
      <c r="W266" s="10">
        <f>IF(R266="TRUSTED",'internal_calcs ToDs'!C266,"")</f>
        <v>264.23413571828934</v>
      </c>
      <c r="X266" s="10">
        <f>IF(S266="TRUSTED",IF(O266=3,'internal_calcs ToDs'!D266,'internal_calcs ToDs'!E266),"")</f>
        <v>263.52797017989241</v>
      </c>
      <c r="Y266" s="10">
        <f t="shared" si="98"/>
        <v>264.23413571828934</v>
      </c>
      <c r="Z266" s="10" t="str">
        <f t="shared" ca="1" si="95"/>
        <v>N</v>
      </c>
      <c r="AA266" s="10">
        <f t="shared" ca="1" si="96"/>
        <v>264.23413571828934</v>
      </c>
      <c r="AB266" s="1">
        <f t="shared" ca="1" si="80"/>
        <v>2</v>
      </c>
      <c r="AC266" s="1">
        <f t="shared" ca="1" si="81"/>
        <v>222</v>
      </c>
      <c r="AD266" s="1">
        <f t="shared" ca="1" si="97"/>
        <v>17</v>
      </c>
    </row>
    <row r="267" spans="1:30" x14ac:dyDescent="0.3">
      <c r="A267" s="1">
        <f>'FTTM input times'!A267</f>
        <v>265</v>
      </c>
      <c r="B267" s="10">
        <f>ABS('internal_calcs ToDs'!C267-'internal_calcs ToDs'!$B267)</f>
        <v>0.54771621199722631</v>
      </c>
      <c r="C267" s="10">
        <f>ABS('internal_calcs ToDs'!D267-'internal_calcs ToDs'!$B267)</f>
        <v>0.90343413858511212</v>
      </c>
      <c r="D267" s="10">
        <f>ABS('internal_calcs ToDs'!E267-'internal_calcs ToDs'!$B267)</f>
        <v>1.0125270938350468</v>
      </c>
      <c r="E267" s="10">
        <f>ABS('internal_calcs ToDs'!D267-'internal_calcs ToDs'!$C267)</f>
        <v>0.35571792658788581</v>
      </c>
      <c r="F267" s="10">
        <f>ABS('internal_calcs ToDs'!E267-'internal_calcs ToDs'!$C267)</f>
        <v>0.46481088183782049</v>
      </c>
      <c r="G267" s="10">
        <f>ABS('internal_calcs ToDs'!E267-'internal_calcs ToDs'!D267)</f>
        <v>0.10909295524993468</v>
      </c>
      <c r="H267" s="1" t="str">
        <f t="shared" si="82"/>
        <v>TRUSTED</v>
      </c>
      <c r="I267" s="1" t="str">
        <f t="shared" si="83"/>
        <v>TRUSTED</v>
      </c>
      <c r="J267" s="1" t="str">
        <f t="shared" si="84"/>
        <v>TRUSTED</v>
      </c>
      <c r="K267" s="1" t="str">
        <f t="shared" si="85"/>
        <v>TRUSTED</v>
      </c>
      <c r="L267" s="1" t="str">
        <f t="shared" si="86"/>
        <v>TRUSTED</v>
      </c>
      <c r="M267" s="1" t="str">
        <f t="shared" si="87"/>
        <v>TRUSTED</v>
      </c>
      <c r="N267" s="1" t="str">
        <f t="shared" si="88"/>
        <v>TRUSTED</v>
      </c>
      <c r="O267" s="1">
        <f t="shared" si="89"/>
        <v>3</v>
      </c>
      <c r="P267" s="1">
        <f t="shared" si="90"/>
        <v>333</v>
      </c>
      <c r="Q267" s="1" t="str">
        <f t="shared" si="91"/>
        <v>TRUSTED</v>
      </c>
      <c r="R267" s="1" t="str">
        <f t="shared" si="92"/>
        <v>TRUSTED</v>
      </c>
      <c r="S267" s="1" t="str">
        <f t="shared" si="93"/>
        <v>TRUSTED</v>
      </c>
      <c r="T267" s="1" t="str">
        <f t="shared" si="94"/>
        <v>TRUSTED</v>
      </c>
      <c r="U267" s="1">
        <f t="shared" si="99"/>
        <v>3</v>
      </c>
      <c r="V267" s="10">
        <f>IF(Q267="TRUSTED",'internal_calcs ToDs'!B267,"")</f>
        <v>265.66735437893101</v>
      </c>
      <c r="W267" s="10">
        <f>IF(R267="TRUSTED",'internal_calcs ToDs'!C267,"")</f>
        <v>265.11963816693378</v>
      </c>
      <c r="X267" s="10">
        <f>IF(S267="TRUSTED",IF(O267=3,'internal_calcs ToDs'!D267,'internal_calcs ToDs'!E267),"")</f>
        <v>264.7639202403459</v>
      </c>
      <c r="Y267" s="10">
        <f t="shared" si="98"/>
        <v>265.11963816693378</v>
      </c>
      <c r="Z267" s="10" t="str">
        <f t="shared" ca="1" si="95"/>
        <v>N</v>
      </c>
      <c r="AA267" s="10">
        <f t="shared" ca="1" si="96"/>
        <v>265.11963816693378</v>
      </c>
      <c r="AB267" s="1">
        <f t="shared" ca="1" si="80"/>
        <v>2</v>
      </c>
      <c r="AC267" s="1">
        <f t="shared" ca="1" si="81"/>
        <v>222</v>
      </c>
      <c r="AD267" s="1">
        <f t="shared" ca="1" si="97"/>
        <v>17</v>
      </c>
    </row>
    <row r="268" spans="1:30" x14ac:dyDescent="0.3">
      <c r="A268" s="1">
        <f>'FTTM input times'!A268</f>
        <v>266</v>
      </c>
      <c r="B268" s="10">
        <f>ABS('internal_calcs ToDs'!C268-'internal_calcs ToDs'!$B268)</f>
        <v>0.68369195911492397</v>
      </c>
      <c r="C268" s="10">
        <f>ABS('internal_calcs ToDs'!D268-'internal_calcs ToDs'!$B268)</f>
        <v>0.72025473575490651</v>
      </c>
      <c r="D268" s="10">
        <f>ABS('internal_calcs ToDs'!E268-'internal_calcs ToDs'!$B268)</f>
        <v>1.1590137555223237</v>
      </c>
      <c r="E268" s="10">
        <f>ABS('internal_calcs ToDs'!D268-'internal_calcs ToDs'!$C268)</f>
        <v>3.656277663998253E-2</v>
      </c>
      <c r="F268" s="10">
        <f>ABS('internal_calcs ToDs'!E268-'internal_calcs ToDs'!$C268)</f>
        <v>0.47532179640739969</v>
      </c>
      <c r="G268" s="10">
        <f>ABS('internal_calcs ToDs'!E268-'internal_calcs ToDs'!D268)</f>
        <v>0.43875901976741716</v>
      </c>
      <c r="H268" s="1" t="str">
        <f t="shared" si="82"/>
        <v>TRUSTED</v>
      </c>
      <c r="I268" s="1" t="str">
        <f t="shared" si="83"/>
        <v>TRUSTED</v>
      </c>
      <c r="J268" s="1" t="str">
        <f t="shared" si="84"/>
        <v>TRUSTED</v>
      </c>
      <c r="K268" s="1" t="str">
        <f t="shared" si="85"/>
        <v>TRUSTED</v>
      </c>
      <c r="L268" s="1" t="str">
        <f t="shared" si="86"/>
        <v>TRUSTED</v>
      </c>
      <c r="M268" s="1" t="str">
        <f t="shared" si="87"/>
        <v>TRUSTED</v>
      </c>
      <c r="N268" s="1" t="str">
        <f t="shared" si="88"/>
        <v>TRUSTED</v>
      </c>
      <c r="O268" s="1">
        <f t="shared" si="89"/>
        <v>3</v>
      </c>
      <c r="P268" s="1">
        <f t="shared" si="90"/>
        <v>333</v>
      </c>
      <c r="Q268" s="1" t="str">
        <f t="shared" si="91"/>
        <v>TRUSTED</v>
      </c>
      <c r="R268" s="1" t="str">
        <f t="shared" si="92"/>
        <v>TRUSTED</v>
      </c>
      <c r="S268" s="1" t="str">
        <f t="shared" si="93"/>
        <v>TRUSTED</v>
      </c>
      <c r="T268" s="1" t="str">
        <f t="shared" si="94"/>
        <v>TRUSTED</v>
      </c>
      <c r="U268" s="1">
        <f t="shared" si="99"/>
        <v>3</v>
      </c>
      <c r="V268" s="10">
        <f>IF(Q268="TRUSTED",'internal_calcs ToDs'!B268,"")</f>
        <v>266.69230696064915</v>
      </c>
      <c r="W268" s="10">
        <f>IF(R268="TRUSTED",'internal_calcs ToDs'!C268,"")</f>
        <v>266.00861500153422</v>
      </c>
      <c r="X268" s="10">
        <f>IF(S268="TRUSTED",IF(O268=3,'internal_calcs ToDs'!D268,'internal_calcs ToDs'!E268),"")</f>
        <v>265.97205222489424</v>
      </c>
      <c r="Y268" s="10">
        <f t="shared" si="98"/>
        <v>266.00861500153422</v>
      </c>
      <c r="Z268" s="10" t="str">
        <f t="shared" ca="1" si="95"/>
        <v>N</v>
      </c>
      <c r="AA268" s="10">
        <f t="shared" ca="1" si="96"/>
        <v>266.00861500153422</v>
      </c>
      <c r="AB268" s="1">
        <f t="shared" ca="1" si="80"/>
        <v>2</v>
      </c>
      <c r="AC268" s="1">
        <f t="shared" ca="1" si="81"/>
        <v>222</v>
      </c>
      <c r="AD268" s="1">
        <f t="shared" ca="1" si="97"/>
        <v>17</v>
      </c>
    </row>
    <row r="269" spans="1:30" x14ac:dyDescent="0.3">
      <c r="A269" s="1">
        <f>'FTTM input times'!A269</f>
        <v>267</v>
      </c>
      <c r="B269" s="10">
        <f>ABS('internal_calcs ToDs'!C269-'internal_calcs ToDs'!$B269)</f>
        <v>0.81487575164612736</v>
      </c>
      <c r="C269" s="10">
        <f>ABS('internal_calcs ToDs'!D269-'internal_calcs ToDs'!$B269)</f>
        <v>0.56729636363991176</v>
      </c>
      <c r="D269" s="10">
        <f>ABS('internal_calcs ToDs'!E269-'internal_calcs ToDs'!$B269)</f>
        <v>1.2154677957827857</v>
      </c>
      <c r="E269" s="10">
        <f>ABS('internal_calcs ToDs'!D269-'internal_calcs ToDs'!$C269)</f>
        <v>0.24757938800621559</v>
      </c>
      <c r="F269" s="10">
        <f>ABS('internal_calcs ToDs'!E269-'internal_calcs ToDs'!$C269)</f>
        <v>0.40059204413665839</v>
      </c>
      <c r="G269" s="10">
        <f>ABS('internal_calcs ToDs'!E269-'internal_calcs ToDs'!D269)</f>
        <v>0.64817143214287398</v>
      </c>
      <c r="H269" s="1" t="str">
        <f t="shared" si="82"/>
        <v>TRUSTED</v>
      </c>
      <c r="I269" s="1" t="str">
        <f t="shared" si="83"/>
        <v>TRUSTED</v>
      </c>
      <c r="J269" s="1" t="str">
        <f t="shared" si="84"/>
        <v>TRUSTED</v>
      </c>
      <c r="K269" s="1" t="str">
        <f t="shared" si="85"/>
        <v>TRUSTED</v>
      </c>
      <c r="L269" s="1" t="str">
        <f t="shared" si="86"/>
        <v>TRUSTED</v>
      </c>
      <c r="M269" s="1" t="str">
        <f t="shared" si="87"/>
        <v>TRUSTED</v>
      </c>
      <c r="N269" s="1" t="str">
        <f t="shared" si="88"/>
        <v>TRUSTED</v>
      </c>
      <c r="O269" s="1">
        <f t="shared" si="89"/>
        <v>3</v>
      </c>
      <c r="P269" s="1">
        <f t="shared" si="90"/>
        <v>333</v>
      </c>
      <c r="Q269" s="1" t="str">
        <f t="shared" si="91"/>
        <v>TRUSTED</v>
      </c>
      <c r="R269" s="1" t="str">
        <f t="shared" si="92"/>
        <v>TRUSTED</v>
      </c>
      <c r="S269" s="1" t="str">
        <f t="shared" si="93"/>
        <v>TRUSTED</v>
      </c>
      <c r="T269" s="1" t="str">
        <f t="shared" si="94"/>
        <v>TRUSTED</v>
      </c>
      <c r="U269" s="1">
        <f t="shared" si="99"/>
        <v>3</v>
      </c>
      <c r="V269" s="10">
        <f>IF(Q269="TRUSTED",'internal_calcs ToDs'!B269,"")</f>
        <v>267.71638013144906</v>
      </c>
      <c r="W269" s="10">
        <f>IF(R269="TRUSTED",'internal_calcs ToDs'!C269,"")</f>
        <v>266.90150437980293</v>
      </c>
      <c r="X269" s="10">
        <f>IF(S269="TRUSTED",IF(O269=3,'internal_calcs ToDs'!D269,'internal_calcs ToDs'!E269),"")</f>
        <v>267.14908376780915</v>
      </c>
      <c r="Y269" s="10">
        <f t="shared" si="98"/>
        <v>267.14908376780915</v>
      </c>
      <c r="Z269" s="10" t="str">
        <f t="shared" ca="1" si="95"/>
        <v>Y</v>
      </c>
      <c r="AA269" s="10">
        <f t="shared" ca="1" si="96"/>
        <v>267.14908376780915</v>
      </c>
      <c r="AB269" s="1">
        <f t="shared" ca="1" si="80"/>
        <v>3</v>
      </c>
      <c r="AC269" s="1">
        <f t="shared" ca="1" si="81"/>
        <v>333</v>
      </c>
      <c r="AD269" s="1">
        <f t="shared" ca="1" si="97"/>
        <v>18</v>
      </c>
    </row>
    <row r="270" spans="1:30" x14ac:dyDescent="0.3">
      <c r="A270" s="1">
        <f>'FTTM input times'!A270</f>
        <v>268</v>
      </c>
      <c r="B270" s="10">
        <f>ABS('internal_calcs ToDs'!C270-'internal_calcs ToDs'!$B270)</f>
        <v>0.94082966777040156</v>
      </c>
      <c r="C270" s="10">
        <f>ABS('internal_calcs ToDs'!D270-'internal_calcs ToDs'!$B270)</f>
        <v>0.44733571029479435</v>
      </c>
      <c r="D270" s="10">
        <f>ABS('internal_calcs ToDs'!E270-'internal_calcs ToDs'!$B270)</f>
        <v>1.1807036804959807</v>
      </c>
      <c r="E270" s="10">
        <f>ABS('internal_calcs ToDs'!D270-'internal_calcs ToDs'!$C270)</f>
        <v>0.4934939574756072</v>
      </c>
      <c r="F270" s="10">
        <f>ABS('internal_calcs ToDs'!E270-'internal_calcs ToDs'!$C270)</f>
        <v>0.23987401272557918</v>
      </c>
      <c r="G270" s="10">
        <f>ABS('internal_calcs ToDs'!E270-'internal_calcs ToDs'!D270)</f>
        <v>0.73336797020118638</v>
      </c>
      <c r="H270" s="1" t="str">
        <f t="shared" si="82"/>
        <v>TRUSTED</v>
      </c>
      <c r="I270" s="1" t="str">
        <f t="shared" si="83"/>
        <v>TRUSTED</v>
      </c>
      <c r="J270" s="1" t="str">
        <f t="shared" si="84"/>
        <v>TRUSTED</v>
      </c>
      <c r="K270" s="1" t="str">
        <f t="shared" si="85"/>
        <v>TRUSTED</v>
      </c>
      <c r="L270" s="1" t="str">
        <f t="shared" si="86"/>
        <v>TRUSTED</v>
      </c>
      <c r="M270" s="1" t="str">
        <f t="shared" si="87"/>
        <v>TRUSTED</v>
      </c>
      <c r="N270" s="1" t="str">
        <f t="shared" si="88"/>
        <v>TRUSTED</v>
      </c>
      <c r="O270" s="1">
        <f t="shared" si="89"/>
        <v>3</v>
      </c>
      <c r="P270" s="1">
        <f t="shared" si="90"/>
        <v>333</v>
      </c>
      <c r="Q270" s="1" t="str">
        <f t="shared" si="91"/>
        <v>TRUSTED</v>
      </c>
      <c r="R270" s="1" t="str">
        <f t="shared" si="92"/>
        <v>TRUSTED</v>
      </c>
      <c r="S270" s="1" t="str">
        <f t="shared" si="93"/>
        <v>TRUSTED</v>
      </c>
      <c r="T270" s="1" t="str">
        <f t="shared" si="94"/>
        <v>TRUSTED</v>
      </c>
      <c r="U270" s="1">
        <f t="shared" si="99"/>
        <v>3</v>
      </c>
      <c r="V270" s="10">
        <f>IF(Q270="TRUSTED",'internal_calcs ToDs'!B270,"")</f>
        <v>268.73955868620004</v>
      </c>
      <c r="W270" s="10">
        <f>IF(R270="TRUSTED",'internal_calcs ToDs'!C270,"")</f>
        <v>267.79872901842964</v>
      </c>
      <c r="X270" s="10">
        <f>IF(S270="TRUSTED",IF(O270=3,'internal_calcs ToDs'!D270,'internal_calcs ToDs'!E270),"")</f>
        <v>268.29222297590525</v>
      </c>
      <c r="Y270" s="10">
        <f t="shared" si="98"/>
        <v>268.29222297590525</v>
      </c>
      <c r="Z270" s="10" t="str">
        <f t="shared" ca="1" si="95"/>
        <v>N</v>
      </c>
      <c r="AA270" s="10">
        <f t="shared" ca="1" si="96"/>
        <v>268.29222297590525</v>
      </c>
      <c r="AB270" s="1">
        <f t="shared" ca="1" si="80"/>
        <v>3</v>
      </c>
      <c r="AC270" s="1">
        <f t="shared" ca="1" si="81"/>
        <v>333</v>
      </c>
      <c r="AD270" s="1">
        <f t="shared" ca="1" si="97"/>
        <v>18</v>
      </c>
    </row>
    <row r="271" spans="1:30" x14ac:dyDescent="0.3">
      <c r="A271" s="1">
        <f>'FTTM input times'!A271</f>
        <v>269</v>
      </c>
      <c r="B271" s="10">
        <f>ABS('internal_calcs ToDs'!C271-'internal_calcs ToDs'!$B271)</f>
        <v>1.0611334600183682</v>
      </c>
      <c r="C271" s="10">
        <f>ABS('internal_calcs ToDs'!D271-'internal_calcs ToDs'!$B271)</f>
        <v>0.36261552646658401</v>
      </c>
      <c r="D271" s="10">
        <f>ABS('internal_calcs ToDs'!E271-'internal_calcs ToDs'!$B271)</f>
        <v>1.0568009686532491</v>
      </c>
      <c r="E271" s="10">
        <f>ABS('internal_calcs ToDs'!D271-'internal_calcs ToDs'!$C271)</f>
        <v>0.69851793355178415</v>
      </c>
      <c r="F271" s="10">
        <f>ABS('internal_calcs ToDs'!E271-'internal_calcs ToDs'!$C271)</f>
        <v>4.33249136511904E-3</v>
      </c>
      <c r="G271" s="10">
        <f>ABS('internal_calcs ToDs'!E271-'internal_calcs ToDs'!D271)</f>
        <v>0.69418544218666511</v>
      </c>
      <c r="H271" s="1" t="str">
        <f t="shared" si="82"/>
        <v>TRUSTED</v>
      </c>
      <c r="I271" s="1" t="str">
        <f t="shared" si="83"/>
        <v>TRUSTED</v>
      </c>
      <c r="J271" s="1" t="str">
        <f t="shared" si="84"/>
        <v>TRUSTED</v>
      </c>
      <c r="K271" s="1" t="str">
        <f t="shared" si="85"/>
        <v>TRUSTED</v>
      </c>
      <c r="L271" s="1" t="str">
        <f t="shared" si="86"/>
        <v>TRUSTED</v>
      </c>
      <c r="M271" s="1" t="str">
        <f t="shared" si="87"/>
        <v>TRUSTED</v>
      </c>
      <c r="N271" s="1" t="str">
        <f t="shared" si="88"/>
        <v>TRUSTED</v>
      </c>
      <c r="O271" s="1">
        <f t="shared" si="89"/>
        <v>3</v>
      </c>
      <c r="P271" s="1">
        <f t="shared" si="90"/>
        <v>333</v>
      </c>
      <c r="Q271" s="1" t="str">
        <f t="shared" si="91"/>
        <v>TRUSTED</v>
      </c>
      <c r="R271" s="1" t="str">
        <f t="shared" si="92"/>
        <v>TRUSTED</v>
      </c>
      <c r="S271" s="1" t="str">
        <f t="shared" si="93"/>
        <v>TRUSTED</v>
      </c>
      <c r="T271" s="1" t="str">
        <f t="shared" si="94"/>
        <v>TRUSTED</v>
      </c>
      <c r="U271" s="1">
        <f t="shared" si="99"/>
        <v>3</v>
      </c>
      <c r="V271" s="10">
        <f>IF(Q271="TRUSTED",'internal_calcs ToDs'!B271,"")</f>
        <v>269.76182798483029</v>
      </c>
      <c r="W271" s="10">
        <f>IF(R271="TRUSTED",'internal_calcs ToDs'!C271,"")</f>
        <v>268.70069452481192</v>
      </c>
      <c r="X271" s="10">
        <f>IF(S271="TRUSTED",IF(O271=3,'internal_calcs ToDs'!D271,'internal_calcs ToDs'!E271),"")</f>
        <v>269.39921245836371</v>
      </c>
      <c r="Y271" s="10">
        <f t="shared" si="98"/>
        <v>269.39921245836371</v>
      </c>
      <c r="Z271" s="10" t="str">
        <f t="shared" ca="1" si="95"/>
        <v>N</v>
      </c>
      <c r="AA271" s="10">
        <f t="shared" ca="1" si="96"/>
        <v>269.39921245836371</v>
      </c>
      <c r="AB271" s="1">
        <f t="shared" ca="1" si="80"/>
        <v>3</v>
      </c>
      <c r="AC271" s="1">
        <f t="shared" ca="1" si="81"/>
        <v>333</v>
      </c>
      <c r="AD271" s="1">
        <f t="shared" ca="1" si="97"/>
        <v>18</v>
      </c>
    </row>
    <row r="272" spans="1:30" x14ac:dyDescent="0.3">
      <c r="A272" s="1">
        <f>'FTTM input times'!A272</f>
        <v>270</v>
      </c>
      <c r="B272" s="10">
        <f>ABS('internal_calcs ToDs'!C272-'internal_calcs ToDs'!$B272)</f>
        <v>1.1753861652645696</v>
      </c>
      <c r="C272" s="10">
        <f>ABS('internal_calcs ToDs'!D272-'internal_calcs ToDs'!$B272)</f>
        <v>0.31480903443957686</v>
      </c>
      <c r="D272" s="10">
        <f>ABS('internal_calcs ToDs'!E272-'internal_calcs ToDs'!$B272)</f>
        <v>0.84902863179428323</v>
      </c>
      <c r="E272" s="10">
        <f>ABS('internal_calcs ToDs'!D272-'internal_calcs ToDs'!$C272)</f>
        <v>0.86057713082499276</v>
      </c>
      <c r="F272" s="10">
        <f>ABS('internal_calcs ToDs'!E272-'internal_calcs ToDs'!$C272)</f>
        <v>0.3263575334702864</v>
      </c>
      <c r="G272" s="10">
        <f>ABS('internal_calcs ToDs'!E272-'internal_calcs ToDs'!D272)</f>
        <v>0.53421959735470637</v>
      </c>
      <c r="H272" s="1" t="str">
        <f t="shared" si="82"/>
        <v>TRUSTED</v>
      </c>
      <c r="I272" s="1" t="str">
        <f t="shared" si="83"/>
        <v>TRUSTED</v>
      </c>
      <c r="J272" s="1" t="str">
        <f t="shared" si="84"/>
        <v>TRUSTED</v>
      </c>
      <c r="K272" s="1" t="str">
        <f t="shared" si="85"/>
        <v>TRUSTED</v>
      </c>
      <c r="L272" s="1" t="str">
        <f t="shared" si="86"/>
        <v>TRUSTED</v>
      </c>
      <c r="M272" s="1" t="str">
        <f t="shared" si="87"/>
        <v>TRUSTED</v>
      </c>
      <c r="N272" s="1" t="str">
        <f t="shared" si="88"/>
        <v>TRUSTED</v>
      </c>
      <c r="O272" s="1">
        <f t="shared" si="89"/>
        <v>3</v>
      </c>
      <c r="P272" s="1">
        <f t="shared" si="90"/>
        <v>333</v>
      </c>
      <c r="Q272" s="1" t="str">
        <f t="shared" si="91"/>
        <v>TRUSTED</v>
      </c>
      <c r="R272" s="1" t="str">
        <f t="shared" si="92"/>
        <v>TRUSTED</v>
      </c>
      <c r="S272" s="1" t="str">
        <f t="shared" si="93"/>
        <v>TRUSTED</v>
      </c>
      <c r="T272" s="1" t="str">
        <f t="shared" si="94"/>
        <v>TRUSTED</v>
      </c>
      <c r="U272" s="1">
        <f t="shared" si="99"/>
        <v>3</v>
      </c>
      <c r="V272" s="10">
        <f>IF(Q272="TRUSTED",'internal_calcs ToDs'!B272,"")</f>
        <v>270.78317396157331</v>
      </c>
      <c r="W272" s="10">
        <f>IF(R272="TRUSTED",'internal_calcs ToDs'!C272,"")</f>
        <v>269.60778779630874</v>
      </c>
      <c r="X272" s="10">
        <f>IF(S272="TRUSTED",IF(O272=3,'internal_calcs ToDs'!D272,'internal_calcs ToDs'!E272),"")</f>
        <v>270.46836492713373</v>
      </c>
      <c r="Y272" s="10">
        <f t="shared" si="98"/>
        <v>270.46836492713373</v>
      </c>
      <c r="Z272" s="10" t="str">
        <f t="shared" ca="1" si="95"/>
        <v>N</v>
      </c>
      <c r="AA272" s="10">
        <f t="shared" ca="1" si="96"/>
        <v>270.46836492713373</v>
      </c>
      <c r="AB272" s="1">
        <f t="shared" ca="1" si="80"/>
        <v>3</v>
      </c>
      <c r="AC272" s="1">
        <f t="shared" ca="1" si="81"/>
        <v>333</v>
      </c>
      <c r="AD272" s="1">
        <f t="shared" ca="1" si="97"/>
        <v>18</v>
      </c>
    </row>
    <row r="273" spans="1:30" x14ac:dyDescent="0.3">
      <c r="A273" s="1">
        <f>'FTTM input times'!A273</f>
        <v>271</v>
      </c>
      <c r="B273" s="10">
        <f>ABS('internal_calcs ToDs'!C273-'internal_calcs ToDs'!$B273)</f>
        <v>1.2832076405205157</v>
      </c>
      <c r="C273" s="10">
        <f>ABS('internal_calcs ToDs'!D273-'internal_calcs ToDs'!$B273)</f>
        <v>0.30499332737969098</v>
      </c>
      <c r="D273" s="10">
        <f>ABS('internal_calcs ToDs'!E273-'internal_calcs ToDs'!$B273)</f>
        <v>0.56565412015794436</v>
      </c>
      <c r="E273" s="10">
        <f>ABS('internal_calcs ToDs'!D273-'internal_calcs ToDs'!$C273)</f>
        <v>0.97821431314082474</v>
      </c>
      <c r="F273" s="10">
        <f>ABS('internal_calcs ToDs'!E273-'internal_calcs ToDs'!$C273)</f>
        <v>0.71755352036257136</v>
      </c>
      <c r="G273" s="10">
        <f>ABS('internal_calcs ToDs'!E273-'internal_calcs ToDs'!D273)</f>
        <v>0.26066079277825338</v>
      </c>
      <c r="H273" s="1" t="str">
        <f t="shared" si="82"/>
        <v>TRUSTED</v>
      </c>
      <c r="I273" s="1" t="str">
        <f t="shared" si="83"/>
        <v>TRUSTED</v>
      </c>
      <c r="J273" s="1" t="str">
        <f t="shared" si="84"/>
        <v>TRUSTED</v>
      </c>
      <c r="K273" s="1" t="str">
        <f t="shared" si="85"/>
        <v>TRUSTED</v>
      </c>
      <c r="L273" s="1" t="str">
        <f t="shared" si="86"/>
        <v>TRUSTED</v>
      </c>
      <c r="M273" s="1" t="str">
        <f t="shared" si="87"/>
        <v>TRUSTED</v>
      </c>
      <c r="N273" s="1" t="str">
        <f t="shared" si="88"/>
        <v>TRUSTED</v>
      </c>
      <c r="O273" s="1">
        <f t="shared" si="89"/>
        <v>3</v>
      </c>
      <c r="P273" s="1">
        <f t="shared" si="90"/>
        <v>333</v>
      </c>
      <c r="Q273" s="1" t="str">
        <f t="shared" si="91"/>
        <v>TRUSTED</v>
      </c>
      <c r="R273" s="1" t="str">
        <f t="shared" si="92"/>
        <v>TRUSTED</v>
      </c>
      <c r="S273" s="1" t="str">
        <f t="shared" si="93"/>
        <v>TRUSTED</v>
      </c>
      <c r="T273" s="1" t="str">
        <f t="shared" si="94"/>
        <v>TRUSTED</v>
      </c>
      <c r="U273" s="1">
        <f t="shared" si="99"/>
        <v>3</v>
      </c>
      <c r="V273" s="10">
        <f>IF(Q273="TRUSTED",'internal_calcs ToDs'!B273,"")</f>
        <v>271.80358313385278</v>
      </c>
      <c r="W273" s="10">
        <f>IF(R273="TRUSTED",'internal_calcs ToDs'!C273,"")</f>
        <v>270.52037549333227</v>
      </c>
      <c r="X273" s="10">
        <f>IF(S273="TRUSTED",IF(O273=3,'internal_calcs ToDs'!D273,'internal_calcs ToDs'!E273),"")</f>
        <v>271.49858980647309</v>
      </c>
      <c r="Y273" s="10">
        <f t="shared" si="98"/>
        <v>271.49858980647309</v>
      </c>
      <c r="Z273" s="10" t="str">
        <f t="shared" ca="1" si="95"/>
        <v>N</v>
      </c>
      <c r="AA273" s="10">
        <f t="shared" ca="1" si="96"/>
        <v>271.49858980647309</v>
      </c>
      <c r="AB273" s="1">
        <f t="shared" ca="1" si="80"/>
        <v>3</v>
      </c>
      <c r="AC273" s="1">
        <f t="shared" ca="1" si="81"/>
        <v>333</v>
      </c>
      <c r="AD273" s="1">
        <f t="shared" ca="1" si="97"/>
        <v>18</v>
      </c>
    </row>
    <row r="274" spans="1:30" x14ac:dyDescent="0.3">
      <c r="A274" s="1">
        <f>'FTTM input times'!A274</f>
        <v>272</v>
      </c>
      <c r="B274" s="10">
        <f>ABS('internal_calcs ToDs'!C274-'internal_calcs ToDs'!$B274)</f>
        <v>1.3842400184904591</v>
      </c>
      <c r="C274" s="10">
        <f>ABS('internal_calcs ToDs'!D274-'internal_calcs ToDs'!$B274)</f>
        <v>0.33363217881878882</v>
      </c>
      <c r="D274" s="10">
        <f>ABS('internal_calcs ToDs'!E274-'internal_calcs ToDs'!$B274)</f>
        <v>0.21764407671122399</v>
      </c>
      <c r="E274" s="10">
        <f>ABS('internal_calcs ToDs'!D274-'internal_calcs ToDs'!$C274)</f>
        <v>1.0506078396716703</v>
      </c>
      <c r="F274" s="10">
        <f>ABS('internal_calcs ToDs'!E274-'internal_calcs ToDs'!$C274)</f>
        <v>1.1665959417792351</v>
      </c>
      <c r="G274" s="10">
        <f>ABS('internal_calcs ToDs'!E274-'internal_calcs ToDs'!D274)</f>
        <v>0.11598810210756483</v>
      </c>
      <c r="H274" s="1" t="str">
        <f t="shared" si="82"/>
        <v>TRUSTED</v>
      </c>
      <c r="I274" s="1" t="str">
        <f t="shared" si="83"/>
        <v>TRUSTED</v>
      </c>
      <c r="J274" s="1" t="str">
        <f t="shared" si="84"/>
        <v>TRUSTED</v>
      </c>
      <c r="K274" s="1" t="str">
        <f t="shared" si="85"/>
        <v>TRUSTED</v>
      </c>
      <c r="L274" s="1" t="str">
        <f t="shared" si="86"/>
        <v>TRUSTED</v>
      </c>
      <c r="M274" s="1" t="str">
        <f t="shared" si="87"/>
        <v>TRUSTED</v>
      </c>
      <c r="N274" s="1" t="str">
        <f t="shared" si="88"/>
        <v>TRUSTED</v>
      </c>
      <c r="O274" s="1">
        <f t="shared" si="89"/>
        <v>3</v>
      </c>
      <c r="P274" s="1">
        <f t="shared" si="90"/>
        <v>333</v>
      </c>
      <c r="Q274" s="1" t="str">
        <f t="shared" si="91"/>
        <v>TRUSTED</v>
      </c>
      <c r="R274" s="1" t="str">
        <f t="shared" si="92"/>
        <v>TRUSTED</v>
      </c>
      <c r="S274" s="1" t="str">
        <f t="shared" si="93"/>
        <v>TRUSTED</v>
      </c>
      <c r="T274" s="1" t="str">
        <f t="shared" si="94"/>
        <v>TRUSTED</v>
      </c>
      <c r="U274" s="1">
        <f t="shared" si="99"/>
        <v>3</v>
      </c>
      <c r="V274" s="10">
        <f>IF(Q274="TRUSTED",'internal_calcs ToDs'!B274,"")</f>
        <v>272.82304261079793</v>
      </c>
      <c r="W274" s="10">
        <f>IF(R274="TRUSTED",'internal_calcs ToDs'!C274,"")</f>
        <v>271.43880259230747</v>
      </c>
      <c r="X274" s="10">
        <f>IF(S274="TRUSTED",IF(O274=3,'internal_calcs ToDs'!D274,'internal_calcs ToDs'!E274),"")</f>
        <v>272.48941043197914</v>
      </c>
      <c r="Y274" s="10">
        <f t="shared" si="98"/>
        <v>272.48941043197914</v>
      </c>
      <c r="Z274" s="10" t="str">
        <f t="shared" ca="1" si="95"/>
        <v>N</v>
      </c>
      <c r="AA274" s="10">
        <f t="shared" ca="1" si="96"/>
        <v>272.48941043197914</v>
      </c>
      <c r="AB274" s="1">
        <f t="shared" ca="1" si="80"/>
        <v>3</v>
      </c>
      <c r="AC274" s="1">
        <f t="shared" ca="1" si="81"/>
        <v>333</v>
      </c>
      <c r="AD274" s="1">
        <f t="shared" ca="1" si="97"/>
        <v>18</v>
      </c>
    </row>
    <row r="275" spans="1:30" x14ac:dyDescent="0.3">
      <c r="A275" s="1">
        <f>'FTTM input times'!A275</f>
        <v>273</v>
      </c>
      <c r="B275" s="10">
        <f>ABS('internal_calcs ToDs'!C275-'internal_calcs ToDs'!$B275)</f>
        <v>1.4781490771786707</v>
      </c>
      <c r="C275" s="10">
        <f>ABS('internal_calcs ToDs'!D275-'internal_calcs ToDs'!$B275)</f>
        <v>0.40056853351489963</v>
      </c>
      <c r="D275" s="10">
        <f>ABS('internal_calcs ToDs'!E275-'internal_calcs ToDs'!$B275)</f>
        <v>0.18173248366940697</v>
      </c>
      <c r="E275" s="10">
        <f>ABS('internal_calcs ToDs'!D275-'internal_calcs ToDs'!$C275)</f>
        <v>1.0775805436637711</v>
      </c>
      <c r="F275" s="10">
        <f>ABS('internal_calcs ToDs'!E275-'internal_calcs ToDs'!$C275)</f>
        <v>1.6598815608480777</v>
      </c>
      <c r="G275" s="10">
        <f>ABS('internal_calcs ToDs'!E275-'internal_calcs ToDs'!D275)</f>
        <v>0.5823010171843066</v>
      </c>
      <c r="H275" s="1" t="str">
        <f t="shared" si="82"/>
        <v>TRUSTED</v>
      </c>
      <c r="I275" s="1" t="str">
        <f t="shared" si="83"/>
        <v>TRUSTED</v>
      </c>
      <c r="J275" s="1" t="str">
        <f t="shared" si="84"/>
        <v>TRUSTED</v>
      </c>
      <c r="K275" s="1" t="str">
        <f t="shared" si="85"/>
        <v>TRUSTED</v>
      </c>
      <c r="L275" s="1" t="str">
        <f t="shared" si="86"/>
        <v>TRUSTED</v>
      </c>
      <c r="M275" s="1" t="str">
        <f t="shared" si="87"/>
        <v>TRUSTED</v>
      </c>
      <c r="N275" s="1" t="str">
        <f t="shared" si="88"/>
        <v>TRUSTED</v>
      </c>
      <c r="O275" s="1">
        <f t="shared" si="89"/>
        <v>3</v>
      </c>
      <c r="P275" s="1">
        <f t="shared" si="90"/>
        <v>333</v>
      </c>
      <c r="Q275" s="1" t="str">
        <f t="shared" si="91"/>
        <v>TRUSTED</v>
      </c>
      <c r="R275" s="1" t="str">
        <f t="shared" si="92"/>
        <v>TRUSTED</v>
      </c>
      <c r="S275" s="1" t="str">
        <f t="shared" si="93"/>
        <v>TRUSTED</v>
      </c>
      <c r="T275" s="1" t="str">
        <f t="shared" si="94"/>
        <v>TRUSTED</v>
      </c>
      <c r="U275" s="1">
        <f t="shared" si="99"/>
        <v>3</v>
      </c>
      <c r="V275" s="10">
        <f>IF(Q275="TRUSTED",'internal_calcs ToDs'!B275,"")</f>
        <v>273.84154010138616</v>
      </c>
      <c r="W275" s="10">
        <f>IF(R275="TRUSTED",'internal_calcs ToDs'!C275,"")</f>
        <v>272.36339102420749</v>
      </c>
      <c r="X275" s="10">
        <f>IF(S275="TRUSTED",IF(O275=3,'internal_calcs ToDs'!D275,'internal_calcs ToDs'!E275),"")</f>
        <v>273.44097156787126</v>
      </c>
      <c r="Y275" s="10">
        <f t="shared" si="98"/>
        <v>273.44097156787126</v>
      </c>
      <c r="Z275" s="10" t="str">
        <f t="shared" ca="1" si="95"/>
        <v>N</v>
      </c>
      <c r="AA275" s="10">
        <f t="shared" ca="1" si="96"/>
        <v>273.44097156787126</v>
      </c>
      <c r="AB275" s="1">
        <f t="shared" ca="1" si="80"/>
        <v>3</v>
      </c>
      <c r="AC275" s="1">
        <f t="shared" ca="1" si="81"/>
        <v>333</v>
      </c>
      <c r="AD275" s="1">
        <f t="shared" ca="1" si="97"/>
        <v>18</v>
      </c>
    </row>
    <row r="276" spans="1:30" x14ac:dyDescent="0.3">
      <c r="A276" s="1">
        <f>'FTTM input times'!A276</f>
        <v>274</v>
      </c>
      <c r="B276" s="10">
        <f>ABS('internal_calcs ToDs'!C276-'internal_calcs ToDs'!$B276)</f>
        <v>1.5646255181664515</v>
      </c>
      <c r="C276" s="10">
        <f>ABS('internal_calcs ToDs'!D276-'internal_calcs ToDs'!$B276)</f>
        <v>0.50502679823370045</v>
      </c>
      <c r="D276" s="10">
        <f>ABS('internal_calcs ToDs'!E276-'internal_calcs ToDs'!$B276)</f>
        <v>0.61738418743277634</v>
      </c>
      <c r="E276" s="10">
        <f>ABS('internal_calcs ToDs'!D276-'internal_calcs ToDs'!$C276)</f>
        <v>1.059598719932751</v>
      </c>
      <c r="F276" s="10">
        <f>ABS('internal_calcs ToDs'!E276-'internal_calcs ToDs'!$C276)</f>
        <v>2.1820097055992278</v>
      </c>
      <c r="G276" s="10">
        <f>ABS('internal_calcs ToDs'!E276-'internal_calcs ToDs'!D276)</f>
        <v>1.1224109856664768</v>
      </c>
      <c r="H276" s="1" t="str">
        <f t="shared" si="82"/>
        <v>TRUSTED</v>
      </c>
      <c r="I276" s="1" t="str">
        <f t="shared" si="83"/>
        <v>TRUSTED</v>
      </c>
      <c r="J276" s="1" t="str">
        <f t="shared" si="84"/>
        <v>TRUSTED</v>
      </c>
      <c r="K276" s="1" t="str">
        <f t="shared" si="85"/>
        <v>TRUSTED</v>
      </c>
      <c r="L276" s="1" t="str">
        <f t="shared" si="86"/>
        <v>TRUSTED</v>
      </c>
      <c r="M276" s="1" t="str">
        <f t="shared" si="87"/>
        <v>TRUSTED</v>
      </c>
      <c r="N276" s="1" t="str">
        <f t="shared" si="88"/>
        <v>TRUSTED</v>
      </c>
      <c r="O276" s="1">
        <f t="shared" si="89"/>
        <v>3</v>
      </c>
      <c r="P276" s="1">
        <f t="shared" si="90"/>
        <v>333</v>
      </c>
      <c r="Q276" s="1" t="str">
        <f t="shared" si="91"/>
        <v>TRUSTED</v>
      </c>
      <c r="R276" s="1" t="str">
        <f t="shared" si="92"/>
        <v>TRUSTED</v>
      </c>
      <c r="S276" s="1" t="str">
        <f t="shared" si="93"/>
        <v>TRUSTED</v>
      </c>
      <c r="T276" s="1" t="str">
        <f t="shared" si="94"/>
        <v>TRUSTED</v>
      </c>
      <c r="U276" s="1">
        <f t="shared" si="99"/>
        <v>3</v>
      </c>
      <c r="V276" s="10">
        <f>IF(Q276="TRUSTED",'internal_calcs ToDs'!B276,"")</f>
        <v>274.85906392220596</v>
      </c>
      <c r="W276" s="10">
        <f>IF(R276="TRUSTED",'internal_calcs ToDs'!C276,"")</f>
        <v>273.29443840403951</v>
      </c>
      <c r="X276" s="10">
        <f>IF(S276="TRUSTED",IF(O276=3,'internal_calcs ToDs'!D276,'internal_calcs ToDs'!E276),"")</f>
        <v>274.35403712397226</v>
      </c>
      <c r="Y276" s="10">
        <f t="shared" si="98"/>
        <v>274.35403712397226</v>
      </c>
      <c r="Z276" s="10" t="str">
        <f t="shared" ca="1" si="95"/>
        <v>N</v>
      </c>
      <c r="AA276" s="10">
        <f t="shared" ca="1" si="96"/>
        <v>274.35403712397226</v>
      </c>
      <c r="AB276" s="1">
        <f t="shared" ca="1" si="80"/>
        <v>3</v>
      </c>
      <c r="AC276" s="1">
        <f t="shared" ca="1" si="81"/>
        <v>333</v>
      </c>
      <c r="AD276" s="1">
        <f t="shared" ca="1" si="97"/>
        <v>18</v>
      </c>
    </row>
    <row r="277" spans="1:30" x14ac:dyDescent="0.3">
      <c r="A277" s="1">
        <f>'FTTM input times'!A277</f>
        <v>275</v>
      </c>
      <c r="B277" s="10">
        <f>ABS('internal_calcs ToDs'!C277-'internal_calcs ToDs'!$B277)</f>
        <v>1.6433861485425609</v>
      </c>
      <c r="C277" s="10">
        <f>ABS('internal_calcs ToDs'!D277-'internal_calcs ToDs'!$B277)</f>
        <v>0.64562489644185916</v>
      </c>
      <c r="D277" s="10">
        <f>ABS('internal_calcs ToDs'!E277-'internal_calcs ToDs'!$B277)</f>
        <v>1.0729431588045486</v>
      </c>
      <c r="E277" s="10">
        <f>ABS('internal_calcs ToDs'!D277-'internal_calcs ToDs'!$C277)</f>
        <v>0.99776125210070177</v>
      </c>
      <c r="F277" s="10">
        <f>ABS('internal_calcs ToDs'!E277-'internal_calcs ToDs'!$C277)</f>
        <v>2.7163293073471095</v>
      </c>
      <c r="G277" s="10">
        <f>ABS('internal_calcs ToDs'!E277-'internal_calcs ToDs'!D277)</f>
        <v>1.7185680552464078</v>
      </c>
      <c r="H277" s="1" t="str">
        <f t="shared" si="82"/>
        <v>TRUSTED</v>
      </c>
      <c r="I277" s="1" t="str">
        <f t="shared" si="83"/>
        <v>TRUSTED</v>
      </c>
      <c r="J277" s="1" t="str">
        <f t="shared" si="84"/>
        <v>TRUSTED</v>
      </c>
      <c r="K277" s="1" t="str">
        <f t="shared" si="85"/>
        <v>TRUSTED</v>
      </c>
      <c r="L277" s="1" t="str">
        <f t="shared" si="86"/>
        <v>TRUSTED</v>
      </c>
      <c r="M277" s="1" t="str">
        <f t="shared" si="87"/>
        <v>TRUSTED</v>
      </c>
      <c r="N277" s="1" t="str">
        <f t="shared" si="88"/>
        <v>TRUSTED</v>
      </c>
      <c r="O277" s="1">
        <f t="shared" si="89"/>
        <v>3</v>
      </c>
      <c r="P277" s="1">
        <f t="shared" si="90"/>
        <v>333</v>
      </c>
      <c r="Q277" s="1" t="str">
        <f t="shared" si="91"/>
        <v>TRUSTED</v>
      </c>
      <c r="R277" s="1" t="str">
        <f t="shared" si="92"/>
        <v>TRUSTED</v>
      </c>
      <c r="S277" s="1" t="str">
        <f t="shared" si="93"/>
        <v>TRUSTED</v>
      </c>
      <c r="T277" s="1" t="str">
        <f t="shared" si="94"/>
        <v>TRUSTED</v>
      </c>
      <c r="U277" s="1">
        <f t="shared" si="99"/>
        <v>3</v>
      </c>
      <c r="V277" s="10">
        <f>IF(Q277="TRUSTED",'internal_calcs ToDs'!B277,"")</f>
        <v>275.87560300483642</v>
      </c>
      <c r="W277" s="10">
        <f>IF(R277="TRUSTED",'internal_calcs ToDs'!C277,"")</f>
        <v>274.23221685629386</v>
      </c>
      <c r="X277" s="10">
        <f>IF(S277="TRUSTED",IF(O277=3,'internal_calcs ToDs'!D277,'internal_calcs ToDs'!E277),"")</f>
        <v>275.22997810839456</v>
      </c>
      <c r="Y277" s="10">
        <f t="shared" si="98"/>
        <v>275.22997810839456</v>
      </c>
      <c r="Z277" s="10" t="str">
        <f t="shared" ca="1" si="95"/>
        <v>N</v>
      </c>
      <c r="AA277" s="10">
        <f t="shared" ca="1" si="96"/>
        <v>275.22997810839456</v>
      </c>
      <c r="AB277" s="1">
        <f t="shared" ca="1" si="80"/>
        <v>3</v>
      </c>
      <c r="AC277" s="1">
        <f t="shared" ca="1" si="81"/>
        <v>333</v>
      </c>
      <c r="AD277" s="1">
        <f t="shared" ca="1" si="97"/>
        <v>18</v>
      </c>
    </row>
    <row r="278" spans="1:30" x14ac:dyDescent="0.3">
      <c r="A278" s="1">
        <f>'FTTM input times'!A278</f>
        <v>276</v>
      </c>
      <c r="B278" s="10">
        <f>ABS('internal_calcs ToDs'!C278-'internal_calcs ToDs'!$B278)</f>
        <v>1.7141749618454014</v>
      </c>
      <c r="C278" s="10">
        <f>ABS('internal_calcs ToDs'!D278-'internal_calcs ToDs'!$B278)</f>
        <v>0.8203958969153291</v>
      </c>
      <c r="D278" s="10">
        <f>ABS('internal_calcs ToDs'!E278-'internal_calcs ToDs'!$B278)</f>
        <v>1.5313569905120517</v>
      </c>
      <c r="E278" s="10">
        <f>ABS('internal_calcs ToDs'!D278-'internal_calcs ToDs'!$C278)</f>
        <v>0.89377906493007231</v>
      </c>
      <c r="F278" s="10">
        <f>ABS('internal_calcs ToDs'!E278-'internal_calcs ToDs'!$C278)</f>
        <v>3.2455319523574531</v>
      </c>
      <c r="G278" s="10">
        <f>ABS('internal_calcs ToDs'!E278-'internal_calcs ToDs'!D278)</f>
        <v>2.3517528874273808</v>
      </c>
      <c r="H278" s="1" t="str">
        <f t="shared" si="82"/>
        <v>TRUSTED</v>
      </c>
      <c r="I278" s="1" t="str">
        <f t="shared" si="83"/>
        <v>TRUSTED</v>
      </c>
      <c r="J278" s="1" t="str">
        <f t="shared" si="84"/>
        <v>TRUSTED</v>
      </c>
      <c r="K278" s="1" t="str">
        <f t="shared" si="85"/>
        <v>TRUSTED</v>
      </c>
      <c r="L278" s="1" t="str">
        <f t="shared" si="86"/>
        <v>TRUSTED</v>
      </c>
      <c r="M278" s="1" t="str">
        <f t="shared" si="87"/>
        <v>TRUSTED</v>
      </c>
      <c r="N278" s="1" t="str">
        <f t="shared" si="88"/>
        <v>TRUSTED</v>
      </c>
      <c r="O278" s="1">
        <f t="shared" si="89"/>
        <v>3</v>
      </c>
      <c r="P278" s="1">
        <f t="shared" si="90"/>
        <v>333</v>
      </c>
      <c r="Q278" s="1" t="str">
        <f t="shared" si="91"/>
        <v>TRUSTED</v>
      </c>
      <c r="R278" s="1" t="str">
        <f t="shared" si="92"/>
        <v>TRUSTED</v>
      </c>
      <c r="S278" s="1" t="str">
        <f t="shared" si="93"/>
        <v>TRUSTED</v>
      </c>
      <c r="T278" s="1" t="str">
        <f t="shared" si="94"/>
        <v>TRUSTED</v>
      </c>
      <c r="U278" s="1">
        <f t="shared" si="99"/>
        <v>3</v>
      </c>
      <c r="V278" s="10">
        <f>IF(Q278="TRUSTED",'internal_calcs ToDs'!B278,"")</f>
        <v>276.8911469028385</v>
      </c>
      <c r="W278" s="10">
        <f>IF(R278="TRUSTED",'internal_calcs ToDs'!C278,"")</f>
        <v>275.1769719409931</v>
      </c>
      <c r="X278" s="10">
        <f>IF(S278="TRUSTED",IF(O278=3,'internal_calcs ToDs'!D278,'internal_calcs ToDs'!E278),"")</f>
        <v>276.07075100592317</v>
      </c>
      <c r="Y278" s="10">
        <f t="shared" si="98"/>
        <v>276.07075100592317</v>
      </c>
      <c r="Z278" s="10" t="str">
        <f t="shared" ca="1" si="95"/>
        <v>N</v>
      </c>
      <c r="AA278" s="10">
        <f t="shared" ca="1" si="96"/>
        <v>276.07075100592317</v>
      </c>
      <c r="AB278" s="1">
        <f t="shared" ca="1" si="80"/>
        <v>3</v>
      </c>
      <c r="AC278" s="1">
        <f t="shared" ca="1" si="81"/>
        <v>333</v>
      </c>
      <c r="AD278" s="1">
        <f t="shared" ca="1" si="97"/>
        <v>18</v>
      </c>
    </row>
    <row r="279" spans="1:30" x14ac:dyDescent="0.3">
      <c r="A279" s="1">
        <f>'FTTM input times'!A279</f>
        <v>277</v>
      </c>
      <c r="B279" s="10">
        <f>ABS('internal_calcs ToDs'!C279-'internal_calcs ToDs'!$B279)</f>
        <v>1.7767641137741066</v>
      </c>
      <c r="C279" s="10">
        <f>ABS('internal_calcs ToDs'!D279-'internal_calcs ToDs'!$B279)</f>
        <v>1.0268188752713741</v>
      </c>
      <c r="D279" s="10">
        <f>ABS('internal_calcs ToDs'!E279-'internal_calcs ToDs'!$B279)</f>
        <v>1.9755054331786255</v>
      </c>
      <c r="E279" s="10">
        <f>ABS('internal_calcs ToDs'!D279-'internal_calcs ToDs'!$C279)</f>
        <v>0.74994523850273254</v>
      </c>
      <c r="F279" s="10">
        <f>ABS('internal_calcs ToDs'!E279-'internal_calcs ToDs'!$C279)</f>
        <v>3.7522695469527321</v>
      </c>
      <c r="G279" s="10">
        <f>ABS('internal_calcs ToDs'!E279-'internal_calcs ToDs'!D279)</f>
        <v>3.0023243084499995</v>
      </c>
      <c r="H279" s="1" t="str">
        <f t="shared" si="82"/>
        <v>TRUSTED</v>
      </c>
      <c r="I279" s="1" t="str">
        <f t="shared" si="83"/>
        <v>TRUSTED</v>
      </c>
      <c r="J279" s="1" t="str">
        <f t="shared" si="84"/>
        <v>TRUSTED</v>
      </c>
      <c r="K279" s="1" t="str">
        <f t="shared" si="85"/>
        <v>TRUSTED</v>
      </c>
      <c r="L279" s="1" t="str">
        <f t="shared" si="86"/>
        <v>TRUSTED</v>
      </c>
      <c r="M279" s="1" t="str">
        <f t="shared" si="87"/>
        <v>TRUSTED</v>
      </c>
      <c r="N279" s="1" t="str">
        <f t="shared" si="88"/>
        <v>TRUSTED</v>
      </c>
      <c r="O279" s="1">
        <f t="shared" si="89"/>
        <v>3</v>
      </c>
      <c r="P279" s="1">
        <f t="shared" si="90"/>
        <v>333</v>
      </c>
      <c r="Q279" s="1" t="str">
        <f t="shared" si="91"/>
        <v>TRUSTED</v>
      </c>
      <c r="R279" s="1" t="str">
        <f t="shared" si="92"/>
        <v>TRUSTED</v>
      </c>
      <c r="S279" s="1" t="str">
        <f t="shared" si="93"/>
        <v>TRUSTED</v>
      </c>
      <c r="T279" s="1" t="str">
        <f t="shared" si="94"/>
        <v>TRUSTED</v>
      </c>
      <c r="U279" s="1">
        <f t="shared" si="99"/>
        <v>3</v>
      </c>
      <c r="V279" s="10">
        <f>IF(Q279="TRUSTED",'internal_calcs ToDs'!B279,"")</f>
        <v>277.90568579835303</v>
      </c>
      <c r="W279" s="10">
        <f>IF(R279="TRUSTED",'internal_calcs ToDs'!C279,"")</f>
        <v>276.12892168457893</v>
      </c>
      <c r="X279" s="10">
        <f>IF(S279="TRUSTED",IF(O279=3,'internal_calcs ToDs'!D279,'internal_calcs ToDs'!E279),"")</f>
        <v>276.87886692308166</v>
      </c>
      <c r="Y279" s="10">
        <f t="shared" si="98"/>
        <v>276.87886692308166</v>
      </c>
      <c r="Z279" s="10" t="str">
        <f t="shared" ca="1" si="95"/>
        <v>N</v>
      </c>
      <c r="AA279" s="10">
        <f t="shared" ca="1" si="96"/>
        <v>276.87886692308166</v>
      </c>
      <c r="AB279" s="1">
        <f t="shared" ca="1" si="80"/>
        <v>3</v>
      </c>
      <c r="AC279" s="1">
        <f t="shared" ca="1" si="81"/>
        <v>333</v>
      </c>
      <c r="AD279" s="1">
        <f t="shared" ca="1" si="97"/>
        <v>18</v>
      </c>
    </row>
    <row r="280" spans="1:30" x14ac:dyDescent="0.3">
      <c r="A280" s="1">
        <f>'FTTM input times'!A280</f>
        <v>278</v>
      </c>
      <c r="B280" s="10">
        <f>ABS('internal_calcs ToDs'!C280-'internal_calcs ToDs'!$B280)</f>
        <v>1.8309547888408133</v>
      </c>
      <c r="C280" s="10">
        <f>ABS('internal_calcs ToDs'!D280-'internal_calcs ToDs'!$B280)</f>
        <v>1.2618585218195904</v>
      </c>
      <c r="D280" s="10">
        <f>ABS('internal_calcs ToDs'!E280-'internal_calcs ToDs'!$B280)</f>
        <v>2.3888195143814528</v>
      </c>
      <c r="E280" s="10">
        <f>ABS('internal_calcs ToDs'!D280-'internal_calcs ToDs'!$C280)</f>
        <v>0.56909626702122296</v>
      </c>
      <c r="F280" s="10">
        <f>ABS('internal_calcs ToDs'!E280-'internal_calcs ToDs'!$C280)</f>
        <v>4.2197743032222661</v>
      </c>
      <c r="G280" s="10">
        <f>ABS('internal_calcs ToDs'!E280-'internal_calcs ToDs'!D280)</f>
        <v>3.6506780362010431</v>
      </c>
      <c r="H280" s="1" t="str">
        <f t="shared" si="82"/>
        <v>TRUSTED</v>
      </c>
      <c r="I280" s="1" t="str">
        <f t="shared" si="83"/>
        <v>TRUSTED</v>
      </c>
      <c r="J280" s="1" t="str">
        <f t="shared" si="84"/>
        <v>TRUSTED</v>
      </c>
      <c r="K280" s="1" t="str">
        <f t="shared" si="85"/>
        <v>TRUSTED</v>
      </c>
      <c r="L280" s="1" t="str">
        <f t="shared" si="86"/>
        <v>TRUSTED</v>
      </c>
      <c r="M280" s="1" t="str">
        <f t="shared" si="87"/>
        <v>TRUSTED</v>
      </c>
      <c r="N280" s="1" t="str">
        <f t="shared" si="88"/>
        <v>TRUSTED</v>
      </c>
      <c r="O280" s="1">
        <f t="shared" si="89"/>
        <v>3</v>
      </c>
      <c r="P280" s="1">
        <f t="shared" si="90"/>
        <v>333</v>
      </c>
      <c r="Q280" s="1" t="str">
        <f t="shared" si="91"/>
        <v>TRUSTED</v>
      </c>
      <c r="R280" s="1" t="str">
        <f t="shared" si="92"/>
        <v>TRUSTED</v>
      </c>
      <c r="S280" s="1" t="str">
        <f t="shared" si="93"/>
        <v>TRUSTED</v>
      </c>
      <c r="T280" s="1" t="str">
        <f t="shared" si="94"/>
        <v>TRUSTED</v>
      </c>
      <c r="U280" s="1">
        <f t="shared" si="99"/>
        <v>3</v>
      </c>
      <c r="V280" s="10">
        <f>IF(Q280="TRUSTED",'internal_calcs ToDs'!B280,"")</f>
        <v>278.91921050830206</v>
      </c>
      <c r="W280" s="10">
        <f>IF(R280="TRUSTED",'internal_calcs ToDs'!C280,"")</f>
        <v>277.08825571946124</v>
      </c>
      <c r="X280" s="10">
        <f>IF(S280="TRUSTED",IF(O280=3,'internal_calcs ToDs'!D280,'internal_calcs ToDs'!E280),"")</f>
        <v>277.65735198648247</v>
      </c>
      <c r="Y280" s="10">
        <f t="shared" si="98"/>
        <v>277.65735198648247</v>
      </c>
      <c r="Z280" s="10" t="str">
        <f t="shared" ca="1" si="95"/>
        <v>N</v>
      </c>
      <c r="AA280" s="10">
        <f t="shared" ca="1" si="96"/>
        <v>277.65735198648247</v>
      </c>
      <c r="AB280" s="1">
        <f t="shared" ca="1" si="80"/>
        <v>3</v>
      </c>
      <c r="AC280" s="1">
        <f t="shared" ca="1" si="81"/>
        <v>333</v>
      </c>
      <c r="AD280" s="1">
        <f t="shared" ca="1" si="97"/>
        <v>18</v>
      </c>
    </row>
    <row r="281" spans="1:30" x14ac:dyDescent="0.3">
      <c r="A281" s="1">
        <f>'FTTM input times'!A281</f>
        <v>279</v>
      </c>
      <c r="B281" s="10">
        <f>ABS('internal_calcs ToDs'!C281-'internal_calcs ToDs'!$B281)</f>
        <v>1.8765779545627197</v>
      </c>
      <c r="C281" s="10">
        <f>ABS('internal_calcs ToDs'!D281-'internal_calcs ToDs'!$B281)</f>
        <v>1.5220128711864618</v>
      </c>
      <c r="D281" s="10">
        <f>ABS('internal_calcs ToDs'!E281-'internal_calcs ToDs'!$B281)</f>
        <v>2.7558807105880305</v>
      </c>
      <c r="E281" s="10">
        <f>ABS('internal_calcs ToDs'!D281-'internal_calcs ToDs'!$C281)</f>
        <v>0.35456508337625792</v>
      </c>
      <c r="F281" s="10">
        <f>ABS('internal_calcs ToDs'!E281-'internal_calcs ToDs'!$C281)</f>
        <v>4.6324586651507502</v>
      </c>
      <c r="G281" s="10">
        <f>ABS('internal_calcs ToDs'!E281-'internal_calcs ToDs'!D281)</f>
        <v>4.2778935817744923</v>
      </c>
      <c r="H281" s="1" t="str">
        <f t="shared" si="82"/>
        <v>TRUSTED</v>
      </c>
      <c r="I281" s="1" t="str">
        <f t="shared" si="83"/>
        <v>TRUSTED</v>
      </c>
      <c r="J281" s="1" t="str">
        <f t="shared" si="84"/>
        <v>TRUSTED</v>
      </c>
      <c r="K281" s="1" t="str">
        <f t="shared" si="85"/>
        <v>TRUSTED</v>
      </c>
      <c r="L281" s="1" t="str">
        <f t="shared" si="86"/>
        <v>TRUSTED</v>
      </c>
      <c r="M281" s="1" t="str">
        <f t="shared" si="87"/>
        <v>TRUSTED</v>
      </c>
      <c r="N281" s="1" t="str">
        <f t="shared" si="88"/>
        <v>TRUSTED</v>
      </c>
      <c r="O281" s="1">
        <f t="shared" si="89"/>
        <v>3</v>
      </c>
      <c r="P281" s="1">
        <f t="shared" si="90"/>
        <v>333</v>
      </c>
      <c r="Q281" s="1" t="str">
        <f t="shared" si="91"/>
        <v>TRUSTED</v>
      </c>
      <c r="R281" s="1" t="str">
        <f t="shared" si="92"/>
        <v>TRUSTED</v>
      </c>
      <c r="S281" s="1" t="str">
        <f t="shared" si="93"/>
        <v>TRUSTED</v>
      </c>
      <c r="T281" s="1" t="str">
        <f t="shared" si="94"/>
        <v>TRUSTED</v>
      </c>
      <c r="U281" s="1">
        <f t="shared" si="99"/>
        <v>3</v>
      </c>
      <c r="V281" s="10">
        <f>IF(Q281="TRUSTED",'internal_calcs ToDs'!B281,"")</f>
        <v>279.93171249018883</v>
      </c>
      <c r="W281" s="10">
        <f>IF(R281="TRUSTED",'internal_calcs ToDs'!C281,"")</f>
        <v>278.05513453562611</v>
      </c>
      <c r="X281" s="10">
        <f>IF(S281="TRUSTED",IF(O281=3,'internal_calcs ToDs'!D281,'internal_calcs ToDs'!E281),"")</f>
        <v>278.40969961900237</v>
      </c>
      <c r="Y281" s="10">
        <f t="shared" si="98"/>
        <v>278.40969961900237</v>
      </c>
      <c r="Z281" s="10" t="str">
        <f t="shared" ca="1" si="95"/>
        <v>N</v>
      </c>
      <c r="AA281" s="10">
        <f t="shared" ca="1" si="96"/>
        <v>278.40969961900237</v>
      </c>
      <c r="AB281" s="1">
        <f t="shared" ca="1" si="80"/>
        <v>3</v>
      </c>
      <c r="AC281" s="1">
        <f t="shared" ca="1" si="81"/>
        <v>333</v>
      </c>
      <c r="AD281" s="1">
        <f t="shared" ca="1" si="97"/>
        <v>18</v>
      </c>
    </row>
    <row r="282" spans="1:30" x14ac:dyDescent="0.3">
      <c r="A282" s="1">
        <f>'FTTM input times'!A282</f>
        <v>280</v>
      </c>
      <c r="B282" s="10">
        <f>ABS('internal_calcs ToDs'!C282-'internal_calcs ToDs'!$B282)</f>
        <v>1.9134950002393225</v>
      </c>
      <c r="C282" s="10">
        <f>ABS('internal_calcs ToDs'!D282-'internal_calcs ToDs'!$B282)</f>
        <v>1.8033684010766251</v>
      </c>
      <c r="D282" s="10">
        <f>ABS('internal_calcs ToDs'!E282-'internal_calcs ToDs'!$B282)</f>
        <v>3.0629785161191307</v>
      </c>
      <c r="E282" s="10">
        <f>ABS('internal_calcs ToDs'!D282-'internal_calcs ToDs'!$C282)</f>
        <v>0.1101265991626974</v>
      </c>
      <c r="F282" s="10">
        <f>ABS('internal_calcs ToDs'!E282-'internal_calcs ToDs'!$C282)</f>
        <v>4.9764735163584533</v>
      </c>
      <c r="G282" s="10">
        <f>ABS('internal_calcs ToDs'!E282-'internal_calcs ToDs'!D282)</f>
        <v>4.8663469171957559</v>
      </c>
      <c r="H282" s="1" t="str">
        <f t="shared" si="82"/>
        <v>TRUSTED</v>
      </c>
      <c r="I282" s="1" t="str">
        <f t="shared" si="83"/>
        <v>TRUSTED</v>
      </c>
      <c r="J282" s="1" t="str">
        <f t="shared" si="84"/>
        <v>TRUSTED</v>
      </c>
      <c r="K282" s="1" t="str">
        <f t="shared" si="85"/>
        <v>TRUSTED</v>
      </c>
      <c r="L282" s="1" t="str">
        <f t="shared" si="86"/>
        <v>TRUSTED</v>
      </c>
      <c r="M282" s="1" t="str">
        <f t="shared" si="87"/>
        <v>TRUSTED</v>
      </c>
      <c r="N282" s="1" t="str">
        <f t="shared" si="88"/>
        <v>TRUSTED</v>
      </c>
      <c r="O282" s="1">
        <f t="shared" si="89"/>
        <v>3</v>
      </c>
      <c r="P282" s="1">
        <f t="shared" si="90"/>
        <v>333</v>
      </c>
      <c r="Q282" s="1" t="str">
        <f t="shared" si="91"/>
        <v>TRUSTED</v>
      </c>
      <c r="R282" s="1" t="str">
        <f t="shared" si="92"/>
        <v>TRUSTED</v>
      </c>
      <c r="S282" s="1" t="str">
        <f t="shared" si="93"/>
        <v>TRUSTED</v>
      </c>
      <c r="T282" s="1" t="str">
        <f t="shared" si="94"/>
        <v>TRUSTED</v>
      </c>
      <c r="U282" s="1">
        <f t="shared" si="99"/>
        <v>3</v>
      </c>
      <c r="V282" s="10">
        <f>IF(Q282="TRUSTED",'internal_calcs ToDs'!B282,"")</f>
        <v>280.94318384749363</v>
      </c>
      <c r="W282" s="10">
        <f>IF(R282="TRUSTED",'internal_calcs ToDs'!C282,"")</f>
        <v>279.02968884725431</v>
      </c>
      <c r="X282" s="10">
        <f>IF(S282="TRUSTED",IF(O282=3,'internal_calcs ToDs'!D282,'internal_calcs ToDs'!E282),"")</f>
        <v>279.139815446417</v>
      </c>
      <c r="Y282" s="10">
        <f t="shared" si="98"/>
        <v>279.139815446417</v>
      </c>
      <c r="Z282" s="10" t="str">
        <f t="shared" ca="1" si="95"/>
        <v>N</v>
      </c>
      <c r="AA282" s="10">
        <f t="shared" ca="1" si="96"/>
        <v>279.139815446417</v>
      </c>
      <c r="AB282" s="1">
        <f t="shared" ca="1" si="80"/>
        <v>3</v>
      </c>
      <c r="AC282" s="1">
        <f t="shared" ca="1" si="81"/>
        <v>333</v>
      </c>
      <c r="AD282" s="1">
        <f t="shared" ca="1" si="97"/>
        <v>18</v>
      </c>
    </row>
    <row r="283" spans="1:30" x14ac:dyDescent="0.3">
      <c r="A283" s="1">
        <f>'FTTM input times'!A283</f>
        <v>281</v>
      </c>
      <c r="B283" s="10">
        <f>ABS('internal_calcs ToDs'!C283-'internal_calcs ToDs'!$B283)</f>
        <v>1.9415982578085504</v>
      </c>
      <c r="C283" s="10">
        <f>ABS('internal_calcs ToDs'!D283-'internal_calcs ToDs'!$B283)</f>
        <v>2.1016616313126519</v>
      </c>
      <c r="D283" s="10">
        <f>ABS('internal_calcs ToDs'!E283-'internal_calcs ToDs'!$B283)</f>
        <v>3.2986062569614205</v>
      </c>
      <c r="E283" s="10">
        <f>ABS('internal_calcs ToDs'!D283-'internal_calcs ToDs'!$C283)</f>
        <v>0.16006337350410149</v>
      </c>
      <c r="F283" s="10">
        <f>ABS('internal_calcs ToDs'!E283-'internal_calcs ToDs'!$C283)</f>
        <v>5.240204514769971</v>
      </c>
      <c r="G283" s="10">
        <f>ABS('internal_calcs ToDs'!E283-'internal_calcs ToDs'!D283)</f>
        <v>5.4002678882740724</v>
      </c>
      <c r="H283" s="1" t="str">
        <f t="shared" si="82"/>
        <v>TRUSTED</v>
      </c>
      <c r="I283" s="1" t="str">
        <f t="shared" si="83"/>
        <v>TRUSTED</v>
      </c>
      <c r="J283" s="1" t="str">
        <f t="shared" si="84"/>
        <v>TRUSTED</v>
      </c>
      <c r="K283" s="1" t="str">
        <f t="shared" si="85"/>
        <v>TRUSTED</v>
      </c>
      <c r="L283" s="1" t="str">
        <f t="shared" si="86"/>
        <v>TRUSTED</v>
      </c>
      <c r="M283" s="1" t="str">
        <f t="shared" si="87"/>
        <v>TRUSTED</v>
      </c>
      <c r="N283" s="1" t="str">
        <f t="shared" si="88"/>
        <v>TRUSTED</v>
      </c>
      <c r="O283" s="1">
        <f t="shared" si="89"/>
        <v>3</v>
      </c>
      <c r="P283" s="1">
        <f t="shared" si="90"/>
        <v>333</v>
      </c>
      <c r="Q283" s="1" t="str">
        <f t="shared" si="91"/>
        <v>TRUSTED</v>
      </c>
      <c r="R283" s="1" t="str">
        <f t="shared" si="92"/>
        <v>TRUSTED</v>
      </c>
      <c r="S283" s="1" t="str">
        <f t="shared" si="93"/>
        <v>TRUSTED</v>
      </c>
      <c r="T283" s="1" t="str">
        <f t="shared" si="94"/>
        <v>TRUSTED</v>
      </c>
      <c r="U283" s="1">
        <f t="shared" si="99"/>
        <v>3</v>
      </c>
      <c r="V283" s="10">
        <f>IF(Q283="TRUSTED",'internal_calcs ToDs'!B283,"")</f>
        <v>281.95361733466137</v>
      </c>
      <c r="W283" s="10">
        <f>IF(R283="TRUSTED",'internal_calcs ToDs'!C283,"")</f>
        <v>280.01201907685282</v>
      </c>
      <c r="X283" s="10">
        <f>IF(S283="TRUSTED",IF(O283=3,'internal_calcs ToDs'!D283,'internal_calcs ToDs'!E283),"")</f>
        <v>279.85195570334872</v>
      </c>
      <c r="Y283" s="10">
        <f t="shared" si="98"/>
        <v>280.01201907685282</v>
      </c>
      <c r="Z283" s="10" t="str">
        <f t="shared" ca="1" si="95"/>
        <v>Y</v>
      </c>
      <c r="AA283" s="10">
        <f t="shared" ca="1" si="96"/>
        <v>280.01201907685282</v>
      </c>
      <c r="AB283" s="1">
        <f t="shared" ca="1" si="80"/>
        <v>2</v>
      </c>
      <c r="AC283" s="1">
        <f t="shared" ca="1" si="81"/>
        <v>222</v>
      </c>
      <c r="AD283" s="1">
        <f t="shared" ca="1" si="97"/>
        <v>19</v>
      </c>
    </row>
    <row r="284" spans="1:30" x14ac:dyDescent="0.3">
      <c r="A284" s="1">
        <f>'FTTM input times'!A284</f>
        <v>282</v>
      </c>
      <c r="B284" s="10">
        <f>ABS('internal_calcs ToDs'!C284-'internal_calcs ToDs'!$B284)</f>
        <v>1.9608114027449233</v>
      </c>
      <c r="C284" s="10">
        <f>ABS('internal_calcs ToDs'!D284-'internal_calcs ToDs'!$B284)</f>
        <v>2.412346251772874</v>
      </c>
      <c r="D284" s="10">
        <f>ABS('internal_calcs ToDs'!E284-'internal_calcs ToDs'!$B284)</f>
        <v>3.4538772292422664</v>
      </c>
      <c r="E284" s="10">
        <f>ABS('internal_calcs ToDs'!D284-'internal_calcs ToDs'!$C284)</f>
        <v>0.45153484902795071</v>
      </c>
      <c r="F284" s="10">
        <f>ABS('internal_calcs ToDs'!E284-'internal_calcs ToDs'!$C284)</f>
        <v>5.4146886319871896</v>
      </c>
      <c r="G284" s="10">
        <f>ABS('internal_calcs ToDs'!E284-'internal_calcs ToDs'!D284)</f>
        <v>5.8662234810151404</v>
      </c>
      <c r="H284" s="1" t="str">
        <f t="shared" si="82"/>
        <v>TRUSTED</v>
      </c>
      <c r="I284" s="1" t="str">
        <f t="shared" si="83"/>
        <v>TRUSTED</v>
      </c>
      <c r="J284" s="1" t="str">
        <f t="shared" si="84"/>
        <v>TRUSTED</v>
      </c>
      <c r="K284" s="1" t="str">
        <f t="shared" si="85"/>
        <v>TRUSTED</v>
      </c>
      <c r="L284" s="1" t="str">
        <f t="shared" si="86"/>
        <v>TRUSTED</v>
      </c>
      <c r="M284" s="1" t="str">
        <f t="shared" si="87"/>
        <v>TRUSTED</v>
      </c>
      <c r="N284" s="1" t="str">
        <f t="shared" si="88"/>
        <v>TRUSTED</v>
      </c>
      <c r="O284" s="1">
        <f t="shared" si="89"/>
        <v>3</v>
      </c>
      <c r="P284" s="1">
        <f t="shared" si="90"/>
        <v>333</v>
      </c>
      <c r="Q284" s="1" t="str">
        <f t="shared" si="91"/>
        <v>TRUSTED</v>
      </c>
      <c r="R284" s="1" t="str">
        <f t="shared" si="92"/>
        <v>TRUSTED</v>
      </c>
      <c r="S284" s="1" t="str">
        <f t="shared" si="93"/>
        <v>TRUSTED</v>
      </c>
      <c r="T284" s="1" t="str">
        <f t="shared" si="94"/>
        <v>TRUSTED</v>
      </c>
      <c r="U284" s="1">
        <f t="shared" si="99"/>
        <v>3</v>
      </c>
      <c r="V284" s="10">
        <f>IF(Q284="TRUSTED",'internal_calcs ToDs'!B284,"")</f>
        <v>282.96300636167786</v>
      </c>
      <c r="W284" s="10">
        <f>IF(R284="TRUSTED",'internal_calcs ToDs'!C284,"")</f>
        <v>281.00219495893293</v>
      </c>
      <c r="X284" s="10">
        <f>IF(S284="TRUSTED",IF(O284=3,'internal_calcs ToDs'!D284,'internal_calcs ToDs'!E284),"")</f>
        <v>280.55066010990498</v>
      </c>
      <c r="Y284" s="10">
        <f t="shared" si="98"/>
        <v>281.00219495893293</v>
      </c>
      <c r="Z284" s="10" t="str">
        <f t="shared" ca="1" si="95"/>
        <v>N</v>
      </c>
      <c r="AA284" s="10">
        <f t="shared" ca="1" si="96"/>
        <v>281.00219495893293</v>
      </c>
      <c r="AB284" s="1">
        <f t="shared" ca="1" si="80"/>
        <v>2</v>
      </c>
      <c r="AC284" s="1">
        <f t="shared" ca="1" si="81"/>
        <v>222</v>
      </c>
      <c r="AD284" s="1">
        <f t="shared" ca="1" si="97"/>
        <v>19</v>
      </c>
    </row>
    <row r="285" spans="1:30" x14ac:dyDescent="0.3">
      <c r="A285" s="1">
        <f>'FTTM input times'!A285</f>
        <v>283</v>
      </c>
      <c r="B285" s="10">
        <f>ABS('internal_calcs ToDs'!C285-'internal_calcs ToDs'!$B285)</f>
        <v>1.9710897334326773</v>
      </c>
      <c r="C285" s="10">
        <f>ABS('internal_calcs ToDs'!D285-'internal_calcs ToDs'!$B285)</f>
        <v>2.7306647206528396</v>
      </c>
      <c r="D285" s="10">
        <f>ABS('internal_calcs ToDs'!E285-'internal_calcs ToDs'!$B285)</f>
        <v>3.5228461218803773</v>
      </c>
      <c r="E285" s="10">
        <f>ABS('internal_calcs ToDs'!D285-'internal_calcs ToDs'!$C285)</f>
        <v>0.75957498722016226</v>
      </c>
      <c r="F285" s="10">
        <f>ABS('internal_calcs ToDs'!E285-'internal_calcs ToDs'!$C285)</f>
        <v>5.4939358553130546</v>
      </c>
      <c r="G285" s="10">
        <f>ABS('internal_calcs ToDs'!E285-'internal_calcs ToDs'!D285)</f>
        <v>6.2535108425332169</v>
      </c>
      <c r="H285" s="1" t="str">
        <f t="shared" si="82"/>
        <v>TRUSTED</v>
      </c>
      <c r="I285" s="1" t="str">
        <f t="shared" si="83"/>
        <v>TRUSTED</v>
      </c>
      <c r="J285" s="1" t="str">
        <f t="shared" si="84"/>
        <v>TRUSTED</v>
      </c>
      <c r="K285" s="1" t="str">
        <f t="shared" si="85"/>
        <v>TRUSTED</v>
      </c>
      <c r="L285" s="1" t="str">
        <f t="shared" si="86"/>
        <v>TRUSTED</v>
      </c>
      <c r="M285" s="1" t="str">
        <f t="shared" si="87"/>
        <v>TRUSTED</v>
      </c>
      <c r="N285" s="1" t="str">
        <f t="shared" si="88"/>
        <v>TRUSTED</v>
      </c>
      <c r="O285" s="1">
        <f t="shared" si="89"/>
        <v>3</v>
      </c>
      <c r="P285" s="1">
        <f t="shared" si="90"/>
        <v>333</v>
      </c>
      <c r="Q285" s="1" t="str">
        <f t="shared" si="91"/>
        <v>TRUSTED</v>
      </c>
      <c r="R285" s="1" t="str">
        <f t="shared" si="92"/>
        <v>TRUSTED</v>
      </c>
      <c r="S285" s="1" t="str">
        <f t="shared" si="93"/>
        <v>TRUSTED</v>
      </c>
      <c r="T285" s="1" t="str">
        <f t="shared" si="94"/>
        <v>TRUSTED</v>
      </c>
      <c r="U285" s="1">
        <f t="shared" si="99"/>
        <v>3</v>
      </c>
      <c r="V285" s="10">
        <f>IF(Q285="TRUSTED",'internal_calcs ToDs'!B285,"")</f>
        <v>283.9713449982325</v>
      </c>
      <c r="W285" s="10">
        <f>IF(R285="TRUSTED",'internal_calcs ToDs'!C285,"")</f>
        <v>282.00025526479982</v>
      </c>
      <c r="X285" s="10">
        <f>IF(S285="TRUSTED",IF(O285=3,'internal_calcs ToDs'!D285,'internal_calcs ToDs'!E285),"")</f>
        <v>281.24068027757966</v>
      </c>
      <c r="Y285" s="10">
        <f t="shared" si="98"/>
        <v>282.00025526479982</v>
      </c>
      <c r="Z285" s="10" t="str">
        <f t="shared" ca="1" si="95"/>
        <v>N</v>
      </c>
      <c r="AA285" s="10">
        <f t="shared" ca="1" si="96"/>
        <v>282.00025526479982</v>
      </c>
      <c r="AB285" s="1">
        <f t="shared" ca="1" si="80"/>
        <v>2</v>
      </c>
      <c r="AC285" s="1">
        <f t="shared" ca="1" si="81"/>
        <v>222</v>
      </c>
      <c r="AD285" s="1">
        <f t="shared" ca="1" si="97"/>
        <v>19</v>
      </c>
    </row>
    <row r="286" spans="1:30" x14ac:dyDescent="0.3">
      <c r="A286" s="1">
        <f>'FTTM input times'!A286</f>
        <v>284</v>
      </c>
      <c r="B286" s="10">
        <f>ABS('internal_calcs ToDs'!C286-'internal_calcs ToDs'!$B286)</f>
        <v>1.9724203279235439</v>
      </c>
      <c r="C286" s="10">
        <f>ABS('internal_calcs ToDs'!D286-'internal_calcs ToDs'!$B286)</f>
        <v>3.0517232039621263</v>
      </c>
      <c r="D286" s="10">
        <f>ABS('internal_calcs ToDs'!E286-'internal_calcs ToDs'!$B286)</f>
        <v>3.5027241062095413</v>
      </c>
      <c r="E286" s="10">
        <f>ABS('internal_calcs ToDs'!D286-'internal_calcs ToDs'!$C286)</f>
        <v>1.0793028760385823</v>
      </c>
      <c r="F286" s="10">
        <f>ABS('internal_calcs ToDs'!E286-'internal_calcs ToDs'!$C286)</f>
        <v>5.4751444341330853</v>
      </c>
      <c r="G286" s="10">
        <f>ABS('internal_calcs ToDs'!E286-'internal_calcs ToDs'!D286)</f>
        <v>6.5544473101716676</v>
      </c>
      <c r="H286" s="1" t="str">
        <f t="shared" si="82"/>
        <v>TRUSTED</v>
      </c>
      <c r="I286" s="1" t="str">
        <f t="shared" si="83"/>
        <v>TRUSTED</v>
      </c>
      <c r="J286" s="1" t="str">
        <f t="shared" si="84"/>
        <v>TRUSTED</v>
      </c>
      <c r="K286" s="1" t="str">
        <f t="shared" si="85"/>
        <v>TRUSTED</v>
      </c>
      <c r="L286" s="1" t="str">
        <f t="shared" si="86"/>
        <v>TRUSTED</v>
      </c>
      <c r="M286" s="1" t="str">
        <f t="shared" si="87"/>
        <v>UNTRUSTED</v>
      </c>
      <c r="N286" s="1" t="str">
        <f t="shared" si="88"/>
        <v>UNTRUSTED</v>
      </c>
      <c r="O286" s="1">
        <f t="shared" si="89"/>
        <v>511</v>
      </c>
      <c r="P286" s="1" t="str">
        <f t="shared" si="90"/>
        <v>NQ</v>
      </c>
      <c r="Q286" s="1" t="str">
        <f t="shared" si="91"/>
        <v>TRUSTED</v>
      </c>
      <c r="R286" s="1" t="str">
        <f t="shared" si="92"/>
        <v>TRUSTED</v>
      </c>
      <c r="S286" s="1" t="str">
        <f t="shared" si="93"/>
        <v>UNTRUSTED</v>
      </c>
      <c r="T286" s="1" t="str">
        <f t="shared" si="94"/>
        <v>TRUSTED</v>
      </c>
      <c r="U286" s="1">
        <f t="shared" si="99"/>
        <v>2</v>
      </c>
      <c r="V286" s="10">
        <f>IF(Q286="TRUSTED",'internal_calcs ToDs'!B286,"")</f>
        <v>284.97862797746359</v>
      </c>
      <c r="W286" s="10">
        <f>IF(R286="TRUSTED",'internal_calcs ToDs'!C286,"")</f>
        <v>283.00620764954004</v>
      </c>
      <c r="X286" s="10" t="str">
        <f>IF(S286="TRUSTED",IF(O286=3,'internal_calcs ToDs'!D286,'internal_calcs ToDs'!E286),"")</f>
        <v/>
      </c>
      <c r="Y286" s="10">
        <f t="shared" si="98"/>
        <v>284.97862797746359</v>
      </c>
      <c r="Z286" s="10" t="str">
        <f t="shared" ca="1" si="95"/>
        <v>Y</v>
      </c>
      <c r="AA286" s="10">
        <f t="shared" ca="1" si="96"/>
        <v>284.97862797746359</v>
      </c>
      <c r="AB286" s="1">
        <f t="shared" ca="1" si="80"/>
        <v>1</v>
      </c>
      <c r="AC286" s="1">
        <f t="shared" ca="1" si="81"/>
        <v>111</v>
      </c>
      <c r="AD286" s="1">
        <f t="shared" ca="1" si="97"/>
        <v>20</v>
      </c>
    </row>
    <row r="287" spans="1:30" x14ac:dyDescent="0.3">
      <c r="A287" s="1">
        <f>'FTTM input times'!A287</f>
        <v>285</v>
      </c>
      <c r="B287" s="10">
        <f>ABS('internal_calcs ToDs'!C287-'internal_calcs ToDs'!$B287)</f>
        <v>1.9648220774749916</v>
      </c>
      <c r="C287" s="10">
        <f>ABS('internal_calcs ToDs'!D287-'internal_calcs ToDs'!$B287)</f>
        <v>3.3705686744753507</v>
      </c>
      <c r="D287" s="10">
        <f>ABS('internal_calcs ToDs'!E287-'internal_calcs ToDs'!$B287)</f>
        <v>3.39397981854421</v>
      </c>
      <c r="E287" s="10">
        <f>ABS('internal_calcs ToDs'!D287-'internal_calcs ToDs'!$C287)</f>
        <v>1.4057465970003591</v>
      </c>
      <c r="F287" s="10">
        <f>ABS('internal_calcs ToDs'!E287-'internal_calcs ToDs'!$C287)</f>
        <v>5.3588018960192016</v>
      </c>
      <c r="G287" s="10">
        <f>ABS('internal_calcs ToDs'!E287-'internal_calcs ToDs'!D287)</f>
        <v>6.7645484930195607</v>
      </c>
      <c r="H287" s="1" t="str">
        <f t="shared" si="82"/>
        <v>TRUSTED</v>
      </c>
      <c r="I287" s="1" t="str">
        <f t="shared" si="83"/>
        <v>TRUSTED</v>
      </c>
      <c r="J287" s="1" t="str">
        <f t="shared" si="84"/>
        <v>TRUSTED</v>
      </c>
      <c r="K287" s="1" t="str">
        <f t="shared" si="85"/>
        <v>TRUSTED</v>
      </c>
      <c r="L287" s="1" t="str">
        <f t="shared" si="86"/>
        <v>TRUSTED</v>
      </c>
      <c r="M287" s="1" t="str">
        <f t="shared" si="87"/>
        <v>UNTRUSTED</v>
      </c>
      <c r="N287" s="1" t="str">
        <f t="shared" si="88"/>
        <v>UNTRUSTED</v>
      </c>
      <c r="O287" s="1">
        <f t="shared" si="89"/>
        <v>511</v>
      </c>
      <c r="P287" s="1" t="str">
        <f t="shared" si="90"/>
        <v>NQ</v>
      </c>
      <c r="Q287" s="1" t="str">
        <f t="shared" si="91"/>
        <v>TRUSTED</v>
      </c>
      <c r="R287" s="1" t="str">
        <f t="shared" si="92"/>
        <v>TRUSTED</v>
      </c>
      <c r="S287" s="1" t="str">
        <f t="shared" si="93"/>
        <v>UNTRUSTED</v>
      </c>
      <c r="T287" s="1" t="str">
        <f t="shared" si="94"/>
        <v>TRUSTED</v>
      </c>
      <c r="U287" s="1">
        <f t="shared" si="99"/>
        <v>2</v>
      </c>
      <c r="V287" s="10">
        <f>IF(Q287="TRUSTED",'internal_calcs ToDs'!B287,"")</f>
        <v>285.98485069928546</v>
      </c>
      <c r="W287" s="10">
        <f>IF(R287="TRUSTED",'internal_calcs ToDs'!C287,"")</f>
        <v>284.02002862181047</v>
      </c>
      <c r="X287" s="10" t="str">
        <f>IF(S287="TRUSTED",IF(O287=3,'internal_calcs ToDs'!D287,'internal_calcs ToDs'!E287),"")</f>
        <v/>
      </c>
      <c r="Y287" s="10">
        <f t="shared" si="98"/>
        <v>285.98485069928546</v>
      </c>
      <c r="Z287" s="10" t="str">
        <f t="shared" ca="1" si="95"/>
        <v>N</v>
      </c>
      <c r="AA287" s="10">
        <f t="shared" ca="1" si="96"/>
        <v>285.98485069928546</v>
      </c>
      <c r="AB287" s="1">
        <f t="shared" ca="1" si="80"/>
        <v>1</v>
      </c>
      <c r="AC287" s="1">
        <f t="shared" ca="1" si="81"/>
        <v>111</v>
      </c>
      <c r="AD287" s="1">
        <f t="shared" ca="1" si="97"/>
        <v>20</v>
      </c>
    </row>
    <row r="288" spans="1:30" x14ac:dyDescent="0.3">
      <c r="A288" s="1">
        <f>'FTTM input times'!A288</f>
        <v>286</v>
      </c>
      <c r="B288" s="10">
        <f>ABS('internal_calcs ToDs'!C288-'internal_calcs ToDs'!$B288)</f>
        <v>1.948345596745753</v>
      </c>
      <c r="C288" s="10">
        <f>ABS('internal_calcs ToDs'!D288-'internal_calcs ToDs'!$B288)</f>
        <v>3.6822669542892186</v>
      </c>
      <c r="D288" s="10">
        <f>ABS('internal_calcs ToDs'!E288-'internal_calcs ToDs'!$B288)</f>
        <v>3.2003225857959023</v>
      </c>
      <c r="E288" s="10">
        <f>ABS('internal_calcs ToDs'!D288-'internal_calcs ToDs'!$C288)</f>
        <v>1.7339213575434655</v>
      </c>
      <c r="F288" s="10">
        <f>ABS('internal_calcs ToDs'!E288-'internal_calcs ToDs'!$C288)</f>
        <v>5.1486681825416554</v>
      </c>
      <c r="G288" s="10">
        <f>ABS('internal_calcs ToDs'!E288-'internal_calcs ToDs'!D288)</f>
        <v>6.8825895400851209</v>
      </c>
      <c r="H288" s="1" t="str">
        <f t="shared" si="82"/>
        <v>TRUSTED</v>
      </c>
      <c r="I288" s="1" t="str">
        <f t="shared" si="83"/>
        <v>TRUSTED</v>
      </c>
      <c r="J288" s="1" t="str">
        <f t="shared" si="84"/>
        <v>TRUSTED</v>
      </c>
      <c r="K288" s="1" t="str">
        <f t="shared" si="85"/>
        <v>TRUSTED</v>
      </c>
      <c r="L288" s="1" t="str">
        <f t="shared" si="86"/>
        <v>TRUSTED</v>
      </c>
      <c r="M288" s="1" t="str">
        <f t="shared" si="87"/>
        <v>UNTRUSTED</v>
      </c>
      <c r="N288" s="1" t="str">
        <f t="shared" si="88"/>
        <v>UNTRUSTED</v>
      </c>
      <c r="O288" s="1">
        <f t="shared" si="89"/>
        <v>511</v>
      </c>
      <c r="P288" s="1" t="str">
        <f t="shared" si="90"/>
        <v>NQ</v>
      </c>
      <c r="Q288" s="1" t="str">
        <f t="shared" si="91"/>
        <v>TRUSTED</v>
      </c>
      <c r="R288" s="1" t="str">
        <f t="shared" si="92"/>
        <v>TRUSTED</v>
      </c>
      <c r="S288" s="1" t="str">
        <f t="shared" si="93"/>
        <v>UNTRUSTED</v>
      </c>
      <c r="T288" s="1" t="str">
        <f t="shared" si="94"/>
        <v>TRUSTED</v>
      </c>
      <c r="U288" s="1">
        <f t="shared" si="99"/>
        <v>2</v>
      </c>
      <c r="V288" s="10">
        <f>IF(Q288="TRUSTED",'internal_calcs ToDs'!B288,"")</f>
        <v>286.99000923329351</v>
      </c>
      <c r="W288" s="10">
        <f>IF(R288="TRUSTED",'internal_calcs ToDs'!C288,"")</f>
        <v>285.04166363654775</v>
      </c>
      <c r="X288" s="10" t="str">
        <f>IF(S288="TRUSTED",IF(O288=3,'internal_calcs ToDs'!D288,'internal_calcs ToDs'!E288),"")</f>
        <v/>
      </c>
      <c r="Y288" s="10">
        <f t="shared" si="98"/>
        <v>286.99000923329351</v>
      </c>
      <c r="Z288" s="10" t="str">
        <f t="shared" ca="1" si="95"/>
        <v>N</v>
      </c>
      <c r="AA288" s="10">
        <f t="shared" ca="1" si="96"/>
        <v>286.99000923329351</v>
      </c>
      <c r="AB288" s="1">
        <f t="shared" ca="1" si="80"/>
        <v>1</v>
      </c>
      <c r="AC288" s="1">
        <f t="shared" ca="1" si="81"/>
        <v>111</v>
      </c>
      <c r="AD288" s="1">
        <f t="shared" ca="1" si="97"/>
        <v>20</v>
      </c>
    </row>
    <row r="289" spans="1:30" x14ac:dyDescent="0.3">
      <c r="A289" s="1">
        <f>'FTTM input times'!A289</f>
        <v>287</v>
      </c>
      <c r="B289" s="10">
        <f>ABS('internal_calcs ToDs'!C289-'internal_calcs ToDs'!$B289)</f>
        <v>1.9230730110144236</v>
      </c>
      <c r="C289" s="10">
        <f>ABS('internal_calcs ToDs'!D289-'internal_calcs ToDs'!$B289)</f>
        <v>3.9819804702539727</v>
      </c>
      <c r="D289" s="10">
        <f>ABS('internal_calcs ToDs'!E289-'internal_calcs ToDs'!$B289)</f>
        <v>2.9285685003060848</v>
      </c>
      <c r="E289" s="10">
        <f>ABS('internal_calcs ToDs'!D289-'internal_calcs ToDs'!$C289)</f>
        <v>2.0589074592395491</v>
      </c>
      <c r="F289" s="10">
        <f>ABS('internal_calcs ToDs'!E289-'internal_calcs ToDs'!$C289)</f>
        <v>4.8516415113205085</v>
      </c>
      <c r="G289" s="10">
        <f>ABS('internal_calcs ToDs'!E289-'internal_calcs ToDs'!D289)</f>
        <v>6.9105489705600576</v>
      </c>
      <c r="H289" s="1" t="str">
        <f t="shared" si="82"/>
        <v>TRUSTED</v>
      </c>
      <c r="I289" s="1" t="str">
        <f t="shared" si="83"/>
        <v>TRUSTED</v>
      </c>
      <c r="J289" s="1" t="str">
        <f t="shared" si="84"/>
        <v>TRUSTED</v>
      </c>
      <c r="K289" s="1" t="str">
        <f t="shared" si="85"/>
        <v>TRUSTED</v>
      </c>
      <c r="L289" s="1" t="str">
        <f t="shared" si="86"/>
        <v>TRUSTED</v>
      </c>
      <c r="M289" s="1" t="str">
        <f t="shared" si="87"/>
        <v>UNTRUSTED</v>
      </c>
      <c r="N289" s="1" t="str">
        <f t="shared" si="88"/>
        <v>UNTRUSTED</v>
      </c>
      <c r="O289" s="1">
        <f t="shared" si="89"/>
        <v>511</v>
      </c>
      <c r="P289" s="1" t="str">
        <f t="shared" si="90"/>
        <v>NQ</v>
      </c>
      <c r="Q289" s="1" t="str">
        <f t="shared" si="91"/>
        <v>TRUSTED</v>
      </c>
      <c r="R289" s="1" t="str">
        <f t="shared" si="92"/>
        <v>TRUSTED</v>
      </c>
      <c r="S289" s="1" t="str">
        <f t="shared" si="93"/>
        <v>UNTRUSTED</v>
      </c>
      <c r="T289" s="1" t="str">
        <f t="shared" si="94"/>
        <v>TRUSTED</v>
      </c>
      <c r="U289" s="1">
        <f t="shared" si="99"/>
        <v>2</v>
      </c>
      <c r="V289" s="10">
        <f>IF(Q289="TRUSTED",'internal_calcs ToDs'!B289,"")</f>
        <v>287.99410032124723</v>
      </c>
      <c r="W289" s="10">
        <f>IF(R289="TRUSTED",'internal_calcs ToDs'!C289,"")</f>
        <v>286.07102731023281</v>
      </c>
      <c r="X289" s="10" t="str">
        <f>IF(S289="TRUSTED",IF(O289=3,'internal_calcs ToDs'!D289,'internal_calcs ToDs'!E289),"")</f>
        <v/>
      </c>
      <c r="Y289" s="10">
        <f t="shared" si="98"/>
        <v>287.99410032124723</v>
      </c>
      <c r="Z289" s="10" t="str">
        <f t="shared" ca="1" si="95"/>
        <v>N</v>
      </c>
      <c r="AA289" s="10">
        <f t="shared" ca="1" si="96"/>
        <v>287.99410032124723</v>
      </c>
      <c r="AB289" s="1">
        <f t="shared" ca="1" si="80"/>
        <v>1</v>
      </c>
      <c r="AC289" s="1">
        <f t="shared" ca="1" si="81"/>
        <v>111</v>
      </c>
      <c r="AD289" s="1">
        <f t="shared" ca="1" si="97"/>
        <v>20</v>
      </c>
    </row>
    <row r="290" spans="1:30" x14ac:dyDescent="0.3">
      <c r="A290" s="1">
        <f>'FTTM input times'!A290</f>
        <v>288</v>
      </c>
      <c r="B290" s="10">
        <f>ABS('internal_calcs ToDs'!C290-'internal_calcs ToDs'!$B290)</f>
        <v>1.8891176212671326</v>
      </c>
      <c r="C290" s="10">
        <f>ABS('internal_calcs ToDs'!D290-'internal_calcs ToDs'!$B290)</f>
        <v>4.265044496064661</v>
      </c>
      <c r="D290" s="10">
        <f>ABS('internal_calcs ToDs'!E290-'internal_calcs ToDs'!$B290)</f>
        <v>2.5883941842139393</v>
      </c>
      <c r="E290" s="10">
        <f>ABS('internal_calcs ToDs'!D290-'internal_calcs ToDs'!$C290)</f>
        <v>2.3759268747975284</v>
      </c>
      <c r="F290" s="10">
        <f>ABS('internal_calcs ToDs'!E290-'internal_calcs ToDs'!$C290)</f>
        <v>4.4775118054810719</v>
      </c>
      <c r="G290" s="10">
        <f>ABS('internal_calcs ToDs'!E290-'internal_calcs ToDs'!D290)</f>
        <v>6.8534386802786003</v>
      </c>
      <c r="H290" s="1" t="str">
        <f t="shared" si="82"/>
        <v>TRUSTED</v>
      </c>
      <c r="I290" s="1" t="str">
        <f t="shared" si="83"/>
        <v>TRUSTED</v>
      </c>
      <c r="J290" s="1" t="str">
        <f t="shared" si="84"/>
        <v>TRUSTED</v>
      </c>
      <c r="K290" s="1" t="str">
        <f t="shared" si="85"/>
        <v>TRUSTED</v>
      </c>
      <c r="L290" s="1" t="str">
        <f t="shared" si="86"/>
        <v>TRUSTED</v>
      </c>
      <c r="M290" s="1" t="str">
        <f t="shared" si="87"/>
        <v>UNTRUSTED</v>
      </c>
      <c r="N290" s="1" t="str">
        <f t="shared" si="88"/>
        <v>UNTRUSTED</v>
      </c>
      <c r="O290" s="1">
        <f t="shared" si="89"/>
        <v>511</v>
      </c>
      <c r="P290" s="1" t="str">
        <f t="shared" si="90"/>
        <v>NQ</v>
      </c>
      <c r="Q290" s="1" t="str">
        <f t="shared" si="91"/>
        <v>TRUSTED</v>
      </c>
      <c r="R290" s="1" t="str">
        <f t="shared" si="92"/>
        <v>TRUSTED</v>
      </c>
      <c r="S290" s="1" t="str">
        <f t="shared" si="93"/>
        <v>UNTRUSTED</v>
      </c>
      <c r="T290" s="1" t="str">
        <f t="shared" si="94"/>
        <v>TRUSTED</v>
      </c>
      <c r="U290" s="1">
        <f t="shared" si="99"/>
        <v>2</v>
      </c>
      <c r="V290" s="10">
        <f>IF(Q290="TRUSTED",'internal_calcs ToDs'!B290,"")</f>
        <v>288.99712137912769</v>
      </c>
      <c r="W290" s="10">
        <f>IF(R290="TRUSTED",'internal_calcs ToDs'!C290,"")</f>
        <v>287.10800375786056</v>
      </c>
      <c r="X290" s="10" t="str">
        <f>IF(S290="TRUSTED",IF(O290=3,'internal_calcs ToDs'!D290,'internal_calcs ToDs'!E290),"")</f>
        <v/>
      </c>
      <c r="Y290" s="10">
        <f t="shared" si="98"/>
        <v>288.99712137912769</v>
      </c>
      <c r="Z290" s="10" t="str">
        <f t="shared" ca="1" si="95"/>
        <v>N</v>
      </c>
      <c r="AA290" s="10">
        <f t="shared" ca="1" si="96"/>
        <v>288.99712137912769</v>
      </c>
      <c r="AB290" s="1">
        <f t="shared" ca="1" si="80"/>
        <v>1</v>
      </c>
      <c r="AC290" s="1">
        <f t="shared" ca="1" si="81"/>
        <v>111</v>
      </c>
      <c r="AD290" s="1">
        <f t="shared" ca="1" si="97"/>
        <v>20</v>
      </c>
    </row>
    <row r="291" spans="1:30" x14ac:dyDescent="0.3">
      <c r="A291" s="1">
        <f>'FTTM input times'!A291</f>
        <v>289</v>
      </c>
      <c r="B291" s="10">
        <f>ABS('internal_calcs ToDs'!C291-'internal_calcs ToDs'!$B291)</f>
        <v>1.8466234484848769</v>
      </c>
      <c r="C291" s="10">
        <f>ABS('internal_calcs ToDs'!D291-'internal_calcs ToDs'!$B291)</f>
        <v>4.5270406786624449</v>
      </c>
      <c r="D291" s="10">
        <f>ABS('internal_calcs ToDs'!E291-'internal_calcs ToDs'!$B291)</f>
        <v>2.1919871428800661</v>
      </c>
      <c r="E291" s="10">
        <f>ABS('internal_calcs ToDs'!D291-'internal_calcs ToDs'!$C291)</f>
        <v>2.6804172301775679</v>
      </c>
      <c r="F291" s="10">
        <f>ABS('internal_calcs ToDs'!E291-'internal_calcs ToDs'!$C291)</f>
        <v>4.038610591364943</v>
      </c>
      <c r="G291" s="10">
        <f>ABS('internal_calcs ToDs'!E291-'internal_calcs ToDs'!D291)</f>
        <v>6.719027821542511</v>
      </c>
      <c r="H291" s="1" t="str">
        <f t="shared" si="82"/>
        <v>TRUSTED</v>
      </c>
      <c r="I291" s="1" t="str">
        <f t="shared" si="83"/>
        <v>TRUSTED</v>
      </c>
      <c r="J291" s="1" t="str">
        <f t="shared" si="84"/>
        <v>TRUSTED</v>
      </c>
      <c r="K291" s="1" t="str">
        <f t="shared" si="85"/>
        <v>TRUSTED</v>
      </c>
      <c r="L291" s="1" t="str">
        <f t="shared" si="86"/>
        <v>TRUSTED</v>
      </c>
      <c r="M291" s="1" t="str">
        <f t="shared" si="87"/>
        <v>UNTRUSTED</v>
      </c>
      <c r="N291" s="1" t="str">
        <f t="shared" si="88"/>
        <v>UNTRUSTED</v>
      </c>
      <c r="O291" s="1">
        <f t="shared" si="89"/>
        <v>511</v>
      </c>
      <c r="P291" s="1" t="str">
        <f t="shared" si="90"/>
        <v>NQ</v>
      </c>
      <c r="Q291" s="1" t="str">
        <f t="shared" si="91"/>
        <v>TRUSTED</v>
      </c>
      <c r="R291" s="1" t="str">
        <f t="shared" si="92"/>
        <v>TRUSTED</v>
      </c>
      <c r="S291" s="1" t="str">
        <f t="shared" si="93"/>
        <v>UNTRUSTED</v>
      </c>
      <c r="T291" s="1" t="str">
        <f t="shared" si="94"/>
        <v>TRUSTED</v>
      </c>
      <c r="U291" s="1">
        <f t="shared" si="99"/>
        <v>2</v>
      </c>
      <c r="V291" s="10">
        <f>IF(Q291="TRUSTED",'internal_calcs ToDs'!B291,"")</f>
        <v>289.99907049877004</v>
      </c>
      <c r="W291" s="10">
        <f>IF(R291="TRUSTED",'internal_calcs ToDs'!C291,"")</f>
        <v>288.15244705028516</v>
      </c>
      <c r="X291" s="10" t="str">
        <f>IF(S291="TRUSTED",IF(O291=3,'internal_calcs ToDs'!D291,'internal_calcs ToDs'!E291),"")</f>
        <v/>
      </c>
      <c r="Y291" s="10">
        <f t="shared" si="98"/>
        <v>289.99907049877004</v>
      </c>
      <c r="Z291" s="10" t="str">
        <f t="shared" ca="1" si="95"/>
        <v>N</v>
      </c>
      <c r="AA291" s="10">
        <f t="shared" ca="1" si="96"/>
        <v>289.99907049877004</v>
      </c>
      <c r="AB291" s="1">
        <f t="shared" ca="1" si="80"/>
        <v>1</v>
      </c>
      <c r="AC291" s="1">
        <f t="shared" ca="1" si="81"/>
        <v>111</v>
      </c>
      <c r="AD291" s="1">
        <f t="shared" ca="1" si="97"/>
        <v>20</v>
      </c>
    </row>
    <row r="292" spans="1:30" x14ac:dyDescent="0.3">
      <c r="A292" s="1">
        <f>'FTTM input times'!A292</f>
        <v>290</v>
      </c>
      <c r="B292" s="10">
        <f>ABS('internal_calcs ToDs'!C292-'internal_calcs ToDs'!$B292)</f>
        <v>1.7957646589328533</v>
      </c>
      <c r="C292" s="10">
        <f>ABS('internal_calcs ToDs'!D292-'internal_calcs ToDs'!$B292)</f>
        <v>4.7638666894143853</v>
      </c>
      <c r="D292" s="10">
        <f>ABS('internal_calcs ToDs'!E292-'internal_calcs ToDs'!$B292)</f>
        <v>1.7536053444506479</v>
      </c>
      <c r="E292" s="10">
        <f>ABS('internal_calcs ToDs'!D292-'internal_calcs ToDs'!$C292)</f>
        <v>2.968102030481532</v>
      </c>
      <c r="F292" s="10">
        <f>ABS('internal_calcs ToDs'!E292-'internal_calcs ToDs'!$C292)</f>
        <v>3.5493700033835012</v>
      </c>
      <c r="G292" s="10">
        <f>ABS('internal_calcs ToDs'!E292-'internal_calcs ToDs'!D292)</f>
        <v>6.5174720338650332</v>
      </c>
      <c r="H292" s="1" t="str">
        <f t="shared" si="82"/>
        <v>TRUSTED</v>
      </c>
      <c r="I292" s="1" t="str">
        <f t="shared" si="83"/>
        <v>TRUSTED</v>
      </c>
      <c r="J292" s="1" t="str">
        <f t="shared" si="84"/>
        <v>TRUSTED</v>
      </c>
      <c r="K292" s="1" t="str">
        <f t="shared" si="85"/>
        <v>TRUSTED</v>
      </c>
      <c r="L292" s="1" t="str">
        <f t="shared" si="86"/>
        <v>TRUSTED</v>
      </c>
      <c r="M292" s="1" t="str">
        <f t="shared" si="87"/>
        <v>UNTRUSTED</v>
      </c>
      <c r="N292" s="1" t="str">
        <f t="shared" si="88"/>
        <v>UNTRUSTED</v>
      </c>
      <c r="O292" s="1">
        <f t="shared" si="89"/>
        <v>511</v>
      </c>
      <c r="P292" s="1" t="str">
        <f t="shared" si="90"/>
        <v>NQ</v>
      </c>
      <c r="Q292" s="1" t="str">
        <f t="shared" si="91"/>
        <v>TRUSTED</v>
      </c>
      <c r="R292" s="1" t="str">
        <f t="shared" si="92"/>
        <v>TRUSTED</v>
      </c>
      <c r="S292" s="1" t="str">
        <f t="shared" si="93"/>
        <v>UNTRUSTED</v>
      </c>
      <c r="T292" s="1" t="str">
        <f t="shared" si="94"/>
        <v>TRUSTED</v>
      </c>
      <c r="U292" s="1">
        <f t="shared" si="99"/>
        <v>2</v>
      </c>
      <c r="V292" s="10">
        <f>IF(Q292="TRUSTED",'internal_calcs ToDs'!B292,"")</f>
        <v>290.99994644906849</v>
      </c>
      <c r="W292" s="10">
        <f>IF(R292="TRUSTED",'internal_calcs ToDs'!C292,"")</f>
        <v>289.20418179013564</v>
      </c>
      <c r="X292" s="10" t="str">
        <f>IF(S292="TRUSTED",IF(O292=3,'internal_calcs ToDs'!D292,'internal_calcs ToDs'!E292),"")</f>
        <v/>
      </c>
      <c r="Y292" s="10">
        <f t="shared" si="98"/>
        <v>290.99994644906849</v>
      </c>
      <c r="Z292" s="10" t="str">
        <f t="shared" ca="1" si="95"/>
        <v>N</v>
      </c>
      <c r="AA292" s="10">
        <f t="shared" ca="1" si="96"/>
        <v>290.99994644906849</v>
      </c>
      <c r="AB292" s="1">
        <f t="shared" ca="1" si="80"/>
        <v>1</v>
      </c>
      <c r="AC292" s="1">
        <f t="shared" ca="1" si="81"/>
        <v>111</v>
      </c>
      <c r="AD292" s="1">
        <f t="shared" ca="1" si="97"/>
        <v>20</v>
      </c>
    </row>
    <row r="293" spans="1:30" x14ac:dyDescent="0.3">
      <c r="A293" s="1">
        <f>'FTTM input times'!A293</f>
        <v>291</v>
      </c>
      <c r="B293" s="10">
        <f>ABS('internal_calcs ToDs'!C293-'internal_calcs ToDs'!$B293)</f>
        <v>1.7367448727247847</v>
      </c>
      <c r="C293" s="10">
        <f>ABS('internal_calcs ToDs'!D293-'internal_calcs ToDs'!$B293)</f>
        <v>4.9718009016482938</v>
      </c>
      <c r="D293" s="10">
        <f>ABS('internal_calcs ToDs'!E293-'internal_calcs ToDs'!$B293)</f>
        <v>1.2890619434560335</v>
      </c>
      <c r="E293" s="10">
        <f>ABS('internal_calcs ToDs'!D293-'internal_calcs ToDs'!$C293)</f>
        <v>3.2350560289235091</v>
      </c>
      <c r="F293" s="10">
        <f>ABS('internal_calcs ToDs'!E293-'internal_calcs ToDs'!$C293)</f>
        <v>3.0258068161808183</v>
      </c>
      <c r="G293" s="10">
        <f>ABS('internal_calcs ToDs'!E293-'internal_calcs ToDs'!D293)</f>
        <v>6.2608628451043273</v>
      </c>
      <c r="H293" s="1" t="str">
        <f t="shared" si="82"/>
        <v>TRUSTED</v>
      </c>
      <c r="I293" s="1" t="str">
        <f t="shared" si="83"/>
        <v>TRUSTED</v>
      </c>
      <c r="J293" s="1" t="str">
        <f t="shared" si="84"/>
        <v>TRUSTED</v>
      </c>
      <c r="K293" s="1" t="str">
        <f t="shared" si="85"/>
        <v>TRUSTED</v>
      </c>
      <c r="L293" s="1" t="str">
        <f t="shared" si="86"/>
        <v>TRUSTED</v>
      </c>
      <c r="M293" s="1" t="str">
        <f t="shared" si="87"/>
        <v>UNTRUSTED</v>
      </c>
      <c r="N293" s="1" t="str">
        <f t="shared" si="88"/>
        <v>UNTRUSTED</v>
      </c>
      <c r="O293" s="1">
        <f t="shared" si="89"/>
        <v>511</v>
      </c>
      <c r="P293" s="1" t="str">
        <f t="shared" si="90"/>
        <v>NQ</v>
      </c>
      <c r="Q293" s="1" t="str">
        <f t="shared" si="91"/>
        <v>TRUSTED</v>
      </c>
      <c r="R293" s="1" t="str">
        <f t="shared" si="92"/>
        <v>TRUSTED</v>
      </c>
      <c r="S293" s="1" t="str">
        <f t="shared" si="93"/>
        <v>UNTRUSTED</v>
      </c>
      <c r="T293" s="1" t="str">
        <f t="shared" si="94"/>
        <v>TRUSTED</v>
      </c>
      <c r="U293" s="1">
        <f t="shared" si="99"/>
        <v>2</v>
      </c>
      <c r="V293" s="10">
        <f>IF(Q293="TRUSTED",'internal_calcs ToDs'!B293,"")</f>
        <v>291.99974867675405</v>
      </c>
      <c r="W293" s="10">
        <f>IF(R293="TRUSTED",'internal_calcs ToDs'!C293,"")</f>
        <v>290.26300380402927</v>
      </c>
      <c r="X293" s="10" t="str">
        <f>IF(S293="TRUSTED",IF(O293=3,'internal_calcs ToDs'!D293,'internal_calcs ToDs'!E293),"")</f>
        <v/>
      </c>
      <c r="Y293" s="10">
        <f t="shared" si="98"/>
        <v>291.99974867675405</v>
      </c>
      <c r="Z293" s="10" t="str">
        <f t="shared" ca="1" si="95"/>
        <v>N</v>
      </c>
      <c r="AA293" s="10">
        <f t="shared" ca="1" si="96"/>
        <v>291.99974867675405</v>
      </c>
      <c r="AB293" s="1">
        <f t="shared" ca="1" si="80"/>
        <v>1</v>
      </c>
      <c r="AC293" s="1">
        <f t="shared" ca="1" si="81"/>
        <v>111</v>
      </c>
      <c r="AD293" s="1">
        <f t="shared" ca="1" si="97"/>
        <v>20</v>
      </c>
    </row>
    <row r="294" spans="1:30" x14ac:dyDescent="0.3">
      <c r="A294" s="1">
        <f>'FTTM input times'!A294</f>
        <v>292</v>
      </c>
      <c r="B294" s="10">
        <f>ABS('internal_calcs ToDs'!C294-'internal_calcs ToDs'!$B294)</f>
        <v>1.6697963583938531</v>
      </c>
      <c r="C294" s="10">
        <f>ABS('internal_calcs ToDs'!D294-'internal_calcs ToDs'!$B294)</f>
        <v>5.1475610745531526</v>
      </c>
      <c r="D294" s="10">
        <f>ABS('internal_calcs ToDs'!E294-'internal_calcs ToDs'!$B294)</f>
        <v>0.81515377185417037</v>
      </c>
      <c r="E294" s="10">
        <f>ABS('internal_calcs ToDs'!D294-'internal_calcs ToDs'!$C294)</f>
        <v>3.4777647161592995</v>
      </c>
      <c r="F294" s="10">
        <f>ABS('internal_calcs ToDs'!E294-'internal_calcs ToDs'!$C294)</f>
        <v>2.4849501302480235</v>
      </c>
      <c r="G294" s="10">
        <f>ABS('internal_calcs ToDs'!E294-'internal_calcs ToDs'!D294)</f>
        <v>5.962714846407323</v>
      </c>
      <c r="H294" s="1" t="str">
        <f t="shared" si="82"/>
        <v>TRUSTED</v>
      </c>
      <c r="I294" s="1" t="str">
        <f t="shared" si="83"/>
        <v>TRUSTED</v>
      </c>
      <c r="J294" s="1" t="str">
        <f t="shared" si="84"/>
        <v>TRUSTED</v>
      </c>
      <c r="K294" s="1" t="str">
        <f t="shared" si="85"/>
        <v>TRUSTED</v>
      </c>
      <c r="L294" s="1" t="str">
        <f t="shared" si="86"/>
        <v>TRUSTED</v>
      </c>
      <c r="M294" s="1" t="str">
        <f t="shared" si="87"/>
        <v>UNTRUSTED</v>
      </c>
      <c r="N294" s="1" t="str">
        <f t="shared" si="88"/>
        <v>UNTRUSTED</v>
      </c>
      <c r="O294" s="1">
        <f t="shared" si="89"/>
        <v>511</v>
      </c>
      <c r="P294" s="1" t="str">
        <f t="shared" si="90"/>
        <v>NQ</v>
      </c>
      <c r="Q294" s="1" t="str">
        <f t="shared" si="91"/>
        <v>TRUSTED</v>
      </c>
      <c r="R294" s="1" t="str">
        <f t="shared" si="92"/>
        <v>TRUSTED</v>
      </c>
      <c r="S294" s="1" t="str">
        <f t="shared" si="93"/>
        <v>UNTRUSTED</v>
      </c>
      <c r="T294" s="1" t="str">
        <f t="shared" si="94"/>
        <v>TRUSTED</v>
      </c>
      <c r="U294" s="1">
        <f t="shared" si="99"/>
        <v>2</v>
      </c>
      <c r="V294" s="10">
        <f>IF(Q294="TRUSTED",'internal_calcs ToDs'!B294,"")</f>
        <v>292.99847730674401</v>
      </c>
      <c r="W294" s="10">
        <f>IF(R294="TRUSTED",'internal_calcs ToDs'!C294,"")</f>
        <v>291.32868094835015</v>
      </c>
      <c r="X294" s="10" t="str">
        <f>IF(S294="TRUSTED",IF(O294=3,'internal_calcs ToDs'!D294,'internal_calcs ToDs'!E294),"")</f>
        <v/>
      </c>
      <c r="Y294" s="10">
        <f t="shared" si="98"/>
        <v>292.99847730674401</v>
      </c>
      <c r="Z294" s="10" t="str">
        <f t="shared" ca="1" si="95"/>
        <v>N</v>
      </c>
      <c r="AA294" s="10">
        <f t="shared" ca="1" si="96"/>
        <v>292.99847730674401</v>
      </c>
      <c r="AB294" s="1">
        <f t="shared" ca="1" si="80"/>
        <v>1</v>
      </c>
      <c r="AC294" s="1">
        <f t="shared" ca="1" si="81"/>
        <v>111</v>
      </c>
      <c r="AD294" s="1">
        <f t="shared" ca="1" si="97"/>
        <v>20</v>
      </c>
    </row>
    <row r="295" spans="1:30" x14ac:dyDescent="0.3">
      <c r="A295" s="1">
        <f>'FTTM input times'!A295</f>
        <v>293</v>
      </c>
      <c r="B295" s="10">
        <f>ABS('internal_calcs ToDs'!C295-'internal_calcs ToDs'!$B295)</f>
        <v>1.595179116648012</v>
      </c>
      <c r="C295" s="10">
        <f>ABS('internal_calcs ToDs'!D295-'internal_calcs ToDs'!$B295)</f>
        <v>5.2883561179681351</v>
      </c>
      <c r="D295" s="10">
        <f>ABS('internal_calcs ToDs'!E295-'internal_calcs ToDs'!$B295)</f>
        <v>0.34905425332209461</v>
      </c>
      <c r="E295" s="10">
        <f>ABS('internal_calcs ToDs'!D295-'internal_calcs ToDs'!$C295)</f>
        <v>3.6931770013201231</v>
      </c>
      <c r="F295" s="10">
        <f>ABS('internal_calcs ToDs'!E295-'internal_calcs ToDs'!$C295)</f>
        <v>1.9442333699701067</v>
      </c>
      <c r="G295" s="10">
        <f>ABS('internal_calcs ToDs'!E295-'internal_calcs ToDs'!D295)</f>
        <v>5.6374103712902297</v>
      </c>
      <c r="H295" s="1" t="str">
        <f t="shared" si="82"/>
        <v>TRUSTED</v>
      </c>
      <c r="I295" s="1" t="str">
        <f t="shared" si="83"/>
        <v>TRUSTED</v>
      </c>
      <c r="J295" s="1" t="str">
        <f t="shared" si="84"/>
        <v>TRUSTED</v>
      </c>
      <c r="K295" s="1" t="str">
        <f t="shared" si="85"/>
        <v>TRUSTED</v>
      </c>
      <c r="L295" s="1" t="str">
        <f t="shared" si="86"/>
        <v>TRUSTED</v>
      </c>
      <c r="M295" s="1" t="str">
        <f t="shared" si="87"/>
        <v>UNTRUSTED</v>
      </c>
      <c r="N295" s="1" t="str">
        <f t="shared" si="88"/>
        <v>UNTRUSTED</v>
      </c>
      <c r="O295" s="1">
        <f t="shared" si="89"/>
        <v>511</v>
      </c>
      <c r="P295" s="1" t="str">
        <f t="shared" si="90"/>
        <v>NQ</v>
      </c>
      <c r="Q295" s="1" t="str">
        <f t="shared" si="91"/>
        <v>TRUSTED</v>
      </c>
      <c r="R295" s="1" t="str">
        <f t="shared" si="92"/>
        <v>TRUSTED</v>
      </c>
      <c r="S295" s="1" t="str">
        <f t="shared" si="93"/>
        <v>UNTRUSTED</v>
      </c>
      <c r="T295" s="1" t="str">
        <f t="shared" si="94"/>
        <v>TRUSTED</v>
      </c>
      <c r="U295" s="1">
        <f t="shared" si="99"/>
        <v>2</v>
      </c>
      <c r="V295" s="10">
        <f>IF(Q295="TRUSTED",'internal_calcs ToDs'!B295,"")</f>
        <v>293.99613314206289</v>
      </c>
      <c r="W295" s="10">
        <f>IF(R295="TRUSTED",'internal_calcs ToDs'!C295,"")</f>
        <v>292.40095402541488</v>
      </c>
      <c r="X295" s="10" t="str">
        <f>IF(S295="TRUSTED",IF(O295=3,'internal_calcs ToDs'!D295,'internal_calcs ToDs'!E295),"")</f>
        <v/>
      </c>
      <c r="Y295" s="10">
        <f t="shared" si="98"/>
        <v>293.99613314206289</v>
      </c>
      <c r="Z295" s="10" t="str">
        <f t="shared" ca="1" si="95"/>
        <v>N</v>
      </c>
      <c r="AA295" s="10">
        <f t="shared" ca="1" si="96"/>
        <v>293.99613314206289</v>
      </c>
      <c r="AB295" s="1">
        <f t="shared" ca="1" si="80"/>
        <v>1</v>
      </c>
      <c r="AC295" s="1">
        <f t="shared" ca="1" si="81"/>
        <v>111</v>
      </c>
      <c r="AD295" s="1">
        <f t="shared" ca="1" si="97"/>
        <v>20</v>
      </c>
    </row>
    <row r="296" spans="1:30" x14ac:dyDescent="0.3">
      <c r="A296" s="1">
        <f>'FTTM input times'!A296</f>
        <v>294</v>
      </c>
      <c r="B296" s="10">
        <f>ABS('internal_calcs ToDs'!C296-'internal_calcs ToDs'!$B296)</f>
        <v>1.5131798569286161</v>
      </c>
      <c r="C296" s="10">
        <f>ABS('internal_calcs ToDs'!D296-'internal_calcs ToDs'!$B296)</f>
        <v>5.3919301216990334</v>
      </c>
      <c r="D296" s="10">
        <f>ABS('internal_calcs ToDs'!E296-'internal_calcs ToDs'!$B296)</f>
        <v>9.2307317534903177E-2</v>
      </c>
      <c r="E296" s="10">
        <f>ABS('internal_calcs ToDs'!D296-'internal_calcs ToDs'!$C296)</f>
        <v>3.8787502647704173</v>
      </c>
      <c r="F296" s="10">
        <f>ABS('internal_calcs ToDs'!E296-'internal_calcs ToDs'!$C296)</f>
        <v>1.4208725393937129</v>
      </c>
      <c r="G296" s="10">
        <f>ABS('internal_calcs ToDs'!E296-'internal_calcs ToDs'!D296)</f>
        <v>5.2996228041641302</v>
      </c>
      <c r="H296" s="1" t="str">
        <f t="shared" si="82"/>
        <v>TRUSTED</v>
      </c>
      <c r="I296" s="1" t="str">
        <f t="shared" si="83"/>
        <v>TRUSTED</v>
      </c>
      <c r="J296" s="1" t="str">
        <f t="shared" si="84"/>
        <v>TRUSTED</v>
      </c>
      <c r="K296" s="1" t="str">
        <f t="shared" si="85"/>
        <v>TRUSTED</v>
      </c>
      <c r="L296" s="1" t="str">
        <f t="shared" si="86"/>
        <v>TRUSTED</v>
      </c>
      <c r="M296" s="1" t="str">
        <f t="shared" si="87"/>
        <v>UNTRUSTED</v>
      </c>
      <c r="N296" s="1" t="str">
        <f t="shared" si="88"/>
        <v>UNTRUSTED</v>
      </c>
      <c r="O296" s="1">
        <f t="shared" si="89"/>
        <v>511</v>
      </c>
      <c r="P296" s="1" t="str">
        <f t="shared" si="90"/>
        <v>NQ</v>
      </c>
      <c r="Q296" s="1" t="str">
        <f t="shared" si="91"/>
        <v>TRUSTED</v>
      </c>
      <c r="R296" s="1" t="str">
        <f t="shared" si="92"/>
        <v>TRUSTED</v>
      </c>
      <c r="S296" s="1" t="str">
        <f t="shared" si="93"/>
        <v>UNTRUSTED</v>
      </c>
      <c r="T296" s="1" t="str">
        <f t="shared" si="94"/>
        <v>TRUSTED</v>
      </c>
      <c r="U296" s="1">
        <f t="shared" si="99"/>
        <v>2</v>
      </c>
      <c r="V296" s="10">
        <f>IF(Q296="TRUSTED",'internal_calcs ToDs'!B296,"")</f>
        <v>294.99271766333533</v>
      </c>
      <c r="W296" s="10">
        <f>IF(R296="TRUSTED",'internal_calcs ToDs'!C296,"")</f>
        <v>293.47953780640671</v>
      </c>
      <c r="X296" s="10" t="str">
        <f>IF(S296="TRUSTED",IF(O296=3,'internal_calcs ToDs'!D296,'internal_calcs ToDs'!E296),"")</f>
        <v/>
      </c>
      <c r="Y296" s="10">
        <f t="shared" si="98"/>
        <v>294.99271766333533</v>
      </c>
      <c r="Z296" s="10" t="str">
        <f t="shared" ca="1" si="95"/>
        <v>N</v>
      </c>
      <c r="AA296" s="10">
        <f t="shared" ca="1" si="96"/>
        <v>294.99271766333533</v>
      </c>
      <c r="AB296" s="1">
        <f t="shared" ca="1" si="80"/>
        <v>1</v>
      </c>
      <c r="AC296" s="1">
        <f t="shared" ca="1" si="81"/>
        <v>111</v>
      </c>
      <c r="AD296" s="1">
        <f t="shared" ca="1" si="97"/>
        <v>20</v>
      </c>
    </row>
    <row r="297" spans="1:30" x14ac:dyDescent="0.3">
      <c r="A297" s="1">
        <f>'FTTM input times'!A297</f>
        <v>295</v>
      </c>
      <c r="B297" s="10">
        <f>ABS('internal_calcs ToDs'!C297-'internal_calcs ToDs'!$B297)</f>
        <v>1.4241108708074535</v>
      </c>
      <c r="C297" s="10">
        <f>ABS('internal_calcs ToDs'!D297-'internal_calcs ToDs'!$B297)</f>
        <v>5.4565979549846588</v>
      </c>
      <c r="D297" s="10">
        <f>ABS('internal_calcs ToDs'!E297-'internal_calcs ToDs'!$B297)</f>
        <v>0.49285769657967649</v>
      </c>
      <c r="E297" s="10">
        <f>ABS('internal_calcs ToDs'!D297-'internal_calcs ToDs'!$C297)</f>
        <v>4.0324870841772054</v>
      </c>
      <c r="F297" s="10">
        <f>ABS('internal_calcs ToDs'!E297-'internal_calcs ToDs'!$C297)</f>
        <v>0.93125317422777698</v>
      </c>
      <c r="G297" s="10">
        <f>ABS('internal_calcs ToDs'!E297-'internal_calcs ToDs'!D297)</f>
        <v>4.9637402584049823</v>
      </c>
      <c r="H297" s="1" t="str">
        <f t="shared" si="82"/>
        <v>TRUSTED</v>
      </c>
      <c r="I297" s="1" t="str">
        <f t="shared" si="83"/>
        <v>TRUSTED</v>
      </c>
      <c r="J297" s="1" t="str">
        <f t="shared" si="84"/>
        <v>TRUSTED</v>
      </c>
      <c r="K297" s="1" t="str">
        <f t="shared" si="85"/>
        <v>TRUSTED</v>
      </c>
      <c r="L297" s="1" t="str">
        <f t="shared" si="86"/>
        <v>TRUSTED</v>
      </c>
      <c r="M297" s="1" t="str">
        <f t="shared" si="87"/>
        <v>UNTRUSTED</v>
      </c>
      <c r="N297" s="1" t="str">
        <f t="shared" si="88"/>
        <v>UNTRUSTED</v>
      </c>
      <c r="O297" s="1">
        <f t="shared" si="89"/>
        <v>511</v>
      </c>
      <c r="P297" s="1" t="str">
        <f t="shared" si="90"/>
        <v>NQ</v>
      </c>
      <c r="Q297" s="1" t="str">
        <f t="shared" si="91"/>
        <v>TRUSTED</v>
      </c>
      <c r="R297" s="1" t="str">
        <f t="shared" si="92"/>
        <v>TRUSTED</v>
      </c>
      <c r="S297" s="1" t="str">
        <f t="shared" si="93"/>
        <v>UNTRUSTED</v>
      </c>
      <c r="T297" s="1" t="str">
        <f t="shared" si="94"/>
        <v>TRUSTED</v>
      </c>
      <c r="U297" s="1">
        <f t="shared" si="99"/>
        <v>2</v>
      </c>
      <c r="V297" s="10">
        <f>IF(Q297="TRUSTED",'internal_calcs ToDs'!B297,"")</f>
        <v>295.98823302785092</v>
      </c>
      <c r="W297" s="10">
        <f>IF(R297="TRUSTED",'internal_calcs ToDs'!C297,"")</f>
        <v>294.56412215704347</v>
      </c>
      <c r="X297" s="10" t="str">
        <f>IF(S297="TRUSTED",IF(O297=3,'internal_calcs ToDs'!D297,'internal_calcs ToDs'!E297),"")</f>
        <v/>
      </c>
      <c r="Y297" s="10">
        <f t="shared" si="98"/>
        <v>295.98823302785092</v>
      </c>
      <c r="Z297" s="10" t="str">
        <f t="shared" ca="1" si="95"/>
        <v>N</v>
      </c>
      <c r="AA297" s="10">
        <f t="shared" ca="1" si="96"/>
        <v>295.98823302785092</v>
      </c>
      <c r="AB297" s="1">
        <f t="shared" ca="1" si="80"/>
        <v>1</v>
      </c>
      <c r="AC297" s="1">
        <f t="shared" ca="1" si="81"/>
        <v>111</v>
      </c>
      <c r="AD297" s="1">
        <f t="shared" ca="1" si="97"/>
        <v>20</v>
      </c>
    </row>
    <row r="298" spans="1:30" x14ac:dyDescent="0.3">
      <c r="A298" s="1">
        <f>'FTTM input times'!A298</f>
        <v>296</v>
      </c>
      <c r="B298" s="10">
        <f>ABS('internal_calcs ToDs'!C298-'internal_calcs ToDs'!$B298)</f>
        <v>1.3283088066651203</v>
      </c>
      <c r="C298" s="10">
        <f>ABS('internal_calcs ToDs'!D298-'internal_calcs ToDs'!$B298)</f>
        <v>5.4812718746746327</v>
      </c>
      <c r="D298" s="10">
        <f>ABS('internal_calcs ToDs'!E298-'internal_calcs ToDs'!$B298)</f>
        <v>0.83796069567000586</v>
      </c>
      <c r="E298" s="10">
        <f>ABS('internal_calcs ToDs'!D298-'internal_calcs ToDs'!$C298)</f>
        <v>4.1529630680095124</v>
      </c>
      <c r="F298" s="10">
        <f>ABS('internal_calcs ToDs'!E298-'internal_calcs ToDs'!$C298)</f>
        <v>0.49034811099511444</v>
      </c>
      <c r="G298" s="10">
        <f>ABS('internal_calcs ToDs'!E298-'internal_calcs ToDs'!D298)</f>
        <v>4.6433111790046269</v>
      </c>
      <c r="H298" s="1" t="str">
        <f t="shared" si="82"/>
        <v>TRUSTED</v>
      </c>
      <c r="I298" s="1" t="str">
        <f t="shared" si="83"/>
        <v>TRUSTED</v>
      </c>
      <c r="J298" s="1" t="str">
        <f t="shared" si="84"/>
        <v>TRUSTED</v>
      </c>
      <c r="K298" s="1" t="str">
        <f t="shared" si="85"/>
        <v>TRUSTED</v>
      </c>
      <c r="L298" s="1" t="str">
        <f t="shared" si="86"/>
        <v>TRUSTED</v>
      </c>
      <c r="M298" s="1" t="str">
        <f t="shared" si="87"/>
        <v>UNTRUSTED</v>
      </c>
      <c r="N298" s="1" t="str">
        <f t="shared" si="88"/>
        <v>UNTRUSTED</v>
      </c>
      <c r="O298" s="1">
        <f t="shared" si="89"/>
        <v>511</v>
      </c>
      <c r="P298" s="1" t="str">
        <f t="shared" si="90"/>
        <v>NQ</v>
      </c>
      <c r="Q298" s="1" t="str">
        <f t="shared" si="91"/>
        <v>TRUSTED</v>
      </c>
      <c r="R298" s="1" t="str">
        <f t="shared" si="92"/>
        <v>TRUSTED</v>
      </c>
      <c r="S298" s="1" t="str">
        <f t="shared" si="93"/>
        <v>UNTRUSTED</v>
      </c>
      <c r="T298" s="1" t="str">
        <f t="shared" si="94"/>
        <v>TRUSTED</v>
      </c>
      <c r="U298" s="1">
        <f t="shared" si="99"/>
        <v>2</v>
      </c>
      <c r="V298" s="10">
        <f>IF(Q298="TRUSTED",'internal_calcs ToDs'!B298,"")</f>
        <v>296.98268206820154</v>
      </c>
      <c r="W298" s="10">
        <f>IF(R298="TRUSTED",'internal_calcs ToDs'!C298,"")</f>
        <v>295.65437326153642</v>
      </c>
      <c r="X298" s="10" t="str">
        <f>IF(S298="TRUSTED",IF(O298=3,'internal_calcs ToDs'!D298,'internal_calcs ToDs'!E298),"")</f>
        <v/>
      </c>
      <c r="Y298" s="10">
        <f t="shared" si="98"/>
        <v>296.98268206820154</v>
      </c>
      <c r="Z298" s="10" t="str">
        <f t="shared" ca="1" si="95"/>
        <v>N</v>
      </c>
      <c r="AA298" s="10">
        <f t="shared" ca="1" si="96"/>
        <v>296.98268206820154</v>
      </c>
      <c r="AB298" s="1">
        <f t="shared" ca="1" si="80"/>
        <v>1</v>
      </c>
      <c r="AC298" s="1">
        <f t="shared" ca="1" si="81"/>
        <v>111</v>
      </c>
      <c r="AD298" s="1">
        <f t="shared" ca="1" si="97"/>
        <v>20</v>
      </c>
    </row>
    <row r="299" spans="1:30" x14ac:dyDescent="0.3">
      <c r="A299" s="1">
        <f>'FTTM input times'!A299</f>
        <v>297</v>
      </c>
      <c r="B299" s="10">
        <f>ABS('internal_calcs ToDs'!C299-'internal_calcs ToDs'!$B299)</f>
        <v>1.2261333504847585</v>
      </c>
      <c r="C299" s="10">
        <f>ABS('internal_calcs ToDs'!D299-'internal_calcs ToDs'!$B299)</f>
        <v>5.4654787224714028</v>
      </c>
      <c r="D299" s="10">
        <f>ABS('internal_calcs ToDs'!E299-'internal_calcs ToDs'!$B299)</f>
        <v>1.1149462732226425</v>
      </c>
      <c r="E299" s="10">
        <f>ABS('internal_calcs ToDs'!D299-'internal_calcs ToDs'!$C299)</f>
        <v>4.2393453719866443</v>
      </c>
      <c r="F299" s="10">
        <f>ABS('internal_calcs ToDs'!E299-'internal_calcs ToDs'!$C299)</f>
        <v>0.11118707726211596</v>
      </c>
      <c r="G299" s="10">
        <f>ABS('internal_calcs ToDs'!E299-'internal_calcs ToDs'!D299)</f>
        <v>4.3505324492487603</v>
      </c>
      <c r="H299" s="1" t="str">
        <f t="shared" si="82"/>
        <v>TRUSTED</v>
      </c>
      <c r="I299" s="1" t="str">
        <f t="shared" si="83"/>
        <v>TRUSTED</v>
      </c>
      <c r="J299" s="1" t="str">
        <f t="shared" si="84"/>
        <v>TRUSTED</v>
      </c>
      <c r="K299" s="1" t="str">
        <f t="shared" si="85"/>
        <v>TRUSTED</v>
      </c>
      <c r="L299" s="1" t="str">
        <f t="shared" si="86"/>
        <v>TRUSTED</v>
      </c>
      <c r="M299" s="1" t="str">
        <f t="shared" si="87"/>
        <v>UNTRUSTED</v>
      </c>
      <c r="N299" s="1" t="str">
        <f t="shared" si="88"/>
        <v>UNTRUSTED</v>
      </c>
      <c r="O299" s="1">
        <f t="shared" si="89"/>
        <v>511</v>
      </c>
      <c r="P299" s="1" t="str">
        <f t="shared" si="90"/>
        <v>NQ</v>
      </c>
      <c r="Q299" s="1" t="str">
        <f t="shared" si="91"/>
        <v>TRUSTED</v>
      </c>
      <c r="R299" s="1" t="str">
        <f t="shared" si="92"/>
        <v>TRUSTED</v>
      </c>
      <c r="S299" s="1" t="str">
        <f t="shared" si="93"/>
        <v>UNTRUSTED</v>
      </c>
      <c r="T299" s="1" t="str">
        <f t="shared" si="94"/>
        <v>TRUSTED</v>
      </c>
      <c r="U299" s="1">
        <f t="shared" si="99"/>
        <v>2</v>
      </c>
      <c r="V299" s="10">
        <f>IF(Q299="TRUSTED",'internal_calcs ToDs'!B299,"")</f>
        <v>297.97606829049226</v>
      </c>
      <c r="W299" s="10">
        <f>IF(R299="TRUSTED",'internal_calcs ToDs'!C299,"")</f>
        <v>296.74993494000751</v>
      </c>
      <c r="X299" s="10" t="str">
        <f>IF(S299="TRUSTED",IF(O299=3,'internal_calcs ToDs'!D299,'internal_calcs ToDs'!E299),"")</f>
        <v/>
      </c>
      <c r="Y299" s="10">
        <f t="shared" si="98"/>
        <v>297.97606829049226</v>
      </c>
      <c r="Z299" s="10" t="str">
        <f t="shared" ca="1" si="95"/>
        <v>N</v>
      </c>
      <c r="AA299" s="10">
        <f t="shared" ca="1" si="96"/>
        <v>297.97606829049226</v>
      </c>
      <c r="AB299" s="1">
        <f t="shared" ca="1" si="80"/>
        <v>1</v>
      </c>
      <c r="AC299" s="1">
        <f t="shared" ca="1" si="81"/>
        <v>111</v>
      </c>
      <c r="AD299" s="1">
        <f t="shared" ca="1" si="97"/>
        <v>20</v>
      </c>
    </row>
    <row r="300" spans="1:30" x14ac:dyDescent="0.3">
      <c r="A300" s="1">
        <f>'FTTM input times'!A300</f>
        <v>298</v>
      </c>
      <c r="B300" s="10">
        <f>ABS('internal_calcs ToDs'!C300-'internal_calcs ToDs'!$B300)</f>
        <v>1.1179658179568719</v>
      </c>
      <c r="C300" s="10">
        <f>ABS('internal_calcs ToDs'!D300-'internal_calcs ToDs'!$B300)</f>
        <v>5.4093674399981637</v>
      </c>
      <c r="D300" s="10">
        <f>ABS('internal_calcs ToDs'!E300-'internal_calcs ToDs'!$B300)</f>
        <v>1.3135685870308862</v>
      </c>
      <c r="E300" s="10">
        <f>ABS('internal_calcs ToDs'!D300-'internal_calcs ToDs'!$C300)</f>
        <v>4.2914016220412918</v>
      </c>
      <c r="F300" s="10">
        <f>ABS('internal_calcs ToDs'!E300-'internal_calcs ToDs'!$C300)</f>
        <v>0.1956027690740143</v>
      </c>
      <c r="G300" s="10">
        <f>ABS('internal_calcs ToDs'!E300-'internal_calcs ToDs'!D300)</f>
        <v>4.0957988529672775</v>
      </c>
      <c r="H300" s="1" t="str">
        <f t="shared" si="82"/>
        <v>TRUSTED</v>
      </c>
      <c r="I300" s="1" t="str">
        <f t="shared" si="83"/>
        <v>TRUSTED</v>
      </c>
      <c r="J300" s="1" t="str">
        <f t="shared" si="84"/>
        <v>TRUSTED</v>
      </c>
      <c r="K300" s="1" t="str">
        <f t="shared" si="85"/>
        <v>TRUSTED</v>
      </c>
      <c r="L300" s="1" t="str">
        <f t="shared" si="86"/>
        <v>TRUSTED</v>
      </c>
      <c r="M300" s="1" t="str">
        <f t="shared" si="87"/>
        <v>UNTRUSTED</v>
      </c>
      <c r="N300" s="1" t="str">
        <f t="shared" si="88"/>
        <v>UNTRUSTED</v>
      </c>
      <c r="O300" s="1">
        <f t="shared" si="89"/>
        <v>511</v>
      </c>
      <c r="P300" s="1" t="str">
        <f t="shared" si="90"/>
        <v>NQ</v>
      </c>
      <c r="Q300" s="1" t="str">
        <f t="shared" si="91"/>
        <v>TRUSTED</v>
      </c>
      <c r="R300" s="1" t="str">
        <f t="shared" si="92"/>
        <v>TRUSTED</v>
      </c>
      <c r="S300" s="1" t="str">
        <f t="shared" si="93"/>
        <v>UNTRUSTED</v>
      </c>
      <c r="T300" s="1" t="str">
        <f t="shared" si="94"/>
        <v>TRUSTED</v>
      </c>
      <c r="U300" s="1">
        <f t="shared" si="99"/>
        <v>2</v>
      </c>
      <c r="V300" s="10">
        <f>IF(Q300="TRUSTED",'internal_calcs ToDs'!B300,"")</f>
        <v>298.96839587212691</v>
      </c>
      <c r="W300" s="10">
        <f>IF(R300="TRUSTED",'internal_calcs ToDs'!C300,"")</f>
        <v>297.85043005417003</v>
      </c>
      <c r="X300" s="10" t="str">
        <f>IF(S300="TRUSTED",IF(O300=3,'internal_calcs ToDs'!D300,'internal_calcs ToDs'!E300),"")</f>
        <v/>
      </c>
      <c r="Y300" s="10">
        <f t="shared" si="98"/>
        <v>298.96839587212691</v>
      </c>
      <c r="Z300" s="10" t="str">
        <f t="shared" ca="1" si="95"/>
        <v>N</v>
      </c>
      <c r="AA300" s="10">
        <f t="shared" ca="1" si="96"/>
        <v>298.96839587212691</v>
      </c>
      <c r="AB300" s="1">
        <f t="shared" ca="1" si="80"/>
        <v>1</v>
      </c>
      <c r="AC300" s="1">
        <f t="shared" ca="1" si="81"/>
        <v>111</v>
      </c>
      <c r="AD300" s="1">
        <f t="shared" ca="1" si="97"/>
        <v>20</v>
      </c>
    </row>
    <row r="301" spans="1:30" x14ac:dyDescent="0.3">
      <c r="A301" s="1">
        <f>'FTTM input times'!A301</f>
        <v>299</v>
      </c>
      <c r="B301" s="10">
        <f>ABS('internal_calcs ToDs'!C301-'internal_calcs ToDs'!$B301)</f>
        <v>1.004207663449165</v>
      </c>
      <c r="C301" s="10">
        <f>ABS('internal_calcs ToDs'!D301-'internal_calcs ToDs'!$B301)</f>
        <v>5.3137067831415834</v>
      </c>
      <c r="D301" s="10">
        <f>ABS('internal_calcs ToDs'!E301-'internal_calcs ToDs'!$B301)</f>
        <v>1.4263764540424972</v>
      </c>
      <c r="E301" s="10">
        <f>ABS('internal_calcs ToDs'!D301-'internal_calcs ToDs'!$C301)</f>
        <v>4.3094991196924184</v>
      </c>
      <c r="F301" s="10">
        <f>ABS('internal_calcs ToDs'!E301-'internal_calcs ToDs'!$C301)</f>
        <v>0.42216879059333223</v>
      </c>
      <c r="G301" s="10">
        <f>ABS('internal_calcs ToDs'!E301-'internal_calcs ToDs'!D301)</f>
        <v>3.8873303290990862</v>
      </c>
      <c r="H301" s="1" t="str">
        <f t="shared" si="82"/>
        <v>TRUSTED</v>
      </c>
      <c r="I301" s="1" t="str">
        <f t="shared" si="83"/>
        <v>TRUSTED</v>
      </c>
      <c r="J301" s="1" t="str">
        <f t="shared" si="84"/>
        <v>TRUSTED</v>
      </c>
      <c r="K301" s="1" t="str">
        <f t="shared" si="85"/>
        <v>TRUSTED</v>
      </c>
      <c r="L301" s="1" t="str">
        <f t="shared" si="86"/>
        <v>TRUSTED</v>
      </c>
      <c r="M301" s="1" t="str">
        <f t="shared" si="87"/>
        <v>UNTRUSTED</v>
      </c>
      <c r="N301" s="1" t="str">
        <f t="shared" si="88"/>
        <v>UNTRUSTED</v>
      </c>
      <c r="O301" s="1">
        <f t="shared" si="89"/>
        <v>511</v>
      </c>
      <c r="P301" s="1" t="str">
        <f t="shared" si="90"/>
        <v>NQ</v>
      </c>
      <c r="Q301" s="1" t="str">
        <f t="shared" si="91"/>
        <v>TRUSTED</v>
      </c>
      <c r="R301" s="1" t="str">
        <f t="shared" si="92"/>
        <v>TRUSTED</v>
      </c>
      <c r="S301" s="1" t="str">
        <f t="shared" si="93"/>
        <v>UNTRUSTED</v>
      </c>
      <c r="T301" s="1" t="str">
        <f t="shared" si="94"/>
        <v>TRUSTED</v>
      </c>
      <c r="U301" s="1">
        <f t="shared" si="99"/>
        <v>2</v>
      </c>
      <c r="V301" s="10">
        <f>IF(Q301="TRUSTED",'internal_calcs ToDs'!B301,"")</f>
        <v>299.95966965916932</v>
      </c>
      <c r="W301" s="10">
        <f>IF(R301="TRUSTED",'internal_calcs ToDs'!C301,"")</f>
        <v>298.95546199572016</v>
      </c>
      <c r="X301" s="10" t="str">
        <f>IF(S301="TRUSTED",IF(O301=3,'internal_calcs ToDs'!D301,'internal_calcs ToDs'!E301),"")</f>
        <v/>
      </c>
      <c r="Y301" s="10">
        <f t="shared" si="98"/>
        <v>299.95966965916932</v>
      </c>
      <c r="Z301" s="10" t="str">
        <f t="shared" ca="1" si="95"/>
        <v>N</v>
      </c>
      <c r="AA301" s="10">
        <f t="shared" ca="1" si="96"/>
        <v>299.95966965916932</v>
      </c>
      <c r="AB301" s="1">
        <f t="shared" ca="1" si="80"/>
        <v>1</v>
      </c>
      <c r="AC301" s="1">
        <f t="shared" ca="1" si="81"/>
        <v>111</v>
      </c>
      <c r="AD301" s="1">
        <f t="shared" ca="1" si="97"/>
        <v>20</v>
      </c>
    </row>
    <row r="302" spans="1:30" x14ac:dyDescent="0.3">
      <c r="A302" s="1">
        <f>'FTTM input times'!A302</f>
        <v>300</v>
      </c>
      <c r="B302" s="10">
        <f>ABS('internal_calcs ToDs'!C302-'internal_calcs ToDs'!$B302)</f>
        <v>0.8852789117133284</v>
      </c>
      <c r="C302" s="10">
        <f>ABS('internal_calcs ToDs'!D302-'internal_calcs ToDs'!$B302)</f>
        <v>5.179873271677252</v>
      </c>
      <c r="D302" s="10">
        <f>ABS('internal_calcs ToDs'!E302-'internal_calcs ToDs'!$B302)</f>
        <v>1.4489828276163621</v>
      </c>
      <c r="E302" s="10">
        <f>ABS('internal_calcs ToDs'!D302-'internal_calcs ToDs'!$C302)</f>
        <v>4.2945943599639236</v>
      </c>
      <c r="F302" s="10">
        <f>ABS('internal_calcs ToDs'!E302-'internal_calcs ToDs'!$C302)</f>
        <v>0.5637039159030337</v>
      </c>
      <c r="G302" s="10">
        <f>ABS('internal_calcs ToDs'!E302-'internal_calcs ToDs'!D302)</f>
        <v>3.7308904440608899</v>
      </c>
      <c r="H302" s="1" t="str">
        <f t="shared" si="82"/>
        <v>TRUSTED</v>
      </c>
      <c r="I302" s="1" t="str">
        <f t="shared" si="83"/>
        <v>TRUSTED</v>
      </c>
      <c r="J302" s="1" t="str">
        <f t="shared" si="84"/>
        <v>TRUSTED</v>
      </c>
      <c r="K302" s="1" t="str">
        <f t="shared" si="85"/>
        <v>TRUSTED</v>
      </c>
      <c r="L302" s="1" t="str">
        <f t="shared" si="86"/>
        <v>TRUSTED</v>
      </c>
      <c r="M302" s="1" t="str">
        <f t="shared" si="87"/>
        <v>TRUSTED</v>
      </c>
      <c r="N302" s="1" t="str">
        <f t="shared" si="88"/>
        <v>TRUSTED</v>
      </c>
      <c r="O302" s="1">
        <f t="shared" si="89"/>
        <v>3</v>
      </c>
      <c r="P302" s="1">
        <f t="shared" si="90"/>
        <v>333</v>
      </c>
      <c r="Q302" s="1" t="str">
        <f t="shared" si="91"/>
        <v>TRUSTED</v>
      </c>
      <c r="R302" s="1" t="str">
        <f t="shared" si="92"/>
        <v>TRUSTED</v>
      </c>
      <c r="S302" s="1" t="str">
        <f t="shared" si="93"/>
        <v>TRUSTED</v>
      </c>
      <c r="T302" s="1" t="str">
        <f t="shared" si="94"/>
        <v>TRUSTED</v>
      </c>
      <c r="U302" s="1">
        <f t="shared" si="99"/>
        <v>3</v>
      </c>
      <c r="V302" s="10">
        <f>IF(Q302="TRUSTED",'internal_calcs ToDs'!B302,"")</f>
        <v>300.94989516328263</v>
      </c>
      <c r="W302" s="10">
        <f>IF(R302="TRUSTED",'internal_calcs ToDs'!C302,"")</f>
        <v>300.0646162515693</v>
      </c>
      <c r="X302" s="10">
        <f>IF(S302="TRUSTED",IF(O302=3,'internal_calcs ToDs'!D302,'internal_calcs ToDs'!E302),"")</f>
        <v>295.77002189160538</v>
      </c>
      <c r="Y302" s="10">
        <f t="shared" si="98"/>
        <v>300.0646162515693</v>
      </c>
      <c r="Z302" s="10" t="str">
        <f t="shared" ca="1" si="95"/>
        <v>Y</v>
      </c>
      <c r="AA302" s="10">
        <f t="shared" ca="1" si="96"/>
        <v>300.0646162515693</v>
      </c>
      <c r="AB302" s="1">
        <f t="shared" ca="1" si="80"/>
        <v>2</v>
      </c>
      <c r="AC302" s="1">
        <f t="shared" ca="1" si="81"/>
        <v>222</v>
      </c>
      <c r="AD302" s="1">
        <f t="shared" ca="1" si="97"/>
        <v>21</v>
      </c>
    </row>
    <row r="303" spans="1:30" x14ac:dyDescent="0.3">
      <c r="A303" s="1">
        <f>'FTTM input times'!A303</f>
        <v>301</v>
      </c>
      <c r="B303" s="10">
        <f>ABS('internal_calcs ToDs'!C303-'internal_calcs ToDs'!$B303)</f>
        <v>0.7616165185107775</v>
      </c>
      <c r="C303" s="10">
        <f>ABS('internal_calcs ToDs'!D303-'internal_calcs ToDs'!$B303)</f>
        <v>5.0098295641711275</v>
      </c>
      <c r="D303" s="10">
        <f>ABS('internal_calcs ToDs'!E303-'internal_calcs ToDs'!$B303)</f>
        <v>1.3802235525438391</v>
      </c>
      <c r="E303" s="10">
        <f>ABS('internal_calcs ToDs'!D303-'internal_calcs ToDs'!$C303)</f>
        <v>4.24821304566035</v>
      </c>
      <c r="F303" s="10">
        <f>ABS('internal_calcs ToDs'!E303-'internal_calcs ToDs'!$C303)</f>
        <v>0.61860703403306161</v>
      </c>
      <c r="G303" s="10">
        <f>ABS('internal_calcs ToDs'!E303-'internal_calcs ToDs'!D303)</f>
        <v>3.6296060116272884</v>
      </c>
      <c r="H303" s="1" t="str">
        <f t="shared" si="82"/>
        <v>TRUSTED</v>
      </c>
      <c r="I303" s="1" t="str">
        <f t="shared" si="83"/>
        <v>TRUSTED</v>
      </c>
      <c r="J303" s="1" t="str">
        <f t="shared" si="84"/>
        <v>TRUSTED</v>
      </c>
      <c r="K303" s="1" t="str">
        <f t="shared" si="85"/>
        <v>TRUSTED</v>
      </c>
      <c r="L303" s="1" t="str">
        <f t="shared" si="86"/>
        <v>TRUSTED</v>
      </c>
      <c r="M303" s="1" t="str">
        <f t="shared" si="87"/>
        <v>TRUSTED</v>
      </c>
      <c r="N303" s="1" t="str">
        <f t="shared" si="88"/>
        <v>TRUSTED</v>
      </c>
      <c r="O303" s="1">
        <f t="shared" si="89"/>
        <v>3</v>
      </c>
      <c r="P303" s="1">
        <f t="shared" si="90"/>
        <v>333</v>
      </c>
      <c r="Q303" s="1" t="str">
        <f t="shared" si="91"/>
        <v>TRUSTED</v>
      </c>
      <c r="R303" s="1" t="str">
        <f t="shared" si="92"/>
        <v>TRUSTED</v>
      </c>
      <c r="S303" s="1" t="str">
        <f t="shared" si="93"/>
        <v>TRUSTED</v>
      </c>
      <c r="T303" s="1" t="str">
        <f t="shared" si="94"/>
        <v>TRUSTED</v>
      </c>
      <c r="U303" s="1">
        <f t="shared" si="99"/>
        <v>3</v>
      </c>
      <c r="V303" s="10">
        <f>IF(Q303="TRUSTED",'internal_calcs ToDs'!B303,"")</f>
        <v>301.93907855824796</v>
      </c>
      <c r="W303" s="10">
        <f>IF(R303="TRUSTED",'internal_calcs ToDs'!C303,"")</f>
        <v>301.17746203973718</v>
      </c>
      <c r="X303" s="10">
        <f>IF(S303="TRUSTED",IF(O303=3,'internal_calcs ToDs'!D303,'internal_calcs ToDs'!E303),"")</f>
        <v>296.92924899407683</v>
      </c>
      <c r="Y303" s="10">
        <f t="shared" si="98"/>
        <v>301.17746203973718</v>
      </c>
      <c r="Z303" s="10" t="str">
        <f t="shared" ca="1" si="95"/>
        <v>N</v>
      </c>
      <c r="AA303" s="10">
        <f t="shared" ca="1" si="96"/>
        <v>301.17746203973718</v>
      </c>
      <c r="AB303" s="1">
        <f t="shared" ca="1" si="80"/>
        <v>2</v>
      </c>
      <c r="AC303" s="1">
        <f t="shared" ca="1" si="81"/>
        <v>222</v>
      </c>
      <c r="AD303" s="1">
        <f t="shared" ca="1" si="97"/>
        <v>21</v>
      </c>
    </row>
    <row r="304" spans="1:30" x14ac:dyDescent="0.3">
      <c r="A304" s="1">
        <f>'FTTM input times'!A304</f>
        <v>302</v>
      </c>
      <c r="B304" s="10">
        <f>ABS('internal_calcs ToDs'!C304-'internal_calcs ToDs'!$B304)</f>
        <v>0.63367266661248323</v>
      </c>
      <c r="C304" s="10">
        <f>ABS('internal_calcs ToDs'!D304-'internal_calcs ToDs'!$B304)</f>
        <v>4.8060935991465499</v>
      </c>
      <c r="D304" s="10">
        <f>ABS('internal_calcs ToDs'!E304-'internal_calcs ToDs'!$B304)</f>
        <v>1.2221996598877922</v>
      </c>
      <c r="E304" s="10">
        <f>ABS('internal_calcs ToDs'!D304-'internal_calcs ToDs'!$C304)</f>
        <v>4.1724209325340667</v>
      </c>
      <c r="F304" s="10">
        <f>ABS('internal_calcs ToDs'!E304-'internal_calcs ToDs'!$C304)</f>
        <v>0.588526993275309</v>
      </c>
      <c r="G304" s="10">
        <f>ABS('internal_calcs ToDs'!E304-'internal_calcs ToDs'!D304)</f>
        <v>3.5838939392587577</v>
      </c>
      <c r="H304" s="1" t="str">
        <f t="shared" si="82"/>
        <v>TRUSTED</v>
      </c>
      <c r="I304" s="1" t="str">
        <f t="shared" si="83"/>
        <v>TRUSTED</v>
      </c>
      <c r="J304" s="1" t="str">
        <f t="shared" si="84"/>
        <v>TRUSTED</v>
      </c>
      <c r="K304" s="1" t="str">
        <f t="shared" si="85"/>
        <v>TRUSTED</v>
      </c>
      <c r="L304" s="1" t="str">
        <f t="shared" si="86"/>
        <v>TRUSTED</v>
      </c>
      <c r="M304" s="1" t="str">
        <f t="shared" si="87"/>
        <v>TRUSTED</v>
      </c>
      <c r="N304" s="1" t="str">
        <f t="shared" si="88"/>
        <v>TRUSTED</v>
      </c>
      <c r="O304" s="1">
        <f t="shared" si="89"/>
        <v>3</v>
      </c>
      <c r="P304" s="1">
        <f t="shared" si="90"/>
        <v>333</v>
      </c>
      <c r="Q304" s="1" t="str">
        <f t="shared" si="91"/>
        <v>TRUSTED</v>
      </c>
      <c r="R304" s="1" t="str">
        <f t="shared" si="92"/>
        <v>TRUSTED</v>
      </c>
      <c r="S304" s="1" t="str">
        <f t="shared" si="93"/>
        <v>TRUSTED</v>
      </c>
      <c r="T304" s="1" t="str">
        <f t="shared" si="94"/>
        <v>TRUSTED</v>
      </c>
      <c r="U304" s="1">
        <f t="shared" si="99"/>
        <v>3</v>
      </c>
      <c r="V304" s="10">
        <f>IF(Q304="TRUSTED",'internal_calcs ToDs'!B304,"")</f>
        <v>302.92722667606483</v>
      </c>
      <c r="W304" s="10">
        <f>IF(R304="TRUSTED",'internal_calcs ToDs'!C304,"")</f>
        <v>302.29355400945235</v>
      </c>
      <c r="X304" s="10">
        <f>IF(S304="TRUSTED",IF(O304=3,'internal_calcs ToDs'!D304,'internal_calcs ToDs'!E304),"")</f>
        <v>298.12113307691828</v>
      </c>
      <c r="Y304" s="10">
        <f t="shared" si="98"/>
        <v>302.29355400945235</v>
      </c>
      <c r="Z304" s="10" t="str">
        <f t="shared" ca="1" si="95"/>
        <v>N</v>
      </c>
      <c r="AA304" s="10">
        <f t="shared" ca="1" si="96"/>
        <v>302.29355400945235</v>
      </c>
      <c r="AB304" s="1">
        <f t="shared" ca="1" si="80"/>
        <v>2</v>
      </c>
      <c r="AC304" s="1">
        <f t="shared" ca="1" si="81"/>
        <v>222</v>
      </c>
      <c r="AD304" s="1">
        <f t="shared" ca="1" si="97"/>
        <v>21</v>
      </c>
    </row>
    <row r="305" spans="1:30" x14ac:dyDescent="0.3">
      <c r="A305" s="1">
        <f>'FTTM input times'!A305</f>
        <v>303</v>
      </c>
      <c r="B305" s="10">
        <f>ABS('internal_calcs ToDs'!C305-'internal_calcs ToDs'!$B305)</f>
        <v>0.5019130038883759</v>
      </c>
      <c r="C305" s="10">
        <f>ABS('internal_calcs ToDs'!D305-'internal_calcs ToDs'!$B305)</f>
        <v>4.5716989891186586</v>
      </c>
      <c r="D305" s="10">
        <f>ABS('internal_calcs ToDs'!E305-'internal_calcs ToDs'!$B305)</f>
        <v>0.9802016728569356</v>
      </c>
      <c r="E305" s="10">
        <f>ABS('internal_calcs ToDs'!D305-'internal_calcs ToDs'!$C305)</f>
        <v>4.0697859852302827</v>
      </c>
      <c r="F305" s="10">
        <f>ABS('internal_calcs ToDs'!E305-'internal_calcs ToDs'!$C305)</f>
        <v>0.4782886689685597</v>
      </c>
      <c r="G305" s="10">
        <f>ABS('internal_calcs ToDs'!E305-'internal_calcs ToDs'!D305)</f>
        <v>3.591497316261723</v>
      </c>
      <c r="H305" s="1" t="str">
        <f t="shared" si="82"/>
        <v>TRUSTED</v>
      </c>
      <c r="I305" s="1" t="str">
        <f t="shared" si="83"/>
        <v>TRUSTED</v>
      </c>
      <c r="J305" s="1" t="str">
        <f t="shared" si="84"/>
        <v>TRUSTED</v>
      </c>
      <c r="K305" s="1" t="str">
        <f t="shared" si="85"/>
        <v>TRUSTED</v>
      </c>
      <c r="L305" s="1" t="str">
        <f t="shared" si="86"/>
        <v>TRUSTED</v>
      </c>
      <c r="M305" s="1" t="str">
        <f t="shared" si="87"/>
        <v>TRUSTED</v>
      </c>
      <c r="N305" s="1" t="str">
        <f t="shared" si="88"/>
        <v>TRUSTED</v>
      </c>
      <c r="O305" s="1">
        <f t="shared" si="89"/>
        <v>3</v>
      </c>
      <c r="P305" s="1">
        <f t="shared" si="90"/>
        <v>333</v>
      </c>
      <c r="Q305" s="1" t="str">
        <f t="shared" si="91"/>
        <v>TRUSTED</v>
      </c>
      <c r="R305" s="1" t="str">
        <f t="shared" si="92"/>
        <v>TRUSTED</v>
      </c>
      <c r="S305" s="1" t="str">
        <f t="shared" si="93"/>
        <v>TRUSTED</v>
      </c>
      <c r="T305" s="1" t="str">
        <f t="shared" si="94"/>
        <v>TRUSTED</v>
      </c>
      <c r="U305" s="1">
        <f t="shared" si="99"/>
        <v>3</v>
      </c>
      <c r="V305" s="10">
        <f>IF(Q305="TRUSTED",'internal_calcs ToDs'!B305,"")</f>
        <v>303.91434700263613</v>
      </c>
      <c r="W305" s="10">
        <f>IF(R305="TRUSTED",'internal_calcs ToDs'!C305,"")</f>
        <v>303.41243399874776</v>
      </c>
      <c r="X305" s="10">
        <f>IF(S305="TRUSTED",IF(O305=3,'internal_calcs ToDs'!D305,'internal_calcs ToDs'!E305),"")</f>
        <v>299.34264801351748</v>
      </c>
      <c r="Y305" s="10">
        <f t="shared" si="98"/>
        <v>303.41243399874776</v>
      </c>
      <c r="Z305" s="10" t="str">
        <f t="shared" ca="1" si="95"/>
        <v>N</v>
      </c>
      <c r="AA305" s="10">
        <f t="shared" ca="1" si="96"/>
        <v>303.41243399874776</v>
      </c>
      <c r="AB305" s="1">
        <f t="shared" ca="1" si="80"/>
        <v>2</v>
      </c>
      <c r="AC305" s="1">
        <f t="shared" ca="1" si="81"/>
        <v>222</v>
      </c>
      <c r="AD305" s="1">
        <f t="shared" ca="1" si="97"/>
        <v>21</v>
      </c>
    </row>
    <row r="306" spans="1:30" x14ac:dyDescent="0.3">
      <c r="A306" s="1">
        <f>'FTTM input times'!A306</f>
        <v>304</v>
      </c>
      <c r="B306" s="10">
        <f>ABS('internal_calcs ToDs'!C306-'internal_calcs ToDs'!$B306)</f>
        <v>0.36681483042292484</v>
      </c>
      <c r="C306" s="10">
        <f>ABS('internal_calcs ToDs'!D306-'internal_calcs ToDs'!$B306)</f>
        <v>4.3101472920420179</v>
      </c>
      <c r="D306" s="10">
        <f>ABS('internal_calcs ToDs'!E306-'internal_calcs ToDs'!$B306)</f>
        <v>0.66251865934481202</v>
      </c>
      <c r="E306" s="10">
        <f>ABS('internal_calcs ToDs'!D306-'internal_calcs ToDs'!$C306)</f>
        <v>3.943332461619093</v>
      </c>
      <c r="F306" s="10">
        <f>ABS('internal_calcs ToDs'!E306-'internal_calcs ToDs'!$C306)</f>
        <v>0.29570382892188718</v>
      </c>
      <c r="G306" s="10">
        <f>ABS('internal_calcs ToDs'!E306-'internal_calcs ToDs'!D306)</f>
        <v>3.6476286326972058</v>
      </c>
      <c r="H306" s="1" t="str">
        <f t="shared" si="82"/>
        <v>TRUSTED</v>
      </c>
      <c r="I306" s="1" t="str">
        <f t="shared" si="83"/>
        <v>TRUSTED</v>
      </c>
      <c r="J306" s="1" t="str">
        <f t="shared" si="84"/>
        <v>TRUSTED</v>
      </c>
      <c r="K306" s="1" t="str">
        <f t="shared" si="85"/>
        <v>TRUSTED</v>
      </c>
      <c r="L306" s="1" t="str">
        <f t="shared" si="86"/>
        <v>TRUSTED</v>
      </c>
      <c r="M306" s="1" t="str">
        <f t="shared" si="87"/>
        <v>TRUSTED</v>
      </c>
      <c r="N306" s="1" t="str">
        <f t="shared" si="88"/>
        <v>TRUSTED</v>
      </c>
      <c r="O306" s="1">
        <f t="shared" si="89"/>
        <v>3</v>
      </c>
      <c r="P306" s="1">
        <f t="shared" si="90"/>
        <v>333</v>
      </c>
      <c r="Q306" s="1" t="str">
        <f t="shared" si="91"/>
        <v>TRUSTED</v>
      </c>
      <c r="R306" s="1" t="str">
        <f t="shared" si="92"/>
        <v>TRUSTED</v>
      </c>
      <c r="S306" s="1" t="str">
        <f t="shared" si="93"/>
        <v>TRUSTED</v>
      </c>
      <c r="T306" s="1" t="str">
        <f t="shared" si="94"/>
        <v>TRUSTED</v>
      </c>
      <c r="U306" s="1">
        <f t="shared" si="99"/>
        <v>3</v>
      </c>
      <c r="V306" s="10">
        <f>IF(Q306="TRUSTED",'internal_calcs ToDs'!B306,"")</f>
        <v>304.90044767303965</v>
      </c>
      <c r="W306" s="10">
        <f>IF(R306="TRUSTED",'internal_calcs ToDs'!C306,"")</f>
        <v>304.53363284261673</v>
      </c>
      <c r="X306" s="10">
        <f>IF(S306="TRUSTED",IF(O306=3,'internal_calcs ToDs'!D306,'internal_calcs ToDs'!E306),"")</f>
        <v>300.59030038099763</v>
      </c>
      <c r="Y306" s="10">
        <f t="shared" si="98"/>
        <v>304.53363284261673</v>
      </c>
      <c r="Z306" s="10" t="str">
        <f t="shared" ca="1" si="95"/>
        <v>N</v>
      </c>
      <c r="AA306" s="10">
        <f t="shared" ca="1" si="96"/>
        <v>304.53363284261673</v>
      </c>
      <c r="AB306" s="1">
        <f t="shared" ca="1" si="80"/>
        <v>2</v>
      </c>
      <c r="AC306" s="1">
        <f t="shared" ca="1" si="81"/>
        <v>222</v>
      </c>
      <c r="AD306" s="1">
        <f t="shared" ca="1" si="97"/>
        <v>21</v>
      </c>
    </row>
    <row r="307" spans="1:30" x14ac:dyDescent="0.3">
      <c r="A307" s="1">
        <f>'FTTM input times'!A307</f>
        <v>305</v>
      </c>
      <c r="B307" s="10">
        <f>ABS('internal_calcs ToDs'!C307-'internal_calcs ToDs'!$B307)</f>
        <v>0.22886524179659773</v>
      </c>
      <c r="C307" s="10">
        <f>ABS('internal_calcs ToDs'!D307-'internal_calcs ToDs'!$B307)</f>
        <v>4.0253529128066816</v>
      </c>
      <c r="D307" s="10">
        <f>ABS('internal_calcs ToDs'!E307-'internal_calcs ToDs'!$B307)</f>
        <v>0.28013893230291842</v>
      </c>
      <c r="E307" s="10">
        <f>ABS('internal_calcs ToDs'!D307-'internal_calcs ToDs'!$C307)</f>
        <v>3.7964876710100839</v>
      </c>
      <c r="F307" s="10">
        <f>ABS('internal_calcs ToDs'!E307-'internal_calcs ToDs'!$C307)</f>
        <v>5.127369050632069E-2</v>
      </c>
      <c r="G307" s="10">
        <f>ABS('internal_calcs ToDs'!E307-'internal_calcs ToDs'!D307)</f>
        <v>3.7452139805037632</v>
      </c>
      <c r="H307" s="1" t="str">
        <f t="shared" si="82"/>
        <v>TRUSTED</v>
      </c>
      <c r="I307" s="1" t="str">
        <f t="shared" si="83"/>
        <v>TRUSTED</v>
      </c>
      <c r="J307" s="1" t="str">
        <f t="shared" si="84"/>
        <v>TRUSTED</v>
      </c>
      <c r="K307" s="1" t="str">
        <f t="shared" si="85"/>
        <v>TRUSTED</v>
      </c>
      <c r="L307" s="1" t="str">
        <f t="shared" si="86"/>
        <v>TRUSTED</v>
      </c>
      <c r="M307" s="1" t="str">
        <f t="shared" si="87"/>
        <v>TRUSTED</v>
      </c>
      <c r="N307" s="1" t="str">
        <f t="shared" si="88"/>
        <v>TRUSTED</v>
      </c>
      <c r="O307" s="1">
        <f t="shared" si="89"/>
        <v>3</v>
      </c>
      <c r="P307" s="1">
        <f t="shared" si="90"/>
        <v>333</v>
      </c>
      <c r="Q307" s="1" t="str">
        <f t="shared" si="91"/>
        <v>TRUSTED</v>
      </c>
      <c r="R307" s="1" t="str">
        <f t="shared" si="92"/>
        <v>TRUSTED</v>
      </c>
      <c r="S307" s="1" t="str">
        <f t="shared" si="93"/>
        <v>TRUSTED</v>
      </c>
      <c r="T307" s="1" t="str">
        <f t="shared" si="94"/>
        <v>TRUSTED</v>
      </c>
      <c r="U307" s="1">
        <f t="shared" si="99"/>
        <v>3</v>
      </c>
      <c r="V307" s="10">
        <f>IF(Q307="TRUSTED",'internal_calcs ToDs'!B307,"")</f>
        <v>305.88553746638979</v>
      </c>
      <c r="W307" s="10">
        <f>IF(R307="TRUSTED",'internal_calcs ToDs'!C307,"")</f>
        <v>305.65667222459319</v>
      </c>
      <c r="X307" s="10">
        <f>IF(S307="TRUSTED",IF(O307=3,'internal_calcs ToDs'!D307,'internal_calcs ToDs'!E307),"")</f>
        <v>301.86018455358311</v>
      </c>
      <c r="Y307" s="10">
        <f t="shared" si="98"/>
        <v>305.65667222459319</v>
      </c>
      <c r="Z307" s="10" t="str">
        <f t="shared" ca="1" si="95"/>
        <v>N</v>
      </c>
      <c r="AA307" s="10">
        <f t="shared" ca="1" si="96"/>
        <v>305.65667222459319</v>
      </c>
      <c r="AB307" s="1">
        <f t="shared" ca="1" si="80"/>
        <v>2</v>
      </c>
      <c r="AC307" s="1">
        <f t="shared" ca="1" si="81"/>
        <v>222</v>
      </c>
      <c r="AD307" s="1">
        <f t="shared" ca="1" si="97"/>
        <v>21</v>
      </c>
    </row>
    <row r="308" spans="1:30" x14ac:dyDescent="0.3">
      <c r="A308" s="1">
        <f>'FTTM input times'!A308</f>
        <v>306</v>
      </c>
      <c r="B308" s="10">
        <f>ABS('internal_calcs ToDs'!C308-'internal_calcs ToDs'!$B308)</f>
        <v>8.8559235845252715E-2</v>
      </c>
      <c r="C308" s="10">
        <f>ABS('internal_calcs ToDs'!D308-'internal_calcs ToDs'!$B308)</f>
        <v>3.7215815036412891</v>
      </c>
      <c r="D308" s="10">
        <f>ABS('internal_calcs ToDs'!E308-'internal_calcs ToDs'!$B308)</f>
        <v>0.15364678476282734</v>
      </c>
      <c r="E308" s="10">
        <f>ABS('internal_calcs ToDs'!D308-'internal_calcs ToDs'!$C308)</f>
        <v>3.6330222677960364</v>
      </c>
      <c r="F308" s="10">
        <f>ABS('internal_calcs ToDs'!E308-'internal_calcs ToDs'!$C308)</f>
        <v>0.24220602060808005</v>
      </c>
      <c r="G308" s="10">
        <f>ABS('internal_calcs ToDs'!E308-'internal_calcs ToDs'!D308)</f>
        <v>3.8752282884041165</v>
      </c>
      <c r="H308" s="1" t="str">
        <f t="shared" si="82"/>
        <v>TRUSTED</v>
      </c>
      <c r="I308" s="1" t="str">
        <f t="shared" si="83"/>
        <v>TRUSTED</v>
      </c>
      <c r="J308" s="1" t="str">
        <f t="shared" si="84"/>
        <v>TRUSTED</v>
      </c>
      <c r="K308" s="1" t="str">
        <f t="shared" si="85"/>
        <v>TRUSTED</v>
      </c>
      <c r="L308" s="1" t="str">
        <f t="shared" si="86"/>
        <v>TRUSTED</v>
      </c>
      <c r="M308" s="1" t="str">
        <f t="shared" si="87"/>
        <v>TRUSTED</v>
      </c>
      <c r="N308" s="1" t="str">
        <f t="shared" si="88"/>
        <v>TRUSTED</v>
      </c>
      <c r="O308" s="1">
        <f t="shared" si="89"/>
        <v>3</v>
      </c>
      <c r="P308" s="1">
        <f t="shared" si="90"/>
        <v>333</v>
      </c>
      <c r="Q308" s="1" t="str">
        <f t="shared" si="91"/>
        <v>TRUSTED</v>
      </c>
      <c r="R308" s="1" t="str">
        <f t="shared" si="92"/>
        <v>TRUSTED</v>
      </c>
      <c r="S308" s="1" t="str">
        <f t="shared" si="93"/>
        <v>TRUSTED</v>
      </c>
      <c r="T308" s="1" t="str">
        <f t="shared" si="94"/>
        <v>TRUSTED</v>
      </c>
      <c r="U308" s="1">
        <f t="shared" si="99"/>
        <v>3</v>
      </c>
      <c r="V308" s="10">
        <f>IF(Q308="TRUSTED",'internal_calcs ToDs'!B308,"")</f>
        <v>306.86962580029268</v>
      </c>
      <c r="W308" s="10">
        <f>IF(R308="TRUSTED",'internal_calcs ToDs'!C308,"")</f>
        <v>306.78106656444743</v>
      </c>
      <c r="X308" s="10">
        <f>IF(S308="TRUSTED",IF(O308=3,'internal_calcs ToDs'!D308,'internal_calcs ToDs'!E308),"")</f>
        <v>303.14804429665139</v>
      </c>
      <c r="Y308" s="10">
        <f t="shared" si="98"/>
        <v>306.78106656444743</v>
      </c>
      <c r="Z308" s="10" t="str">
        <f t="shared" ca="1" si="95"/>
        <v>N</v>
      </c>
      <c r="AA308" s="10">
        <f t="shared" ca="1" si="96"/>
        <v>306.78106656444743</v>
      </c>
      <c r="AB308" s="1">
        <f t="shared" ca="1" si="80"/>
        <v>2</v>
      </c>
      <c r="AC308" s="1">
        <f t="shared" ca="1" si="81"/>
        <v>222</v>
      </c>
      <c r="AD308" s="1">
        <f t="shared" ca="1" si="97"/>
        <v>21</v>
      </c>
    </row>
    <row r="309" spans="1:30" x14ac:dyDescent="0.3">
      <c r="A309" s="1">
        <f>'FTTM input times'!A309</f>
        <v>307</v>
      </c>
      <c r="B309" s="10">
        <f>ABS('internal_calcs ToDs'!C309-'internal_calcs ToDs'!$B309)</f>
        <v>5.3602209652922284E-2</v>
      </c>
      <c r="C309" s="10">
        <f>ABS('internal_calcs ToDs'!D309-'internal_calcs ToDs'!$B309)</f>
        <v>3.4033828348027555</v>
      </c>
      <c r="D309" s="10">
        <f>ABS('internal_calcs ToDs'!E309-'internal_calcs ToDs'!$B309)</f>
        <v>0.6237253847411921</v>
      </c>
      <c r="E309" s="10">
        <f>ABS('internal_calcs ToDs'!D309-'internal_calcs ToDs'!$C309)</f>
        <v>3.4569850444556778</v>
      </c>
      <c r="F309" s="10">
        <f>ABS('internal_calcs ToDs'!E309-'internal_calcs ToDs'!$C309)</f>
        <v>0.57012317508826982</v>
      </c>
      <c r="G309" s="10">
        <f>ABS('internal_calcs ToDs'!E309-'internal_calcs ToDs'!D309)</f>
        <v>4.0271082195439476</v>
      </c>
      <c r="H309" s="1" t="str">
        <f t="shared" si="82"/>
        <v>TRUSTED</v>
      </c>
      <c r="I309" s="1" t="str">
        <f t="shared" si="83"/>
        <v>TRUSTED</v>
      </c>
      <c r="J309" s="1" t="str">
        <f t="shared" si="84"/>
        <v>TRUSTED</v>
      </c>
      <c r="K309" s="1" t="str">
        <f t="shared" si="85"/>
        <v>TRUSTED</v>
      </c>
      <c r="L309" s="1" t="str">
        <f t="shared" si="86"/>
        <v>TRUSTED</v>
      </c>
      <c r="M309" s="1" t="str">
        <f t="shared" si="87"/>
        <v>TRUSTED</v>
      </c>
      <c r="N309" s="1" t="str">
        <f t="shared" si="88"/>
        <v>TRUSTED</v>
      </c>
      <c r="O309" s="1">
        <f t="shared" si="89"/>
        <v>3</v>
      </c>
      <c r="P309" s="1">
        <f t="shared" si="90"/>
        <v>333</v>
      </c>
      <c r="Q309" s="1" t="str">
        <f t="shared" si="91"/>
        <v>TRUSTED</v>
      </c>
      <c r="R309" s="1" t="str">
        <f t="shared" si="92"/>
        <v>TRUSTED</v>
      </c>
      <c r="S309" s="1" t="str">
        <f t="shared" si="93"/>
        <v>TRUSTED</v>
      </c>
      <c r="T309" s="1" t="str">
        <f t="shared" si="94"/>
        <v>TRUSTED</v>
      </c>
      <c r="U309" s="1">
        <f t="shared" si="99"/>
        <v>3</v>
      </c>
      <c r="V309" s="10">
        <f>IF(Q309="TRUSTED",'internal_calcs ToDs'!B309,"")</f>
        <v>307.85272272489772</v>
      </c>
      <c r="W309" s="10">
        <f>IF(R309="TRUSTED",'internal_calcs ToDs'!C309,"")</f>
        <v>307.90632493455064</v>
      </c>
      <c r="X309" s="10">
        <f>IF(S309="TRUSTED",IF(O309=3,'internal_calcs ToDs'!D309,'internal_calcs ToDs'!E309),"")</f>
        <v>304.44933989009496</v>
      </c>
      <c r="Y309" s="10">
        <f t="shared" si="98"/>
        <v>307.85272272489772</v>
      </c>
      <c r="Z309" s="10" t="str">
        <f t="shared" ca="1" si="95"/>
        <v>Y</v>
      </c>
      <c r="AA309" s="10">
        <f t="shared" ca="1" si="96"/>
        <v>307.85272272489772</v>
      </c>
      <c r="AB309" s="1">
        <f t="shared" ca="1" si="80"/>
        <v>1</v>
      </c>
      <c r="AC309" s="1">
        <f t="shared" ca="1" si="81"/>
        <v>111</v>
      </c>
      <c r="AD309" s="1">
        <f t="shared" ca="1" si="97"/>
        <v>22</v>
      </c>
    </row>
    <row r="310" spans="1:30" x14ac:dyDescent="0.3">
      <c r="A310" s="1">
        <f>'FTTM input times'!A310</f>
        <v>308</v>
      </c>
      <c r="B310" s="10">
        <f>ABS('internal_calcs ToDs'!C310-'internal_calcs ToDs'!$B310)</f>
        <v>0.19711408079143666</v>
      </c>
      <c r="C310" s="10">
        <f>ABS('internal_calcs ToDs'!D310-'internal_calcs ToDs'!$B310)</f>
        <v>3.075519194129356</v>
      </c>
      <c r="D310" s="10">
        <f>ABS('internal_calcs ToDs'!E310-'internal_calcs ToDs'!$B310)</f>
        <v>1.1137072470912699</v>
      </c>
      <c r="E310" s="10">
        <f>ABS('internal_calcs ToDs'!D310-'internal_calcs ToDs'!$C310)</f>
        <v>3.2726332749207927</v>
      </c>
      <c r="F310" s="10">
        <f>ABS('internal_calcs ToDs'!E310-'internal_calcs ToDs'!$C310)</f>
        <v>0.91659316629983323</v>
      </c>
      <c r="G310" s="10">
        <f>ABS('internal_calcs ToDs'!E310-'internal_calcs ToDs'!D310)</f>
        <v>4.1892264412206259</v>
      </c>
      <c r="H310" s="1" t="str">
        <f t="shared" si="82"/>
        <v>TRUSTED</v>
      </c>
      <c r="I310" s="1" t="str">
        <f t="shared" si="83"/>
        <v>TRUSTED</v>
      </c>
      <c r="J310" s="1" t="str">
        <f t="shared" si="84"/>
        <v>TRUSTED</v>
      </c>
      <c r="K310" s="1" t="str">
        <f t="shared" si="85"/>
        <v>TRUSTED</v>
      </c>
      <c r="L310" s="1" t="str">
        <f t="shared" si="86"/>
        <v>TRUSTED</v>
      </c>
      <c r="M310" s="1" t="str">
        <f t="shared" si="87"/>
        <v>TRUSTED</v>
      </c>
      <c r="N310" s="1" t="str">
        <f t="shared" si="88"/>
        <v>TRUSTED</v>
      </c>
      <c r="O310" s="1">
        <f t="shared" si="89"/>
        <v>3</v>
      </c>
      <c r="P310" s="1">
        <f t="shared" si="90"/>
        <v>333</v>
      </c>
      <c r="Q310" s="1" t="str">
        <f t="shared" si="91"/>
        <v>TRUSTED</v>
      </c>
      <c r="R310" s="1" t="str">
        <f t="shared" si="92"/>
        <v>TRUSTED</v>
      </c>
      <c r="S310" s="1" t="str">
        <f t="shared" si="93"/>
        <v>TRUSTED</v>
      </c>
      <c r="T310" s="1" t="str">
        <f t="shared" si="94"/>
        <v>TRUSTED</v>
      </c>
      <c r="U310" s="1">
        <f t="shared" si="99"/>
        <v>3</v>
      </c>
      <c r="V310" s="10">
        <f>IF(Q310="TRUSTED",'internal_calcs ToDs'!B310,"")</f>
        <v>308.83483891654964</v>
      </c>
      <c r="W310" s="10">
        <f>IF(R310="TRUSTED",'internal_calcs ToDs'!C310,"")</f>
        <v>309.03195299734108</v>
      </c>
      <c r="X310" s="10">
        <f>IF(S310="TRUSTED",IF(O310=3,'internal_calcs ToDs'!D310,'internal_calcs ToDs'!E310),"")</f>
        <v>305.75931972242029</v>
      </c>
      <c r="Y310" s="10">
        <f t="shared" si="98"/>
        <v>308.83483891654964</v>
      </c>
      <c r="Z310" s="10" t="str">
        <f t="shared" ca="1" si="95"/>
        <v>N</v>
      </c>
      <c r="AA310" s="10">
        <f t="shared" ca="1" si="96"/>
        <v>308.83483891654964</v>
      </c>
      <c r="AB310" s="1">
        <f t="shared" ca="1" si="80"/>
        <v>1</v>
      </c>
      <c r="AC310" s="1">
        <f t="shared" ca="1" si="81"/>
        <v>111</v>
      </c>
      <c r="AD310" s="1">
        <f t="shared" ca="1" si="97"/>
        <v>22</v>
      </c>
    </row>
    <row r="311" spans="1:30" x14ac:dyDescent="0.3">
      <c r="A311" s="1">
        <f>'FTTM input times'!A311</f>
        <v>309</v>
      </c>
      <c r="B311" s="10">
        <f>ABS('internal_calcs ToDs'!C311-'internal_calcs ToDs'!$B311)</f>
        <v>0.3414692852042549</v>
      </c>
      <c r="C311" s="10">
        <f>ABS('internal_calcs ToDs'!D311-'internal_calcs ToDs'!$B311)</f>
        <v>2.7428904445464468</v>
      </c>
      <c r="D311" s="10">
        <f>ABS('internal_calcs ToDs'!E311-'internal_calcs ToDs'!$B311)</f>
        <v>1.6065182223057946</v>
      </c>
      <c r="E311" s="10">
        <f>ABS('internal_calcs ToDs'!D311-'internal_calcs ToDs'!$C311)</f>
        <v>3.0843597297507017</v>
      </c>
      <c r="F311" s="10">
        <f>ABS('internal_calcs ToDs'!E311-'internal_calcs ToDs'!$C311)</f>
        <v>1.2650489371015397</v>
      </c>
      <c r="G311" s="10">
        <f>ABS('internal_calcs ToDs'!E311-'internal_calcs ToDs'!D311)</f>
        <v>4.3494086668522414</v>
      </c>
      <c r="H311" s="1" t="str">
        <f t="shared" si="82"/>
        <v>TRUSTED</v>
      </c>
      <c r="I311" s="1" t="str">
        <f t="shared" si="83"/>
        <v>TRUSTED</v>
      </c>
      <c r="J311" s="1" t="str">
        <f t="shared" si="84"/>
        <v>TRUSTED</v>
      </c>
      <c r="K311" s="1" t="str">
        <f t="shared" si="85"/>
        <v>TRUSTED</v>
      </c>
      <c r="L311" s="1" t="str">
        <f t="shared" si="86"/>
        <v>TRUSTED</v>
      </c>
      <c r="M311" s="1" t="str">
        <f t="shared" si="87"/>
        <v>TRUSTED</v>
      </c>
      <c r="N311" s="1" t="str">
        <f t="shared" si="88"/>
        <v>TRUSTED</v>
      </c>
      <c r="O311" s="1">
        <f t="shared" si="89"/>
        <v>3</v>
      </c>
      <c r="P311" s="1">
        <f t="shared" si="90"/>
        <v>333</v>
      </c>
      <c r="Q311" s="1" t="str">
        <f t="shared" si="91"/>
        <v>TRUSTED</v>
      </c>
      <c r="R311" s="1" t="str">
        <f t="shared" si="92"/>
        <v>TRUSTED</v>
      </c>
      <c r="S311" s="1" t="str">
        <f t="shared" si="93"/>
        <v>TRUSTED</v>
      </c>
      <c r="T311" s="1" t="str">
        <f t="shared" si="94"/>
        <v>TRUSTED</v>
      </c>
      <c r="U311" s="1">
        <f t="shared" si="99"/>
        <v>3</v>
      </c>
      <c r="V311" s="10">
        <f>IF(Q311="TRUSTED",'internal_calcs ToDs'!B311,"")</f>
        <v>309.81598567104498</v>
      </c>
      <c r="W311" s="10">
        <f>IF(R311="TRUSTED",'internal_calcs ToDs'!C311,"")</f>
        <v>310.15745495624924</v>
      </c>
      <c r="X311" s="10">
        <f>IF(S311="TRUSTED",IF(O311=3,'internal_calcs ToDs'!D311,'internal_calcs ToDs'!E311),"")</f>
        <v>307.07309522649854</v>
      </c>
      <c r="Y311" s="10">
        <f t="shared" si="98"/>
        <v>309.81598567104498</v>
      </c>
      <c r="Z311" s="10" t="str">
        <f t="shared" ca="1" si="95"/>
        <v>N</v>
      </c>
      <c r="AA311" s="10">
        <f t="shared" ca="1" si="96"/>
        <v>309.81598567104498</v>
      </c>
      <c r="AB311" s="1">
        <f t="shared" ca="1" si="80"/>
        <v>1</v>
      </c>
      <c r="AC311" s="1">
        <f t="shared" ca="1" si="81"/>
        <v>111</v>
      </c>
      <c r="AD311" s="1">
        <f t="shared" ca="1" si="97"/>
        <v>22</v>
      </c>
    </row>
    <row r="312" spans="1:30" x14ac:dyDescent="0.3">
      <c r="A312" s="1">
        <f>'FTTM input times'!A312</f>
        <v>310</v>
      </c>
      <c r="B312" s="10">
        <f>ABS('internal_calcs ToDs'!C312-'internal_calcs ToDs'!$B312)</f>
        <v>0.48616061588131743</v>
      </c>
      <c r="C312" s="10">
        <f>ABS('internal_calcs ToDs'!D312-'internal_calcs ToDs'!$B312)</f>
        <v>2.4104569213079685</v>
      </c>
      <c r="D312" s="10">
        <f>ABS('internal_calcs ToDs'!E312-'internal_calcs ToDs'!$B312)</f>
        <v>2.0850163350337994</v>
      </c>
      <c r="E312" s="10">
        <f>ABS('internal_calcs ToDs'!D312-'internal_calcs ToDs'!$C312)</f>
        <v>2.8966175371892859</v>
      </c>
      <c r="F312" s="10">
        <f>ABS('internal_calcs ToDs'!E312-'internal_calcs ToDs'!$C312)</f>
        <v>1.5988557191524819</v>
      </c>
      <c r="G312" s="10">
        <f>ABS('internal_calcs ToDs'!E312-'internal_calcs ToDs'!D312)</f>
        <v>4.4954732563417679</v>
      </c>
      <c r="H312" s="1" t="str">
        <f t="shared" si="82"/>
        <v>TRUSTED</v>
      </c>
      <c r="I312" s="1" t="str">
        <f t="shared" si="83"/>
        <v>TRUSTED</v>
      </c>
      <c r="J312" s="1" t="str">
        <f t="shared" si="84"/>
        <v>TRUSTED</v>
      </c>
      <c r="K312" s="1" t="str">
        <f t="shared" si="85"/>
        <v>TRUSTED</v>
      </c>
      <c r="L312" s="1" t="str">
        <f t="shared" si="86"/>
        <v>TRUSTED</v>
      </c>
      <c r="M312" s="1" t="str">
        <f t="shared" si="87"/>
        <v>TRUSTED</v>
      </c>
      <c r="N312" s="1" t="str">
        <f t="shared" si="88"/>
        <v>TRUSTED</v>
      </c>
      <c r="O312" s="1">
        <f t="shared" si="89"/>
        <v>3</v>
      </c>
      <c r="P312" s="1">
        <f t="shared" si="90"/>
        <v>333</v>
      </c>
      <c r="Q312" s="1" t="str">
        <f t="shared" si="91"/>
        <v>TRUSTED</v>
      </c>
      <c r="R312" s="1" t="str">
        <f t="shared" si="92"/>
        <v>TRUSTED</v>
      </c>
      <c r="S312" s="1" t="str">
        <f t="shared" si="93"/>
        <v>TRUSTED</v>
      </c>
      <c r="T312" s="1" t="str">
        <f t="shared" si="94"/>
        <v>TRUSTED</v>
      </c>
      <c r="U312" s="1">
        <f t="shared" si="99"/>
        <v>3</v>
      </c>
      <c r="V312" s="10">
        <f>IF(Q312="TRUSTED",'internal_calcs ToDs'!B312,"")</f>
        <v>310.7961748964978</v>
      </c>
      <c r="W312" s="10">
        <f>IF(R312="TRUSTED",'internal_calcs ToDs'!C312,"")</f>
        <v>311.28233551237912</v>
      </c>
      <c r="X312" s="10">
        <f>IF(S312="TRUSTED",IF(O312=3,'internal_calcs ToDs'!D312,'internal_calcs ToDs'!E312),"")</f>
        <v>308.38571797518983</v>
      </c>
      <c r="Y312" s="10">
        <f t="shared" si="98"/>
        <v>310.7961748964978</v>
      </c>
      <c r="Z312" s="10" t="str">
        <f t="shared" ca="1" si="95"/>
        <v>N</v>
      </c>
      <c r="AA312" s="10">
        <f t="shared" ca="1" si="96"/>
        <v>310.7961748964978</v>
      </c>
      <c r="AB312" s="1">
        <f t="shared" ca="1" si="80"/>
        <v>1</v>
      </c>
      <c r="AC312" s="1">
        <f t="shared" ca="1" si="81"/>
        <v>111</v>
      </c>
      <c r="AD312" s="1">
        <f t="shared" ca="1" si="97"/>
        <v>22</v>
      </c>
    </row>
    <row r="313" spans="1:30" x14ac:dyDescent="0.3">
      <c r="A313" s="1">
        <f>'FTTM input times'!A313</f>
        <v>311</v>
      </c>
      <c r="B313" s="10">
        <f>ABS('internal_calcs ToDs'!C313-'internal_calcs ToDs'!$B313)</f>
        <v>0.63068271341069249</v>
      </c>
      <c r="C313" s="10">
        <f>ABS('internal_calcs ToDs'!D313-'internal_calcs ToDs'!$B313)</f>
        <v>2.0831613848221195</v>
      </c>
      <c r="D313" s="10">
        <f>ABS('internal_calcs ToDs'!E313-'internal_calcs ToDs'!$B313)</f>
        <v>2.5326109168659059</v>
      </c>
      <c r="E313" s="10">
        <f>ABS('internal_calcs ToDs'!D313-'internal_calcs ToDs'!$C313)</f>
        <v>2.713844098232812</v>
      </c>
      <c r="F313" s="10">
        <f>ABS('internal_calcs ToDs'!E313-'internal_calcs ToDs'!$C313)</f>
        <v>1.9019282034552134</v>
      </c>
      <c r="G313" s="10">
        <f>ABS('internal_calcs ToDs'!E313-'internal_calcs ToDs'!D313)</f>
        <v>4.6157723016880254</v>
      </c>
      <c r="H313" s="1" t="str">
        <f t="shared" si="82"/>
        <v>TRUSTED</v>
      </c>
      <c r="I313" s="1" t="str">
        <f t="shared" si="83"/>
        <v>TRUSTED</v>
      </c>
      <c r="J313" s="1" t="str">
        <f t="shared" si="84"/>
        <v>TRUSTED</v>
      </c>
      <c r="K313" s="1" t="str">
        <f t="shared" si="85"/>
        <v>TRUSTED</v>
      </c>
      <c r="L313" s="1" t="str">
        <f t="shared" si="86"/>
        <v>TRUSTED</v>
      </c>
      <c r="M313" s="1" t="str">
        <f t="shared" si="87"/>
        <v>TRUSTED</v>
      </c>
      <c r="N313" s="1" t="str">
        <f t="shared" si="88"/>
        <v>TRUSTED</v>
      </c>
      <c r="O313" s="1">
        <f t="shared" si="89"/>
        <v>3</v>
      </c>
      <c r="P313" s="1">
        <f t="shared" si="90"/>
        <v>333</v>
      </c>
      <c r="Q313" s="1" t="str">
        <f t="shared" si="91"/>
        <v>TRUSTED</v>
      </c>
      <c r="R313" s="1" t="str">
        <f t="shared" si="92"/>
        <v>TRUSTED</v>
      </c>
      <c r="S313" s="1" t="str">
        <f t="shared" si="93"/>
        <v>TRUSTED</v>
      </c>
      <c r="T313" s="1" t="str">
        <f t="shared" si="94"/>
        <v>TRUSTED</v>
      </c>
      <c r="U313" s="1">
        <f t="shared" si="99"/>
        <v>3</v>
      </c>
      <c r="V313" s="10">
        <f>IF(Q313="TRUSTED",'internal_calcs ToDs'!B313,"")</f>
        <v>311.77541910581783</v>
      </c>
      <c r="W313" s="10">
        <f>IF(R313="TRUSTED",'internal_calcs ToDs'!C313,"")</f>
        <v>312.40610181922852</v>
      </c>
      <c r="X313" s="10">
        <f>IF(S313="TRUSTED",IF(O313=3,'internal_calcs ToDs'!D313,'internal_calcs ToDs'!E313),"")</f>
        <v>309.69225772099571</v>
      </c>
      <c r="Y313" s="10">
        <f t="shared" si="98"/>
        <v>311.77541910581783</v>
      </c>
      <c r="Z313" s="10" t="str">
        <f t="shared" ca="1" si="95"/>
        <v>N</v>
      </c>
      <c r="AA313" s="10">
        <f t="shared" ca="1" si="96"/>
        <v>311.77541910581783</v>
      </c>
      <c r="AB313" s="1">
        <f t="shared" ca="1" si="80"/>
        <v>1</v>
      </c>
      <c r="AC313" s="1">
        <f t="shared" ca="1" si="81"/>
        <v>111</v>
      </c>
      <c r="AD313" s="1">
        <f t="shared" ca="1" si="97"/>
        <v>22</v>
      </c>
    </row>
    <row r="314" spans="1:30" x14ac:dyDescent="0.3">
      <c r="A314" s="1">
        <f>'FTTM input times'!A314</f>
        <v>312</v>
      </c>
      <c r="B314" s="10">
        <f>ABS('internal_calcs ToDs'!C314-'internal_calcs ToDs'!$B314)</f>
        <v>0.77453401892023521</v>
      </c>
      <c r="C314" s="10">
        <f>ABS('internal_calcs ToDs'!D314-'internal_calcs ToDs'!$B314)</f>
        <v>1.7658512598006837</v>
      </c>
      <c r="D314" s="10">
        <f>ABS('internal_calcs ToDs'!E314-'internal_calcs ToDs'!$B314)</f>
        <v>2.9338617919694343</v>
      </c>
      <c r="E314" s="10">
        <f>ABS('internal_calcs ToDs'!D314-'internal_calcs ToDs'!$C314)</f>
        <v>2.5403852787209189</v>
      </c>
      <c r="F314" s="10">
        <f>ABS('internal_calcs ToDs'!E314-'internal_calcs ToDs'!$C314)</f>
        <v>2.1593277730491991</v>
      </c>
      <c r="G314" s="10">
        <f>ABS('internal_calcs ToDs'!E314-'internal_calcs ToDs'!D314)</f>
        <v>4.699713051770118</v>
      </c>
      <c r="H314" s="1" t="str">
        <f t="shared" si="82"/>
        <v>TRUSTED</v>
      </c>
      <c r="I314" s="1" t="str">
        <f t="shared" si="83"/>
        <v>TRUSTED</v>
      </c>
      <c r="J314" s="1" t="str">
        <f t="shared" si="84"/>
        <v>TRUSTED</v>
      </c>
      <c r="K314" s="1" t="str">
        <f t="shared" si="85"/>
        <v>TRUSTED</v>
      </c>
      <c r="L314" s="1" t="str">
        <f t="shared" si="86"/>
        <v>TRUSTED</v>
      </c>
      <c r="M314" s="1" t="str">
        <f t="shared" si="87"/>
        <v>TRUSTED</v>
      </c>
      <c r="N314" s="1" t="str">
        <f t="shared" si="88"/>
        <v>TRUSTED</v>
      </c>
      <c r="O314" s="1">
        <f t="shared" si="89"/>
        <v>3</v>
      </c>
      <c r="P314" s="1">
        <f t="shared" si="90"/>
        <v>333</v>
      </c>
      <c r="Q314" s="1" t="str">
        <f t="shared" si="91"/>
        <v>TRUSTED</v>
      </c>
      <c r="R314" s="1" t="str">
        <f t="shared" si="92"/>
        <v>TRUSTED</v>
      </c>
      <c r="S314" s="1" t="str">
        <f t="shared" si="93"/>
        <v>TRUSTED</v>
      </c>
      <c r="T314" s="1" t="str">
        <f t="shared" si="94"/>
        <v>TRUSTED</v>
      </c>
      <c r="U314" s="1">
        <f t="shared" si="99"/>
        <v>3</v>
      </c>
      <c r="V314" s="10">
        <f>IF(Q314="TRUSTED",'internal_calcs ToDs'!B314,"")</f>
        <v>312.75373140880743</v>
      </c>
      <c r="W314" s="10">
        <f>IF(R314="TRUSTED",'internal_calcs ToDs'!C314,"")</f>
        <v>313.52826542772766</v>
      </c>
      <c r="X314" s="10">
        <f>IF(S314="TRUSTED",IF(O314=3,'internal_calcs ToDs'!D314,'internal_calcs ToDs'!E314),"")</f>
        <v>310.98788014900674</v>
      </c>
      <c r="Y314" s="10">
        <f t="shared" si="98"/>
        <v>312.75373140880743</v>
      </c>
      <c r="Z314" s="10" t="str">
        <f t="shared" ca="1" si="95"/>
        <v>N</v>
      </c>
      <c r="AA314" s="10">
        <f t="shared" ca="1" si="96"/>
        <v>312.75373140880743</v>
      </c>
      <c r="AB314" s="1">
        <f t="shared" ca="1" si="80"/>
        <v>1</v>
      </c>
      <c r="AC314" s="1">
        <f t="shared" ca="1" si="81"/>
        <v>111</v>
      </c>
      <c r="AD314" s="1">
        <f t="shared" ca="1" si="97"/>
        <v>22</v>
      </c>
    </row>
    <row r="315" spans="1:30" x14ac:dyDescent="0.3">
      <c r="A315" s="1">
        <f>'FTTM input times'!A315</f>
        <v>313</v>
      </c>
      <c r="B315" s="10">
        <f>ABS('internal_calcs ToDs'!C315-'internal_calcs ToDs'!$B315)</f>
        <v>0.91721871004426703</v>
      </c>
      <c r="C315" s="10">
        <f>ABS('internal_calcs ToDs'!D315-'internal_calcs ToDs'!$B315)</f>
        <v>1.4632023869439195</v>
      </c>
      <c r="D315" s="10">
        <f>ABS('internal_calcs ToDs'!E315-'internal_calcs ToDs'!$B315)</f>
        <v>3.2750368597320403</v>
      </c>
      <c r="E315" s="10">
        <f>ABS('internal_calcs ToDs'!D315-'internal_calcs ToDs'!$C315)</f>
        <v>2.3804210969881865</v>
      </c>
      <c r="F315" s="10">
        <f>ABS('internal_calcs ToDs'!E315-'internal_calcs ToDs'!$C315)</f>
        <v>2.3578181496877733</v>
      </c>
      <c r="G315" s="10">
        <f>ABS('internal_calcs ToDs'!E315-'internal_calcs ToDs'!D315)</f>
        <v>4.7382392466759597</v>
      </c>
      <c r="H315" s="1" t="str">
        <f t="shared" si="82"/>
        <v>TRUSTED</v>
      </c>
      <c r="I315" s="1" t="str">
        <f t="shared" si="83"/>
        <v>TRUSTED</v>
      </c>
      <c r="J315" s="1" t="str">
        <f t="shared" si="84"/>
        <v>TRUSTED</v>
      </c>
      <c r="K315" s="1" t="str">
        <f t="shared" si="85"/>
        <v>TRUSTED</v>
      </c>
      <c r="L315" s="1" t="str">
        <f t="shared" si="86"/>
        <v>TRUSTED</v>
      </c>
      <c r="M315" s="1" t="str">
        <f t="shared" si="87"/>
        <v>TRUSTED</v>
      </c>
      <c r="N315" s="1" t="str">
        <f t="shared" si="88"/>
        <v>TRUSTED</v>
      </c>
      <c r="O315" s="1">
        <f t="shared" si="89"/>
        <v>3</v>
      </c>
      <c r="P315" s="1">
        <f t="shared" si="90"/>
        <v>333</v>
      </c>
      <c r="Q315" s="1" t="str">
        <f t="shared" si="91"/>
        <v>TRUSTED</v>
      </c>
      <c r="R315" s="1" t="str">
        <f t="shared" si="92"/>
        <v>TRUSTED</v>
      </c>
      <c r="S315" s="1" t="str">
        <f t="shared" si="93"/>
        <v>TRUSTED</v>
      </c>
      <c r="T315" s="1" t="str">
        <f t="shared" si="94"/>
        <v>TRUSTED</v>
      </c>
      <c r="U315" s="1">
        <f t="shared" si="99"/>
        <v>3</v>
      </c>
      <c r="V315" s="10">
        <f>IF(Q315="TRUSTED",'internal_calcs ToDs'!B315,"")</f>
        <v>313.73112550388083</v>
      </c>
      <c r="W315" s="10">
        <f>IF(R315="TRUSTED",'internal_calcs ToDs'!C315,"")</f>
        <v>314.6483442139251</v>
      </c>
      <c r="X315" s="10">
        <f>IF(S315="TRUSTED",IF(O315=3,'internal_calcs ToDs'!D315,'internal_calcs ToDs'!E315),"")</f>
        <v>312.26792311693691</v>
      </c>
      <c r="Y315" s="10">
        <f t="shared" si="98"/>
        <v>313.73112550388083</v>
      </c>
      <c r="Z315" s="10" t="str">
        <f t="shared" ca="1" si="95"/>
        <v>N</v>
      </c>
      <c r="AA315" s="10">
        <f t="shared" ca="1" si="96"/>
        <v>313.73112550388083</v>
      </c>
      <c r="AB315" s="1">
        <f t="shared" ca="1" si="80"/>
        <v>1</v>
      </c>
      <c r="AC315" s="1">
        <f t="shared" ca="1" si="81"/>
        <v>111</v>
      </c>
      <c r="AD315" s="1">
        <f t="shared" ca="1" si="97"/>
        <v>22</v>
      </c>
    </row>
    <row r="316" spans="1:30" x14ac:dyDescent="0.3">
      <c r="A316" s="1">
        <f>'FTTM input times'!A316</f>
        <v>314</v>
      </c>
      <c r="B316" s="10">
        <f>ABS('internal_calcs ToDs'!C316-'internal_calcs ToDs'!$B316)</f>
        <v>1.0582486122986552</v>
      </c>
      <c r="C316" s="10">
        <f>ABS('internal_calcs ToDs'!D316-'internal_calcs ToDs'!$B316)</f>
        <v>1.1796454895195438</v>
      </c>
      <c r="D316" s="10">
        <f>ABS('internal_calcs ToDs'!E316-'internal_calcs ToDs'!$B316)</f>
        <v>3.5446079222107301</v>
      </c>
      <c r="E316" s="10">
        <f>ABS('internal_calcs ToDs'!D316-'internal_calcs ToDs'!$C316)</f>
        <v>2.237894101818199</v>
      </c>
      <c r="F316" s="10">
        <f>ABS('internal_calcs ToDs'!E316-'internal_calcs ToDs'!$C316)</f>
        <v>2.4863593099120749</v>
      </c>
      <c r="G316" s="10">
        <f>ABS('internal_calcs ToDs'!E316-'internal_calcs ToDs'!D316)</f>
        <v>4.7242534117302739</v>
      </c>
      <c r="H316" s="1" t="str">
        <f t="shared" si="82"/>
        <v>TRUSTED</v>
      </c>
      <c r="I316" s="1" t="str">
        <f t="shared" si="83"/>
        <v>TRUSTED</v>
      </c>
      <c r="J316" s="1" t="str">
        <f t="shared" si="84"/>
        <v>TRUSTED</v>
      </c>
      <c r="K316" s="1" t="str">
        <f t="shared" si="85"/>
        <v>TRUSTED</v>
      </c>
      <c r="L316" s="1" t="str">
        <f t="shared" si="86"/>
        <v>TRUSTED</v>
      </c>
      <c r="M316" s="1" t="str">
        <f t="shared" si="87"/>
        <v>TRUSTED</v>
      </c>
      <c r="N316" s="1" t="str">
        <f t="shared" si="88"/>
        <v>TRUSTED</v>
      </c>
      <c r="O316" s="1">
        <f t="shared" si="89"/>
        <v>3</v>
      </c>
      <c r="P316" s="1">
        <f t="shared" si="90"/>
        <v>333</v>
      </c>
      <c r="Q316" s="1" t="str">
        <f t="shared" si="91"/>
        <v>TRUSTED</v>
      </c>
      <c r="R316" s="1" t="str">
        <f t="shared" si="92"/>
        <v>TRUSTED</v>
      </c>
      <c r="S316" s="1" t="str">
        <f t="shared" si="93"/>
        <v>TRUSTED</v>
      </c>
      <c r="T316" s="1" t="str">
        <f t="shared" si="94"/>
        <v>TRUSTED</v>
      </c>
      <c r="U316" s="1">
        <f t="shared" si="99"/>
        <v>3</v>
      </c>
      <c r="V316" s="10">
        <f>IF(Q316="TRUSTED",'internal_calcs ToDs'!B316,"")</f>
        <v>314.70761566941201</v>
      </c>
      <c r="W316" s="10">
        <f>IF(R316="TRUSTED",'internal_calcs ToDs'!C316,"")</f>
        <v>315.76586428171066</v>
      </c>
      <c r="X316" s="10">
        <f>IF(S316="TRUSTED",IF(O316=3,'internal_calcs ToDs'!D316,'internal_calcs ToDs'!E316),"")</f>
        <v>313.52797017989246</v>
      </c>
      <c r="Y316" s="10">
        <f t="shared" si="98"/>
        <v>314.70761566941201</v>
      </c>
      <c r="Z316" s="10" t="str">
        <f t="shared" ca="1" si="95"/>
        <v>N</v>
      </c>
      <c r="AA316" s="10">
        <f t="shared" ca="1" si="96"/>
        <v>314.70761566941201</v>
      </c>
      <c r="AB316" s="1">
        <f t="shared" ca="1" si="80"/>
        <v>1</v>
      </c>
      <c r="AC316" s="1">
        <f t="shared" ca="1" si="81"/>
        <v>111</v>
      </c>
      <c r="AD316" s="1">
        <f t="shared" ca="1" si="97"/>
        <v>22</v>
      </c>
    </row>
    <row r="317" spans="1:30" x14ac:dyDescent="0.3">
      <c r="A317" s="1">
        <f>'FTTM input times'!A317</f>
        <v>315</v>
      </c>
      <c r="B317" s="10">
        <f>ABS('internal_calcs ToDs'!C317-'internal_calcs ToDs'!$B317)</f>
        <v>1.197145078349763</v>
      </c>
      <c r="C317" s="10">
        <f>ABS('internal_calcs ToDs'!D317-'internal_calcs ToDs'!$B317)</f>
        <v>0.91929651437050097</v>
      </c>
      <c r="D317" s="10">
        <f>ABS('internal_calcs ToDs'!E317-'internal_calcs ToDs'!$B317)</f>
        <v>3.7336668362037244</v>
      </c>
      <c r="E317" s="10">
        <f>ABS('internal_calcs ToDs'!D317-'internal_calcs ToDs'!$C317)</f>
        <v>2.116441592720264</v>
      </c>
      <c r="F317" s="10">
        <f>ABS('internal_calcs ToDs'!E317-'internal_calcs ToDs'!$C317)</f>
        <v>2.5365217578539614</v>
      </c>
      <c r="G317" s="10">
        <f>ABS('internal_calcs ToDs'!E317-'internal_calcs ToDs'!D317)</f>
        <v>4.6529633505742254</v>
      </c>
      <c r="H317" s="1" t="str">
        <f t="shared" si="82"/>
        <v>TRUSTED</v>
      </c>
      <c r="I317" s="1" t="str">
        <f t="shared" si="83"/>
        <v>TRUSTED</v>
      </c>
      <c r="J317" s="1" t="str">
        <f t="shared" si="84"/>
        <v>TRUSTED</v>
      </c>
      <c r="K317" s="1" t="str">
        <f t="shared" si="85"/>
        <v>TRUSTED</v>
      </c>
      <c r="L317" s="1" t="str">
        <f t="shared" si="86"/>
        <v>TRUSTED</v>
      </c>
      <c r="M317" s="1" t="str">
        <f t="shared" si="87"/>
        <v>TRUSTED</v>
      </c>
      <c r="N317" s="1" t="str">
        <f t="shared" si="88"/>
        <v>TRUSTED</v>
      </c>
      <c r="O317" s="1">
        <f t="shared" si="89"/>
        <v>3</v>
      </c>
      <c r="P317" s="1">
        <f t="shared" si="90"/>
        <v>333</v>
      </c>
      <c r="Q317" s="1" t="str">
        <f t="shared" si="91"/>
        <v>TRUSTED</v>
      </c>
      <c r="R317" s="1" t="str">
        <f t="shared" si="92"/>
        <v>TRUSTED</v>
      </c>
      <c r="S317" s="1" t="str">
        <f t="shared" si="93"/>
        <v>TRUSTED</v>
      </c>
      <c r="T317" s="1" t="str">
        <f t="shared" si="94"/>
        <v>TRUSTED</v>
      </c>
      <c r="U317" s="1">
        <f t="shared" si="99"/>
        <v>3</v>
      </c>
      <c r="V317" s="10">
        <f>IF(Q317="TRUSTED",'internal_calcs ToDs'!B317,"")</f>
        <v>315.68321675471645</v>
      </c>
      <c r="W317" s="10">
        <f>IF(R317="TRUSTED",'internal_calcs ToDs'!C317,"")</f>
        <v>316.88036183306622</v>
      </c>
      <c r="X317" s="10">
        <f>IF(S317="TRUSTED",IF(O317=3,'internal_calcs ToDs'!D317,'internal_calcs ToDs'!E317),"")</f>
        <v>314.76392024034595</v>
      </c>
      <c r="Y317" s="10">
        <f t="shared" si="98"/>
        <v>315.68321675471645</v>
      </c>
      <c r="Z317" s="10" t="str">
        <f t="shared" ca="1" si="95"/>
        <v>N</v>
      </c>
      <c r="AA317" s="10">
        <f t="shared" ca="1" si="96"/>
        <v>315.68321675471645</v>
      </c>
      <c r="AB317" s="1">
        <f t="shared" ca="1" si="80"/>
        <v>1</v>
      </c>
      <c r="AC317" s="1">
        <f t="shared" ca="1" si="81"/>
        <v>111</v>
      </c>
      <c r="AD317" s="1">
        <f t="shared" ca="1" si="97"/>
        <v>22</v>
      </c>
    </row>
    <row r="318" spans="1:30" x14ac:dyDescent="0.3">
      <c r="A318" s="1">
        <f>'FTTM input times'!A318</f>
        <v>316</v>
      </c>
      <c r="B318" s="10">
        <f>ABS('internal_calcs ToDs'!C318-'internal_calcs ToDs'!$B318)</f>
        <v>1.3334408277941634</v>
      </c>
      <c r="C318" s="10">
        <f>ABS('internal_calcs ToDs'!D318-'internal_calcs ToDs'!$B318)</f>
        <v>0.68589194577731405</v>
      </c>
      <c r="D318" s="10">
        <f>ABS('internal_calcs ToDs'!E318-'internal_calcs ToDs'!$B318)</f>
        <v>3.8362469494413176</v>
      </c>
      <c r="E318" s="10">
        <f>ABS('internal_calcs ToDs'!D318-'internal_calcs ToDs'!$C318)</f>
        <v>2.0193327735714774</v>
      </c>
      <c r="F318" s="10">
        <f>ABS('internal_calcs ToDs'!E318-'internal_calcs ToDs'!$C318)</f>
        <v>2.5028061216471542</v>
      </c>
      <c r="G318" s="10">
        <f>ABS('internal_calcs ToDs'!E318-'internal_calcs ToDs'!D318)</f>
        <v>4.5221388952186317</v>
      </c>
      <c r="H318" s="1" t="str">
        <f t="shared" si="82"/>
        <v>TRUSTED</v>
      </c>
      <c r="I318" s="1" t="str">
        <f t="shared" si="83"/>
        <v>TRUSTED</v>
      </c>
      <c r="J318" s="1" t="str">
        <f t="shared" si="84"/>
        <v>TRUSTED</v>
      </c>
      <c r="K318" s="1" t="str">
        <f t="shared" si="85"/>
        <v>TRUSTED</v>
      </c>
      <c r="L318" s="1" t="str">
        <f t="shared" si="86"/>
        <v>TRUSTED</v>
      </c>
      <c r="M318" s="1" t="str">
        <f t="shared" si="87"/>
        <v>TRUSTED</v>
      </c>
      <c r="N318" s="1" t="str">
        <f t="shared" si="88"/>
        <v>TRUSTED</v>
      </c>
      <c r="O318" s="1">
        <f t="shared" si="89"/>
        <v>3</v>
      </c>
      <c r="P318" s="1">
        <f t="shared" si="90"/>
        <v>333</v>
      </c>
      <c r="Q318" s="1" t="str">
        <f t="shared" si="91"/>
        <v>TRUSTED</v>
      </c>
      <c r="R318" s="1" t="str">
        <f t="shared" si="92"/>
        <v>TRUSTED</v>
      </c>
      <c r="S318" s="1" t="str">
        <f t="shared" si="93"/>
        <v>TRUSTED</v>
      </c>
      <c r="T318" s="1" t="str">
        <f t="shared" si="94"/>
        <v>TRUSTED</v>
      </c>
      <c r="U318" s="1">
        <f t="shared" si="99"/>
        <v>3</v>
      </c>
      <c r="V318" s="10">
        <f>IF(Q318="TRUSTED",'internal_calcs ToDs'!B318,"")</f>
        <v>316.65794417067156</v>
      </c>
      <c r="W318" s="10">
        <f>IF(R318="TRUSTED",'internal_calcs ToDs'!C318,"")</f>
        <v>317.99138499846572</v>
      </c>
      <c r="X318" s="10">
        <f>IF(S318="TRUSTED",IF(O318=3,'internal_calcs ToDs'!D318,'internal_calcs ToDs'!E318),"")</f>
        <v>315.97205222489424</v>
      </c>
      <c r="Y318" s="10">
        <f t="shared" si="98"/>
        <v>316.65794417067156</v>
      </c>
      <c r="Z318" s="10" t="str">
        <f t="shared" ca="1" si="95"/>
        <v>N</v>
      </c>
      <c r="AA318" s="10">
        <f t="shared" ca="1" si="96"/>
        <v>316.65794417067156</v>
      </c>
      <c r="AB318" s="1">
        <f t="shared" ca="1" si="80"/>
        <v>1</v>
      </c>
      <c r="AC318" s="1">
        <f t="shared" ca="1" si="81"/>
        <v>111</v>
      </c>
      <c r="AD318" s="1">
        <f t="shared" ca="1" si="97"/>
        <v>22</v>
      </c>
    </row>
    <row r="319" spans="1:30" x14ac:dyDescent="0.3">
      <c r="A319" s="1">
        <f>'FTTM input times'!A319</f>
        <v>317</v>
      </c>
      <c r="B319" s="10">
        <f>ABS('internal_calcs ToDs'!C319-'internal_calcs ToDs'!$B319)</f>
        <v>1.4666817402138577</v>
      </c>
      <c r="C319" s="10">
        <f>ABS('internal_calcs ToDs'!D319-'internal_calcs ToDs'!$B319)</f>
        <v>0.48273011217401063</v>
      </c>
      <c r="D319" s="10">
        <f>ABS('internal_calcs ToDs'!E319-'internal_calcs ToDs'!$B319)</f>
        <v>3.8495382036899741</v>
      </c>
      <c r="E319" s="10">
        <f>ABS('internal_calcs ToDs'!D319-'internal_calcs ToDs'!$C319)</f>
        <v>1.9494118523878683</v>
      </c>
      <c r="F319" s="10">
        <f>ABS('internal_calcs ToDs'!E319-'internal_calcs ToDs'!$C319)</f>
        <v>2.3828564634761165</v>
      </c>
      <c r="G319" s="10">
        <f>ABS('internal_calcs ToDs'!E319-'internal_calcs ToDs'!D319)</f>
        <v>4.3322683158639848</v>
      </c>
      <c r="H319" s="1" t="str">
        <f t="shared" si="82"/>
        <v>TRUSTED</v>
      </c>
      <c r="I319" s="1" t="str">
        <f t="shared" si="83"/>
        <v>TRUSTED</v>
      </c>
      <c r="J319" s="1" t="str">
        <f t="shared" si="84"/>
        <v>TRUSTED</v>
      </c>
      <c r="K319" s="1" t="str">
        <f t="shared" si="85"/>
        <v>TRUSTED</v>
      </c>
      <c r="L319" s="1" t="str">
        <f t="shared" si="86"/>
        <v>TRUSTED</v>
      </c>
      <c r="M319" s="1" t="str">
        <f t="shared" si="87"/>
        <v>TRUSTED</v>
      </c>
      <c r="N319" s="1" t="str">
        <f t="shared" si="88"/>
        <v>TRUSTED</v>
      </c>
      <c r="O319" s="1">
        <f t="shared" si="89"/>
        <v>3</v>
      </c>
      <c r="P319" s="1">
        <f t="shared" si="90"/>
        <v>333</v>
      </c>
      <c r="Q319" s="1" t="str">
        <f t="shared" si="91"/>
        <v>TRUSTED</v>
      </c>
      <c r="R319" s="1" t="str">
        <f t="shared" si="92"/>
        <v>TRUSTED</v>
      </c>
      <c r="S319" s="1" t="str">
        <f t="shared" si="93"/>
        <v>TRUSTED</v>
      </c>
      <c r="T319" s="1" t="str">
        <f t="shared" si="94"/>
        <v>TRUSTED</v>
      </c>
      <c r="U319" s="1">
        <f t="shared" si="99"/>
        <v>3</v>
      </c>
      <c r="V319" s="10">
        <f>IF(Q319="TRUSTED",'internal_calcs ToDs'!B319,"")</f>
        <v>317.63181387998316</v>
      </c>
      <c r="W319" s="10">
        <f>IF(R319="TRUSTED",'internal_calcs ToDs'!C319,"")</f>
        <v>319.09849562019701</v>
      </c>
      <c r="X319" s="10">
        <f>IF(S319="TRUSTED",IF(O319=3,'internal_calcs ToDs'!D319,'internal_calcs ToDs'!E319),"")</f>
        <v>317.14908376780915</v>
      </c>
      <c r="Y319" s="10">
        <f t="shared" si="98"/>
        <v>317.63181387998316</v>
      </c>
      <c r="Z319" s="10" t="str">
        <f t="shared" ca="1" si="95"/>
        <v>N</v>
      </c>
      <c r="AA319" s="10">
        <f t="shared" ca="1" si="96"/>
        <v>317.63181387998316</v>
      </c>
      <c r="AB319" s="1">
        <f t="shared" ca="1" si="80"/>
        <v>1</v>
      </c>
      <c r="AC319" s="1">
        <f t="shared" ca="1" si="81"/>
        <v>111</v>
      </c>
      <c r="AD319" s="1">
        <f t="shared" ca="1" si="97"/>
        <v>22</v>
      </c>
    </row>
    <row r="320" spans="1:30" x14ac:dyDescent="0.3">
      <c r="A320" s="1">
        <f>'FTTM input times'!A320</f>
        <v>318</v>
      </c>
      <c r="B320" s="10">
        <f>ABS('internal_calcs ToDs'!C320-'internal_calcs ToDs'!$B320)</f>
        <v>1.5964285944676817</v>
      </c>
      <c r="C320" s="10">
        <f>ABS('internal_calcs ToDs'!D320-'internal_calcs ToDs'!$B320)</f>
        <v>0.31261941119760195</v>
      </c>
      <c r="D320" s="10">
        <f>ABS('internal_calcs ToDs'!E320-'internal_calcs ToDs'!$B320)</f>
        <v>3.7739881307268206</v>
      </c>
      <c r="E320" s="10">
        <f>ABS('internal_calcs ToDs'!D320-'internal_calcs ToDs'!$C320)</f>
        <v>1.9090480056652837</v>
      </c>
      <c r="F320" s="10">
        <f>ABS('internal_calcs ToDs'!E320-'internal_calcs ToDs'!$C320)</f>
        <v>2.1775595362591389</v>
      </c>
      <c r="G320" s="10">
        <f>ABS('internal_calcs ToDs'!E320-'internal_calcs ToDs'!D320)</f>
        <v>4.0866075419244225</v>
      </c>
      <c r="H320" s="1" t="str">
        <f t="shared" si="82"/>
        <v>TRUSTED</v>
      </c>
      <c r="I320" s="1" t="str">
        <f t="shared" si="83"/>
        <v>TRUSTED</v>
      </c>
      <c r="J320" s="1" t="str">
        <f t="shared" si="84"/>
        <v>TRUSTED</v>
      </c>
      <c r="K320" s="1" t="str">
        <f t="shared" si="85"/>
        <v>TRUSTED</v>
      </c>
      <c r="L320" s="1" t="str">
        <f t="shared" si="86"/>
        <v>TRUSTED</v>
      </c>
      <c r="M320" s="1" t="str">
        <f t="shared" si="87"/>
        <v>TRUSTED</v>
      </c>
      <c r="N320" s="1" t="str">
        <f t="shared" si="88"/>
        <v>TRUSTED</v>
      </c>
      <c r="O320" s="1">
        <f t="shared" si="89"/>
        <v>3</v>
      </c>
      <c r="P320" s="1">
        <f t="shared" si="90"/>
        <v>333</v>
      </c>
      <c r="Q320" s="1" t="str">
        <f t="shared" si="91"/>
        <v>TRUSTED</v>
      </c>
      <c r="R320" s="1" t="str">
        <f t="shared" si="92"/>
        <v>TRUSTED</v>
      </c>
      <c r="S320" s="1" t="str">
        <f t="shared" si="93"/>
        <v>TRUSTED</v>
      </c>
      <c r="T320" s="1" t="str">
        <f t="shared" si="94"/>
        <v>TRUSTED</v>
      </c>
      <c r="U320" s="1">
        <f t="shared" si="99"/>
        <v>3</v>
      </c>
      <c r="V320" s="10">
        <f>IF(Q320="TRUSTED",'internal_calcs ToDs'!B320,"")</f>
        <v>318.60484238710285</v>
      </c>
      <c r="W320" s="10">
        <f>IF(R320="TRUSTED",'internal_calcs ToDs'!C320,"")</f>
        <v>320.20127098157053</v>
      </c>
      <c r="X320" s="10">
        <f>IF(S320="TRUSTED",IF(O320=3,'internal_calcs ToDs'!D320,'internal_calcs ToDs'!E320),"")</f>
        <v>318.29222297590525</v>
      </c>
      <c r="Y320" s="10">
        <f t="shared" si="98"/>
        <v>318.60484238710285</v>
      </c>
      <c r="Z320" s="10" t="str">
        <f t="shared" ca="1" si="95"/>
        <v>N</v>
      </c>
      <c r="AA320" s="10">
        <f t="shared" ca="1" si="96"/>
        <v>318.60484238710285</v>
      </c>
      <c r="AB320" s="1">
        <f t="shared" ca="1" si="80"/>
        <v>1</v>
      </c>
      <c r="AC320" s="1">
        <f t="shared" ca="1" si="81"/>
        <v>111</v>
      </c>
      <c r="AD320" s="1">
        <f t="shared" ca="1" si="97"/>
        <v>22</v>
      </c>
    </row>
    <row r="321" spans="1:30" x14ac:dyDescent="0.3">
      <c r="A321" s="1">
        <f>'FTTM input times'!A321</f>
        <v>319</v>
      </c>
      <c r="B321" s="10">
        <f>ABS('internal_calcs ToDs'!C321-'internal_calcs ToDs'!$B321)</f>
        <v>1.7222587473844442</v>
      </c>
      <c r="C321" s="10">
        <f>ABS('internal_calcs ToDs'!D321-'internal_calcs ToDs'!$B321)</f>
        <v>0.17783426943987024</v>
      </c>
      <c r="D321" s="10">
        <f>ABS('internal_calcs ToDs'!E321-'internal_calcs ToDs'!$B321)</f>
        <v>3.6132850912858885</v>
      </c>
      <c r="E321" s="10">
        <f>ABS('internal_calcs ToDs'!D321-'internal_calcs ToDs'!$C321)</f>
        <v>1.9000930168243144</v>
      </c>
      <c r="F321" s="10">
        <f>ABS('internal_calcs ToDs'!E321-'internal_calcs ToDs'!$C321)</f>
        <v>1.8910263439014443</v>
      </c>
      <c r="G321" s="10">
        <f>ABS('internal_calcs ToDs'!E321-'internal_calcs ToDs'!D321)</f>
        <v>3.7911193607257587</v>
      </c>
      <c r="H321" s="1" t="str">
        <f t="shared" si="82"/>
        <v>TRUSTED</v>
      </c>
      <c r="I321" s="1" t="str">
        <f t="shared" si="83"/>
        <v>TRUSTED</v>
      </c>
      <c r="J321" s="1" t="str">
        <f t="shared" si="84"/>
        <v>TRUSTED</v>
      </c>
      <c r="K321" s="1" t="str">
        <f t="shared" si="85"/>
        <v>TRUSTED</v>
      </c>
      <c r="L321" s="1" t="str">
        <f t="shared" si="86"/>
        <v>TRUSTED</v>
      </c>
      <c r="M321" s="1" t="str">
        <f t="shared" si="87"/>
        <v>TRUSTED</v>
      </c>
      <c r="N321" s="1" t="str">
        <f t="shared" si="88"/>
        <v>TRUSTED</v>
      </c>
      <c r="O321" s="1">
        <f t="shared" si="89"/>
        <v>3</v>
      </c>
      <c r="P321" s="1">
        <f t="shared" si="90"/>
        <v>333</v>
      </c>
      <c r="Q321" s="1" t="str">
        <f t="shared" si="91"/>
        <v>TRUSTED</v>
      </c>
      <c r="R321" s="1" t="str">
        <f t="shared" si="92"/>
        <v>TRUSTED</v>
      </c>
      <c r="S321" s="1" t="str">
        <f t="shared" si="93"/>
        <v>TRUSTED</v>
      </c>
      <c r="T321" s="1" t="str">
        <f t="shared" si="94"/>
        <v>TRUSTED</v>
      </c>
      <c r="U321" s="1">
        <f t="shared" si="99"/>
        <v>3</v>
      </c>
      <c r="V321" s="10">
        <f>IF(Q321="TRUSTED",'internal_calcs ToDs'!B321,"")</f>
        <v>319.57704672780358</v>
      </c>
      <c r="W321" s="10">
        <f>IF(R321="TRUSTED",'internal_calcs ToDs'!C321,"")</f>
        <v>321.29930547518802</v>
      </c>
      <c r="X321" s="10">
        <f>IF(S321="TRUSTED",IF(O321=3,'internal_calcs ToDs'!D321,'internal_calcs ToDs'!E321),"")</f>
        <v>319.39921245836371</v>
      </c>
      <c r="Y321" s="10">
        <f t="shared" si="98"/>
        <v>319.57704672780358</v>
      </c>
      <c r="Z321" s="10" t="str">
        <f t="shared" ca="1" si="95"/>
        <v>N</v>
      </c>
      <c r="AA321" s="10">
        <f t="shared" ca="1" si="96"/>
        <v>319.57704672780358</v>
      </c>
      <c r="AB321" s="1">
        <f t="shared" ca="1" si="80"/>
        <v>1</v>
      </c>
      <c r="AC321" s="1">
        <f t="shared" ca="1" si="81"/>
        <v>111</v>
      </c>
      <c r="AD321" s="1">
        <f t="shared" ca="1" si="97"/>
        <v>22</v>
      </c>
    </row>
    <row r="322" spans="1:30" x14ac:dyDescent="0.3">
      <c r="A322" s="1">
        <f>'FTTM input times'!A322</f>
        <v>320</v>
      </c>
      <c r="B322" s="10">
        <f>ABS('internal_calcs ToDs'!C322-'internal_calcs ToDs'!$B322)</f>
        <v>1.8437677452715775</v>
      </c>
      <c r="C322" s="10">
        <f>ABS('internal_calcs ToDs'!D322-'internal_calcs ToDs'!$B322)</f>
        <v>8.0079531285946359E-2</v>
      </c>
      <c r="D322" s="10">
        <f>ABS('internal_calcs ToDs'!E322-'internal_calcs ToDs'!$B322)</f>
        <v>3.3742243631336919</v>
      </c>
      <c r="E322" s="10">
        <f>ABS('internal_calcs ToDs'!D322-'internal_calcs ToDs'!$C322)</f>
        <v>1.9238472765575239</v>
      </c>
      <c r="F322" s="10">
        <f>ABS('internal_calcs ToDs'!E322-'internal_calcs ToDs'!$C322)</f>
        <v>1.5304566178621144</v>
      </c>
      <c r="G322" s="10">
        <f>ABS('internal_calcs ToDs'!E322-'internal_calcs ToDs'!D322)</f>
        <v>3.4543038944196383</v>
      </c>
      <c r="H322" s="1" t="str">
        <f t="shared" si="82"/>
        <v>TRUSTED</v>
      </c>
      <c r="I322" s="1" t="str">
        <f t="shared" si="83"/>
        <v>TRUSTED</v>
      </c>
      <c r="J322" s="1" t="str">
        <f t="shared" si="84"/>
        <v>TRUSTED</v>
      </c>
      <c r="K322" s="1" t="str">
        <f t="shared" si="85"/>
        <v>TRUSTED</v>
      </c>
      <c r="L322" s="1" t="str">
        <f t="shared" si="86"/>
        <v>TRUSTED</v>
      </c>
      <c r="M322" s="1" t="str">
        <f t="shared" si="87"/>
        <v>TRUSTED</v>
      </c>
      <c r="N322" s="1" t="str">
        <f t="shared" si="88"/>
        <v>TRUSTED</v>
      </c>
      <c r="O322" s="1">
        <f t="shared" si="89"/>
        <v>3</v>
      </c>
      <c r="P322" s="1">
        <f t="shared" si="90"/>
        <v>333</v>
      </c>
      <c r="Q322" s="1" t="str">
        <f t="shared" si="91"/>
        <v>TRUSTED</v>
      </c>
      <c r="R322" s="1" t="str">
        <f t="shared" si="92"/>
        <v>TRUSTED</v>
      </c>
      <c r="S322" s="1" t="str">
        <f t="shared" si="93"/>
        <v>TRUSTED</v>
      </c>
      <c r="T322" s="1" t="str">
        <f t="shared" si="94"/>
        <v>TRUSTED</v>
      </c>
      <c r="U322" s="1">
        <f t="shared" si="99"/>
        <v>3</v>
      </c>
      <c r="V322" s="10">
        <f>IF(Q322="TRUSTED",'internal_calcs ToDs'!B322,"")</f>
        <v>320.54844445841962</v>
      </c>
      <c r="W322" s="10">
        <f>IF(R322="TRUSTED",'internal_calcs ToDs'!C322,"")</f>
        <v>322.3922122036912</v>
      </c>
      <c r="X322" s="10">
        <f>IF(S322="TRUSTED",IF(O322=3,'internal_calcs ToDs'!D322,'internal_calcs ToDs'!E322),"")</f>
        <v>320.46836492713368</v>
      </c>
      <c r="Y322" s="10">
        <f t="shared" si="98"/>
        <v>320.54844445841962</v>
      </c>
      <c r="Z322" s="10" t="str">
        <f t="shared" ca="1" si="95"/>
        <v>N</v>
      </c>
      <c r="AA322" s="10">
        <f t="shared" ca="1" si="96"/>
        <v>320.54844445841962</v>
      </c>
      <c r="AB322" s="1">
        <f t="shared" ref="AB322:AB385" ca="1" si="100">IF(AA322=V322,1,IF(AA322=W322,2,IF(AA322=X322,O322,511)))</f>
        <v>1</v>
      </c>
      <c r="AC322" s="1">
        <f t="shared" ref="AC322:AC385" ca="1" si="101">IF(AB322=1,fttmMapPtpInstanceToIndex1,IF(AB322=2,fttmMapPtpInstanceToIndex2,IF(AB322=3,fttmMapPtpInstanceToIndex3,IF(AB322=4,fttmMapPtpInstanceToIndex4,"NQ"))))</f>
        <v>111</v>
      </c>
      <c r="AD322" s="1">
        <f t="shared" ca="1" si="97"/>
        <v>22</v>
      </c>
    </row>
    <row r="323" spans="1:30" x14ac:dyDescent="0.3">
      <c r="A323" s="1">
        <f>'FTTM input times'!A323</f>
        <v>321</v>
      </c>
      <c r="B323" s="10">
        <f>ABS('internal_calcs ToDs'!C323-'internal_calcs ToDs'!$B323)</f>
        <v>1.9605708619104121</v>
      </c>
      <c r="C323" s="10">
        <f>ABS('internal_calcs ToDs'!D323-'internal_calcs ToDs'!$B323)</f>
        <v>2.0463838284172198E-2</v>
      </c>
      <c r="D323" s="10">
        <f>ABS('internal_calcs ToDs'!E323-'internal_calcs ToDs'!$B323)</f>
        <v>3.0664619185844231</v>
      </c>
      <c r="E323" s="10">
        <f>ABS('internal_calcs ToDs'!D323-'internal_calcs ToDs'!$C323)</f>
        <v>1.9810347001945843</v>
      </c>
      <c r="F323" s="10">
        <f>ABS('internal_calcs ToDs'!E323-'internal_calcs ToDs'!$C323)</f>
        <v>1.105891056674011</v>
      </c>
      <c r="G323" s="10">
        <f>ABS('internal_calcs ToDs'!E323-'internal_calcs ToDs'!D323)</f>
        <v>3.0869257568685953</v>
      </c>
      <c r="H323" s="1" t="str">
        <f t="shared" ref="H323:H386" si="102">IF(B322&lt;=maxAs12,"TRUSTED",IF(AND(H322="TRUSTED",B322&lt;=(maxAs12+fttmHyst12)),"TRUSTED","UNTRUSTED"))</f>
        <v>TRUSTED</v>
      </c>
      <c r="I323" s="1" t="str">
        <f t="shared" ref="I323:I386" si="103">IF(C322&lt;=maxAs13,"TRUSTED",IF(AND(I322="TRUSTED",C322&lt;=(maxAs13+fttmHyst13)),"TRUSTED","UNTRUSTED"))</f>
        <v>TRUSTED</v>
      </c>
      <c r="J323" s="1" t="str">
        <f t="shared" ref="J323:J386" si="104">IF(D322&lt;=maxAs14,"TRUSTED",IF(AND(J322="TRUSTED",D322&lt;=(maxAs14+fttmHyst14)),"TRUSTED","UNTRUSTED"))</f>
        <v>TRUSTED</v>
      </c>
      <c r="K323" s="1" t="str">
        <f t="shared" ref="K323:K386" si="105">IF(E322&lt;=maxAs23,"TRUSTED",IF(AND(K322="TRUSTED",E322&lt;=(maxAs23+fttmHyst23)),"TRUSTED","UNTRUSTED"))</f>
        <v>TRUSTED</v>
      </c>
      <c r="L323" s="1" t="str">
        <f t="shared" ref="L323:L386" si="106">IF(F322&lt;=maxAs24,"TRUSTED",IF(AND(L322="TRUSTED",F322&lt;=(maxAs24+fttmHyst24)),"TRUSTED","UNTRUSTED"))</f>
        <v>TRUSTED</v>
      </c>
      <c r="M323" s="1" t="str">
        <f t="shared" ref="M323:M386" si="107">IF(G322&lt;=maxAs34,"TRUSTED",IF(AND(M322="TRUSTED",G322&lt;=(maxAs34+fttmHyst34)),"TRUSTED","UNTRUSTED"))</f>
        <v>TRUSTED</v>
      </c>
      <c r="N323" s="1" t="str">
        <f t="shared" ref="N323:N386" si="108">M323</f>
        <v>TRUSTED</v>
      </c>
      <c r="O323" s="1">
        <f t="shared" ref="O323:O386" si="109">IF(N323="UNTRUSTED",511,3)</f>
        <v>3</v>
      </c>
      <c r="P323" s="1">
        <f t="shared" ref="P323:P386" si="110">IF(O323=511,"NQ",IF(O323=3,fttmMapPtpInstanceToIndex3,fttmMapPtpInstanceToIndex4))</f>
        <v>333</v>
      </c>
      <c r="Q323" s="1" t="str">
        <f t="shared" ref="Q323:Q386" si="111">IF(H323="TRUSTED","TRUSTED",IF(O323=3,IF(I323="TRUSTED","TRUSTED","UNTRUSTED"),IF(O323=4,IF(J323="TRUSTED","TRUSTED","UNTRUSTED"),"UNTRUSTED")))</f>
        <v>TRUSTED</v>
      </c>
      <c r="R323" s="1" t="str">
        <f t="shared" ref="R323:R386" si="112">IF(H323="TRUSTED","TRUSTED",IF(O323=3,IF(K323="TRUSTED","TRUSTED","UNTRUSTED"),IF(O323=4,IF(L323="TRUSTED","TRUSTED","UNTRUSTED"),"UNTRUSTED")))</f>
        <v>TRUSTED</v>
      </c>
      <c r="S323" s="1" t="str">
        <f t="shared" ref="S323:S386" si="113">IF(O323=3,IF(OR(I323="TRUSTED",K323="TRUSTED"),"TRUSTED","UNTRUSTED"),IF(O323=4,IF(OR(J323="TRUSTED",L323="TRUSTED"),"TRUSTED","UNTRUSTED"),"UNTRUSTED"))</f>
        <v>TRUSTED</v>
      </c>
      <c r="T323" s="1" t="str">
        <f t="shared" ref="T323:T386" si="114">IF(OR(AND(Q323="TRUSTED",R323="TRUSTED"),AND(Q323="TRUSTED",S323="TRUSTED"),AND(R323="TRUSTED",S323="TRUSTED")),"TRUSTED","UNTRUSTED")</f>
        <v>TRUSTED</v>
      </c>
      <c r="U323" s="1">
        <f t="shared" si="99"/>
        <v>3</v>
      </c>
      <c r="V323" s="10">
        <f>IF(Q323="TRUSTED",'internal_calcs ToDs'!B323,"")</f>
        <v>321.51905364475726</v>
      </c>
      <c r="W323" s="10">
        <f>IF(R323="TRUSTED",'internal_calcs ToDs'!C323,"")</f>
        <v>323.47962450666768</v>
      </c>
      <c r="X323" s="10">
        <f>IF(S323="TRUSTED",IF(O323=3,'internal_calcs ToDs'!D323,'internal_calcs ToDs'!E323),"")</f>
        <v>321.49858980647309</v>
      </c>
      <c r="Y323" s="10">
        <f t="shared" si="98"/>
        <v>321.51905364475726</v>
      </c>
      <c r="Z323" s="10" t="str">
        <f t="shared" ref="Z323:Z386" ca="1" si="115">IF(OR(AB322=511,OFFSET(V323,0,AB322-1)=""),"Y",IF(ABS(OFFSET(V323,0,AB322-1)-Y323)&gt;fttmSelChangeThresh0,"Y","N"))</f>
        <v>N</v>
      </c>
      <c r="AA323" s="10">
        <f t="shared" ref="AA323:AA386" ca="1" si="116">IF(U323=0,AA322,IF(Z323="Y",Y323,OFFSET(V323,0,AB322-1)))</f>
        <v>321.51905364475726</v>
      </c>
      <c r="AB323" s="1">
        <f t="shared" ca="1" si="100"/>
        <v>1</v>
      </c>
      <c r="AC323" s="1">
        <f t="shared" ca="1" si="101"/>
        <v>111</v>
      </c>
      <c r="AD323" s="1">
        <f t="shared" ref="AD323:AD386" ca="1" si="117">IF(AC323&lt;&gt;AC322,AD322+1,AD322)</f>
        <v>22</v>
      </c>
    </row>
    <row r="324" spans="1:30" x14ac:dyDescent="0.3">
      <c r="A324" s="1">
        <f>'FTTM input times'!A324</f>
        <v>322</v>
      </c>
      <c r="B324" s="10">
        <f>ABS('internal_calcs ToDs'!C324-'internal_calcs ToDs'!$B324)</f>
        <v>2.0723045570079535</v>
      </c>
      <c r="C324" s="10">
        <f>ABS('internal_calcs ToDs'!D324-'internal_calcs ToDs'!$B324)</f>
        <v>5.1758129461632052E-4</v>
      </c>
      <c r="D324" s="10">
        <f>ABS('internal_calcs ToDs'!E324-'internal_calcs ToDs'!$B324)</f>
        <v>2.7021647909656394</v>
      </c>
      <c r="E324" s="10">
        <f>ABS('internal_calcs ToDs'!D324-'internal_calcs ToDs'!$C324)</f>
        <v>2.0717869757133371</v>
      </c>
      <c r="F324" s="10">
        <f>ABS('internal_calcs ToDs'!E324-'internal_calcs ToDs'!$C324)</f>
        <v>0.62986023395768598</v>
      </c>
      <c r="G324" s="10">
        <f>ABS('internal_calcs ToDs'!E324-'internal_calcs ToDs'!D324)</f>
        <v>2.7016472096710231</v>
      </c>
      <c r="H324" s="1" t="str">
        <f t="shared" si="102"/>
        <v>TRUSTED</v>
      </c>
      <c r="I324" s="1" t="str">
        <f t="shared" si="103"/>
        <v>TRUSTED</v>
      </c>
      <c r="J324" s="1" t="str">
        <f t="shared" si="104"/>
        <v>TRUSTED</v>
      </c>
      <c r="K324" s="1" t="str">
        <f t="shared" si="105"/>
        <v>TRUSTED</v>
      </c>
      <c r="L324" s="1" t="str">
        <f t="shared" si="106"/>
        <v>TRUSTED</v>
      </c>
      <c r="M324" s="1" t="str">
        <f t="shared" si="107"/>
        <v>TRUSTED</v>
      </c>
      <c r="N324" s="1" t="str">
        <f t="shared" si="108"/>
        <v>TRUSTED</v>
      </c>
      <c r="O324" s="1">
        <f t="shared" si="109"/>
        <v>3</v>
      </c>
      <c r="P324" s="1">
        <f t="shared" si="110"/>
        <v>333</v>
      </c>
      <c r="Q324" s="1" t="str">
        <f t="shared" si="111"/>
        <v>TRUSTED</v>
      </c>
      <c r="R324" s="1" t="str">
        <f t="shared" si="112"/>
        <v>TRUSTED</v>
      </c>
      <c r="S324" s="1" t="str">
        <f t="shared" si="113"/>
        <v>TRUSTED</v>
      </c>
      <c r="T324" s="1" t="str">
        <f t="shared" si="114"/>
        <v>TRUSTED</v>
      </c>
      <c r="U324" s="1">
        <f t="shared" si="99"/>
        <v>3</v>
      </c>
      <c r="V324" s="10">
        <f>IF(Q324="TRUSTED",'internal_calcs ToDs'!B324,"")</f>
        <v>322.48889285068452</v>
      </c>
      <c r="W324" s="10">
        <f>IF(R324="TRUSTED",'internal_calcs ToDs'!C324,"")</f>
        <v>324.56119740769248</v>
      </c>
      <c r="X324" s="10">
        <f>IF(S324="TRUSTED",IF(O324=3,'internal_calcs ToDs'!D324,'internal_calcs ToDs'!E324),"")</f>
        <v>322.48941043197914</v>
      </c>
      <c r="Y324" s="10">
        <f t="shared" ref="Y324:Y387" si="118">IF(U324=0,AA323,IF(U324=3,MEDIAN(V324:X324),IF(V324="",W324,V324)))</f>
        <v>322.48941043197914</v>
      </c>
      <c r="Z324" s="10" t="str">
        <f t="shared" ca="1" si="115"/>
        <v>Y</v>
      </c>
      <c r="AA324" s="10">
        <f t="shared" ca="1" si="116"/>
        <v>322.48941043197914</v>
      </c>
      <c r="AB324" s="1">
        <f t="shared" ca="1" si="100"/>
        <v>3</v>
      </c>
      <c r="AC324" s="1">
        <f t="shared" ca="1" si="101"/>
        <v>333</v>
      </c>
      <c r="AD324" s="1">
        <f t="shared" ca="1" si="117"/>
        <v>23</v>
      </c>
    </row>
    <row r="325" spans="1:30" x14ac:dyDescent="0.3">
      <c r="A325" s="1">
        <f>'FTTM input times'!A325</f>
        <v>323</v>
      </c>
      <c r="B325" s="10">
        <f>ABS('internal_calcs ToDs'!C325-'internal_calcs ToDs'!$B325)</f>
        <v>2.1786278493873397</v>
      </c>
      <c r="C325" s="10">
        <f>ABS('internal_calcs ToDs'!D325-'internal_calcs ToDs'!$B325)</f>
        <v>1.7009558533970903E-2</v>
      </c>
      <c r="D325" s="10">
        <f>ABS('internal_calcs ToDs'!E325-'internal_calcs ToDs'!$B325)</f>
        <v>2.2955706671140206</v>
      </c>
      <c r="E325" s="10">
        <f>ABS('internal_calcs ToDs'!D325-'internal_calcs ToDs'!$C325)</f>
        <v>2.1956374079213106</v>
      </c>
      <c r="F325" s="10">
        <f>ABS('internal_calcs ToDs'!E325-'internal_calcs ToDs'!$C325)</f>
        <v>0.11694281772668091</v>
      </c>
      <c r="G325" s="10">
        <f>ABS('internal_calcs ToDs'!E325-'internal_calcs ToDs'!D325)</f>
        <v>2.3125802256479915</v>
      </c>
      <c r="H325" s="1" t="str">
        <f t="shared" si="102"/>
        <v>TRUSTED</v>
      </c>
      <c r="I325" s="1" t="str">
        <f t="shared" si="103"/>
        <v>TRUSTED</v>
      </c>
      <c r="J325" s="1" t="str">
        <f t="shared" si="104"/>
        <v>TRUSTED</v>
      </c>
      <c r="K325" s="1" t="str">
        <f t="shared" si="105"/>
        <v>TRUSTED</v>
      </c>
      <c r="L325" s="1" t="str">
        <f t="shared" si="106"/>
        <v>TRUSTED</v>
      </c>
      <c r="M325" s="1" t="str">
        <f t="shared" si="107"/>
        <v>TRUSTED</v>
      </c>
      <c r="N325" s="1" t="str">
        <f t="shared" si="108"/>
        <v>TRUSTED</v>
      </c>
      <c r="O325" s="1">
        <f t="shared" si="109"/>
        <v>3</v>
      </c>
      <c r="P325" s="1">
        <f t="shared" si="110"/>
        <v>333</v>
      </c>
      <c r="Q325" s="1" t="str">
        <f t="shared" si="111"/>
        <v>TRUSTED</v>
      </c>
      <c r="R325" s="1" t="str">
        <f t="shared" si="112"/>
        <v>TRUSTED</v>
      </c>
      <c r="S325" s="1" t="str">
        <f t="shared" si="113"/>
        <v>TRUSTED</v>
      </c>
      <c r="T325" s="1" t="str">
        <f t="shared" si="114"/>
        <v>TRUSTED</v>
      </c>
      <c r="U325" s="1">
        <f t="shared" ref="U325:U388" si="119">COUNTIF(Q325:S325,"TRUSTED")</f>
        <v>3</v>
      </c>
      <c r="V325" s="10">
        <f>IF(Q325="TRUSTED",'internal_calcs ToDs'!B325,"")</f>
        <v>323.45798112640517</v>
      </c>
      <c r="W325" s="10">
        <f>IF(R325="TRUSTED",'internal_calcs ToDs'!C325,"")</f>
        <v>325.63660897579251</v>
      </c>
      <c r="X325" s="10">
        <f>IF(S325="TRUSTED",IF(O325=3,'internal_calcs ToDs'!D325,'internal_calcs ToDs'!E325),"")</f>
        <v>323.4409715678712</v>
      </c>
      <c r="Y325" s="10">
        <f t="shared" si="118"/>
        <v>323.45798112640517</v>
      </c>
      <c r="Z325" s="10" t="str">
        <f t="shared" ca="1" si="115"/>
        <v>Y</v>
      </c>
      <c r="AA325" s="10">
        <f t="shared" ca="1" si="116"/>
        <v>323.45798112640517</v>
      </c>
      <c r="AB325" s="1">
        <f t="shared" ca="1" si="100"/>
        <v>1</v>
      </c>
      <c r="AC325" s="1">
        <f t="shared" ca="1" si="101"/>
        <v>111</v>
      </c>
      <c r="AD325" s="1">
        <f t="shared" ca="1" si="117"/>
        <v>24</v>
      </c>
    </row>
    <row r="326" spans="1:30" x14ac:dyDescent="0.3">
      <c r="A326" s="1">
        <f>'FTTM input times'!A326</f>
        <v>324</v>
      </c>
      <c r="B326" s="10">
        <f>ABS('internal_calcs ToDs'!C326-'internal_calcs ToDs'!$B326)</f>
        <v>2.2792235995335091</v>
      </c>
      <c r="C326" s="10">
        <f>ABS('internal_calcs ToDs'!D326-'internal_calcs ToDs'!$B326)</f>
        <v>7.2300872454775345E-2</v>
      </c>
      <c r="D326" s="10">
        <f>ABS('internal_calcs ToDs'!E326-'internal_calcs ToDs'!$B326)</f>
        <v>1.8624726237831624</v>
      </c>
      <c r="E326" s="10">
        <f>ABS('internal_calcs ToDs'!D326-'internal_calcs ToDs'!$C326)</f>
        <v>2.3515244719882844</v>
      </c>
      <c r="F326" s="10">
        <f>ABS('internal_calcs ToDs'!E326-'internal_calcs ToDs'!$C326)</f>
        <v>0.4167509757503467</v>
      </c>
      <c r="G326" s="10">
        <f>ABS('internal_calcs ToDs'!E326-'internal_calcs ToDs'!D326)</f>
        <v>1.9347734962379377</v>
      </c>
      <c r="H326" s="1" t="str">
        <f t="shared" si="102"/>
        <v>TRUSTED</v>
      </c>
      <c r="I326" s="1" t="str">
        <f t="shared" si="103"/>
        <v>TRUSTED</v>
      </c>
      <c r="J326" s="1" t="str">
        <f t="shared" si="104"/>
        <v>TRUSTED</v>
      </c>
      <c r="K326" s="1" t="str">
        <f t="shared" si="105"/>
        <v>TRUSTED</v>
      </c>
      <c r="L326" s="1" t="str">
        <f t="shared" si="106"/>
        <v>TRUSTED</v>
      </c>
      <c r="M326" s="1" t="str">
        <f t="shared" si="107"/>
        <v>TRUSTED</v>
      </c>
      <c r="N326" s="1" t="str">
        <f t="shared" si="108"/>
        <v>TRUSTED</v>
      </c>
      <c r="O326" s="1">
        <f t="shared" si="109"/>
        <v>3</v>
      </c>
      <c r="P326" s="1">
        <f t="shared" si="110"/>
        <v>333</v>
      </c>
      <c r="Q326" s="1" t="str">
        <f t="shared" si="111"/>
        <v>TRUSTED</v>
      </c>
      <c r="R326" s="1" t="str">
        <f t="shared" si="112"/>
        <v>TRUSTED</v>
      </c>
      <c r="S326" s="1" t="str">
        <f t="shared" si="113"/>
        <v>TRUSTED</v>
      </c>
      <c r="T326" s="1" t="str">
        <f t="shared" si="114"/>
        <v>TRUSTED</v>
      </c>
      <c r="U326" s="1">
        <f t="shared" si="119"/>
        <v>3</v>
      </c>
      <c r="V326" s="10">
        <f>IF(Q326="TRUSTED",'internal_calcs ToDs'!B326,"")</f>
        <v>324.42633799642698</v>
      </c>
      <c r="W326" s="10">
        <f>IF(R326="TRUSTED",'internal_calcs ToDs'!C326,"")</f>
        <v>326.70556159596049</v>
      </c>
      <c r="X326" s="10">
        <f>IF(S326="TRUSTED",IF(O326=3,'internal_calcs ToDs'!D326,'internal_calcs ToDs'!E326),"")</f>
        <v>324.3540371239722</v>
      </c>
      <c r="Y326" s="10">
        <f t="shared" si="118"/>
        <v>324.42633799642698</v>
      </c>
      <c r="Z326" s="10" t="str">
        <f t="shared" ca="1" si="115"/>
        <v>N</v>
      </c>
      <c r="AA326" s="10">
        <f t="shared" ca="1" si="116"/>
        <v>324.42633799642698</v>
      </c>
      <c r="AB326" s="1">
        <f t="shared" ca="1" si="100"/>
        <v>1</v>
      </c>
      <c r="AC326" s="1">
        <f t="shared" ca="1" si="101"/>
        <v>111</v>
      </c>
      <c r="AD326" s="1">
        <f t="shared" ca="1" si="117"/>
        <v>24</v>
      </c>
    </row>
    <row r="327" spans="1:30" x14ac:dyDescent="0.3">
      <c r="A327" s="1">
        <f>'FTTM input times'!A327</f>
        <v>325</v>
      </c>
      <c r="B327" s="10">
        <f>ABS('internal_calcs ToDs'!C327-'internal_calcs ToDs'!$B327)</f>
        <v>2.3737996964772492</v>
      </c>
      <c r="C327" s="10">
        <f>ABS('internal_calcs ToDs'!D327-'internal_calcs ToDs'!$B327)</f>
        <v>0.16400533883427215</v>
      </c>
      <c r="D327" s="10">
        <f>ABS('internal_calcs ToDs'!E327-'internal_calcs ToDs'!$B327)</f>
        <v>1.4196476313693438</v>
      </c>
      <c r="E327" s="10">
        <f>ABS('internal_calcs ToDs'!D327-'internal_calcs ToDs'!$C327)</f>
        <v>2.5378050353115214</v>
      </c>
      <c r="F327" s="10">
        <f>ABS('internal_calcs ToDs'!E327-'internal_calcs ToDs'!$C327)</f>
        <v>0.9541520651079054</v>
      </c>
      <c r="G327" s="10">
        <f>ABS('internal_calcs ToDs'!E327-'internal_calcs ToDs'!D327)</f>
        <v>1.583652970203616</v>
      </c>
      <c r="H327" s="1" t="str">
        <f t="shared" si="102"/>
        <v>TRUSTED</v>
      </c>
      <c r="I327" s="1" t="str">
        <f t="shared" si="103"/>
        <v>TRUSTED</v>
      </c>
      <c r="J327" s="1" t="str">
        <f t="shared" si="104"/>
        <v>TRUSTED</v>
      </c>
      <c r="K327" s="1" t="str">
        <f t="shared" si="105"/>
        <v>TRUSTED</v>
      </c>
      <c r="L327" s="1" t="str">
        <f t="shared" si="106"/>
        <v>TRUSTED</v>
      </c>
      <c r="M327" s="1" t="str">
        <f t="shared" si="107"/>
        <v>TRUSTED</v>
      </c>
      <c r="N327" s="1" t="str">
        <f t="shared" si="108"/>
        <v>TRUSTED</v>
      </c>
      <c r="O327" s="1">
        <f t="shared" si="109"/>
        <v>3</v>
      </c>
      <c r="P327" s="1">
        <f t="shared" si="110"/>
        <v>333</v>
      </c>
      <c r="Q327" s="1" t="str">
        <f t="shared" si="111"/>
        <v>TRUSTED</v>
      </c>
      <c r="R327" s="1" t="str">
        <f t="shared" si="112"/>
        <v>TRUSTED</v>
      </c>
      <c r="S327" s="1" t="str">
        <f t="shared" si="113"/>
        <v>TRUSTED</v>
      </c>
      <c r="T327" s="1" t="str">
        <f t="shared" si="114"/>
        <v>TRUSTED</v>
      </c>
      <c r="U327" s="1">
        <f t="shared" si="119"/>
        <v>3</v>
      </c>
      <c r="V327" s="10">
        <f>IF(Q327="TRUSTED",'internal_calcs ToDs'!B327,"")</f>
        <v>325.39398344722889</v>
      </c>
      <c r="W327" s="10">
        <f>IF(R327="TRUSTED",'internal_calcs ToDs'!C327,"")</f>
        <v>327.76778314370614</v>
      </c>
      <c r="X327" s="10">
        <f>IF(S327="TRUSTED",IF(O327=3,'internal_calcs ToDs'!D327,'internal_calcs ToDs'!E327),"")</f>
        <v>325.22997810839462</v>
      </c>
      <c r="Y327" s="10">
        <f t="shared" si="118"/>
        <v>325.39398344722889</v>
      </c>
      <c r="Z327" s="10" t="str">
        <f t="shared" ca="1" si="115"/>
        <v>N</v>
      </c>
      <c r="AA327" s="10">
        <f t="shared" ca="1" si="116"/>
        <v>325.39398344722889</v>
      </c>
      <c r="AB327" s="1">
        <f t="shared" ca="1" si="100"/>
        <v>1</v>
      </c>
      <c r="AC327" s="1">
        <f t="shared" ca="1" si="101"/>
        <v>111</v>
      </c>
      <c r="AD327" s="1">
        <f t="shared" ca="1" si="117"/>
        <v>24</v>
      </c>
    </row>
    <row r="328" spans="1:30" x14ac:dyDescent="0.3">
      <c r="A328" s="1">
        <f>'FTTM input times'!A328</f>
        <v>326</v>
      </c>
      <c r="B328" s="10">
        <f>ABS('internal_calcs ToDs'!C328-'internal_calcs ToDs'!$B328)</f>
        <v>2.4620901443690286</v>
      </c>
      <c r="C328" s="10">
        <f>ABS('internal_calcs ToDs'!D328-'internal_calcs ToDs'!$B328)</f>
        <v>0.29018690871464514</v>
      </c>
      <c r="D328" s="10">
        <f>ABS('internal_calcs ToDs'!E328-'internal_calcs ToDs'!$B328)</f>
        <v>0.98424948074716667</v>
      </c>
      <c r="E328" s="10">
        <f>ABS('internal_calcs ToDs'!D328-'internal_calcs ToDs'!$C328)</f>
        <v>2.7522770530836738</v>
      </c>
      <c r="F328" s="10">
        <f>ABS('internal_calcs ToDs'!E328-'internal_calcs ToDs'!$C328)</f>
        <v>1.4778406636218619</v>
      </c>
      <c r="G328" s="10">
        <f>ABS('internal_calcs ToDs'!E328-'internal_calcs ToDs'!D328)</f>
        <v>1.2744363894618118</v>
      </c>
      <c r="H328" s="1" t="str">
        <f t="shared" si="102"/>
        <v>TRUSTED</v>
      </c>
      <c r="I328" s="1" t="str">
        <f t="shared" si="103"/>
        <v>TRUSTED</v>
      </c>
      <c r="J328" s="1" t="str">
        <f t="shared" si="104"/>
        <v>TRUSTED</v>
      </c>
      <c r="K328" s="1" t="str">
        <f t="shared" si="105"/>
        <v>TRUSTED</v>
      </c>
      <c r="L328" s="1" t="str">
        <f t="shared" si="106"/>
        <v>TRUSTED</v>
      </c>
      <c r="M328" s="1" t="str">
        <f t="shared" si="107"/>
        <v>TRUSTED</v>
      </c>
      <c r="N328" s="1" t="str">
        <f t="shared" si="108"/>
        <v>TRUSTED</v>
      </c>
      <c r="O328" s="1">
        <f t="shared" si="109"/>
        <v>3</v>
      </c>
      <c r="P328" s="1">
        <f t="shared" si="110"/>
        <v>333</v>
      </c>
      <c r="Q328" s="1" t="str">
        <f t="shared" si="111"/>
        <v>TRUSTED</v>
      </c>
      <c r="R328" s="1" t="str">
        <f t="shared" si="112"/>
        <v>TRUSTED</v>
      </c>
      <c r="S328" s="1" t="str">
        <f t="shared" si="113"/>
        <v>TRUSTED</v>
      </c>
      <c r="T328" s="1" t="str">
        <f t="shared" si="114"/>
        <v>TRUSTED</v>
      </c>
      <c r="U328" s="1">
        <f t="shared" si="119"/>
        <v>3</v>
      </c>
      <c r="V328" s="10">
        <f>IF(Q328="TRUSTED",'internal_calcs ToDs'!B328,"")</f>
        <v>326.36093791463787</v>
      </c>
      <c r="W328" s="10">
        <f>IF(R328="TRUSTED",'internal_calcs ToDs'!C328,"")</f>
        <v>328.8230280590069</v>
      </c>
      <c r="X328" s="10">
        <f>IF(S328="TRUSTED",IF(O328=3,'internal_calcs ToDs'!D328,'internal_calcs ToDs'!E328),"")</f>
        <v>326.07075100592323</v>
      </c>
      <c r="Y328" s="10">
        <f t="shared" si="118"/>
        <v>326.36093791463787</v>
      </c>
      <c r="Z328" s="10" t="str">
        <f t="shared" ca="1" si="115"/>
        <v>N</v>
      </c>
      <c r="AA328" s="10">
        <f t="shared" ca="1" si="116"/>
        <v>326.36093791463787</v>
      </c>
      <c r="AB328" s="1">
        <f t="shared" ca="1" si="100"/>
        <v>1</v>
      </c>
      <c r="AC328" s="1">
        <f t="shared" ca="1" si="101"/>
        <v>111</v>
      </c>
      <c r="AD328" s="1">
        <f t="shared" ca="1" si="117"/>
        <v>24</v>
      </c>
    </row>
    <row r="329" spans="1:30" x14ac:dyDescent="0.3">
      <c r="A329" s="1">
        <f>'FTTM input times'!A329</f>
        <v>327</v>
      </c>
      <c r="B329" s="10">
        <f>ABS('internal_calcs ToDs'!C329-'internal_calcs ToDs'!$B329)</f>
        <v>2.5438560445007852</v>
      </c>
      <c r="C329" s="10">
        <f>ABS('internal_calcs ToDs'!D329-'internal_calcs ToDs'!$B329)</f>
        <v>0.44835534783868525</v>
      </c>
      <c r="D329" s="10">
        <f>ABS('internal_calcs ToDs'!E329-'internal_calcs ToDs'!$B329)</f>
        <v>0.57318807488002221</v>
      </c>
      <c r="E329" s="10">
        <f>ABS('internal_calcs ToDs'!D329-'internal_calcs ToDs'!$C329)</f>
        <v>2.9922113923394704</v>
      </c>
      <c r="F329" s="10">
        <f>ABS('internal_calcs ToDs'!E329-'internal_calcs ToDs'!$C329)</f>
        <v>1.970667969620763</v>
      </c>
      <c r="G329" s="10">
        <f>ABS('internal_calcs ToDs'!E329-'internal_calcs ToDs'!D329)</f>
        <v>1.0215434227187075</v>
      </c>
      <c r="H329" s="1" t="str">
        <f t="shared" si="102"/>
        <v>TRUSTED</v>
      </c>
      <c r="I329" s="1" t="str">
        <f t="shared" si="103"/>
        <v>TRUSTED</v>
      </c>
      <c r="J329" s="1" t="str">
        <f t="shared" si="104"/>
        <v>TRUSTED</v>
      </c>
      <c r="K329" s="1" t="str">
        <f t="shared" si="105"/>
        <v>TRUSTED</v>
      </c>
      <c r="L329" s="1" t="str">
        <f t="shared" si="106"/>
        <v>TRUSTED</v>
      </c>
      <c r="M329" s="1" t="str">
        <f t="shared" si="107"/>
        <v>TRUSTED</v>
      </c>
      <c r="N329" s="1" t="str">
        <f t="shared" si="108"/>
        <v>TRUSTED</v>
      </c>
      <c r="O329" s="1">
        <f t="shared" si="109"/>
        <v>3</v>
      </c>
      <c r="P329" s="1">
        <f t="shared" si="110"/>
        <v>333</v>
      </c>
      <c r="Q329" s="1" t="str">
        <f t="shared" si="111"/>
        <v>TRUSTED</v>
      </c>
      <c r="R329" s="1" t="str">
        <f t="shared" si="112"/>
        <v>TRUSTED</v>
      </c>
      <c r="S329" s="1" t="str">
        <f t="shared" si="113"/>
        <v>TRUSTED</v>
      </c>
      <c r="T329" s="1" t="str">
        <f t="shared" si="114"/>
        <v>TRUSTED</v>
      </c>
      <c r="U329" s="1">
        <f t="shared" si="119"/>
        <v>3</v>
      </c>
      <c r="V329" s="10">
        <f>IF(Q329="TRUSTED",'internal_calcs ToDs'!B329,"")</f>
        <v>327.3272222709204</v>
      </c>
      <c r="W329" s="10">
        <f>IF(R329="TRUSTED",'internal_calcs ToDs'!C329,"")</f>
        <v>329.87107831542119</v>
      </c>
      <c r="X329" s="10">
        <f>IF(S329="TRUSTED",IF(O329=3,'internal_calcs ToDs'!D329,'internal_calcs ToDs'!E329),"")</f>
        <v>326.87886692308172</v>
      </c>
      <c r="Y329" s="10">
        <f t="shared" si="118"/>
        <v>327.3272222709204</v>
      </c>
      <c r="Z329" s="10" t="str">
        <f t="shared" ca="1" si="115"/>
        <v>N</v>
      </c>
      <c r="AA329" s="10">
        <f t="shared" ca="1" si="116"/>
        <v>327.3272222709204</v>
      </c>
      <c r="AB329" s="1">
        <f t="shared" ca="1" si="100"/>
        <v>1</v>
      </c>
      <c r="AC329" s="1">
        <f t="shared" ca="1" si="101"/>
        <v>111</v>
      </c>
      <c r="AD329" s="1">
        <f t="shared" ca="1" si="117"/>
        <v>24</v>
      </c>
    </row>
    <row r="330" spans="1:30" x14ac:dyDescent="0.3">
      <c r="A330" s="1">
        <f>'FTTM input times'!A330</f>
        <v>328</v>
      </c>
      <c r="B330" s="10">
        <f>ABS('internal_calcs ToDs'!C330-'internal_calcs ToDs'!$B330)</f>
        <v>2.6188864689390243</v>
      </c>
      <c r="C330" s="10">
        <f>ABS('internal_calcs ToDs'!D330-'internal_calcs ToDs'!$B330)</f>
        <v>0.63550582511720677</v>
      </c>
      <c r="D330" s="10">
        <f>ABS('internal_calcs ToDs'!E330-'internal_calcs ToDs'!$B330)</f>
        <v>0.20251751967157361</v>
      </c>
      <c r="E330" s="10">
        <f>ABS('internal_calcs ToDs'!D330-'internal_calcs ToDs'!$C330)</f>
        <v>3.2543922940562311</v>
      </c>
      <c r="F330" s="10">
        <f>ABS('internal_calcs ToDs'!E330-'internal_calcs ToDs'!$C330)</f>
        <v>2.4163689492674507</v>
      </c>
      <c r="G330" s="10">
        <f>ABS('internal_calcs ToDs'!E330-'internal_calcs ToDs'!D330)</f>
        <v>0.83802334478878038</v>
      </c>
      <c r="H330" s="1" t="str">
        <f t="shared" si="102"/>
        <v>TRUSTED</v>
      </c>
      <c r="I330" s="1" t="str">
        <f t="shared" si="103"/>
        <v>TRUSTED</v>
      </c>
      <c r="J330" s="1" t="str">
        <f t="shared" si="104"/>
        <v>TRUSTED</v>
      </c>
      <c r="K330" s="1" t="str">
        <f t="shared" si="105"/>
        <v>TRUSTED</v>
      </c>
      <c r="L330" s="1" t="str">
        <f t="shared" si="106"/>
        <v>TRUSTED</v>
      </c>
      <c r="M330" s="1" t="str">
        <f t="shared" si="107"/>
        <v>TRUSTED</v>
      </c>
      <c r="N330" s="1" t="str">
        <f t="shared" si="108"/>
        <v>TRUSTED</v>
      </c>
      <c r="O330" s="1">
        <f t="shared" si="109"/>
        <v>3</v>
      </c>
      <c r="P330" s="1">
        <f t="shared" si="110"/>
        <v>333</v>
      </c>
      <c r="Q330" s="1" t="str">
        <f t="shared" si="111"/>
        <v>TRUSTED</v>
      </c>
      <c r="R330" s="1" t="str">
        <f t="shared" si="112"/>
        <v>TRUSTED</v>
      </c>
      <c r="S330" s="1" t="str">
        <f t="shared" si="113"/>
        <v>TRUSTED</v>
      </c>
      <c r="T330" s="1" t="str">
        <f t="shared" si="114"/>
        <v>TRUSTED</v>
      </c>
      <c r="U330" s="1">
        <f t="shared" si="119"/>
        <v>3</v>
      </c>
      <c r="V330" s="10">
        <f>IF(Q330="TRUSTED",'internal_calcs ToDs'!B330,"")</f>
        <v>328.29285781159973</v>
      </c>
      <c r="W330" s="10">
        <f>IF(R330="TRUSTED",'internal_calcs ToDs'!C330,"")</f>
        <v>330.91174428053876</v>
      </c>
      <c r="X330" s="10">
        <f>IF(S330="TRUSTED",IF(O330=3,'internal_calcs ToDs'!D330,'internal_calcs ToDs'!E330),"")</f>
        <v>327.65735198648252</v>
      </c>
      <c r="Y330" s="10">
        <f t="shared" si="118"/>
        <v>328.29285781159973</v>
      </c>
      <c r="Z330" s="10" t="str">
        <f t="shared" ca="1" si="115"/>
        <v>N</v>
      </c>
      <c r="AA330" s="10">
        <f t="shared" ca="1" si="116"/>
        <v>328.29285781159973</v>
      </c>
      <c r="AB330" s="1">
        <f t="shared" ca="1" si="100"/>
        <v>1</v>
      </c>
      <c r="AC330" s="1">
        <f t="shared" ca="1" si="101"/>
        <v>111</v>
      </c>
      <c r="AD330" s="1">
        <f t="shared" ca="1" si="117"/>
        <v>24</v>
      </c>
    </row>
    <row r="331" spans="1:30" x14ac:dyDescent="0.3">
      <c r="A331" s="1">
        <f>'FTTM input times'!A331</f>
        <v>329</v>
      </c>
      <c r="B331" s="10">
        <f>ABS('internal_calcs ToDs'!C331-'internal_calcs ToDs'!$B331)</f>
        <v>2.686999222368911</v>
      </c>
      <c r="C331" s="10">
        <f>ABS('internal_calcs ToDs'!D331-'internal_calcs ToDs'!$B331)</f>
        <v>0.8481666230025553</v>
      </c>
      <c r="D331" s="10">
        <f>ABS('internal_calcs ToDs'!E331-'internal_calcs ToDs'!$B331)</f>
        <v>0.11314486947338764</v>
      </c>
      <c r="E331" s="10">
        <f>ABS('internal_calcs ToDs'!D331-'internal_calcs ToDs'!$C331)</f>
        <v>3.5351658453714663</v>
      </c>
      <c r="F331" s="10">
        <f>ABS('internal_calcs ToDs'!E331-'internal_calcs ToDs'!$C331)</f>
        <v>2.8001440918422986</v>
      </c>
      <c r="G331" s="10">
        <f>ABS('internal_calcs ToDs'!E331-'internal_calcs ToDs'!D331)</f>
        <v>0.73502175352916765</v>
      </c>
      <c r="H331" s="1" t="str">
        <f t="shared" si="102"/>
        <v>TRUSTED</v>
      </c>
      <c r="I331" s="1" t="str">
        <f t="shared" si="103"/>
        <v>TRUSTED</v>
      </c>
      <c r="J331" s="1" t="str">
        <f t="shared" si="104"/>
        <v>TRUSTED</v>
      </c>
      <c r="K331" s="1" t="str">
        <f t="shared" si="105"/>
        <v>TRUSTED</v>
      </c>
      <c r="L331" s="1" t="str">
        <f t="shared" si="106"/>
        <v>TRUSTED</v>
      </c>
      <c r="M331" s="1" t="str">
        <f t="shared" si="107"/>
        <v>TRUSTED</v>
      </c>
      <c r="N331" s="1" t="str">
        <f t="shared" si="108"/>
        <v>TRUSTED</v>
      </c>
      <c r="O331" s="1">
        <f t="shared" si="109"/>
        <v>3</v>
      </c>
      <c r="P331" s="1">
        <f t="shared" si="110"/>
        <v>333</v>
      </c>
      <c r="Q331" s="1" t="str">
        <f t="shared" si="111"/>
        <v>TRUSTED</v>
      </c>
      <c r="R331" s="1" t="str">
        <f t="shared" si="112"/>
        <v>TRUSTED</v>
      </c>
      <c r="S331" s="1" t="str">
        <f t="shared" si="113"/>
        <v>TRUSTED</v>
      </c>
      <c r="T331" s="1" t="str">
        <f t="shared" si="114"/>
        <v>TRUSTED</v>
      </c>
      <c r="U331" s="1">
        <f t="shared" si="119"/>
        <v>3</v>
      </c>
      <c r="V331" s="10">
        <f>IF(Q331="TRUSTED",'internal_calcs ToDs'!B331,"")</f>
        <v>329.25786624200498</v>
      </c>
      <c r="W331" s="10">
        <f>IF(R331="TRUSTED",'internal_calcs ToDs'!C331,"")</f>
        <v>331.94486546437389</v>
      </c>
      <c r="X331" s="10">
        <f>IF(S331="TRUSTED",IF(O331=3,'internal_calcs ToDs'!D331,'internal_calcs ToDs'!E331),"")</f>
        <v>328.40969961900242</v>
      </c>
      <c r="Y331" s="10">
        <f t="shared" si="118"/>
        <v>329.25786624200498</v>
      </c>
      <c r="Z331" s="10" t="str">
        <f t="shared" ca="1" si="115"/>
        <v>N</v>
      </c>
      <c r="AA331" s="10">
        <f t="shared" ca="1" si="116"/>
        <v>329.25786624200498</v>
      </c>
      <c r="AB331" s="1">
        <f t="shared" ca="1" si="100"/>
        <v>1</v>
      </c>
      <c r="AC331" s="1">
        <f t="shared" ca="1" si="101"/>
        <v>111</v>
      </c>
      <c r="AD331" s="1">
        <f t="shared" ca="1" si="117"/>
        <v>24</v>
      </c>
    </row>
    <row r="332" spans="1:30" x14ac:dyDescent="0.3">
      <c r="A332" s="1">
        <f>'FTTM input times'!A332</f>
        <v>330</v>
      </c>
      <c r="B332" s="10">
        <f>ABS('internal_calcs ToDs'!C332-'internal_calcs ToDs'!$B332)</f>
        <v>2.7480414891842884</v>
      </c>
      <c r="C332" s="10">
        <f>ABS('internal_calcs ToDs'!D332-'internal_calcs ToDs'!$B332)</f>
        <v>1.082454217144516</v>
      </c>
      <c r="D332" s="10">
        <f>ABS('internal_calcs ToDs'!E332-'internal_calcs ToDs'!$B332)</f>
        <v>0.36114764629172669</v>
      </c>
      <c r="E332" s="10">
        <f>ABS('internal_calcs ToDs'!D332-'internal_calcs ToDs'!$C332)</f>
        <v>3.8304957063288043</v>
      </c>
      <c r="F332" s="10">
        <f>ABS('internal_calcs ToDs'!E332-'internal_calcs ToDs'!$C332)</f>
        <v>3.1091891354760151</v>
      </c>
      <c r="G332" s="10">
        <f>ABS('internal_calcs ToDs'!E332-'internal_calcs ToDs'!D332)</f>
        <v>0.72130657085278926</v>
      </c>
      <c r="H332" s="1" t="str">
        <f t="shared" si="102"/>
        <v>TRUSTED</v>
      </c>
      <c r="I332" s="1" t="str">
        <f t="shared" si="103"/>
        <v>TRUSTED</v>
      </c>
      <c r="J332" s="1" t="str">
        <f t="shared" si="104"/>
        <v>TRUSTED</v>
      </c>
      <c r="K332" s="1" t="str">
        <f t="shared" si="105"/>
        <v>TRUSTED</v>
      </c>
      <c r="L332" s="1" t="str">
        <f t="shared" si="106"/>
        <v>TRUSTED</v>
      </c>
      <c r="M332" s="1" t="str">
        <f t="shared" si="107"/>
        <v>TRUSTED</v>
      </c>
      <c r="N332" s="1" t="str">
        <f t="shared" si="108"/>
        <v>TRUSTED</v>
      </c>
      <c r="O332" s="1">
        <f t="shared" si="109"/>
        <v>3</v>
      </c>
      <c r="P332" s="1">
        <f t="shared" si="110"/>
        <v>333</v>
      </c>
      <c r="Q332" s="1" t="str">
        <f t="shared" si="111"/>
        <v>TRUSTED</v>
      </c>
      <c r="R332" s="1" t="str">
        <f t="shared" si="112"/>
        <v>TRUSTED</v>
      </c>
      <c r="S332" s="1" t="str">
        <f t="shared" si="113"/>
        <v>TRUSTED</v>
      </c>
      <c r="T332" s="1" t="str">
        <f t="shared" si="114"/>
        <v>TRUSTED</v>
      </c>
      <c r="U332" s="1">
        <f t="shared" si="119"/>
        <v>3</v>
      </c>
      <c r="V332" s="10">
        <f>IF(Q332="TRUSTED",'internal_calcs ToDs'!B332,"")</f>
        <v>330.22226966356141</v>
      </c>
      <c r="W332" s="10">
        <f>IF(R332="TRUSTED",'internal_calcs ToDs'!C332,"")</f>
        <v>332.97031115274569</v>
      </c>
      <c r="X332" s="10">
        <f>IF(S332="TRUSTED",IF(O332=3,'internal_calcs ToDs'!D332,'internal_calcs ToDs'!E332),"")</f>
        <v>329.13981544641689</v>
      </c>
      <c r="Y332" s="10">
        <f t="shared" si="118"/>
        <v>330.22226966356141</v>
      </c>
      <c r="Z332" s="10" t="str">
        <f t="shared" ca="1" si="115"/>
        <v>N</v>
      </c>
      <c r="AA332" s="10">
        <f t="shared" ca="1" si="116"/>
        <v>330.22226966356141</v>
      </c>
      <c r="AB332" s="1">
        <f t="shared" ca="1" si="100"/>
        <v>1</v>
      </c>
      <c r="AC332" s="1">
        <f t="shared" ca="1" si="101"/>
        <v>111</v>
      </c>
      <c r="AD332" s="1">
        <f t="shared" ca="1" si="117"/>
        <v>24</v>
      </c>
    </row>
    <row r="333" spans="1:30" x14ac:dyDescent="0.3">
      <c r="A333" s="1">
        <f>'FTTM input times'!A333</f>
        <v>331</v>
      </c>
      <c r="B333" s="10">
        <f>ABS('internal_calcs ToDs'!C333-'internal_calcs ToDs'!$B333)</f>
        <v>2.8018903633161472</v>
      </c>
      <c r="C333" s="10">
        <f>ABS('internal_calcs ToDs'!D333-'internal_calcs ToDs'!$B333)</f>
        <v>1.3341348564823647</v>
      </c>
      <c r="D333" s="10">
        <f>ABS('internal_calcs ToDs'!E333-'internal_calcs ToDs'!$B333)</f>
        <v>0.53126327473501078</v>
      </c>
      <c r="E333" s="10">
        <f>ABS('internal_calcs ToDs'!D333-'internal_calcs ToDs'!$C333)</f>
        <v>4.1360252197985119</v>
      </c>
      <c r="F333" s="10">
        <f>ABS('internal_calcs ToDs'!E333-'internal_calcs ToDs'!$C333)</f>
        <v>3.3331536380511579</v>
      </c>
      <c r="G333" s="10">
        <f>ABS('internal_calcs ToDs'!E333-'internal_calcs ToDs'!D333)</f>
        <v>0.80287158174735396</v>
      </c>
      <c r="H333" s="1" t="str">
        <f t="shared" si="102"/>
        <v>TRUSTED</v>
      </c>
      <c r="I333" s="1" t="str">
        <f t="shared" si="103"/>
        <v>TRUSTED</v>
      </c>
      <c r="J333" s="1" t="str">
        <f t="shared" si="104"/>
        <v>TRUSTED</v>
      </c>
      <c r="K333" s="1" t="str">
        <f t="shared" si="105"/>
        <v>TRUSTED</v>
      </c>
      <c r="L333" s="1" t="str">
        <f t="shared" si="106"/>
        <v>TRUSTED</v>
      </c>
      <c r="M333" s="1" t="str">
        <f t="shared" si="107"/>
        <v>TRUSTED</v>
      </c>
      <c r="N333" s="1" t="str">
        <f t="shared" si="108"/>
        <v>TRUSTED</v>
      </c>
      <c r="O333" s="1">
        <f t="shared" si="109"/>
        <v>3</v>
      </c>
      <c r="P333" s="1">
        <f t="shared" si="110"/>
        <v>333</v>
      </c>
      <c r="Q333" s="1" t="str">
        <f t="shared" si="111"/>
        <v>TRUSTED</v>
      </c>
      <c r="R333" s="1" t="str">
        <f t="shared" si="112"/>
        <v>TRUSTED</v>
      </c>
      <c r="S333" s="1" t="str">
        <f t="shared" si="113"/>
        <v>TRUSTED</v>
      </c>
      <c r="T333" s="1" t="str">
        <f t="shared" si="114"/>
        <v>TRUSTED</v>
      </c>
      <c r="U333" s="1">
        <f t="shared" si="119"/>
        <v>3</v>
      </c>
      <c r="V333" s="10">
        <f>IF(Q333="TRUSTED",'internal_calcs ToDs'!B333,"")</f>
        <v>331.18609055983103</v>
      </c>
      <c r="W333" s="10">
        <f>IF(R333="TRUSTED",'internal_calcs ToDs'!C333,"")</f>
        <v>333.98798092314718</v>
      </c>
      <c r="X333" s="10">
        <f>IF(S333="TRUSTED",IF(O333=3,'internal_calcs ToDs'!D333,'internal_calcs ToDs'!E333),"")</f>
        <v>329.85195570334866</v>
      </c>
      <c r="Y333" s="10">
        <f t="shared" si="118"/>
        <v>331.18609055983103</v>
      </c>
      <c r="Z333" s="10" t="str">
        <f t="shared" ca="1" si="115"/>
        <v>N</v>
      </c>
      <c r="AA333" s="10">
        <f t="shared" ca="1" si="116"/>
        <v>331.18609055983103</v>
      </c>
      <c r="AB333" s="1">
        <f t="shared" ca="1" si="100"/>
        <v>1</v>
      </c>
      <c r="AC333" s="1">
        <f t="shared" ca="1" si="101"/>
        <v>111</v>
      </c>
      <c r="AD333" s="1">
        <f t="shared" ca="1" si="117"/>
        <v>24</v>
      </c>
    </row>
    <row r="334" spans="1:30" x14ac:dyDescent="0.3">
      <c r="A334" s="1">
        <f>'FTTM input times'!A334</f>
        <v>332</v>
      </c>
      <c r="B334" s="10">
        <f>ABS('internal_calcs ToDs'!C334-'internal_calcs ToDs'!$B334)</f>
        <v>2.8484532587560238</v>
      </c>
      <c r="C334" s="10">
        <f>ABS('internal_calcs ToDs'!D334-'internal_calcs ToDs'!$B334)</f>
        <v>1.5986916724061189</v>
      </c>
      <c r="D334" s="10">
        <f>ABS('internal_calcs ToDs'!E334-'internal_calcs ToDs'!$B334)</f>
        <v>0.6160585771842193</v>
      </c>
      <c r="E334" s="10">
        <f>ABS('internal_calcs ToDs'!D334-'internal_calcs ToDs'!$C334)</f>
        <v>4.4471449311621427</v>
      </c>
      <c r="F334" s="10">
        <f>ABS('internal_calcs ToDs'!E334-'internal_calcs ToDs'!$C334)</f>
        <v>3.4645118359402431</v>
      </c>
      <c r="G334" s="10">
        <f>ABS('internal_calcs ToDs'!E334-'internal_calcs ToDs'!D334)</f>
        <v>0.98263309522189957</v>
      </c>
      <c r="H334" s="1" t="str">
        <f t="shared" si="102"/>
        <v>TRUSTED</v>
      </c>
      <c r="I334" s="1" t="str">
        <f t="shared" si="103"/>
        <v>TRUSTED</v>
      </c>
      <c r="J334" s="1" t="str">
        <f t="shared" si="104"/>
        <v>TRUSTED</v>
      </c>
      <c r="K334" s="1" t="str">
        <f t="shared" si="105"/>
        <v>TRUSTED</v>
      </c>
      <c r="L334" s="1" t="str">
        <f t="shared" si="106"/>
        <v>TRUSTED</v>
      </c>
      <c r="M334" s="1" t="str">
        <f t="shared" si="107"/>
        <v>TRUSTED</v>
      </c>
      <c r="N334" s="1" t="str">
        <f t="shared" si="108"/>
        <v>TRUSTED</v>
      </c>
      <c r="O334" s="1">
        <f t="shared" si="109"/>
        <v>3</v>
      </c>
      <c r="P334" s="1">
        <f t="shared" si="110"/>
        <v>333</v>
      </c>
      <c r="Q334" s="1" t="str">
        <f t="shared" si="111"/>
        <v>TRUSTED</v>
      </c>
      <c r="R334" s="1" t="str">
        <f t="shared" si="112"/>
        <v>TRUSTED</v>
      </c>
      <c r="S334" s="1" t="str">
        <f t="shared" si="113"/>
        <v>TRUSTED</v>
      </c>
      <c r="T334" s="1" t="str">
        <f t="shared" si="114"/>
        <v>TRUSTED</v>
      </c>
      <c r="U334" s="1">
        <f t="shared" si="119"/>
        <v>3</v>
      </c>
      <c r="V334" s="10">
        <f>IF(Q334="TRUSTED",'internal_calcs ToDs'!B334,"")</f>
        <v>332.14935178231104</v>
      </c>
      <c r="W334" s="10">
        <f>IF(R334="TRUSTED",'internal_calcs ToDs'!C334,"")</f>
        <v>334.99780504106707</v>
      </c>
      <c r="X334" s="10">
        <f>IF(S334="TRUSTED",IF(O334=3,'internal_calcs ToDs'!D334,'internal_calcs ToDs'!E334),"")</f>
        <v>330.55066010990492</v>
      </c>
      <c r="Y334" s="10">
        <f t="shared" si="118"/>
        <v>332.14935178231104</v>
      </c>
      <c r="Z334" s="10" t="str">
        <f t="shared" ca="1" si="115"/>
        <v>N</v>
      </c>
      <c r="AA334" s="10">
        <f t="shared" ca="1" si="116"/>
        <v>332.14935178231104</v>
      </c>
      <c r="AB334" s="1">
        <f t="shared" ca="1" si="100"/>
        <v>1</v>
      </c>
      <c r="AC334" s="1">
        <f t="shared" ca="1" si="101"/>
        <v>111</v>
      </c>
      <c r="AD334" s="1">
        <f t="shared" ca="1" si="117"/>
        <v>24</v>
      </c>
    </row>
    <row r="335" spans="1:30" x14ac:dyDescent="0.3">
      <c r="A335" s="1">
        <f>'FTTM input times'!A335</f>
        <v>333</v>
      </c>
      <c r="B335" s="10">
        <f>ABS('internal_calcs ToDs'!C335-'internal_calcs ToDs'!$B335)</f>
        <v>2.8876681991993109</v>
      </c>
      <c r="C335" s="10">
        <f>ABS('internal_calcs ToDs'!D335-'internal_calcs ToDs'!$B335)</f>
        <v>1.8713962584212709</v>
      </c>
      <c r="D335" s="10">
        <f>ABS('internal_calcs ToDs'!E335-'internal_calcs ToDs'!$B335)</f>
        <v>0.61116420033459917</v>
      </c>
      <c r="E335" s="10">
        <f>ABS('internal_calcs ToDs'!D335-'internal_calcs ToDs'!$C335)</f>
        <v>4.7590644576205818</v>
      </c>
      <c r="F335" s="10">
        <f>ABS('internal_calcs ToDs'!E335-'internal_calcs ToDs'!$C335)</f>
        <v>3.4988323995339101</v>
      </c>
      <c r="G335" s="10">
        <f>ABS('internal_calcs ToDs'!E335-'internal_calcs ToDs'!D335)</f>
        <v>1.2602320580866717</v>
      </c>
      <c r="H335" s="1" t="str">
        <f t="shared" si="102"/>
        <v>TRUSTED</v>
      </c>
      <c r="I335" s="1" t="str">
        <f t="shared" si="103"/>
        <v>TRUSTED</v>
      </c>
      <c r="J335" s="1" t="str">
        <f t="shared" si="104"/>
        <v>TRUSTED</v>
      </c>
      <c r="K335" s="1" t="str">
        <f t="shared" si="105"/>
        <v>TRUSTED</v>
      </c>
      <c r="L335" s="1" t="str">
        <f t="shared" si="106"/>
        <v>TRUSTED</v>
      </c>
      <c r="M335" s="1" t="str">
        <f t="shared" si="107"/>
        <v>TRUSTED</v>
      </c>
      <c r="N335" s="1" t="str">
        <f t="shared" si="108"/>
        <v>TRUSTED</v>
      </c>
      <c r="O335" s="1">
        <f t="shared" si="109"/>
        <v>3</v>
      </c>
      <c r="P335" s="1">
        <f t="shared" si="110"/>
        <v>333</v>
      </c>
      <c r="Q335" s="1" t="str">
        <f t="shared" si="111"/>
        <v>TRUSTED</v>
      </c>
      <c r="R335" s="1" t="str">
        <f t="shared" si="112"/>
        <v>TRUSTED</v>
      </c>
      <c r="S335" s="1" t="str">
        <f t="shared" si="113"/>
        <v>TRUSTED</v>
      </c>
      <c r="T335" s="1" t="str">
        <f t="shared" si="114"/>
        <v>TRUSTED</v>
      </c>
      <c r="U335" s="1">
        <f t="shared" si="119"/>
        <v>3</v>
      </c>
      <c r="V335" s="10">
        <f>IF(Q335="TRUSTED",'internal_calcs ToDs'!B335,"")</f>
        <v>333.11207653600087</v>
      </c>
      <c r="W335" s="10">
        <f>IF(R335="TRUSTED",'internal_calcs ToDs'!C335,"")</f>
        <v>335.99974473520018</v>
      </c>
      <c r="X335" s="10">
        <f>IF(S335="TRUSTED",IF(O335=3,'internal_calcs ToDs'!D335,'internal_calcs ToDs'!E335),"")</f>
        <v>331.2406802775796</v>
      </c>
      <c r="Y335" s="10">
        <f t="shared" si="118"/>
        <v>333.11207653600087</v>
      </c>
      <c r="Z335" s="10" t="str">
        <f t="shared" ca="1" si="115"/>
        <v>N</v>
      </c>
      <c r="AA335" s="10">
        <f t="shared" ca="1" si="116"/>
        <v>333.11207653600087</v>
      </c>
      <c r="AB335" s="1">
        <f t="shared" ca="1" si="100"/>
        <v>1</v>
      </c>
      <c r="AC335" s="1">
        <f t="shared" ca="1" si="101"/>
        <v>111</v>
      </c>
      <c r="AD335" s="1">
        <f t="shared" ca="1" si="117"/>
        <v>24</v>
      </c>
    </row>
    <row r="336" spans="1:30" x14ac:dyDescent="0.3">
      <c r="A336" s="1">
        <f>'FTTM input times'!A336</f>
        <v>334</v>
      </c>
      <c r="B336" s="10">
        <f>ABS('internal_calcs ToDs'!C336-'internal_calcs ToDs'!$B336)</f>
        <v>2.9195039857149823</v>
      </c>
      <c r="C336" s="10">
        <f>ABS('internal_calcs ToDs'!D336-'internal_calcs ToDs'!$B336)</f>
        <v>2.1473835912434538</v>
      </c>
      <c r="D336" s="10">
        <f>ABS('internal_calcs ToDs'!E336-'internal_calcs ToDs'!$B336)</f>
        <v>0.51543335904085552</v>
      </c>
      <c r="E336" s="10">
        <f>ABS('internal_calcs ToDs'!D336-'internal_calcs ToDs'!$C336)</f>
        <v>5.0668875769584361</v>
      </c>
      <c r="F336" s="10">
        <f>ABS('internal_calcs ToDs'!E336-'internal_calcs ToDs'!$C336)</f>
        <v>3.4349373447558378</v>
      </c>
      <c r="G336" s="10">
        <f>ABS('internal_calcs ToDs'!E336-'internal_calcs ToDs'!D336)</f>
        <v>1.6319502322025983</v>
      </c>
      <c r="H336" s="1" t="str">
        <f t="shared" si="102"/>
        <v>TRUSTED</v>
      </c>
      <c r="I336" s="1" t="str">
        <f t="shared" si="103"/>
        <v>TRUSTED</v>
      </c>
      <c r="J336" s="1" t="str">
        <f t="shared" si="104"/>
        <v>TRUSTED</v>
      </c>
      <c r="K336" s="1" t="str">
        <f t="shared" si="105"/>
        <v>TRUSTED</v>
      </c>
      <c r="L336" s="1" t="str">
        <f t="shared" si="106"/>
        <v>TRUSTED</v>
      </c>
      <c r="M336" s="1" t="str">
        <f t="shared" si="107"/>
        <v>TRUSTED</v>
      </c>
      <c r="N336" s="1" t="str">
        <f t="shared" si="108"/>
        <v>TRUSTED</v>
      </c>
      <c r="O336" s="1">
        <f t="shared" si="109"/>
        <v>3</v>
      </c>
      <c r="P336" s="1">
        <f t="shared" si="110"/>
        <v>333</v>
      </c>
      <c r="Q336" s="1" t="str">
        <f t="shared" si="111"/>
        <v>TRUSTED</v>
      </c>
      <c r="R336" s="1" t="str">
        <f t="shared" si="112"/>
        <v>TRUSTED</v>
      </c>
      <c r="S336" s="1" t="str">
        <f t="shared" si="113"/>
        <v>TRUSTED</v>
      </c>
      <c r="T336" s="1" t="str">
        <f t="shared" si="114"/>
        <v>TRUSTED</v>
      </c>
      <c r="U336" s="1">
        <f t="shared" si="119"/>
        <v>3</v>
      </c>
      <c r="V336" s="10">
        <f>IF(Q336="TRUSTED",'internal_calcs ToDs'!B336,"")</f>
        <v>334.07428836474497</v>
      </c>
      <c r="W336" s="10">
        <f>IF(R336="TRUSTED",'internal_calcs ToDs'!C336,"")</f>
        <v>336.99379235045996</v>
      </c>
      <c r="X336" s="10">
        <f>IF(S336="TRUSTED",IF(O336=3,'internal_calcs ToDs'!D336,'internal_calcs ToDs'!E336),"")</f>
        <v>331.92690477350152</v>
      </c>
      <c r="Y336" s="10">
        <f t="shared" si="118"/>
        <v>334.07428836474497</v>
      </c>
      <c r="Z336" s="10" t="str">
        <f t="shared" ca="1" si="115"/>
        <v>N</v>
      </c>
      <c r="AA336" s="10">
        <f t="shared" ca="1" si="116"/>
        <v>334.07428836474497</v>
      </c>
      <c r="AB336" s="1">
        <f t="shared" ca="1" si="100"/>
        <v>1</v>
      </c>
      <c r="AC336" s="1">
        <f t="shared" ca="1" si="101"/>
        <v>111</v>
      </c>
      <c r="AD336" s="1">
        <f t="shared" ca="1" si="117"/>
        <v>24</v>
      </c>
    </row>
    <row r="337" spans="1:30" x14ac:dyDescent="0.3">
      <c r="A337" s="1">
        <f>'FTTM input times'!A337</f>
        <v>335</v>
      </c>
      <c r="B337" s="10">
        <f>ABS('internal_calcs ToDs'!C337-'internal_calcs ToDs'!$B337)</f>
        <v>2.943960241827142</v>
      </c>
      <c r="C337" s="10">
        <f>ABS('internal_calcs ToDs'!D337-'internal_calcs ToDs'!$B337)</f>
        <v>2.4217291115522244</v>
      </c>
      <c r="D337" s="10">
        <f>ABS('internal_calcs ToDs'!E337-'internal_calcs ToDs'!$B337)</f>
        <v>0.33098412018540557</v>
      </c>
      <c r="E337" s="10">
        <f>ABS('internal_calcs ToDs'!D337-'internal_calcs ToDs'!$C337)</f>
        <v>5.3656893533793664</v>
      </c>
      <c r="F337" s="10">
        <f>ABS('internal_calcs ToDs'!E337-'internal_calcs ToDs'!$C337)</f>
        <v>3.2749443620125476</v>
      </c>
      <c r="G337" s="10">
        <f>ABS('internal_calcs ToDs'!E337-'internal_calcs ToDs'!D337)</f>
        <v>2.0907449913668188</v>
      </c>
      <c r="H337" s="1" t="str">
        <f t="shared" si="102"/>
        <v>TRUSTED</v>
      </c>
      <c r="I337" s="1" t="str">
        <f t="shared" si="103"/>
        <v>TRUSTED</v>
      </c>
      <c r="J337" s="1" t="str">
        <f t="shared" si="104"/>
        <v>TRUSTED</v>
      </c>
      <c r="K337" s="1" t="str">
        <f t="shared" si="105"/>
        <v>TRUSTED</v>
      </c>
      <c r="L337" s="1" t="str">
        <f t="shared" si="106"/>
        <v>TRUSTED</v>
      </c>
      <c r="M337" s="1" t="str">
        <f t="shared" si="107"/>
        <v>TRUSTED</v>
      </c>
      <c r="N337" s="1" t="str">
        <f t="shared" si="108"/>
        <v>TRUSTED</v>
      </c>
      <c r="O337" s="1">
        <f t="shared" si="109"/>
        <v>3</v>
      </c>
      <c r="P337" s="1">
        <f t="shared" si="110"/>
        <v>333</v>
      </c>
      <c r="Q337" s="1" t="str">
        <f t="shared" si="111"/>
        <v>TRUSTED</v>
      </c>
      <c r="R337" s="1" t="str">
        <f t="shared" si="112"/>
        <v>TRUSTED</v>
      </c>
      <c r="S337" s="1" t="str">
        <f t="shared" si="113"/>
        <v>TRUSTED</v>
      </c>
      <c r="T337" s="1" t="str">
        <f t="shared" si="114"/>
        <v>TRUSTED</v>
      </c>
      <c r="U337" s="1">
        <f t="shared" si="119"/>
        <v>3</v>
      </c>
      <c r="V337" s="10">
        <f>IF(Q337="TRUSTED",'internal_calcs ToDs'!B337,"")</f>
        <v>335.03601113636239</v>
      </c>
      <c r="W337" s="10">
        <f>IF(R337="TRUSTED",'internal_calcs ToDs'!C337,"")</f>
        <v>337.97997137818953</v>
      </c>
      <c r="X337" s="10">
        <f>IF(S337="TRUSTED",IF(O337=3,'internal_calcs ToDs'!D337,'internal_calcs ToDs'!E337),"")</f>
        <v>332.61428202481017</v>
      </c>
      <c r="Y337" s="10">
        <f t="shared" si="118"/>
        <v>335.03601113636239</v>
      </c>
      <c r="Z337" s="10" t="str">
        <f t="shared" ca="1" si="115"/>
        <v>N</v>
      </c>
      <c r="AA337" s="10">
        <f t="shared" ca="1" si="116"/>
        <v>335.03601113636239</v>
      </c>
      <c r="AB337" s="1">
        <f t="shared" ca="1" si="100"/>
        <v>1</v>
      </c>
      <c r="AC337" s="1">
        <f t="shared" ca="1" si="101"/>
        <v>111</v>
      </c>
      <c r="AD337" s="1">
        <f t="shared" ca="1" si="117"/>
        <v>24</v>
      </c>
    </row>
    <row r="338" spans="1:30" x14ac:dyDescent="0.3">
      <c r="A338" s="1">
        <f>'FTTM input times'!A338</f>
        <v>336</v>
      </c>
      <c r="B338" s="10">
        <f>ABS('internal_calcs ToDs'!C338-'internal_calcs ToDs'!$B338)</f>
        <v>2.9610673358814097</v>
      </c>
      <c r="C338" s="10">
        <f>ABS('internal_calcs ToDs'!D338-'internal_calcs ToDs'!$B338)</f>
        <v>2.6895267485664363</v>
      </c>
      <c r="D338" s="10">
        <f>ABS('internal_calcs ToDs'!E338-'internal_calcs ToDs'!$B338)</f>
        <v>6.3123697791638733E-2</v>
      </c>
      <c r="E338" s="10">
        <f>ABS('internal_calcs ToDs'!D338-'internal_calcs ToDs'!$C338)</f>
        <v>5.6505940844478459</v>
      </c>
      <c r="F338" s="10">
        <f>ABS('internal_calcs ToDs'!E338-'internal_calcs ToDs'!$C338)</f>
        <v>3.0241910336730484</v>
      </c>
      <c r="G338" s="10">
        <f>ABS('internal_calcs ToDs'!E338-'internal_calcs ToDs'!D338)</f>
        <v>2.6264030507747975</v>
      </c>
      <c r="H338" s="1" t="str">
        <f t="shared" si="102"/>
        <v>TRUSTED</v>
      </c>
      <c r="I338" s="1" t="str">
        <f t="shared" si="103"/>
        <v>TRUSTED</v>
      </c>
      <c r="J338" s="1" t="str">
        <f t="shared" si="104"/>
        <v>TRUSTED</v>
      </c>
      <c r="K338" s="1" t="str">
        <f t="shared" si="105"/>
        <v>TRUSTED</v>
      </c>
      <c r="L338" s="1" t="str">
        <f t="shared" si="106"/>
        <v>TRUSTED</v>
      </c>
      <c r="M338" s="1" t="str">
        <f t="shared" si="107"/>
        <v>TRUSTED</v>
      </c>
      <c r="N338" s="1" t="str">
        <f t="shared" si="108"/>
        <v>TRUSTED</v>
      </c>
      <c r="O338" s="1">
        <f t="shared" si="109"/>
        <v>3</v>
      </c>
      <c r="P338" s="1">
        <f t="shared" si="110"/>
        <v>333</v>
      </c>
      <c r="Q338" s="1" t="str">
        <f t="shared" si="111"/>
        <v>TRUSTED</v>
      </c>
      <c r="R338" s="1" t="str">
        <f t="shared" si="112"/>
        <v>TRUSTED</v>
      </c>
      <c r="S338" s="1" t="str">
        <f t="shared" si="113"/>
        <v>TRUSTED</v>
      </c>
      <c r="T338" s="1" t="str">
        <f t="shared" si="114"/>
        <v>TRUSTED</v>
      </c>
      <c r="U338" s="1">
        <f t="shared" si="119"/>
        <v>3</v>
      </c>
      <c r="V338" s="10">
        <f>IF(Q338="TRUSTED",'internal_calcs ToDs'!B338,"")</f>
        <v>335.99726902757078</v>
      </c>
      <c r="W338" s="10">
        <f>IF(R338="TRUSTED",'internal_calcs ToDs'!C338,"")</f>
        <v>338.95833636345219</v>
      </c>
      <c r="X338" s="10">
        <f>IF(S338="TRUSTED",IF(O338=3,'internal_calcs ToDs'!D338,'internal_calcs ToDs'!E338),"")</f>
        <v>333.30774227900434</v>
      </c>
      <c r="Y338" s="10">
        <f t="shared" si="118"/>
        <v>335.99726902757078</v>
      </c>
      <c r="Z338" s="10" t="str">
        <f t="shared" ca="1" si="115"/>
        <v>N</v>
      </c>
      <c r="AA338" s="10">
        <f t="shared" ca="1" si="116"/>
        <v>335.99726902757078</v>
      </c>
      <c r="AB338" s="1">
        <f t="shared" ca="1" si="100"/>
        <v>1</v>
      </c>
      <c r="AC338" s="1">
        <f t="shared" ca="1" si="101"/>
        <v>111</v>
      </c>
      <c r="AD338" s="1">
        <f t="shared" ca="1" si="117"/>
        <v>24</v>
      </c>
    </row>
    <row r="339" spans="1:30" x14ac:dyDescent="0.3">
      <c r="A339" s="1">
        <f>'FTTM input times'!A339</f>
        <v>337</v>
      </c>
      <c r="B339" s="10">
        <f>ABS('internal_calcs ToDs'!C339-'internal_calcs ToDs'!$B339)</f>
        <v>2.9708861810507301</v>
      </c>
      <c r="C339" s="10">
        <f>ABS('internal_calcs ToDs'!D339-'internal_calcs ToDs'!$B339)</f>
        <v>2.9459666577231474</v>
      </c>
      <c r="D339" s="10">
        <f>ABS('internal_calcs ToDs'!E339-'internal_calcs ToDs'!$B339)</f>
        <v>0.27984250497831908</v>
      </c>
      <c r="E339" s="10">
        <f>ABS('internal_calcs ToDs'!D339-'internal_calcs ToDs'!$C339)</f>
        <v>5.9168528387738775</v>
      </c>
      <c r="F339" s="10">
        <f>ABS('internal_calcs ToDs'!E339-'internal_calcs ToDs'!$C339)</f>
        <v>2.691043676072411</v>
      </c>
      <c r="G339" s="10">
        <f>ABS('internal_calcs ToDs'!E339-'internal_calcs ToDs'!D339)</f>
        <v>3.2258091627014664</v>
      </c>
      <c r="H339" s="1" t="str">
        <f t="shared" si="102"/>
        <v>TRUSTED</v>
      </c>
      <c r="I339" s="1" t="str">
        <f t="shared" si="103"/>
        <v>TRUSTED</v>
      </c>
      <c r="J339" s="1" t="str">
        <f t="shared" si="104"/>
        <v>TRUSTED</v>
      </c>
      <c r="K339" s="1" t="str">
        <f t="shared" si="105"/>
        <v>TRUSTED</v>
      </c>
      <c r="L339" s="1" t="str">
        <f t="shared" si="106"/>
        <v>TRUSTED</v>
      </c>
      <c r="M339" s="1" t="str">
        <f t="shared" si="107"/>
        <v>TRUSTED</v>
      </c>
      <c r="N339" s="1" t="str">
        <f t="shared" si="108"/>
        <v>TRUSTED</v>
      </c>
      <c r="O339" s="1">
        <f t="shared" si="109"/>
        <v>3</v>
      </c>
      <c r="P339" s="1">
        <f t="shared" si="110"/>
        <v>333</v>
      </c>
      <c r="Q339" s="1" t="str">
        <f t="shared" si="111"/>
        <v>TRUSTED</v>
      </c>
      <c r="R339" s="1" t="str">
        <f t="shared" si="112"/>
        <v>TRUSTED</v>
      </c>
      <c r="S339" s="1" t="str">
        <f t="shared" si="113"/>
        <v>TRUSTED</v>
      </c>
      <c r="T339" s="1" t="str">
        <f t="shared" si="114"/>
        <v>TRUSTED</v>
      </c>
      <c r="U339" s="1">
        <f t="shared" si="119"/>
        <v>3</v>
      </c>
      <c r="V339" s="10">
        <f>IF(Q339="TRUSTED",'internal_calcs ToDs'!B339,"")</f>
        <v>336.95808650871646</v>
      </c>
      <c r="W339" s="10">
        <f>IF(R339="TRUSTED",'internal_calcs ToDs'!C339,"")</f>
        <v>339.92897268976719</v>
      </c>
      <c r="X339" s="10">
        <f>IF(S339="TRUSTED",IF(O339=3,'internal_calcs ToDs'!D339,'internal_calcs ToDs'!E339),"")</f>
        <v>334.01211985099332</v>
      </c>
      <c r="Y339" s="10">
        <f t="shared" si="118"/>
        <v>336.95808650871646</v>
      </c>
      <c r="Z339" s="10" t="str">
        <f t="shared" ca="1" si="115"/>
        <v>N</v>
      </c>
      <c r="AA339" s="10">
        <f t="shared" ca="1" si="116"/>
        <v>336.95808650871646</v>
      </c>
      <c r="AB339" s="1">
        <f t="shared" ca="1" si="100"/>
        <v>1</v>
      </c>
      <c r="AC339" s="1">
        <f t="shared" ca="1" si="101"/>
        <v>111</v>
      </c>
      <c r="AD339" s="1">
        <f t="shared" ca="1" si="117"/>
        <v>24</v>
      </c>
    </row>
    <row r="340" spans="1:30" x14ac:dyDescent="0.3">
      <c r="A340" s="1">
        <f>'FTTM input times'!A340</f>
        <v>338</v>
      </c>
      <c r="B340" s="10">
        <f>ABS('internal_calcs ToDs'!C340-'internal_calcs ToDs'!$B340)</f>
        <v>2.9735079138212086</v>
      </c>
      <c r="C340" s="10">
        <f>ABS('internal_calcs ToDs'!D340-'internal_calcs ToDs'!$B340)</f>
        <v>3.1864114452551462</v>
      </c>
      <c r="D340" s="10">
        <f>ABS('internal_calcs ToDs'!E340-'internal_calcs ToDs'!$B340)</f>
        <v>0.68691020576858364</v>
      </c>
      <c r="E340" s="10">
        <f>ABS('internal_calcs ToDs'!D340-'internal_calcs ToDs'!$C340)</f>
        <v>6.1599193590763548</v>
      </c>
      <c r="F340" s="10">
        <f>ABS('internal_calcs ToDs'!E340-'internal_calcs ToDs'!$C340)</f>
        <v>2.286597708052625</v>
      </c>
      <c r="G340" s="10">
        <f>ABS('internal_calcs ToDs'!E340-'internal_calcs ToDs'!D340)</f>
        <v>3.8733216510237298</v>
      </c>
      <c r="H340" s="1" t="str">
        <f t="shared" si="102"/>
        <v>TRUSTED</v>
      </c>
      <c r="I340" s="1" t="str">
        <f t="shared" si="103"/>
        <v>TRUSTED</v>
      </c>
      <c r="J340" s="1" t="str">
        <f t="shared" si="104"/>
        <v>TRUSTED</v>
      </c>
      <c r="K340" s="1" t="str">
        <f t="shared" si="105"/>
        <v>TRUSTED</v>
      </c>
      <c r="L340" s="1" t="str">
        <f t="shared" si="106"/>
        <v>TRUSTED</v>
      </c>
      <c r="M340" s="1" t="str">
        <f t="shared" si="107"/>
        <v>TRUSTED</v>
      </c>
      <c r="N340" s="1" t="str">
        <f t="shared" si="108"/>
        <v>TRUSTED</v>
      </c>
      <c r="O340" s="1">
        <f t="shared" si="109"/>
        <v>3</v>
      </c>
      <c r="P340" s="1">
        <f t="shared" si="110"/>
        <v>333</v>
      </c>
      <c r="Q340" s="1" t="str">
        <f t="shared" si="111"/>
        <v>TRUSTED</v>
      </c>
      <c r="R340" s="1" t="str">
        <f t="shared" si="112"/>
        <v>TRUSTED</v>
      </c>
      <c r="S340" s="1" t="str">
        <f t="shared" si="113"/>
        <v>TRUSTED</v>
      </c>
      <c r="T340" s="1" t="str">
        <f t="shared" si="114"/>
        <v>TRUSTED</v>
      </c>
      <c r="U340" s="1">
        <f t="shared" si="119"/>
        <v>3</v>
      </c>
      <c r="V340" s="10">
        <f>IF(Q340="TRUSTED",'internal_calcs ToDs'!B340,"")</f>
        <v>337.91848832831823</v>
      </c>
      <c r="W340" s="10">
        <f>IF(R340="TRUSTED",'internal_calcs ToDs'!C340,"")</f>
        <v>340.89199624213944</v>
      </c>
      <c r="X340" s="10">
        <f>IF(S340="TRUSTED",IF(O340=3,'internal_calcs ToDs'!D340,'internal_calcs ToDs'!E340),"")</f>
        <v>334.73207688306309</v>
      </c>
      <c r="Y340" s="10">
        <f t="shared" si="118"/>
        <v>337.91848832831823</v>
      </c>
      <c r="Z340" s="10" t="str">
        <f t="shared" ca="1" si="115"/>
        <v>N</v>
      </c>
      <c r="AA340" s="10">
        <f t="shared" ca="1" si="116"/>
        <v>337.91848832831823</v>
      </c>
      <c r="AB340" s="1">
        <f t="shared" ca="1" si="100"/>
        <v>1</v>
      </c>
      <c r="AC340" s="1">
        <f t="shared" ca="1" si="101"/>
        <v>111</v>
      </c>
      <c r="AD340" s="1">
        <f t="shared" ca="1" si="117"/>
        <v>24</v>
      </c>
    </row>
    <row r="341" spans="1:30" x14ac:dyDescent="0.3">
      <c r="A341" s="1">
        <f>'FTTM input times'!A341</f>
        <v>339</v>
      </c>
      <c r="B341" s="10">
        <f>ABS('internal_calcs ToDs'!C341-'internal_calcs ToDs'!$B341)</f>
        <v>2.9690534522792973</v>
      </c>
      <c r="C341" s="10">
        <f>ABS('internal_calcs ToDs'!D341-'internal_calcs ToDs'!$B341)</f>
        <v>3.4064696773280048</v>
      </c>
      <c r="D341" s="10">
        <f>ABS('internal_calcs ToDs'!E341-'internal_calcs ToDs'!$B341)</f>
        <v>1.1447730876199103</v>
      </c>
      <c r="E341" s="10">
        <f>ABS('internal_calcs ToDs'!D341-'internal_calcs ToDs'!$C341)</f>
        <v>6.3755231296073021</v>
      </c>
      <c r="F341" s="10">
        <f>ABS('internal_calcs ToDs'!E341-'internal_calcs ToDs'!$C341)</f>
        <v>1.824280364659387</v>
      </c>
      <c r="G341" s="10">
        <f>ABS('internal_calcs ToDs'!E341-'internal_calcs ToDs'!D341)</f>
        <v>4.551242764947915</v>
      </c>
      <c r="H341" s="1" t="str">
        <f t="shared" si="102"/>
        <v>TRUSTED</v>
      </c>
      <c r="I341" s="1" t="str">
        <f t="shared" si="103"/>
        <v>TRUSTED</v>
      </c>
      <c r="J341" s="1" t="str">
        <f t="shared" si="104"/>
        <v>TRUSTED</v>
      </c>
      <c r="K341" s="1" t="str">
        <f t="shared" si="105"/>
        <v>UNTRUSTED</v>
      </c>
      <c r="L341" s="1" t="str">
        <f t="shared" si="106"/>
        <v>TRUSTED</v>
      </c>
      <c r="M341" s="1" t="str">
        <f t="shared" si="107"/>
        <v>TRUSTED</v>
      </c>
      <c r="N341" s="1" t="str">
        <f t="shared" si="108"/>
        <v>TRUSTED</v>
      </c>
      <c r="O341" s="1">
        <f t="shared" si="109"/>
        <v>3</v>
      </c>
      <c r="P341" s="1">
        <f t="shared" si="110"/>
        <v>333</v>
      </c>
      <c r="Q341" s="1" t="str">
        <f t="shared" si="111"/>
        <v>TRUSTED</v>
      </c>
      <c r="R341" s="1" t="str">
        <f t="shared" si="112"/>
        <v>TRUSTED</v>
      </c>
      <c r="S341" s="1" t="str">
        <f t="shared" si="113"/>
        <v>TRUSTED</v>
      </c>
      <c r="T341" s="1" t="str">
        <f t="shared" si="114"/>
        <v>TRUSTED</v>
      </c>
      <c r="U341" s="1">
        <f t="shared" si="119"/>
        <v>3</v>
      </c>
      <c r="V341" s="10">
        <f>IF(Q341="TRUSTED",'internal_calcs ToDs'!B341,"")</f>
        <v>338.87849949743554</v>
      </c>
      <c r="W341" s="10">
        <f>IF(R341="TRUSTED",'internal_calcs ToDs'!C341,"")</f>
        <v>341.84755294971484</v>
      </c>
      <c r="X341" s="10">
        <f>IF(S341="TRUSTED",IF(O341=3,'internal_calcs ToDs'!D341,'internal_calcs ToDs'!E341),"")</f>
        <v>335.47202982010754</v>
      </c>
      <c r="Y341" s="10">
        <f t="shared" si="118"/>
        <v>338.87849949743554</v>
      </c>
      <c r="Z341" s="10" t="str">
        <f t="shared" ca="1" si="115"/>
        <v>N</v>
      </c>
      <c r="AA341" s="10">
        <f t="shared" ca="1" si="116"/>
        <v>338.87849949743554</v>
      </c>
      <c r="AB341" s="1">
        <f t="shared" ca="1" si="100"/>
        <v>1</v>
      </c>
      <c r="AC341" s="1">
        <f t="shared" ca="1" si="101"/>
        <v>111</v>
      </c>
      <c r="AD341" s="1">
        <f t="shared" ca="1" si="117"/>
        <v>24</v>
      </c>
    </row>
    <row r="342" spans="1:30" x14ac:dyDescent="0.3">
      <c r="A342" s="1">
        <f>'FTTM input times'!A342</f>
        <v>340</v>
      </c>
      <c r="B342" s="10">
        <f>ABS('internal_calcs ToDs'!C342-'internal_calcs ToDs'!$B342)</f>
        <v>2.9576729359932301</v>
      </c>
      <c r="C342" s="10">
        <f>ABS('internal_calcs ToDs'!D342-'internal_calcs ToDs'!$B342)</f>
        <v>3.6020655142170881</v>
      </c>
      <c r="D342" s="10">
        <f>ABS('internal_calcs ToDs'!E342-'internal_calcs ToDs'!$B342)</f>
        <v>1.6383028357677745</v>
      </c>
      <c r="E342" s="10">
        <f>ABS('internal_calcs ToDs'!D342-'internal_calcs ToDs'!$C342)</f>
        <v>6.5597384502103182</v>
      </c>
      <c r="F342" s="10">
        <f>ABS('internal_calcs ToDs'!E342-'internal_calcs ToDs'!$C342)</f>
        <v>1.3193701002254556</v>
      </c>
      <c r="G342" s="10">
        <f>ABS('internal_calcs ToDs'!E342-'internal_calcs ToDs'!D342)</f>
        <v>5.2403683499848626</v>
      </c>
      <c r="H342" s="1" t="str">
        <f t="shared" si="102"/>
        <v>TRUSTED</v>
      </c>
      <c r="I342" s="1" t="str">
        <f t="shared" si="103"/>
        <v>TRUSTED</v>
      </c>
      <c r="J342" s="1" t="str">
        <f t="shared" si="104"/>
        <v>TRUSTED</v>
      </c>
      <c r="K342" s="1" t="str">
        <f t="shared" si="105"/>
        <v>UNTRUSTED</v>
      </c>
      <c r="L342" s="1" t="str">
        <f t="shared" si="106"/>
        <v>TRUSTED</v>
      </c>
      <c r="M342" s="1" t="str">
        <f t="shared" si="107"/>
        <v>TRUSTED</v>
      </c>
      <c r="N342" s="1" t="str">
        <f t="shared" si="108"/>
        <v>TRUSTED</v>
      </c>
      <c r="O342" s="1">
        <f t="shared" si="109"/>
        <v>3</v>
      </c>
      <c r="P342" s="1">
        <f t="shared" si="110"/>
        <v>333</v>
      </c>
      <c r="Q342" s="1" t="str">
        <f t="shared" si="111"/>
        <v>TRUSTED</v>
      </c>
      <c r="R342" s="1" t="str">
        <f t="shared" si="112"/>
        <v>TRUSTED</v>
      </c>
      <c r="S342" s="1" t="str">
        <f t="shared" si="113"/>
        <v>TRUSTED</v>
      </c>
      <c r="T342" s="1" t="str">
        <f t="shared" si="114"/>
        <v>TRUSTED</v>
      </c>
      <c r="U342" s="1">
        <f t="shared" si="119"/>
        <v>3</v>
      </c>
      <c r="V342" s="10">
        <f>IF(Q342="TRUSTED",'internal_calcs ToDs'!B342,"")</f>
        <v>339.83814527387113</v>
      </c>
      <c r="W342" s="10">
        <f>IF(R342="TRUSTED",'internal_calcs ToDs'!C342,"")</f>
        <v>342.79581820986436</v>
      </c>
      <c r="X342" s="10">
        <f>IF(S342="TRUSTED",IF(O342=3,'internal_calcs ToDs'!D342,'internal_calcs ToDs'!E342),"")</f>
        <v>336.23607975965405</v>
      </c>
      <c r="Y342" s="10">
        <f t="shared" si="118"/>
        <v>339.83814527387113</v>
      </c>
      <c r="Z342" s="10" t="str">
        <f t="shared" ca="1" si="115"/>
        <v>N</v>
      </c>
      <c r="AA342" s="10">
        <f t="shared" ca="1" si="116"/>
        <v>339.83814527387113</v>
      </c>
      <c r="AB342" s="1">
        <f t="shared" ca="1" si="100"/>
        <v>1</v>
      </c>
      <c r="AC342" s="1">
        <f t="shared" ca="1" si="101"/>
        <v>111</v>
      </c>
      <c r="AD342" s="1">
        <f t="shared" ca="1" si="117"/>
        <v>24</v>
      </c>
    </row>
    <row r="343" spans="1:30" x14ac:dyDescent="0.3">
      <c r="A343" s="1">
        <f>'FTTM input times'!A343</f>
        <v>341</v>
      </c>
      <c r="B343" s="10">
        <f>ABS('internal_calcs ToDs'!C343-'internal_calcs ToDs'!$B343)</f>
        <v>2.9395450497534057</v>
      </c>
      <c r="C343" s="10">
        <f>ABS('internal_calcs ToDs'!D343-'internal_calcs ToDs'!$B343)</f>
        <v>3.7695033711116253</v>
      </c>
      <c r="D343" s="10">
        <f>ABS('internal_calcs ToDs'!E343-'internal_calcs ToDs'!$B343)</f>
        <v>2.1510950174234722</v>
      </c>
      <c r="E343" s="10">
        <f>ABS('internal_calcs ToDs'!D343-'internal_calcs ToDs'!$C343)</f>
        <v>6.7090484208650309</v>
      </c>
      <c r="F343" s="10">
        <f>ABS('internal_calcs ToDs'!E343-'internal_calcs ToDs'!$C343)</f>
        <v>0.78845003232993349</v>
      </c>
      <c r="G343" s="10">
        <f>ABS('internal_calcs ToDs'!E343-'internal_calcs ToDs'!D343)</f>
        <v>5.9205983885350975</v>
      </c>
      <c r="H343" s="1" t="str">
        <f t="shared" si="102"/>
        <v>TRUSTED</v>
      </c>
      <c r="I343" s="1" t="str">
        <f t="shared" si="103"/>
        <v>TRUSTED</v>
      </c>
      <c r="J343" s="1" t="str">
        <f t="shared" si="104"/>
        <v>TRUSTED</v>
      </c>
      <c r="K343" s="1" t="str">
        <f t="shared" si="105"/>
        <v>UNTRUSTED</v>
      </c>
      <c r="L343" s="1" t="str">
        <f t="shared" si="106"/>
        <v>TRUSTED</v>
      </c>
      <c r="M343" s="1" t="str">
        <f t="shared" si="107"/>
        <v>TRUSTED</v>
      </c>
      <c r="N343" s="1" t="str">
        <f t="shared" si="108"/>
        <v>TRUSTED</v>
      </c>
      <c r="O343" s="1">
        <f t="shared" si="109"/>
        <v>3</v>
      </c>
      <c r="P343" s="1">
        <f t="shared" si="110"/>
        <v>333</v>
      </c>
      <c r="Q343" s="1" t="str">
        <f t="shared" si="111"/>
        <v>TRUSTED</v>
      </c>
      <c r="R343" s="1" t="str">
        <f t="shared" si="112"/>
        <v>TRUSTED</v>
      </c>
      <c r="S343" s="1" t="str">
        <f t="shared" si="113"/>
        <v>TRUSTED</v>
      </c>
      <c r="T343" s="1" t="str">
        <f t="shared" si="114"/>
        <v>TRUSTED</v>
      </c>
      <c r="U343" s="1">
        <f t="shared" si="119"/>
        <v>3</v>
      </c>
      <c r="V343" s="10">
        <f>IF(Q343="TRUSTED",'internal_calcs ToDs'!B343,"")</f>
        <v>340.79745114621738</v>
      </c>
      <c r="W343" s="10">
        <f>IF(R343="TRUSTED",'internal_calcs ToDs'!C343,"")</f>
        <v>343.73699619597079</v>
      </c>
      <c r="X343" s="10">
        <f>IF(S343="TRUSTED",IF(O343=3,'internal_calcs ToDs'!D343,'internal_calcs ToDs'!E343),"")</f>
        <v>337.02794777510576</v>
      </c>
      <c r="Y343" s="10">
        <f t="shared" si="118"/>
        <v>340.79745114621738</v>
      </c>
      <c r="Z343" s="10" t="str">
        <f t="shared" ca="1" si="115"/>
        <v>N</v>
      </c>
      <c r="AA343" s="10">
        <f t="shared" ca="1" si="116"/>
        <v>340.79745114621738</v>
      </c>
      <c r="AB343" s="1">
        <f t="shared" ca="1" si="100"/>
        <v>1</v>
      </c>
      <c r="AC343" s="1">
        <f t="shared" ca="1" si="101"/>
        <v>111</v>
      </c>
      <c r="AD343" s="1">
        <f t="shared" ca="1" si="117"/>
        <v>24</v>
      </c>
    </row>
    <row r="344" spans="1:30" x14ac:dyDescent="0.3">
      <c r="A344" s="1">
        <f>'FTTM input times'!A344</f>
        <v>342</v>
      </c>
      <c r="B344" s="10">
        <f>ABS('internal_calcs ToDs'!C344-'internal_calcs ToDs'!$B344)</f>
        <v>2.9148762338922438</v>
      </c>
      <c r="C344" s="10">
        <f>ABS('internal_calcs ToDs'!D344-'internal_calcs ToDs'!$B344)</f>
        <v>3.905526585566804</v>
      </c>
      <c r="D344" s="10">
        <f>ABS('internal_calcs ToDs'!E344-'internal_calcs ToDs'!$B344)</f>
        <v>2.6660610755931202</v>
      </c>
      <c r="E344" s="10">
        <f>ABS('internal_calcs ToDs'!D344-'internal_calcs ToDs'!$C344)</f>
        <v>6.8204028194590478</v>
      </c>
      <c r="F344" s="10">
        <f>ABS('internal_calcs ToDs'!E344-'internal_calcs ToDs'!$C344)</f>
        <v>0.2488151582991236</v>
      </c>
      <c r="G344" s="10">
        <f>ABS('internal_calcs ToDs'!E344-'internal_calcs ToDs'!D344)</f>
        <v>6.5715876611599242</v>
      </c>
      <c r="H344" s="1" t="str">
        <f t="shared" si="102"/>
        <v>TRUSTED</v>
      </c>
      <c r="I344" s="1" t="str">
        <f t="shared" si="103"/>
        <v>TRUSTED</v>
      </c>
      <c r="J344" s="1" t="str">
        <f t="shared" si="104"/>
        <v>TRUSTED</v>
      </c>
      <c r="K344" s="1" t="str">
        <f t="shared" si="105"/>
        <v>UNTRUSTED</v>
      </c>
      <c r="L344" s="1" t="str">
        <f t="shared" si="106"/>
        <v>TRUSTED</v>
      </c>
      <c r="M344" s="1" t="str">
        <f t="shared" si="107"/>
        <v>TRUSTED</v>
      </c>
      <c r="N344" s="1" t="str">
        <f t="shared" si="108"/>
        <v>TRUSTED</v>
      </c>
      <c r="O344" s="1">
        <f t="shared" si="109"/>
        <v>3</v>
      </c>
      <c r="P344" s="1">
        <f t="shared" si="110"/>
        <v>333</v>
      </c>
      <c r="Q344" s="1" t="str">
        <f t="shared" si="111"/>
        <v>TRUSTED</v>
      </c>
      <c r="R344" s="1" t="str">
        <f t="shared" si="112"/>
        <v>TRUSTED</v>
      </c>
      <c r="S344" s="1" t="str">
        <f t="shared" si="113"/>
        <v>TRUSTED</v>
      </c>
      <c r="T344" s="1" t="str">
        <f t="shared" si="114"/>
        <v>TRUSTED</v>
      </c>
      <c r="U344" s="1">
        <f t="shared" si="119"/>
        <v>3</v>
      </c>
      <c r="V344" s="10">
        <f>IF(Q344="TRUSTED",'internal_calcs ToDs'!B344,"")</f>
        <v>341.7564428177576</v>
      </c>
      <c r="W344" s="10">
        <f>IF(R344="TRUSTED",'internal_calcs ToDs'!C344,"")</f>
        <v>344.67131905164985</v>
      </c>
      <c r="X344" s="10">
        <f>IF(S344="TRUSTED",IF(O344=3,'internal_calcs ToDs'!D344,'internal_calcs ToDs'!E344),"")</f>
        <v>337.8509162321908</v>
      </c>
      <c r="Y344" s="10">
        <f t="shared" si="118"/>
        <v>341.7564428177576</v>
      </c>
      <c r="Z344" s="10" t="str">
        <f t="shared" ca="1" si="115"/>
        <v>N</v>
      </c>
      <c r="AA344" s="10">
        <f t="shared" ca="1" si="116"/>
        <v>341.7564428177576</v>
      </c>
      <c r="AB344" s="1">
        <f t="shared" ca="1" si="100"/>
        <v>1</v>
      </c>
      <c r="AC344" s="1">
        <f t="shared" ca="1" si="101"/>
        <v>111</v>
      </c>
      <c r="AD344" s="1">
        <f t="shared" ca="1" si="117"/>
        <v>24</v>
      </c>
    </row>
    <row r="345" spans="1:30" x14ac:dyDescent="0.3">
      <c r="A345" s="1">
        <f>'FTTM input times'!A345</f>
        <v>343</v>
      </c>
      <c r="B345" s="10">
        <f>ABS('internal_calcs ToDs'!C345-'internal_calcs ToDs'!$B345)</f>
        <v>2.8838997843541279</v>
      </c>
      <c r="C345" s="10">
        <f>ABS('internal_calcs ToDs'!D345-'internal_calcs ToDs'!$B345)</f>
        <v>4.0073691661362432</v>
      </c>
      <c r="D345" s="10">
        <f>ABS('internal_calcs ToDs'!E345-'internal_calcs ToDs'!$B345)</f>
        <v>3.1660450413005492</v>
      </c>
      <c r="E345" s="10">
        <f>ABS('internal_calcs ToDs'!D345-'internal_calcs ToDs'!$C345)</f>
        <v>6.891268950490371</v>
      </c>
      <c r="F345" s="10">
        <f>ABS('internal_calcs ToDs'!E345-'internal_calcs ToDs'!$C345)</f>
        <v>0.28214525694642134</v>
      </c>
      <c r="G345" s="10">
        <f>ABS('internal_calcs ToDs'!E345-'internal_calcs ToDs'!D345)</f>
        <v>7.1734142074367924</v>
      </c>
      <c r="H345" s="1" t="str">
        <f t="shared" si="102"/>
        <v>TRUSTED</v>
      </c>
      <c r="I345" s="1" t="str">
        <f t="shared" si="103"/>
        <v>TRUSTED</v>
      </c>
      <c r="J345" s="1" t="str">
        <f t="shared" si="104"/>
        <v>TRUSTED</v>
      </c>
      <c r="K345" s="1" t="str">
        <f t="shared" si="105"/>
        <v>UNTRUSTED</v>
      </c>
      <c r="L345" s="1" t="str">
        <f t="shared" si="106"/>
        <v>TRUSTED</v>
      </c>
      <c r="M345" s="1" t="str">
        <f t="shared" si="107"/>
        <v>UNTRUSTED</v>
      </c>
      <c r="N345" s="1" t="str">
        <f t="shared" si="108"/>
        <v>UNTRUSTED</v>
      </c>
      <c r="O345" s="1">
        <f t="shared" si="109"/>
        <v>511</v>
      </c>
      <c r="P345" s="1" t="str">
        <f t="shared" si="110"/>
        <v>NQ</v>
      </c>
      <c r="Q345" s="1" t="str">
        <f t="shared" si="111"/>
        <v>TRUSTED</v>
      </c>
      <c r="R345" s="1" t="str">
        <f t="shared" si="112"/>
        <v>TRUSTED</v>
      </c>
      <c r="S345" s="1" t="str">
        <f t="shared" si="113"/>
        <v>UNTRUSTED</v>
      </c>
      <c r="T345" s="1" t="str">
        <f t="shared" si="114"/>
        <v>TRUSTED</v>
      </c>
      <c r="U345" s="1">
        <f t="shared" si="119"/>
        <v>2</v>
      </c>
      <c r="V345" s="10">
        <f>IF(Q345="TRUSTED",'internal_calcs ToDs'!B345,"")</f>
        <v>342.715146190231</v>
      </c>
      <c r="W345" s="10">
        <f>IF(R345="TRUSTED",'internal_calcs ToDs'!C345,"")</f>
        <v>345.59904597458512</v>
      </c>
      <c r="X345" s="10" t="str">
        <f>IF(S345="TRUSTED",IF(O345=3,'internal_calcs ToDs'!D345,'internal_calcs ToDs'!E345),"")</f>
        <v/>
      </c>
      <c r="Y345" s="10">
        <f t="shared" si="118"/>
        <v>342.715146190231</v>
      </c>
      <c r="Z345" s="10" t="str">
        <f t="shared" ca="1" si="115"/>
        <v>N</v>
      </c>
      <c r="AA345" s="10">
        <f t="shared" ca="1" si="116"/>
        <v>342.715146190231</v>
      </c>
      <c r="AB345" s="1">
        <f t="shared" ca="1" si="100"/>
        <v>1</v>
      </c>
      <c r="AC345" s="1">
        <f t="shared" ca="1" si="101"/>
        <v>111</v>
      </c>
      <c r="AD345" s="1">
        <f t="shared" ca="1" si="117"/>
        <v>24</v>
      </c>
    </row>
    <row r="346" spans="1:30" x14ac:dyDescent="0.3">
      <c r="A346" s="1">
        <f>'FTTM input times'!A346</f>
        <v>344</v>
      </c>
      <c r="B346" s="10">
        <f>ABS('internal_calcs ToDs'!C346-'internal_calcs ToDs'!$B346)</f>
        <v>2.8468748461206133</v>
      </c>
      <c r="C346" s="10">
        <f>ABS('internal_calcs ToDs'!D346-'internal_calcs ToDs'!$B346)</f>
        <v>4.0727998058364392</v>
      </c>
      <c r="D346" s="10">
        <f>ABS('internal_calcs ToDs'!E346-'internal_calcs ToDs'!$B346)</f>
        <v>3.6344426752109484</v>
      </c>
      <c r="E346" s="10">
        <f>ABS('internal_calcs ToDs'!D346-'internal_calcs ToDs'!$C346)</f>
        <v>6.9196746519570524</v>
      </c>
      <c r="F346" s="10">
        <f>ABS('internal_calcs ToDs'!E346-'internal_calcs ToDs'!$C346)</f>
        <v>0.78756782909033518</v>
      </c>
      <c r="G346" s="10">
        <f>ABS('internal_calcs ToDs'!E346-'internal_calcs ToDs'!D346)</f>
        <v>7.7072424810473876</v>
      </c>
      <c r="H346" s="1" t="str">
        <f t="shared" si="102"/>
        <v>TRUSTED</v>
      </c>
      <c r="I346" s="1" t="str">
        <f t="shared" si="103"/>
        <v>TRUSTED</v>
      </c>
      <c r="J346" s="1" t="str">
        <f t="shared" si="104"/>
        <v>TRUSTED</v>
      </c>
      <c r="K346" s="1" t="str">
        <f t="shared" si="105"/>
        <v>UNTRUSTED</v>
      </c>
      <c r="L346" s="1" t="str">
        <f t="shared" si="106"/>
        <v>TRUSTED</v>
      </c>
      <c r="M346" s="1" t="str">
        <f t="shared" si="107"/>
        <v>UNTRUSTED</v>
      </c>
      <c r="N346" s="1" t="str">
        <f t="shared" si="108"/>
        <v>UNTRUSTED</v>
      </c>
      <c r="O346" s="1">
        <f t="shared" si="109"/>
        <v>511</v>
      </c>
      <c r="P346" s="1" t="str">
        <f t="shared" si="110"/>
        <v>NQ</v>
      </c>
      <c r="Q346" s="1" t="str">
        <f t="shared" si="111"/>
        <v>TRUSTED</v>
      </c>
      <c r="R346" s="1" t="str">
        <f t="shared" si="112"/>
        <v>TRUSTED</v>
      </c>
      <c r="S346" s="1" t="str">
        <f t="shared" si="113"/>
        <v>UNTRUSTED</v>
      </c>
      <c r="T346" s="1" t="str">
        <f t="shared" si="114"/>
        <v>TRUSTED</v>
      </c>
      <c r="U346" s="1">
        <f t="shared" si="119"/>
        <v>2</v>
      </c>
      <c r="V346" s="10">
        <f>IF(Q346="TRUSTED",'internal_calcs ToDs'!B346,"")</f>
        <v>343.67358734747273</v>
      </c>
      <c r="W346" s="10">
        <f>IF(R346="TRUSTED",'internal_calcs ToDs'!C346,"")</f>
        <v>346.52046219359335</v>
      </c>
      <c r="X346" s="10" t="str">
        <f>IF(S346="TRUSTED",IF(O346=3,'internal_calcs ToDs'!D346,'internal_calcs ToDs'!E346),"")</f>
        <v/>
      </c>
      <c r="Y346" s="10">
        <f t="shared" si="118"/>
        <v>343.67358734747273</v>
      </c>
      <c r="Z346" s="10" t="str">
        <f t="shared" ca="1" si="115"/>
        <v>N</v>
      </c>
      <c r="AA346" s="10">
        <f t="shared" ca="1" si="116"/>
        <v>343.67358734747273</v>
      </c>
      <c r="AB346" s="1">
        <f t="shared" ca="1" si="100"/>
        <v>1</v>
      </c>
      <c r="AC346" s="1">
        <f t="shared" ca="1" si="101"/>
        <v>111</v>
      </c>
      <c r="AD346" s="1">
        <f t="shared" ca="1" si="117"/>
        <v>24</v>
      </c>
    </row>
    <row r="347" spans="1:30" x14ac:dyDescent="0.3">
      <c r="A347" s="1">
        <f>'FTTM input times'!A347</f>
        <v>345</v>
      </c>
      <c r="B347" s="10">
        <f>ABS('internal_calcs ToDs'!C347-'internal_calcs ToDs'!$B347)</f>
        <v>2.8040853040178604</v>
      </c>
      <c r="C347" s="10">
        <f>ABS('internal_calcs ToDs'!D347-'internal_calcs ToDs'!$B347)</f>
        <v>4.1001574660721758</v>
      </c>
      <c r="D347" s="10">
        <f>ABS('internal_calcs ToDs'!E347-'internal_calcs ToDs'!$B347)</f>
        <v>4.0558006618383047</v>
      </c>
      <c r="E347" s="10">
        <f>ABS('internal_calcs ToDs'!D347-'internal_calcs ToDs'!$C347)</f>
        <v>6.9042427700900362</v>
      </c>
      <c r="F347" s="10">
        <f>ABS('internal_calcs ToDs'!E347-'internal_calcs ToDs'!$C347)</f>
        <v>1.2517153578204443</v>
      </c>
      <c r="G347" s="10">
        <f>ABS('internal_calcs ToDs'!E347-'internal_calcs ToDs'!D347)</f>
        <v>8.1559581279104805</v>
      </c>
      <c r="H347" s="1" t="str">
        <f t="shared" si="102"/>
        <v>TRUSTED</v>
      </c>
      <c r="I347" s="1" t="str">
        <f t="shared" si="103"/>
        <v>TRUSTED</v>
      </c>
      <c r="J347" s="1" t="str">
        <f t="shared" si="104"/>
        <v>TRUSTED</v>
      </c>
      <c r="K347" s="1" t="str">
        <f t="shared" si="105"/>
        <v>UNTRUSTED</v>
      </c>
      <c r="L347" s="1" t="str">
        <f t="shared" si="106"/>
        <v>TRUSTED</v>
      </c>
      <c r="M347" s="1" t="str">
        <f t="shared" si="107"/>
        <v>UNTRUSTED</v>
      </c>
      <c r="N347" s="1" t="str">
        <f t="shared" si="108"/>
        <v>UNTRUSTED</v>
      </c>
      <c r="O347" s="1">
        <f t="shared" si="109"/>
        <v>511</v>
      </c>
      <c r="P347" s="1" t="str">
        <f t="shared" si="110"/>
        <v>NQ</v>
      </c>
      <c r="Q347" s="1" t="str">
        <f t="shared" si="111"/>
        <v>TRUSTED</v>
      </c>
      <c r="R347" s="1" t="str">
        <f t="shared" si="112"/>
        <v>TRUSTED</v>
      </c>
      <c r="S347" s="1" t="str">
        <f t="shared" si="113"/>
        <v>UNTRUSTED</v>
      </c>
      <c r="T347" s="1" t="str">
        <f t="shared" si="114"/>
        <v>TRUSTED</v>
      </c>
      <c r="U347" s="1">
        <f t="shared" si="119"/>
        <v>2</v>
      </c>
      <c r="V347" s="10">
        <f>IF(Q347="TRUSTED",'internal_calcs ToDs'!B347,"")</f>
        <v>344.6317925389385</v>
      </c>
      <c r="W347" s="10">
        <f>IF(R347="TRUSTED",'internal_calcs ToDs'!C347,"")</f>
        <v>347.43587784295636</v>
      </c>
      <c r="X347" s="10" t="str">
        <f>IF(S347="TRUSTED",IF(O347=3,'internal_calcs ToDs'!D347,'internal_calcs ToDs'!E347),"")</f>
        <v/>
      </c>
      <c r="Y347" s="10">
        <f t="shared" si="118"/>
        <v>344.6317925389385</v>
      </c>
      <c r="Z347" s="10" t="str">
        <f t="shared" ca="1" si="115"/>
        <v>N</v>
      </c>
      <c r="AA347" s="10">
        <f t="shared" ca="1" si="116"/>
        <v>344.6317925389385</v>
      </c>
      <c r="AB347" s="1">
        <f t="shared" ca="1" si="100"/>
        <v>1</v>
      </c>
      <c r="AC347" s="1">
        <f t="shared" ca="1" si="101"/>
        <v>111</v>
      </c>
      <c r="AD347" s="1">
        <f t="shared" ca="1" si="117"/>
        <v>24</v>
      </c>
    </row>
    <row r="348" spans="1:30" x14ac:dyDescent="0.3">
      <c r="A348" s="1">
        <f>'FTTM input times'!A348</f>
        <v>346</v>
      </c>
      <c r="B348" s="10">
        <f>ABS('internal_calcs ToDs'!C348-'internal_calcs ToDs'!$B348)</f>
        <v>2.7558385753383732</v>
      </c>
      <c r="C348" s="10">
        <f>ABS('internal_calcs ToDs'!D348-'internal_calcs ToDs'!$B348)</f>
        <v>4.088377969598298</v>
      </c>
      <c r="D348" s="10">
        <f>ABS('internal_calcs ToDs'!E348-'internal_calcs ToDs'!$B348)</f>
        <v>4.4163742004876667</v>
      </c>
      <c r="E348" s="10">
        <f>ABS('internal_calcs ToDs'!D348-'internal_calcs ToDs'!$C348)</f>
        <v>6.8442165449366712</v>
      </c>
      <c r="F348" s="10">
        <f>ABS('internal_calcs ToDs'!E348-'internal_calcs ToDs'!$C348)</f>
        <v>1.6605356251492935</v>
      </c>
      <c r="G348" s="10">
        <f>ABS('internal_calcs ToDs'!E348-'internal_calcs ToDs'!D348)</f>
        <v>8.5047521700859647</v>
      </c>
      <c r="H348" s="1" t="str">
        <f t="shared" si="102"/>
        <v>TRUSTED</v>
      </c>
      <c r="I348" s="1" t="str">
        <f t="shared" si="103"/>
        <v>TRUSTED</v>
      </c>
      <c r="J348" s="1" t="str">
        <f t="shared" si="104"/>
        <v>TRUSTED</v>
      </c>
      <c r="K348" s="1" t="str">
        <f t="shared" si="105"/>
        <v>UNTRUSTED</v>
      </c>
      <c r="L348" s="1" t="str">
        <f t="shared" si="106"/>
        <v>TRUSTED</v>
      </c>
      <c r="M348" s="1" t="str">
        <f t="shared" si="107"/>
        <v>UNTRUSTED</v>
      </c>
      <c r="N348" s="1" t="str">
        <f t="shared" si="108"/>
        <v>UNTRUSTED</v>
      </c>
      <c r="O348" s="1">
        <f t="shared" si="109"/>
        <v>511</v>
      </c>
      <c r="P348" s="1" t="str">
        <f t="shared" si="110"/>
        <v>NQ</v>
      </c>
      <c r="Q348" s="1" t="str">
        <f t="shared" si="111"/>
        <v>TRUSTED</v>
      </c>
      <c r="R348" s="1" t="str">
        <f t="shared" si="112"/>
        <v>TRUSTED</v>
      </c>
      <c r="S348" s="1" t="str">
        <f t="shared" si="113"/>
        <v>UNTRUSTED</v>
      </c>
      <c r="T348" s="1" t="str">
        <f t="shared" si="114"/>
        <v>TRUSTED</v>
      </c>
      <c r="U348" s="1">
        <f t="shared" si="119"/>
        <v>2</v>
      </c>
      <c r="V348" s="10">
        <f>IF(Q348="TRUSTED",'internal_calcs ToDs'!B348,"")</f>
        <v>345.58978816312521</v>
      </c>
      <c r="W348" s="10">
        <f>IF(R348="TRUSTED",'internal_calcs ToDs'!C348,"")</f>
        <v>348.34562673846358</v>
      </c>
      <c r="X348" s="10" t="str">
        <f>IF(S348="TRUSTED",IF(O348=3,'internal_calcs ToDs'!D348,'internal_calcs ToDs'!E348),"")</f>
        <v/>
      </c>
      <c r="Y348" s="10">
        <f t="shared" si="118"/>
        <v>345.58978816312521</v>
      </c>
      <c r="Z348" s="10" t="str">
        <f t="shared" ca="1" si="115"/>
        <v>N</v>
      </c>
      <c r="AA348" s="10">
        <f t="shared" ca="1" si="116"/>
        <v>345.58978816312521</v>
      </c>
      <c r="AB348" s="1">
        <f t="shared" ca="1" si="100"/>
        <v>1</v>
      </c>
      <c r="AC348" s="1">
        <f t="shared" ca="1" si="101"/>
        <v>111</v>
      </c>
      <c r="AD348" s="1">
        <f t="shared" ca="1" si="117"/>
        <v>24</v>
      </c>
    </row>
    <row r="349" spans="1:30" x14ac:dyDescent="0.3">
      <c r="A349" s="1">
        <f>'FTTM input times'!A349</f>
        <v>347</v>
      </c>
      <c r="B349" s="10">
        <f>ABS('internal_calcs ToDs'!C349-'internal_calcs ToDs'!$B349)</f>
        <v>2.7024643090955465</v>
      </c>
      <c r="C349" s="10">
        <f>ABS('internal_calcs ToDs'!D349-'internal_calcs ToDs'!$B349)</f>
        <v>4.0370111828760855</v>
      </c>
      <c r="D349" s="10">
        <f>ABS('internal_calcs ToDs'!E349-'internal_calcs ToDs'!$B349)</f>
        <v>4.70462284072579</v>
      </c>
      <c r="E349" s="10">
        <f>ABS('internal_calcs ToDs'!D349-'internal_calcs ToDs'!$C349)</f>
        <v>6.739475491971632</v>
      </c>
      <c r="F349" s="10">
        <f>ABS('internal_calcs ToDs'!E349-'internal_calcs ToDs'!$C349)</f>
        <v>2.0021585316302435</v>
      </c>
      <c r="G349" s="10">
        <f>ABS('internal_calcs ToDs'!E349-'internal_calcs ToDs'!D349)</f>
        <v>8.7416340236018755</v>
      </c>
      <c r="H349" s="1" t="str">
        <f t="shared" si="102"/>
        <v>TRUSTED</v>
      </c>
      <c r="I349" s="1" t="str">
        <f t="shared" si="103"/>
        <v>TRUSTED</v>
      </c>
      <c r="J349" s="1" t="str">
        <f t="shared" si="104"/>
        <v>TRUSTED</v>
      </c>
      <c r="K349" s="1" t="str">
        <f t="shared" si="105"/>
        <v>UNTRUSTED</v>
      </c>
      <c r="L349" s="1" t="str">
        <f t="shared" si="106"/>
        <v>TRUSTED</v>
      </c>
      <c r="M349" s="1" t="str">
        <f t="shared" si="107"/>
        <v>UNTRUSTED</v>
      </c>
      <c r="N349" s="1" t="str">
        <f t="shared" si="108"/>
        <v>UNTRUSTED</v>
      </c>
      <c r="O349" s="1">
        <f t="shared" si="109"/>
        <v>511</v>
      </c>
      <c r="P349" s="1" t="str">
        <f t="shared" si="110"/>
        <v>NQ</v>
      </c>
      <c r="Q349" s="1" t="str">
        <f t="shared" si="111"/>
        <v>TRUSTED</v>
      </c>
      <c r="R349" s="1" t="str">
        <f t="shared" si="112"/>
        <v>TRUSTED</v>
      </c>
      <c r="S349" s="1" t="str">
        <f t="shared" si="113"/>
        <v>UNTRUSTED</v>
      </c>
      <c r="T349" s="1" t="str">
        <f t="shared" si="114"/>
        <v>TRUSTED</v>
      </c>
      <c r="U349" s="1">
        <f t="shared" si="119"/>
        <v>2</v>
      </c>
      <c r="V349" s="10">
        <f>IF(Q349="TRUSTED",'internal_calcs ToDs'!B349,"")</f>
        <v>346.54760075089695</v>
      </c>
      <c r="W349" s="10">
        <f>IF(R349="TRUSTED",'internal_calcs ToDs'!C349,"")</f>
        <v>349.25006505999249</v>
      </c>
      <c r="X349" s="10" t="str">
        <f>IF(S349="TRUSTED",IF(O349=3,'internal_calcs ToDs'!D349,'internal_calcs ToDs'!E349),"")</f>
        <v/>
      </c>
      <c r="Y349" s="10">
        <f t="shared" si="118"/>
        <v>346.54760075089695</v>
      </c>
      <c r="Z349" s="10" t="str">
        <f t="shared" ca="1" si="115"/>
        <v>N</v>
      </c>
      <c r="AA349" s="10">
        <f t="shared" ca="1" si="116"/>
        <v>346.54760075089695</v>
      </c>
      <c r="AB349" s="1">
        <f t="shared" ca="1" si="100"/>
        <v>1</v>
      </c>
      <c r="AC349" s="1">
        <f t="shared" ca="1" si="101"/>
        <v>111</v>
      </c>
      <c r="AD349" s="1">
        <f t="shared" ca="1" si="117"/>
        <v>24</v>
      </c>
    </row>
    <row r="350" spans="1:30" x14ac:dyDescent="0.3">
      <c r="A350" s="1">
        <f>'FTTM input times'!A350</f>
        <v>348</v>
      </c>
      <c r="B350" s="10">
        <f>ABS('internal_calcs ToDs'!C350-'internal_calcs ToDs'!$B350)</f>
        <v>2.6443129971025314</v>
      </c>
      <c r="C350" s="10">
        <f>ABS('internal_calcs ToDs'!D350-'internal_calcs ToDs'!$B350)</f>
        <v>3.9462285165986941</v>
      </c>
      <c r="D350" s="10">
        <f>ABS('internal_calcs ToDs'!E350-'internal_calcs ToDs'!$B350)</f>
        <v>4.9116266421926298</v>
      </c>
      <c r="E350" s="10">
        <f>ABS('internal_calcs ToDs'!D350-'internal_calcs ToDs'!$C350)</f>
        <v>6.5905415137012255</v>
      </c>
      <c r="F350" s="10">
        <f>ABS('internal_calcs ToDs'!E350-'internal_calcs ToDs'!$C350)</f>
        <v>2.2673136450900984</v>
      </c>
      <c r="G350" s="10">
        <f>ABS('internal_calcs ToDs'!E350-'internal_calcs ToDs'!D350)</f>
        <v>8.8578551587913239</v>
      </c>
      <c r="H350" s="1" t="str">
        <f t="shared" si="102"/>
        <v>TRUSTED</v>
      </c>
      <c r="I350" s="1" t="str">
        <f t="shared" si="103"/>
        <v>TRUSTED</v>
      </c>
      <c r="J350" s="1" t="str">
        <f t="shared" si="104"/>
        <v>TRUSTED</v>
      </c>
      <c r="K350" s="1" t="str">
        <f t="shared" si="105"/>
        <v>UNTRUSTED</v>
      </c>
      <c r="L350" s="1" t="str">
        <f t="shared" si="106"/>
        <v>TRUSTED</v>
      </c>
      <c r="M350" s="1" t="str">
        <f t="shared" si="107"/>
        <v>UNTRUSTED</v>
      </c>
      <c r="N350" s="1" t="str">
        <f t="shared" si="108"/>
        <v>UNTRUSTED</v>
      </c>
      <c r="O350" s="1">
        <f t="shared" si="109"/>
        <v>511</v>
      </c>
      <c r="P350" s="1" t="str">
        <f t="shared" si="110"/>
        <v>NQ</v>
      </c>
      <c r="Q350" s="1" t="str">
        <f t="shared" si="111"/>
        <v>TRUSTED</v>
      </c>
      <c r="R350" s="1" t="str">
        <f t="shared" si="112"/>
        <v>TRUSTED</v>
      </c>
      <c r="S350" s="1" t="str">
        <f t="shared" si="113"/>
        <v>UNTRUSTED</v>
      </c>
      <c r="T350" s="1" t="str">
        <f t="shared" si="114"/>
        <v>TRUSTED</v>
      </c>
      <c r="U350" s="1">
        <f t="shared" si="119"/>
        <v>2</v>
      </c>
      <c r="V350" s="10">
        <f>IF(Q350="TRUSTED",'internal_calcs ToDs'!B350,"")</f>
        <v>347.50525694872749</v>
      </c>
      <c r="W350" s="10">
        <f>IF(R350="TRUSTED",'internal_calcs ToDs'!C350,"")</f>
        <v>350.14956994583002</v>
      </c>
      <c r="X350" s="10" t="str">
        <f>IF(S350="TRUSTED",IF(O350=3,'internal_calcs ToDs'!D350,'internal_calcs ToDs'!E350),"")</f>
        <v/>
      </c>
      <c r="Y350" s="10">
        <f t="shared" si="118"/>
        <v>347.50525694872749</v>
      </c>
      <c r="Z350" s="10" t="str">
        <f t="shared" ca="1" si="115"/>
        <v>N</v>
      </c>
      <c r="AA350" s="10">
        <f t="shared" ca="1" si="116"/>
        <v>347.50525694872749</v>
      </c>
      <c r="AB350" s="1">
        <f t="shared" ca="1" si="100"/>
        <v>1</v>
      </c>
      <c r="AC350" s="1">
        <f t="shared" ca="1" si="101"/>
        <v>111</v>
      </c>
      <c r="AD350" s="1">
        <f t="shared" ca="1" si="117"/>
        <v>24</v>
      </c>
    </row>
    <row r="351" spans="1:30" x14ac:dyDescent="0.3">
      <c r="A351" s="1">
        <f>'FTTM input times'!A351</f>
        <v>349</v>
      </c>
      <c r="B351" s="10">
        <f>ABS('internal_calcs ToDs'!C351-'internal_calcs ToDs'!$B351)</f>
        <v>2.5817545024099218</v>
      </c>
      <c r="C351" s="10">
        <f>ABS('internal_calcs ToDs'!D351-'internal_calcs ToDs'!$B351)</f>
        <v>3.8168206258421833</v>
      </c>
      <c r="D351" s="10">
        <f>ABS('internal_calcs ToDs'!E351-'internal_calcs ToDs'!$B351)</f>
        <v>5.0314076182428948</v>
      </c>
      <c r="E351" s="10">
        <f>ABS('internal_calcs ToDs'!D351-'internal_calcs ToDs'!$C351)</f>
        <v>6.3985751282521051</v>
      </c>
      <c r="F351" s="10">
        <f>ABS('internal_calcs ToDs'!E351-'internal_calcs ToDs'!$C351)</f>
        <v>2.4496531158329731</v>
      </c>
      <c r="G351" s="10">
        <f>ABS('internal_calcs ToDs'!E351-'internal_calcs ToDs'!D351)</f>
        <v>8.8482282440850781</v>
      </c>
      <c r="H351" s="1" t="str">
        <f t="shared" si="102"/>
        <v>TRUSTED</v>
      </c>
      <c r="I351" s="1" t="str">
        <f t="shared" si="103"/>
        <v>TRUSTED</v>
      </c>
      <c r="J351" s="1" t="str">
        <f t="shared" si="104"/>
        <v>TRUSTED</v>
      </c>
      <c r="K351" s="1" t="str">
        <f t="shared" si="105"/>
        <v>UNTRUSTED</v>
      </c>
      <c r="L351" s="1" t="str">
        <f t="shared" si="106"/>
        <v>TRUSTED</v>
      </c>
      <c r="M351" s="1" t="str">
        <f t="shared" si="107"/>
        <v>UNTRUSTED</v>
      </c>
      <c r="N351" s="1" t="str">
        <f t="shared" si="108"/>
        <v>UNTRUSTED</v>
      </c>
      <c r="O351" s="1">
        <f t="shared" si="109"/>
        <v>511</v>
      </c>
      <c r="P351" s="1" t="str">
        <f t="shared" si="110"/>
        <v>NQ</v>
      </c>
      <c r="Q351" s="1" t="str">
        <f t="shared" si="111"/>
        <v>TRUSTED</v>
      </c>
      <c r="R351" s="1" t="str">
        <f t="shared" si="112"/>
        <v>TRUSTED</v>
      </c>
      <c r="S351" s="1" t="str">
        <f t="shared" si="113"/>
        <v>UNTRUSTED</v>
      </c>
      <c r="T351" s="1" t="str">
        <f t="shared" si="114"/>
        <v>TRUSTED</v>
      </c>
      <c r="U351" s="1">
        <f t="shared" si="119"/>
        <v>2</v>
      </c>
      <c r="V351" s="10">
        <f>IF(Q351="TRUSTED",'internal_calcs ToDs'!B351,"")</f>
        <v>348.46278350186998</v>
      </c>
      <c r="W351" s="10">
        <f>IF(R351="TRUSTED",'internal_calcs ToDs'!C351,"")</f>
        <v>351.0445380042799</v>
      </c>
      <c r="X351" s="10" t="str">
        <f>IF(S351="TRUSTED",IF(O351=3,'internal_calcs ToDs'!D351,'internal_calcs ToDs'!E351),"")</f>
        <v/>
      </c>
      <c r="Y351" s="10">
        <f t="shared" si="118"/>
        <v>348.46278350186998</v>
      </c>
      <c r="Z351" s="10" t="str">
        <f t="shared" ca="1" si="115"/>
        <v>N</v>
      </c>
      <c r="AA351" s="10">
        <f t="shared" ca="1" si="116"/>
        <v>348.46278350186998</v>
      </c>
      <c r="AB351" s="1">
        <f t="shared" ca="1" si="100"/>
        <v>1</v>
      </c>
      <c r="AC351" s="1">
        <f t="shared" ca="1" si="101"/>
        <v>111</v>
      </c>
      <c r="AD351" s="1">
        <f t="shared" ca="1" si="117"/>
        <v>24</v>
      </c>
    </row>
    <row r="352" spans="1:30" x14ac:dyDescent="0.3">
      <c r="A352" s="1">
        <f>'FTTM input times'!A352</f>
        <v>350</v>
      </c>
      <c r="B352" s="10">
        <f>ABS('internal_calcs ToDs'!C352-'internal_calcs ToDs'!$B352)</f>
        <v>2.5151765109671373</v>
      </c>
      <c r="C352" s="10">
        <f>ABS('internal_calcs ToDs'!D352-'internal_calcs ToDs'!$B352)</f>
        <v>3.6501853458581763</v>
      </c>
      <c r="D352" s="10">
        <f>ABS('internal_calcs ToDs'!E352-'internal_calcs ToDs'!$B352)</f>
        <v>5.0611448462095723</v>
      </c>
      <c r="E352" s="10">
        <f>ABS('internal_calcs ToDs'!D352-'internal_calcs ToDs'!$C352)</f>
        <v>6.1653618568253137</v>
      </c>
      <c r="F352" s="10">
        <f>ABS('internal_calcs ToDs'!E352-'internal_calcs ToDs'!$C352)</f>
        <v>2.5459683352424349</v>
      </c>
      <c r="G352" s="10">
        <f>ABS('internal_calcs ToDs'!E352-'internal_calcs ToDs'!D352)</f>
        <v>8.7113301920677486</v>
      </c>
      <c r="H352" s="1" t="str">
        <f t="shared" si="102"/>
        <v>TRUSTED</v>
      </c>
      <c r="I352" s="1" t="str">
        <f t="shared" si="103"/>
        <v>TRUSTED</v>
      </c>
      <c r="J352" s="1" t="str">
        <f t="shared" si="104"/>
        <v>TRUSTED</v>
      </c>
      <c r="K352" s="1" t="str">
        <f t="shared" si="105"/>
        <v>UNTRUSTED</v>
      </c>
      <c r="L352" s="1" t="str">
        <f t="shared" si="106"/>
        <v>TRUSTED</v>
      </c>
      <c r="M352" s="1" t="str">
        <f t="shared" si="107"/>
        <v>UNTRUSTED</v>
      </c>
      <c r="N352" s="1" t="str">
        <f t="shared" si="108"/>
        <v>UNTRUSTED</v>
      </c>
      <c r="O352" s="1">
        <f t="shared" si="109"/>
        <v>511</v>
      </c>
      <c r="P352" s="1" t="str">
        <f t="shared" si="110"/>
        <v>NQ</v>
      </c>
      <c r="Q352" s="1" t="str">
        <f t="shared" si="111"/>
        <v>TRUSTED</v>
      </c>
      <c r="R352" s="1" t="str">
        <f t="shared" si="112"/>
        <v>TRUSTED</v>
      </c>
      <c r="S352" s="1" t="str">
        <f t="shared" si="113"/>
        <v>UNTRUSTED</v>
      </c>
      <c r="T352" s="1" t="str">
        <f t="shared" si="114"/>
        <v>TRUSTED</v>
      </c>
      <c r="U352" s="1">
        <f t="shared" si="119"/>
        <v>2</v>
      </c>
      <c r="V352" s="10">
        <f>IF(Q352="TRUSTED",'internal_calcs ToDs'!B352,"")</f>
        <v>349.42020723746356</v>
      </c>
      <c r="W352" s="10">
        <f>IF(R352="TRUSTED",'internal_calcs ToDs'!C352,"")</f>
        <v>351.9353837484307</v>
      </c>
      <c r="X352" s="10" t="str">
        <f>IF(S352="TRUSTED",IF(O352=3,'internal_calcs ToDs'!D352,'internal_calcs ToDs'!E352),"")</f>
        <v/>
      </c>
      <c r="Y352" s="10">
        <f t="shared" si="118"/>
        <v>349.42020723746356</v>
      </c>
      <c r="Z352" s="10" t="str">
        <f t="shared" ca="1" si="115"/>
        <v>N</v>
      </c>
      <c r="AA352" s="10">
        <f t="shared" ca="1" si="116"/>
        <v>349.42020723746356</v>
      </c>
      <c r="AB352" s="1">
        <f t="shared" ca="1" si="100"/>
        <v>1</v>
      </c>
      <c r="AC352" s="1">
        <f t="shared" ca="1" si="101"/>
        <v>111</v>
      </c>
      <c r="AD352" s="1">
        <f t="shared" ca="1" si="117"/>
        <v>24</v>
      </c>
    </row>
    <row r="353" spans="1:30" x14ac:dyDescent="0.3">
      <c r="A353" s="1">
        <f>'FTTM input times'!A353</f>
        <v>351</v>
      </c>
      <c r="B353" s="10">
        <f>ABS('internal_calcs ToDs'!C353-'internal_calcs ToDs'!$B353)</f>
        <v>2.4449829126732538</v>
      </c>
      <c r="C353" s="10">
        <f>ABS('internal_calcs ToDs'!D353-'internal_calcs ToDs'!$B353)</f>
        <v>3.4483060535127379</v>
      </c>
      <c r="D353" s="10">
        <f>ABS('internal_calcs ToDs'!E353-'internal_calcs ToDs'!$B353)</f>
        <v>5.0012754702401025</v>
      </c>
      <c r="E353" s="10">
        <f>ABS('internal_calcs ToDs'!D353-'internal_calcs ToDs'!$C353)</f>
        <v>5.8932889661859917</v>
      </c>
      <c r="F353" s="10">
        <f>ABS('internal_calcs ToDs'!E353-'internal_calcs ToDs'!$C353)</f>
        <v>2.5562925575668487</v>
      </c>
      <c r="G353" s="10">
        <f>ABS('internal_calcs ToDs'!E353-'internal_calcs ToDs'!D353)</f>
        <v>8.4495815237528404</v>
      </c>
      <c r="H353" s="1" t="str">
        <f t="shared" si="102"/>
        <v>TRUSTED</v>
      </c>
      <c r="I353" s="1" t="str">
        <f t="shared" si="103"/>
        <v>TRUSTED</v>
      </c>
      <c r="J353" s="1" t="str">
        <f t="shared" si="104"/>
        <v>TRUSTED</v>
      </c>
      <c r="K353" s="1" t="str">
        <f t="shared" si="105"/>
        <v>UNTRUSTED</v>
      </c>
      <c r="L353" s="1" t="str">
        <f t="shared" si="106"/>
        <v>TRUSTED</v>
      </c>
      <c r="M353" s="1" t="str">
        <f t="shared" si="107"/>
        <v>UNTRUSTED</v>
      </c>
      <c r="N353" s="1" t="str">
        <f t="shared" si="108"/>
        <v>UNTRUSTED</v>
      </c>
      <c r="O353" s="1">
        <f t="shared" si="109"/>
        <v>511</v>
      </c>
      <c r="P353" s="1" t="str">
        <f t="shared" si="110"/>
        <v>NQ</v>
      </c>
      <c r="Q353" s="1" t="str">
        <f t="shared" si="111"/>
        <v>TRUSTED</v>
      </c>
      <c r="R353" s="1" t="str">
        <f t="shared" si="112"/>
        <v>TRUSTED</v>
      </c>
      <c r="S353" s="1" t="str">
        <f t="shared" si="113"/>
        <v>UNTRUSTED</v>
      </c>
      <c r="T353" s="1" t="str">
        <f t="shared" si="114"/>
        <v>TRUSTED</v>
      </c>
      <c r="U353" s="1">
        <f t="shared" si="119"/>
        <v>2</v>
      </c>
      <c r="V353" s="10">
        <f>IF(Q353="TRUSTED",'internal_calcs ToDs'!B353,"")</f>
        <v>350.37755504758957</v>
      </c>
      <c r="W353" s="10">
        <f>IF(R353="TRUSTED",'internal_calcs ToDs'!C353,"")</f>
        <v>352.82253796026282</v>
      </c>
      <c r="X353" s="10" t="str">
        <f>IF(S353="TRUSTED",IF(O353=3,'internal_calcs ToDs'!D353,'internal_calcs ToDs'!E353),"")</f>
        <v/>
      </c>
      <c r="Y353" s="10">
        <f t="shared" si="118"/>
        <v>350.37755504758957</v>
      </c>
      <c r="Z353" s="10" t="str">
        <f t="shared" ca="1" si="115"/>
        <v>N</v>
      </c>
      <c r="AA353" s="10">
        <f t="shared" ca="1" si="116"/>
        <v>350.37755504758957</v>
      </c>
      <c r="AB353" s="1">
        <f t="shared" ca="1" si="100"/>
        <v>1</v>
      </c>
      <c r="AC353" s="1">
        <f t="shared" ca="1" si="101"/>
        <v>111</v>
      </c>
      <c r="AD353" s="1">
        <f t="shared" ca="1" si="117"/>
        <v>24</v>
      </c>
    </row>
    <row r="354" spans="1:30" x14ac:dyDescent="0.3">
      <c r="A354" s="1">
        <f>'FTTM input times'!A354</f>
        <v>352</v>
      </c>
      <c r="B354" s="10">
        <f>ABS('internal_calcs ToDs'!C354-'internal_calcs ToDs'!$B354)</f>
        <v>2.3715921182624697</v>
      </c>
      <c r="C354" s="10">
        <f>ABS('internal_calcs ToDs'!D354-'internal_calcs ToDs'!$B354)</f>
        <v>3.2137207953668963</v>
      </c>
      <c r="D354" s="10">
        <f>ABS('internal_calcs ToDs'!E354-'internal_calcs ToDs'!$B354)</f>
        <v>4.8554779468041716</v>
      </c>
      <c r="E354" s="10">
        <f>ABS('internal_calcs ToDs'!D354-'internal_calcs ToDs'!$C354)</f>
        <v>5.585312913629366</v>
      </c>
      <c r="F354" s="10">
        <f>ABS('internal_calcs ToDs'!E354-'internal_calcs ToDs'!$C354)</f>
        <v>2.4838858285417018</v>
      </c>
      <c r="G354" s="10">
        <f>ABS('internal_calcs ToDs'!E354-'internal_calcs ToDs'!D354)</f>
        <v>8.0691987421710678</v>
      </c>
      <c r="H354" s="1" t="str">
        <f t="shared" si="102"/>
        <v>TRUSTED</v>
      </c>
      <c r="I354" s="1" t="str">
        <f t="shared" si="103"/>
        <v>TRUSTED</v>
      </c>
      <c r="J354" s="1" t="str">
        <f t="shared" si="104"/>
        <v>TRUSTED</v>
      </c>
      <c r="K354" s="1" t="str">
        <f t="shared" si="105"/>
        <v>UNTRUSTED</v>
      </c>
      <c r="L354" s="1" t="str">
        <f t="shared" si="106"/>
        <v>TRUSTED</v>
      </c>
      <c r="M354" s="1" t="str">
        <f t="shared" si="107"/>
        <v>UNTRUSTED</v>
      </c>
      <c r="N354" s="1" t="str">
        <f t="shared" si="108"/>
        <v>UNTRUSTED</v>
      </c>
      <c r="O354" s="1">
        <f t="shared" si="109"/>
        <v>511</v>
      </c>
      <c r="P354" s="1" t="str">
        <f t="shared" si="110"/>
        <v>NQ</v>
      </c>
      <c r="Q354" s="1" t="str">
        <f t="shared" si="111"/>
        <v>TRUSTED</v>
      </c>
      <c r="R354" s="1" t="str">
        <f t="shared" si="112"/>
        <v>TRUSTED</v>
      </c>
      <c r="S354" s="1" t="str">
        <f t="shared" si="113"/>
        <v>UNTRUSTED</v>
      </c>
      <c r="T354" s="1" t="str">
        <f t="shared" si="114"/>
        <v>TRUSTED</v>
      </c>
      <c r="U354" s="1">
        <f t="shared" si="119"/>
        <v>2</v>
      </c>
      <c r="V354" s="10">
        <f>IF(Q354="TRUSTED",'internal_calcs ToDs'!B354,"")</f>
        <v>351.33485387228518</v>
      </c>
      <c r="W354" s="10">
        <f>IF(R354="TRUSTED",'internal_calcs ToDs'!C354,"")</f>
        <v>353.70644599054765</v>
      </c>
      <c r="X354" s="10" t="str">
        <f>IF(S354="TRUSTED",IF(O354=3,'internal_calcs ToDs'!D354,'internal_calcs ToDs'!E354),"")</f>
        <v/>
      </c>
      <c r="Y354" s="10">
        <f t="shared" si="118"/>
        <v>351.33485387228518</v>
      </c>
      <c r="Z354" s="10" t="str">
        <f t="shared" ca="1" si="115"/>
        <v>N</v>
      </c>
      <c r="AA354" s="10">
        <f t="shared" ca="1" si="116"/>
        <v>351.33485387228518</v>
      </c>
      <c r="AB354" s="1">
        <f t="shared" ca="1" si="100"/>
        <v>1</v>
      </c>
      <c r="AC354" s="1">
        <f t="shared" ca="1" si="101"/>
        <v>111</v>
      </c>
      <c r="AD354" s="1">
        <f t="shared" ca="1" si="117"/>
        <v>24</v>
      </c>
    </row>
    <row r="355" spans="1:30" x14ac:dyDescent="0.3">
      <c r="A355" s="1">
        <f>'FTTM input times'!A355</f>
        <v>353</v>
      </c>
      <c r="B355" s="10">
        <f>ABS('internal_calcs ToDs'!C355-'internal_calcs ToDs'!$B355)</f>
        <v>2.2954353187241168</v>
      </c>
      <c r="C355" s="10">
        <f>ABS('internal_calcs ToDs'!D355-'internal_calcs ToDs'!$B355)</f>
        <v>2.9494826690106493</v>
      </c>
      <c r="D355" s="10">
        <f>ABS('internal_calcs ToDs'!E355-'internal_calcs ToDs'!$B355)</f>
        <v>4.6305381390252478</v>
      </c>
      <c r="E355" s="10">
        <f>ABS('internal_calcs ToDs'!D355-'internal_calcs ToDs'!$C355)</f>
        <v>5.244917987734766</v>
      </c>
      <c r="F355" s="10">
        <f>ABS('internal_calcs ToDs'!E355-'internal_calcs ToDs'!$C355)</f>
        <v>2.335102820301131</v>
      </c>
      <c r="G355" s="10">
        <f>ABS('internal_calcs ToDs'!E355-'internal_calcs ToDs'!D355)</f>
        <v>7.5800208080358971</v>
      </c>
      <c r="H355" s="1" t="str">
        <f t="shared" si="102"/>
        <v>TRUSTED</v>
      </c>
      <c r="I355" s="1" t="str">
        <f t="shared" si="103"/>
        <v>TRUSTED</v>
      </c>
      <c r="J355" s="1" t="str">
        <f t="shared" si="104"/>
        <v>TRUSTED</v>
      </c>
      <c r="K355" s="1" t="str">
        <f t="shared" si="105"/>
        <v>UNTRUSTED</v>
      </c>
      <c r="L355" s="1" t="str">
        <f t="shared" si="106"/>
        <v>TRUSTED</v>
      </c>
      <c r="M355" s="1" t="str">
        <f t="shared" si="107"/>
        <v>UNTRUSTED</v>
      </c>
      <c r="N355" s="1" t="str">
        <f t="shared" si="108"/>
        <v>UNTRUSTED</v>
      </c>
      <c r="O355" s="1">
        <f t="shared" si="109"/>
        <v>511</v>
      </c>
      <c r="P355" s="1" t="str">
        <f t="shared" si="110"/>
        <v>NQ</v>
      </c>
      <c r="Q355" s="1" t="str">
        <f t="shared" si="111"/>
        <v>TRUSTED</v>
      </c>
      <c r="R355" s="1" t="str">
        <f t="shared" si="112"/>
        <v>TRUSTED</v>
      </c>
      <c r="S355" s="1" t="str">
        <f t="shared" si="113"/>
        <v>UNTRUSTED</v>
      </c>
      <c r="T355" s="1" t="str">
        <f t="shared" si="114"/>
        <v>TRUSTED</v>
      </c>
      <c r="U355" s="1">
        <f t="shared" si="119"/>
        <v>2</v>
      </c>
      <c r="V355" s="10">
        <f>IF(Q355="TRUSTED",'internal_calcs ToDs'!B355,"")</f>
        <v>352.29213068252812</v>
      </c>
      <c r="W355" s="10">
        <f>IF(R355="TRUSTED",'internal_calcs ToDs'!C355,"")</f>
        <v>354.58756600125224</v>
      </c>
      <c r="X355" s="10" t="str">
        <f>IF(S355="TRUSTED",IF(O355=3,'internal_calcs ToDs'!D355,'internal_calcs ToDs'!E355),"")</f>
        <v/>
      </c>
      <c r="Y355" s="10">
        <f t="shared" si="118"/>
        <v>352.29213068252812</v>
      </c>
      <c r="Z355" s="10" t="str">
        <f t="shared" ca="1" si="115"/>
        <v>N</v>
      </c>
      <c r="AA355" s="10">
        <f t="shared" ca="1" si="116"/>
        <v>352.29213068252812</v>
      </c>
      <c r="AB355" s="1">
        <f t="shared" ca="1" si="100"/>
        <v>1</v>
      </c>
      <c r="AC355" s="1">
        <f t="shared" ca="1" si="101"/>
        <v>111</v>
      </c>
      <c r="AD355" s="1">
        <f t="shared" ca="1" si="117"/>
        <v>24</v>
      </c>
    </row>
    <row r="356" spans="1:30" x14ac:dyDescent="0.3">
      <c r="A356" s="1">
        <f>'FTTM input times'!A356</f>
        <v>354</v>
      </c>
      <c r="B356" s="10">
        <f>ABS('internal_calcs ToDs'!C356-'internal_calcs ToDs'!$B356)</f>
        <v>2.2169546941825047</v>
      </c>
      <c r="C356" s="10">
        <f>ABS('internal_calcs ToDs'!D356-'internal_calcs ToDs'!$B356)</f>
        <v>2.6591120822030234</v>
      </c>
      <c r="D356" s="10">
        <f>ABS('internal_calcs ToDs'!E356-'internal_calcs ToDs'!$B356)</f>
        <v>4.3361031001409174</v>
      </c>
      <c r="E356" s="10">
        <f>ABS('internal_calcs ToDs'!D356-'internal_calcs ToDs'!$C356)</f>
        <v>4.8760667763855281</v>
      </c>
      <c r="F356" s="10">
        <f>ABS('internal_calcs ToDs'!E356-'internal_calcs ToDs'!$C356)</f>
        <v>2.1191484059584127</v>
      </c>
      <c r="G356" s="10">
        <f>ABS('internal_calcs ToDs'!E356-'internal_calcs ToDs'!D356)</f>
        <v>6.9952151823439408</v>
      </c>
      <c r="H356" s="1" t="str">
        <f t="shared" si="102"/>
        <v>TRUSTED</v>
      </c>
      <c r="I356" s="1" t="str">
        <f t="shared" si="103"/>
        <v>TRUSTED</v>
      </c>
      <c r="J356" s="1" t="str">
        <f t="shared" si="104"/>
        <v>TRUSTED</v>
      </c>
      <c r="K356" s="1" t="str">
        <f t="shared" si="105"/>
        <v>UNTRUSTED</v>
      </c>
      <c r="L356" s="1" t="str">
        <f t="shared" si="106"/>
        <v>TRUSTED</v>
      </c>
      <c r="M356" s="1" t="str">
        <f t="shared" si="107"/>
        <v>UNTRUSTED</v>
      </c>
      <c r="N356" s="1" t="str">
        <f t="shared" si="108"/>
        <v>UNTRUSTED</v>
      </c>
      <c r="O356" s="1">
        <f t="shared" si="109"/>
        <v>511</v>
      </c>
      <c r="P356" s="1" t="str">
        <f t="shared" si="110"/>
        <v>NQ</v>
      </c>
      <c r="Q356" s="1" t="str">
        <f t="shared" si="111"/>
        <v>TRUSTED</v>
      </c>
      <c r="R356" s="1" t="str">
        <f t="shared" si="112"/>
        <v>TRUSTED</v>
      </c>
      <c r="S356" s="1" t="str">
        <f t="shared" si="113"/>
        <v>UNTRUSTED</v>
      </c>
      <c r="T356" s="1" t="str">
        <f t="shared" si="114"/>
        <v>TRUSTED</v>
      </c>
      <c r="U356" s="1">
        <f t="shared" si="119"/>
        <v>2</v>
      </c>
      <c r="V356" s="10">
        <f>IF(Q356="TRUSTED",'internal_calcs ToDs'!B356,"")</f>
        <v>353.2494124632006</v>
      </c>
      <c r="W356" s="10">
        <f>IF(R356="TRUSTED",'internal_calcs ToDs'!C356,"")</f>
        <v>355.4663671573831</v>
      </c>
      <c r="X356" s="10" t="str">
        <f>IF(S356="TRUSTED",IF(O356=3,'internal_calcs ToDs'!D356,'internal_calcs ToDs'!E356),"")</f>
        <v/>
      </c>
      <c r="Y356" s="10">
        <f t="shared" si="118"/>
        <v>353.2494124632006</v>
      </c>
      <c r="Z356" s="10" t="str">
        <f t="shared" ca="1" si="115"/>
        <v>N</v>
      </c>
      <c r="AA356" s="10">
        <f t="shared" ca="1" si="116"/>
        <v>353.2494124632006</v>
      </c>
      <c r="AB356" s="1">
        <f t="shared" ca="1" si="100"/>
        <v>1</v>
      </c>
      <c r="AC356" s="1">
        <f t="shared" ca="1" si="101"/>
        <v>111</v>
      </c>
      <c r="AD356" s="1">
        <f t="shared" ca="1" si="117"/>
        <v>24</v>
      </c>
    </row>
    <row r="357" spans="1:30" x14ac:dyDescent="0.3">
      <c r="A357" s="1">
        <f>'FTTM input times'!A357</f>
        <v>355</v>
      </c>
      <c r="B357" s="10">
        <f>ABS('internal_calcs ToDs'!C357-'internal_calcs ToDs'!$B357)</f>
        <v>2.1366015793612974</v>
      </c>
      <c r="C357" s="10">
        <f>ABS('internal_calcs ToDs'!D357-'internal_calcs ToDs'!$B357)</f>
        <v>2.346541642462455</v>
      </c>
      <c r="D357" s="10">
        <f>ABS('internal_calcs ToDs'!E357-'internal_calcs ToDs'!$B357)</f>
        <v>3.9843314456046528</v>
      </c>
      <c r="E357" s="10">
        <f>ABS('internal_calcs ToDs'!D357-'internal_calcs ToDs'!$C357)</f>
        <v>4.4831432218237524</v>
      </c>
      <c r="F357" s="10">
        <f>ABS('internal_calcs ToDs'!E357-'internal_calcs ToDs'!$C357)</f>
        <v>1.8477298662433554</v>
      </c>
      <c r="G357" s="10">
        <f>ABS('internal_calcs ToDs'!E357-'internal_calcs ToDs'!D357)</f>
        <v>6.3308730880671078</v>
      </c>
      <c r="H357" s="1" t="str">
        <f t="shared" si="102"/>
        <v>TRUSTED</v>
      </c>
      <c r="I357" s="1" t="str">
        <f t="shared" si="103"/>
        <v>TRUSTED</v>
      </c>
      <c r="J357" s="1" t="str">
        <f t="shared" si="104"/>
        <v>TRUSTED</v>
      </c>
      <c r="K357" s="1" t="str">
        <f t="shared" si="105"/>
        <v>UNTRUSTED</v>
      </c>
      <c r="L357" s="1" t="str">
        <f t="shared" si="106"/>
        <v>TRUSTED</v>
      </c>
      <c r="M357" s="1" t="str">
        <f t="shared" si="107"/>
        <v>UNTRUSTED</v>
      </c>
      <c r="N357" s="1" t="str">
        <f t="shared" si="108"/>
        <v>UNTRUSTED</v>
      </c>
      <c r="O357" s="1">
        <f t="shared" si="109"/>
        <v>511</v>
      </c>
      <c r="P357" s="1" t="str">
        <f t="shared" si="110"/>
        <v>NQ</v>
      </c>
      <c r="Q357" s="1" t="str">
        <f t="shared" si="111"/>
        <v>TRUSTED</v>
      </c>
      <c r="R357" s="1" t="str">
        <f t="shared" si="112"/>
        <v>TRUSTED</v>
      </c>
      <c r="S357" s="1" t="str">
        <f t="shared" si="113"/>
        <v>UNTRUSTED</v>
      </c>
      <c r="T357" s="1" t="str">
        <f t="shared" si="114"/>
        <v>TRUSTED</v>
      </c>
      <c r="U357" s="1">
        <f t="shared" si="119"/>
        <v>2</v>
      </c>
      <c r="V357" s="10">
        <f>IF(Q357="TRUSTED",'internal_calcs ToDs'!B357,"")</f>
        <v>354.20672619604551</v>
      </c>
      <c r="W357" s="10">
        <f>IF(R357="TRUSTED",'internal_calcs ToDs'!C357,"")</f>
        <v>356.34332777540681</v>
      </c>
      <c r="X357" s="10" t="str">
        <f>IF(S357="TRUSTED",IF(O357=3,'internal_calcs ToDs'!D357,'internal_calcs ToDs'!E357),"")</f>
        <v/>
      </c>
      <c r="Y357" s="10">
        <f t="shared" si="118"/>
        <v>354.20672619604551</v>
      </c>
      <c r="Z357" s="10" t="str">
        <f t="shared" ca="1" si="115"/>
        <v>N</v>
      </c>
      <c r="AA357" s="10">
        <f t="shared" ca="1" si="116"/>
        <v>354.20672619604551</v>
      </c>
      <c r="AB357" s="1">
        <f t="shared" ca="1" si="100"/>
        <v>1</v>
      </c>
      <c r="AC357" s="1">
        <f t="shared" ca="1" si="101"/>
        <v>111</v>
      </c>
      <c r="AD357" s="1">
        <f t="shared" ca="1" si="117"/>
        <v>24</v>
      </c>
    </row>
    <row r="358" spans="1:30" x14ac:dyDescent="0.3">
      <c r="A358" s="1">
        <f>'FTTM input times'!A358</f>
        <v>356</v>
      </c>
      <c r="B358" s="10">
        <f>ABS('internal_calcs ToDs'!C358-'internal_calcs ToDs'!$B358)</f>
        <v>2.05483459292833</v>
      </c>
      <c r="C358" s="10">
        <f>ABS('internal_calcs ToDs'!D358-'internal_calcs ToDs'!$B358)</f>
        <v>2.0160545459729065</v>
      </c>
      <c r="D358" s="10">
        <f>ABS('internal_calcs ToDs'!E358-'internal_calcs ToDs'!$B358)</f>
        <v>3.5894529508947244</v>
      </c>
      <c r="E358" s="10">
        <f>ABS('internal_calcs ToDs'!D358-'internal_calcs ToDs'!$C358)</f>
        <v>4.0708891389012365</v>
      </c>
      <c r="F358" s="10">
        <f>ABS('internal_calcs ToDs'!E358-'internal_calcs ToDs'!$C358)</f>
        <v>1.5346183579663943</v>
      </c>
      <c r="G358" s="10">
        <f>ABS('internal_calcs ToDs'!E358-'internal_calcs ToDs'!D358)</f>
        <v>5.6055074968676308</v>
      </c>
      <c r="H358" s="1" t="str">
        <f t="shared" si="102"/>
        <v>TRUSTED</v>
      </c>
      <c r="I358" s="1" t="str">
        <f t="shared" si="103"/>
        <v>TRUSTED</v>
      </c>
      <c r="J358" s="1" t="str">
        <f t="shared" si="104"/>
        <v>TRUSTED</v>
      </c>
      <c r="K358" s="1" t="str">
        <f t="shared" si="105"/>
        <v>UNTRUSTED</v>
      </c>
      <c r="L358" s="1" t="str">
        <f t="shared" si="106"/>
        <v>TRUSTED</v>
      </c>
      <c r="M358" s="1" t="str">
        <f t="shared" si="107"/>
        <v>UNTRUSTED</v>
      </c>
      <c r="N358" s="1" t="str">
        <f t="shared" si="108"/>
        <v>UNTRUSTED</v>
      </c>
      <c r="O358" s="1">
        <f t="shared" si="109"/>
        <v>511</v>
      </c>
      <c r="P358" s="1" t="str">
        <f t="shared" si="110"/>
        <v>NQ</v>
      </c>
      <c r="Q358" s="1" t="str">
        <f t="shared" si="111"/>
        <v>TRUSTED</v>
      </c>
      <c r="R358" s="1" t="str">
        <f t="shared" si="112"/>
        <v>TRUSTED</v>
      </c>
      <c r="S358" s="1" t="str">
        <f t="shared" si="113"/>
        <v>UNTRUSTED</v>
      </c>
      <c r="T358" s="1" t="str">
        <f t="shared" si="114"/>
        <v>TRUSTED</v>
      </c>
      <c r="U358" s="1">
        <f t="shared" si="119"/>
        <v>2</v>
      </c>
      <c r="V358" s="10">
        <f>IF(Q358="TRUSTED",'internal_calcs ToDs'!B358,"")</f>
        <v>355.16409884262424</v>
      </c>
      <c r="W358" s="10">
        <f>IF(R358="TRUSTED",'internal_calcs ToDs'!C358,"")</f>
        <v>357.21893343555257</v>
      </c>
      <c r="X358" s="10" t="str">
        <f>IF(S358="TRUSTED",IF(O358=3,'internal_calcs ToDs'!D358,'internal_calcs ToDs'!E358),"")</f>
        <v/>
      </c>
      <c r="Y358" s="10">
        <f t="shared" si="118"/>
        <v>355.16409884262424</v>
      </c>
      <c r="Z358" s="10" t="str">
        <f t="shared" ca="1" si="115"/>
        <v>N</v>
      </c>
      <c r="AA358" s="10">
        <f t="shared" ca="1" si="116"/>
        <v>355.16409884262424</v>
      </c>
      <c r="AB358" s="1">
        <f t="shared" ca="1" si="100"/>
        <v>1</v>
      </c>
      <c r="AC358" s="1">
        <f t="shared" ca="1" si="101"/>
        <v>111</v>
      </c>
      <c r="AD358" s="1">
        <f t="shared" ca="1" si="117"/>
        <v>24</v>
      </c>
    </row>
    <row r="359" spans="1:30" x14ac:dyDescent="0.3">
      <c r="A359" s="1">
        <f>'FTTM input times'!A359</f>
        <v>357</v>
      </c>
      <c r="B359" s="10">
        <f>ABS('internal_calcs ToDs'!C359-'internal_calcs ToDs'!$B359)</f>
        <v>1.9721177381625807</v>
      </c>
      <c r="C359" s="10">
        <f>ABS('internal_calcs ToDs'!D359-'internal_calcs ToDs'!$B359)</f>
        <v>1.6722174371917049</v>
      </c>
      <c r="D359" s="10">
        <f>ABS('internal_calcs ToDs'!E359-'internal_calcs ToDs'!$B359)</f>
        <v>3.1672532929234194</v>
      </c>
      <c r="E359" s="10">
        <f>ABS('internal_calcs ToDs'!D359-'internal_calcs ToDs'!$C359)</f>
        <v>3.6443351753542856</v>
      </c>
      <c r="F359" s="10">
        <f>ABS('internal_calcs ToDs'!E359-'internal_calcs ToDs'!$C359)</f>
        <v>1.1951355547608387</v>
      </c>
      <c r="G359" s="10">
        <f>ABS('internal_calcs ToDs'!E359-'internal_calcs ToDs'!D359)</f>
        <v>4.8394707301151243</v>
      </c>
      <c r="H359" s="1" t="str">
        <f t="shared" si="102"/>
        <v>TRUSTED</v>
      </c>
      <c r="I359" s="1" t="str">
        <f t="shared" si="103"/>
        <v>TRUSTED</v>
      </c>
      <c r="J359" s="1" t="str">
        <f t="shared" si="104"/>
        <v>TRUSTED</v>
      </c>
      <c r="K359" s="1" t="str">
        <f t="shared" si="105"/>
        <v>UNTRUSTED</v>
      </c>
      <c r="L359" s="1" t="str">
        <f t="shared" si="106"/>
        <v>TRUSTED</v>
      </c>
      <c r="M359" s="1" t="str">
        <f t="shared" si="107"/>
        <v>UNTRUSTED</v>
      </c>
      <c r="N359" s="1" t="str">
        <f t="shared" si="108"/>
        <v>UNTRUSTED</v>
      </c>
      <c r="O359" s="1">
        <f t="shared" si="109"/>
        <v>511</v>
      </c>
      <c r="P359" s="1" t="str">
        <f t="shared" si="110"/>
        <v>NQ</v>
      </c>
      <c r="Q359" s="1" t="str">
        <f t="shared" si="111"/>
        <v>TRUSTED</v>
      </c>
      <c r="R359" s="1" t="str">
        <f t="shared" si="112"/>
        <v>TRUSTED</v>
      </c>
      <c r="S359" s="1" t="str">
        <f t="shared" si="113"/>
        <v>UNTRUSTED</v>
      </c>
      <c r="T359" s="1" t="str">
        <f t="shared" si="114"/>
        <v>TRUSTED</v>
      </c>
      <c r="U359" s="1">
        <f t="shared" si="119"/>
        <v>2</v>
      </c>
      <c r="V359" s="10">
        <f>IF(Q359="TRUSTED",'internal_calcs ToDs'!B359,"")</f>
        <v>356.12155732728678</v>
      </c>
      <c r="W359" s="10">
        <f>IF(R359="TRUSTED",'internal_calcs ToDs'!C359,"")</f>
        <v>358.09367506544936</v>
      </c>
      <c r="X359" s="10" t="str">
        <f>IF(S359="TRUSTED",IF(O359=3,'internal_calcs ToDs'!D359,'internal_calcs ToDs'!E359),"")</f>
        <v/>
      </c>
      <c r="Y359" s="10">
        <f t="shared" si="118"/>
        <v>356.12155732728678</v>
      </c>
      <c r="Z359" s="10" t="str">
        <f t="shared" ca="1" si="115"/>
        <v>N</v>
      </c>
      <c r="AA359" s="10">
        <f t="shared" ca="1" si="116"/>
        <v>356.12155732728678</v>
      </c>
      <c r="AB359" s="1">
        <f t="shared" ca="1" si="100"/>
        <v>1</v>
      </c>
      <c r="AC359" s="1">
        <f t="shared" ca="1" si="101"/>
        <v>111</v>
      </c>
      <c r="AD359" s="1">
        <f t="shared" ca="1" si="117"/>
        <v>24</v>
      </c>
    </row>
    <row r="360" spans="1:30" x14ac:dyDescent="0.3">
      <c r="A360" s="1">
        <f>'FTTM input times'!A360</f>
        <v>358</v>
      </c>
      <c r="B360" s="10">
        <f>ABS('internal_calcs ToDs'!C360-'internal_calcs ToDs'!$B360)</f>
        <v>1.8889184824928407</v>
      </c>
      <c r="C360" s="10">
        <f>ABS('internal_calcs ToDs'!D360-'internal_calcs ToDs'!$B360)</f>
        <v>1.3198087977456794</v>
      </c>
      <c r="D360" s="10">
        <f>ABS('internal_calcs ToDs'!E360-'internal_calcs ToDs'!$B360)</f>
        <v>2.7345025584319274</v>
      </c>
      <c r="E360" s="10">
        <f>ABS('internal_calcs ToDs'!D360-'internal_calcs ToDs'!$C360)</f>
        <v>3.2087272802385201</v>
      </c>
      <c r="F360" s="10">
        <f>ABS('internal_calcs ToDs'!E360-'internal_calcs ToDs'!$C360)</f>
        <v>0.84558407593908669</v>
      </c>
      <c r="G360" s="10">
        <f>ABS('internal_calcs ToDs'!E360-'internal_calcs ToDs'!D360)</f>
        <v>4.0543113561776067</v>
      </c>
      <c r="H360" s="1" t="str">
        <f t="shared" si="102"/>
        <v>TRUSTED</v>
      </c>
      <c r="I360" s="1" t="str">
        <f t="shared" si="103"/>
        <v>TRUSTED</v>
      </c>
      <c r="J360" s="1" t="str">
        <f t="shared" si="104"/>
        <v>TRUSTED</v>
      </c>
      <c r="K360" s="1" t="str">
        <f t="shared" si="105"/>
        <v>TRUSTED</v>
      </c>
      <c r="L360" s="1" t="str">
        <f t="shared" si="106"/>
        <v>TRUSTED</v>
      </c>
      <c r="M360" s="1" t="str">
        <f t="shared" si="107"/>
        <v>UNTRUSTED</v>
      </c>
      <c r="N360" s="1" t="str">
        <f t="shared" si="108"/>
        <v>UNTRUSTED</v>
      </c>
      <c r="O360" s="1">
        <f t="shared" si="109"/>
        <v>511</v>
      </c>
      <c r="P360" s="1" t="str">
        <f t="shared" si="110"/>
        <v>NQ</v>
      </c>
      <c r="Q360" s="1" t="str">
        <f t="shared" si="111"/>
        <v>TRUSTED</v>
      </c>
      <c r="R360" s="1" t="str">
        <f t="shared" si="112"/>
        <v>TRUSTED</v>
      </c>
      <c r="S360" s="1" t="str">
        <f t="shared" si="113"/>
        <v>UNTRUSTED</v>
      </c>
      <c r="T360" s="1" t="str">
        <f t="shared" si="114"/>
        <v>TRUSTED</v>
      </c>
      <c r="U360" s="1">
        <f t="shared" si="119"/>
        <v>2</v>
      </c>
      <c r="V360" s="10">
        <f>IF(Q360="TRUSTED",'internal_calcs ToDs'!B360,"")</f>
        <v>357.07912852016608</v>
      </c>
      <c r="W360" s="10">
        <f>IF(R360="TRUSTED",'internal_calcs ToDs'!C360,"")</f>
        <v>358.96804700265892</v>
      </c>
      <c r="X360" s="10" t="str">
        <f>IF(S360="TRUSTED",IF(O360=3,'internal_calcs ToDs'!D360,'internal_calcs ToDs'!E360),"")</f>
        <v/>
      </c>
      <c r="Y360" s="10">
        <f t="shared" si="118"/>
        <v>357.07912852016608</v>
      </c>
      <c r="Z360" s="10" t="str">
        <f t="shared" ca="1" si="115"/>
        <v>N</v>
      </c>
      <c r="AA360" s="10">
        <f t="shared" ca="1" si="116"/>
        <v>357.07912852016608</v>
      </c>
      <c r="AB360" s="1">
        <f t="shared" ca="1" si="100"/>
        <v>1</v>
      </c>
      <c r="AC360" s="1">
        <f t="shared" ca="1" si="101"/>
        <v>111</v>
      </c>
      <c r="AD360" s="1">
        <f t="shared" ca="1" si="117"/>
        <v>24</v>
      </c>
    </row>
    <row r="361" spans="1:30" x14ac:dyDescent="0.3">
      <c r="A361" s="1">
        <f>'FTTM input times'!A361</f>
        <v>359</v>
      </c>
      <c r="B361" s="10">
        <f>ABS('internal_calcs ToDs'!C361-'internal_calcs ToDs'!$B361)</f>
        <v>1.8057058235447698</v>
      </c>
      <c r="C361" s="10">
        <f>ABS('internal_calcs ToDs'!D361-'internal_calcs ToDs'!$B361)</f>
        <v>0.96374399370756691</v>
      </c>
      <c r="D361" s="10">
        <f>ABS('internal_calcs ToDs'!E361-'internal_calcs ToDs'!$B361)</f>
        <v>2.3083481751790487</v>
      </c>
      <c r="E361" s="10">
        <f>ABS('internal_calcs ToDs'!D361-'internal_calcs ToDs'!$C361)</f>
        <v>2.7694498172523367</v>
      </c>
      <c r="F361" s="10">
        <f>ABS('internal_calcs ToDs'!E361-'internal_calcs ToDs'!$C361)</f>
        <v>0.50264235163427884</v>
      </c>
      <c r="G361" s="10">
        <f>ABS('internal_calcs ToDs'!E361-'internal_calcs ToDs'!D361)</f>
        <v>3.2720921688866156</v>
      </c>
      <c r="H361" s="1" t="str">
        <f t="shared" si="102"/>
        <v>TRUSTED</v>
      </c>
      <c r="I361" s="1" t="str">
        <f t="shared" si="103"/>
        <v>TRUSTED</v>
      </c>
      <c r="J361" s="1" t="str">
        <f t="shared" si="104"/>
        <v>TRUSTED</v>
      </c>
      <c r="K361" s="1" t="str">
        <f t="shared" si="105"/>
        <v>TRUSTED</v>
      </c>
      <c r="L361" s="1" t="str">
        <f t="shared" si="106"/>
        <v>TRUSTED</v>
      </c>
      <c r="M361" s="1" t="str">
        <f t="shared" si="107"/>
        <v>UNTRUSTED</v>
      </c>
      <c r="N361" s="1" t="str">
        <f t="shared" si="108"/>
        <v>UNTRUSTED</v>
      </c>
      <c r="O361" s="1">
        <f t="shared" si="109"/>
        <v>511</v>
      </c>
      <c r="P361" s="1" t="str">
        <f t="shared" si="110"/>
        <v>NQ</v>
      </c>
      <c r="Q361" s="1" t="str">
        <f t="shared" si="111"/>
        <v>TRUSTED</v>
      </c>
      <c r="R361" s="1" t="str">
        <f t="shared" si="112"/>
        <v>TRUSTED</v>
      </c>
      <c r="S361" s="1" t="str">
        <f t="shared" si="113"/>
        <v>UNTRUSTED</v>
      </c>
      <c r="T361" s="1" t="str">
        <f t="shared" si="114"/>
        <v>TRUSTED</v>
      </c>
      <c r="U361" s="1">
        <f t="shared" si="119"/>
        <v>2</v>
      </c>
      <c r="V361" s="10">
        <f>IF(Q361="TRUSTED",'internal_calcs ToDs'!B361,"")</f>
        <v>358.03683922020605</v>
      </c>
      <c r="W361" s="10">
        <f>IF(R361="TRUSTED",'internal_calcs ToDs'!C361,"")</f>
        <v>359.84254504375082</v>
      </c>
      <c r="X361" s="10" t="str">
        <f>IF(S361="TRUSTED",IF(O361=3,'internal_calcs ToDs'!D361,'internal_calcs ToDs'!E361),"")</f>
        <v/>
      </c>
      <c r="Y361" s="10">
        <f t="shared" si="118"/>
        <v>358.03683922020605</v>
      </c>
      <c r="Z361" s="10" t="str">
        <f t="shared" ca="1" si="115"/>
        <v>N</v>
      </c>
      <c r="AA361" s="10">
        <f t="shared" ca="1" si="116"/>
        <v>358.03683922020605</v>
      </c>
      <c r="AB361" s="1">
        <f t="shared" ca="1" si="100"/>
        <v>1</v>
      </c>
      <c r="AC361" s="1">
        <f t="shared" ca="1" si="101"/>
        <v>111</v>
      </c>
      <c r="AD361" s="1">
        <f t="shared" ca="1" si="117"/>
        <v>24</v>
      </c>
    </row>
    <row r="362" spans="1:30" x14ac:dyDescent="0.3">
      <c r="A362" s="1">
        <f>'FTTM input times'!A362</f>
        <v>360</v>
      </c>
      <c r="B362" s="10">
        <f>ABS('internal_calcs ToDs'!C362-'internal_calcs ToDs'!$B362)</f>
        <v>1.7229483493859448</v>
      </c>
      <c r="C362" s="10">
        <f>ABS('internal_calcs ToDs'!D362-'internal_calcs ToDs'!$B362)</f>
        <v>0.608998163044987</v>
      </c>
      <c r="D362" s="10">
        <f>ABS('internal_calcs ToDs'!E362-'internal_calcs ToDs'!$B362)</f>
        <v>1.9056942075653183</v>
      </c>
      <c r="E362" s="10">
        <f>ABS('internal_calcs ToDs'!D362-'internal_calcs ToDs'!$C362)</f>
        <v>2.3319465124309318</v>
      </c>
      <c r="F362" s="10">
        <f>ABS('internal_calcs ToDs'!E362-'internal_calcs ToDs'!$C362)</f>
        <v>0.1827458581793735</v>
      </c>
      <c r="G362" s="10">
        <f>ABS('internal_calcs ToDs'!E362-'internal_calcs ToDs'!D362)</f>
        <v>2.5146923706103053</v>
      </c>
      <c r="H362" s="1" t="str">
        <f t="shared" si="102"/>
        <v>TRUSTED</v>
      </c>
      <c r="I362" s="1" t="str">
        <f t="shared" si="103"/>
        <v>TRUSTED</v>
      </c>
      <c r="J362" s="1" t="str">
        <f t="shared" si="104"/>
        <v>TRUSTED</v>
      </c>
      <c r="K362" s="1" t="str">
        <f t="shared" si="105"/>
        <v>TRUSTED</v>
      </c>
      <c r="L362" s="1" t="str">
        <f t="shared" si="106"/>
        <v>TRUSTED</v>
      </c>
      <c r="M362" s="1" t="str">
        <f t="shared" si="107"/>
        <v>TRUSTED</v>
      </c>
      <c r="N362" s="1" t="str">
        <f t="shared" si="108"/>
        <v>TRUSTED</v>
      </c>
      <c r="O362" s="1">
        <f t="shared" si="109"/>
        <v>3</v>
      </c>
      <c r="P362" s="1">
        <f t="shared" si="110"/>
        <v>333</v>
      </c>
      <c r="Q362" s="1" t="str">
        <f t="shared" si="111"/>
        <v>TRUSTED</v>
      </c>
      <c r="R362" s="1" t="str">
        <f t="shared" si="112"/>
        <v>TRUSTED</v>
      </c>
      <c r="S362" s="1" t="str">
        <f t="shared" si="113"/>
        <v>TRUSTED</v>
      </c>
      <c r="T362" s="1" t="str">
        <f t="shared" si="114"/>
        <v>TRUSTED</v>
      </c>
      <c r="U362" s="1">
        <f t="shared" si="119"/>
        <v>3</v>
      </c>
      <c r="V362" s="10">
        <f>IF(Q362="TRUSTED",'internal_calcs ToDs'!B362,"")</f>
        <v>358.99471613823493</v>
      </c>
      <c r="W362" s="10">
        <f>IF(R362="TRUSTED",'internal_calcs ToDs'!C362,"")</f>
        <v>360.71766448762088</v>
      </c>
      <c r="X362" s="10">
        <f>IF(S362="TRUSTED",IF(O362=3,'internal_calcs ToDs'!D362,'internal_calcs ToDs'!E362),"")</f>
        <v>358.38571797518995</v>
      </c>
      <c r="Y362" s="10">
        <f t="shared" si="118"/>
        <v>358.99471613823493</v>
      </c>
      <c r="Z362" s="10" t="str">
        <f t="shared" ca="1" si="115"/>
        <v>N</v>
      </c>
      <c r="AA362" s="10">
        <f t="shared" ca="1" si="116"/>
        <v>358.99471613823493</v>
      </c>
      <c r="AB362" s="1">
        <f t="shared" ca="1" si="100"/>
        <v>1</v>
      </c>
      <c r="AC362" s="1">
        <f t="shared" ca="1" si="101"/>
        <v>111</v>
      </c>
      <c r="AD362" s="1">
        <f t="shared" ca="1" si="117"/>
        <v>24</v>
      </c>
    </row>
    <row r="363" spans="1:30" x14ac:dyDescent="0.3">
      <c r="A363" s="1">
        <f>'FTTM input times'!A363</f>
        <v>361</v>
      </c>
      <c r="B363" s="10">
        <f>ABS('internal_calcs ToDs'!C363-'internal_calcs ToDs'!$B363)</f>
        <v>1.6411123006773778</v>
      </c>
      <c r="C363" s="10">
        <f>ABS('internal_calcs ToDs'!D363-'internal_calcs ToDs'!$B363)</f>
        <v>0.26052815909849869</v>
      </c>
      <c r="D363" s="10">
        <f>ABS('internal_calcs ToDs'!E363-'internal_calcs ToDs'!$B363)</f>
        <v>1.5425894511772071</v>
      </c>
      <c r="E363" s="10">
        <f>ABS('internal_calcs ToDs'!D363-'internal_calcs ToDs'!$C363)</f>
        <v>1.9016404597758765</v>
      </c>
      <c r="F363" s="10">
        <f>ABS('internal_calcs ToDs'!E363-'internal_calcs ToDs'!$C363)</f>
        <v>9.8522849500170651E-2</v>
      </c>
      <c r="G363" s="10">
        <f>ABS('internal_calcs ToDs'!E363-'internal_calcs ToDs'!D363)</f>
        <v>1.8031176102757058</v>
      </c>
      <c r="H363" s="1" t="str">
        <f t="shared" si="102"/>
        <v>TRUSTED</v>
      </c>
      <c r="I363" s="1" t="str">
        <f t="shared" si="103"/>
        <v>TRUSTED</v>
      </c>
      <c r="J363" s="1" t="str">
        <f t="shared" si="104"/>
        <v>TRUSTED</v>
      </c>
      <c r="K363" s="1" t="str">
        <f t="shared" si="105"/>
        <v>TRUSTED</v>
      </c>
      <c r="L363" s="1" t="str">
        <f t="shared" si="106"/>
        <v>TRUSTED</v>
      </c>
      <c r="M363" s="1" t="str">
        <f t="shared" si="107"/>
        <v>TRUSTED</v>
      </c>
      <c r="N363" s="1" t="str">
        <f t="shared" si="108"/>
        <v>TRUSTED</v>
      </c>
      <c r="O363" s="1">
        <f t="shared" si="109"/>
        <v>3</v>
      </c>
      <c r="P363" s="1">
        <f t="shared" si="110"/>
        <v>333</v>
      </c>
      <c r="Q363" s="1" t="str">
        <f t="shared" si="111"/>
        <v>TRUSTED</v>
      </c>
      <c r="R363" s="1" t="str">
        <f t="shared" si="112"/>
        <v>TRUSTED</v>
      </c>
      <c r="S363" s="1" t="str">
        <f t="shared" si="113"/>
        <v>TRUSTED</v>
      </c>
      <c r="T363" s="1" t="str">
        <f t="shared" si="114"/>
        <v>TRUSTED</v>
      </c>
      <c r="U363" s="1">
        <f t="shared" si="119"/>
        <v>3</v>
      </c>
      <c r="V363" s="10">
        <f>IF(Q363="TRUSTED",'internal_calcs ToDs'!B363,"")</f>
        <v>359.95278588009415</v>
      </c>
      <c r="W363" s="10">
        <f>IF(R363="TRUSTED",'internal_calcs ToDs'!C363,"")</f>
        <v>361.59389818077153</v>
      </c>
      <c r="X363" s="10">
        <f>IF(S363="TRUSTED",IF(O363=3,'internal_calcs ToDs'!D363,'internal_calcs ToDs'!E363),"")</f>
        <v>359.69225772099566</v>
      </c>
      <c r="Y363" s="10">
        <f t="shared" si="118"/>
        <v>359.95278588009415</v>
      </c>
      <c r="Z363" s="10" t="str">
        <f t="shared" ca="1" si="115"/>
        <v>N</v>
      </c>
      <c r="AA363" s="10">
        <f t="shared" ca="1" si="116"/>
        <v>359.95278588009415</v>
      </c>
      <c r="AB363" s="1">
        <f t="shared" ca="1" si="100"/>
        <v>1</v>
      </c>
      <c r="AC363" s="1">
        <f t="shared" ca="1" si="101"/>
        <v>111</v>
      </c>
      <c r="AD363" s="1">
        <f t="shared" ca="1" si="117"/>
        <v>24</v>
      </c>
    </row>
    <row r="364" spans="1:30" x14ac:dyDescent="0.3">
      <c r="A364" s="1">
        <f>'FTTM input times'!A364</f>
        <v>362</v>
      </c>
      <c r="B364" s="10">
        <f>ABS('internal_calcs ToDs'!C364-'internal_calcs ToDs'!$B364)</f>
        <v>1.5606596424387362</v>
      </c>
      <c r="C364" s="10">
        <f>ABS('internal_calcs ToDs'!D364-'internal_calcs ToDs'!$B364)</f>
        <v>7.6805219173081696E-2</v>
      </c>
      <c r="D364" s="10">
        <f>ABS('internal_calcs ToDs'!E364-'internal_calcs ToDs'!$B364)</f>
        <v>1.2336464426978182</v>
      </c>
      <c r="E364" s="10">
        <f>ABS('internal_calcs ToDs'!D364-'internal_calcs ToDs'!$C364)</f>
        <v>1.4838544232656545</v>
      </c>
      <c r="F364" s="10">
        <f>ABS('internal_calcs ToDs'!E364-'internal_calcs ToDs'!$C364)</f>
        <v>0.32701319974091803</v>
      </c>
      <c r="G364" s="10">
        <f>ABS('internal_calcs ToDs'!E364-'internal_calcs ToDs'!D364)</f>
        <v>1.1568412235247365</v>
      </c>
      <c r="H364" s="1" t="str">
        <f t="shared" si="102"/>
        <v>TRUSTED</v>
      </c>
      <c r="I364" s="1" t="str">
        <f t="shared" si="103"/>
        <v>TRUSTED</v>
      </c>
      <c r="J364" s="1" t="str">
        <f t="shared" si="104"/>
        <v>TRUSTED</v>
      </c>
      <c r="K364" s="1" t="str">
        <f t="shared" si="105"/>
        <v>TRUSTED</v>
      </c>
      <c r="L364" s="1" t="str">
        <f t="shared" si="106"/>
        <v>TRUSTED</v>
      </c>
      <c r="M364" s="1" t="str">
        <f t="shared" si="107"/>
        <v>TRUSTED</v>
      </c>
      <c r="N364" s="1" t="str">
        <f t="shared" si="108"/>
        <v>TRUSTED</v>
      </c>
      <c r="O364" s="1">
        <f t="shared" si="109"/>
        <v>3</v>
      </c>
      <c r="P364" s="1">
        <f t="shared" si="110"/>
        <v>333</v>
      </c>
      <c r="Q364" s="1" t="str">
        <f t="shared" si="111"/>
        <v>TRUSTED</v>
      </c>
      <c r="R364" s="1" t="str">
        <f t="shared" si="112"/>
        <v>TRUSTED</v>
      </c>
      <c r="S364" s="1" t="str">
        <f t="shared" si="113"/>
        <v>TRUSTED</v>
      </c>
      <c r="T364" s="1" t="str">
        <f t="shared" si="114"/>
        <v>TRUSTED</v>
      </c>
      <c r="U364" s="1">
        <f t="shared" si="119"/>
        <v>3</v>
      </c>
      <c r="V364" s="10">
        <f>IF(Q364="TRUSTED",'internal_calcs ToDs'!B364,"")</f>
        <v>360.9110749298336</v>
      </c>
      <c r="W364" s="10">
        <f>IF(R364="TRUSTED",'internal_calcs ToDs'!C364,"")</f>
        <v>362.47173457227234</v>
      </c>
      <c r="X364" s="10">
        <f>IF(S364="TRUSTED",IF(O364=3,'internal_calcs ToDs'!D364,'internal_calcs ToDs'!E364),"")</f>
        <v>360.98788014900668</v>
      </c>
      <c r="Y364" s="10">
        <f t="shared" si="118"/>
        <v>360.98788014900668</v>
      </c>
      <c r="Z364" s="10" t="str">
        <f t="shared" ca="1" si="115"/>
        <v>Y</v>
      </c>
      <c r="AA364" s="10">
        <f t="shared" ca="1" si="116"/>
        <v>360.98788014900668</v>
      </c>
      <c r="AB364" s="1">
        <f t="shared" ca="1" si="100"/>
        <v>3</v>
      </c>
      <c r="AC364" s="1">
        <f t="shared" ca="1" si="101"/>
        <v>333</v>
      </c>
      <c r="AD364" s="1">
        <f t="shared" ca="1" si="117"/>
        <v>25</v>
      </c>
    </row>
    <row r="365" spans="1:30" x14ac:dyDescent="0.3">
      <c r="A365" s="1">
        <f>'FTTM input times'!A365</f>
        <v>363</v>
      </c>
      <c r="B365" s="10">
        <f>ABS('internal_calcs ToDs'!C365-'internal_calcs ToDs'!$B365)</f>
        <v>1.4820461530914599</v>
      </c>
      <c r="C365" s="10">
        <f>ABS('internal_calcs ToDs'!D365-'internal_calcs ToDs'!$B365)</f>
        <v>0.39831348395358646</v>
      </c>
      <c r="D365" s="10">
        <f>ABS('internal_calcs ToDs'!E365-'internal_calcs ToDs'!$B365)</f>
        <v>0.99151238428640909</v>
      </c>
      <c r="E365" s="10">
        <f>ABS('internal_calcs ToDs'!D365-'internal_calcs ToDs'!$C365)</f>
        <v>1.0837326691378735</v>
      </c>
      <c r="F365" s="10">
        <f>ABS('internal_calcs ToDs'!E365-'internal_calcs ToDs'!$C365)</f>
        <v>0.49053376880505084</v>
      </c>
      <c r="G365" s="10">
        <f>ABS('internal_calcs ToDs'!E365-'internal_calcs ToDs'!D365)</f>
        <v>0.59319890033282263</v>
      </c>
      <c r="H365" s="1" t="str">
        <f t="shared" si="102"/>
        <v>TRUSTED</v>
      </c>
      <c r="I365" s="1" t="str">
        <f t="shared" si="103"/>
        <v>TRUSTED</v>
      </c>
      <c r="J365" s="1" t="str">
        <f t="shared" si="104"/>
        <v>TRUSTED</v>
      </c>
      <c r="K365" s="1" t="str">
        <f t="shared" si="105"/>
        <v>TRUSTED</v>
      </c>
      <c r="L365" s="1" t="str">
        <f t="shared" si="106"/>
        <v>TRUSTED</v>
      </c>
      <c r="M365" s="1" t="str">
        <f t="shared" si="107"/>
        <v>TRUSTED</v>
      </c>
      <c r="N365" s="1" t="str">
        <f t="shared" si="108"/>
        <v>TRUSTED</v>
      </c>
      <c r="O365" s="1">
        <f t="shared" si="109"/>
        <v>3</v>
      </c>
      <c r="P365" s="1">
        <f t="shared" si="110"/>
        <v>333</v>
      </c>
      <c r="Q365" s="1" t="str">
        <f t="shared" si="111"/>
        <v>TRUSTED</v>
      </c>
      <c r="R365" s="1" t="str">
        <f t="shared" si="112"/>
        <v>TRUSTED</v>
      </c>
      <c r="S365" s="1" t="str">
        <f t="shared" si="113"/>
        <v>TRUSTED</v>
      </c>
      <c r="T365" s="1" t="str">
        <f t="shared" si="114"/>
        <v>TRUSTED</v>
      </c>
      <c r="U365" s="1">
        <f t="shared" si="119"/>
        <v>3</v>
      </c>
      <c r="V365" s="10">
        <f>IF(Q365="TRUSTED",'internal_calcs ToDs'!B365,"")</f>
        <v>361.86960963298327</v>
      </c>
      <c r="W365" s="10">
        <f>IF(R365="TRUSTED",'internal_calcs ToDs'!C365,"")</f>
        <v>363.35165578607473</v>
      </c>
      <c r="X365" s="10">
        <f>IF(S365="TRUSTED",IF(O365=3,'internal_calcs ToDs'!D365,'internal_calcs ToDs'!E365),"")</f>
        <v>362.26792311693686</v>
      </c>
      <c r="Y365" s="10">
        <f t="shared" si="118"/>
        <v>362.26792311693686</v>
      </c>
      <c r="Z365" s="10" t="str">
        <f t="shared" ca="1" si="115"/>
        <v>N</v>
      </c>
      <c r="AA365" s="10">
        <f t="shared" ca="1" si="116"/>
        <v>362.26792311693686</v>
      </c>
      <c r="AB365" s="1">
        <f t="shared" ca="1" si="100"/>
        <v>3</v>
      </c>
      <c r="AC365" s="1">
        <f t="shared" ca="1" si="101"/>
        <v>333</v>
      </c>
      <c r="AD365" s="1">
        <f t="shared" ca="1" si="117"/>
        <v>25</v>
      </c>
    </row>
    <row r="366" spans="1:30" x14ac:dyDescent="0.3">
      <c r="A366" s="1">
        <f>'FTTM input times'!A366</f>
        <v>364</v>
      </c>
      <c r="B366" s="10">
        <f>ABS('internal_calcs ToDs'!C366-'internal_calcs ToDs'!$B366)</f>
        <v>1.4057195383758767</v>
      </c>
      <c r="C366" s="10">
        <f>ABS('internal_calcs ToDs'!D366-'internal_calcs ToDs'!$B366)</f>
        <v>0.69955399997894574</v>
      </c>
      <c r="D366" s="10">
        <f>ABS('internal_calcs ToDs'!E366-'internal_calcs ToDs'!$B366)</f>
        <v>0.826411105182558</v>
      </c>
      <c r="E366" s="10">
        <f>ABS('internal_calcs ToDs'!D366-'internal_calcs ToDs'!$C366)</f>
        <v>0.70616553839693097</v>
      </c>
      <c r="F366" s="10">
        <f>ABS('internal_calcs ToDs'!E366-'internal_calcs ToDs'!$C366)</f>
        <v>0.57930843319331871</v>
      </c>
      <c r="G366" s="10">
        <f>ABS('internal_calcs ToDs'!E366-'internal_calcs ToDs'!D366)</f>
        <v>0.12685710520361226</v>
      </c>
      <c r="H366" s="1" t="str">
        <f t="shared" si="102"/>
        <v>TRUSTED</v>
      </c>
      <c r="I366" s="1" t="str">
        <f t="shared" si="103"/>
        <v>TRUSTED</v>
      </c>
      <c r="J366" s="1" t="str">
        <f t="shared" si="104"/>
        <v>TRUSTED</v>
      </c>
      <c r="K366" s="1" t="str">
        <f t="shared" si="105"/>
        <v>TRUSTED</v>
      </c>
      <c r="L366" s="1" t="str">
        <f t="shared" si="106"/>
        <v>TRUSTED</v>
      </c>
      <c r="M366" s="1" t="str">
        <f t="shared" si="107"/>
        <v>TRUSTED</v>
      </c>
      <c r="N366" s="1" t="str">
        <f t="shared" si="108"/>
        <v>TRUSTED</v>
      </c>
      <c r="O366" s="1">
        <f t="shared" si="109"/>
        <v>3</v>
      </c>
      <c r="P366" s="1">
        <f t="shared" si="110"/>
        <v>333</v>
      </c>
      <c r="Q366" s="1" t="str">
        <f t="shared" si="111"/>
        <v>TRUSTED</v>
      </c>
      <c r="R366" s="1" t="str">
        <f t="shared" si="112"/>
        <v>TRUSTED</v>
      </c>
      <c r="S366" s="1" t="str">
        <f t="shared" si="113"/>
        <v>TRUSTED</v>
      </c>
      <c r="T366" s="1" t="str">
        <f t="shared" si="114"/>
        <v>TRUSTED</v>
      </c>
      <c r="U366" s="1">
        <f t="shared" si="119"/>
        <v>3</v>
      </c>
      <c r="V366" s="10">
        <f>IF(Q366="TRUSTED",'internal_calcs ToDs'!B366,"")</f>
        <v>362.82841617991346</v>
      </c>
      <c r="W366" s="10">
        <f>IF(R366="TRUSTED",'internal_calcs ToDs'!C366,"")</f>
        <v>364.23413571828934</v>
      </c>
      <c r="X366" s="10">
        <f>IF(S366="TRUSTED",IF(O366=3,'internal_calcs ToDs'!D366,'internal_calcs ToDs'!E366),"")</f>
        <v>363.52797017989241</v>
      </c>
      <c r="Y366" s="10">
        <f t="shared" si="118"/>
        <v>363.52797017989241</v>
      </c>
      <c r="Z366" s="10" t="str">
        <f t="shared" ca="1" si="115"/>
        <v>N</v>
      </c>
      <c r="AA366" s="10">
        <f t="shared" ca="1" si="116"/>
        <v>363.52797017989241</v>
      </c>
      <c r="AB366" s="1">
        <f t="shared" ca="1" si="100"/>
        <v>3</v>
      </c>
      <c r="AC366" s="1">
        <f t="shared" ca="1" si="101"/>
        <v>333</v>
      </c>
      <c r="AD366" s="1">
        <f t="shared" ca="1" si="117"/>
        <v>25</v>
      </c>
    </row>
    <row r="367" spans="1:30" x14ac:dyDescent="0.3">
      <c r="A367" s="1">
        <f>'FTTM input times'!A367</f>
        <v>365</v>
      </c>
      <c r="B367" s="10">
        <f>ABS('internal_calcs ToDs'!C367-'internal_calcs ToDs'!$B367)</f>
        <v>1.3321175776417249</v>
      </c>
      <c r="C367" s="10">
        <f>ABS('internal_calcs ToDs'!D367-'internal_calcs ToDs'!$B367)</f>
        <v>0.97639965105383908</v>
      </c>
      <c r="D367" s="10">
        <f>ABS('internal_calcs ToDs'!E367-'internal_calcs ToDs'!$B367)</f>
        <v>0.74577261583476684</v>
      </c>
      <c r="E367" s="10">
        <f>ABS('internal_calcs ToDs'!D367-'internal_calcs ToDs'!$C367)</f>
        <v>0.35571792658788581</v>
      </c>
      <c r="F367" s="10">
        <f>ABS('internal_calcs ToDs'!E367-'internal_calcs ToDs'!$C367)</f>
        <v>0.58634496180695805</v>
      </c>
      <c r="G367" s="10">
        <f>ABS('internal_calcs ToDs'!E367-'internal_calcs ToDs'!D367)</f>
        <v>0.23062703521907224</v>
      </c>
      <c r="H367" s="1" t="str">
        <f t="shared" si="102"/>
        <v>TRUSTED</v>
      </c>
      <c r="I367" s="1" t="str">
        <f t="shared" si="103"/>
        <v>TRUSTED</v>
      </c>
      <c r="J367" s="1" t="str">
        <f t="shared" si="104"/>
        <v>TRUSTED</v>
      </c>
      <c r="K367" s="1" t="str">
        <f t="shared" si="105"/>
        <v>TRUSTED</v>
      </c>
      <c r="L367" s="1" t="str">
        <f t="shared" si="106"/>
        <v>TRUSTED</v>
      </c>
      <c r="M367" s="1" t="str">
        <f t="shared" si="107"/>
        <v>TRUSTED</v>
      </c>
      <c r="N367" s="1" t="str">
        <f t="shared" si="108"/>
        <v>TRUSTED</v>
      </c>
      <c r="O367" s="1">
        <f t="shared" si="109"/>
        <v>3</v>
      </c>
      <c r="P367" s="1">
        <f t="shared" si="110"/>
        <v>333</v>
      </c>
      <c r="Q367" s="1" t="str">
        <f t="shared" si="111"/>
        <v>TRUSTED</v>
      </c>
      <c r="R367" s="1" t="str">
        <f t="shared" si="112"/>
        <v>TRUSTED</v>
      </c>
      <c r="S367" s="1" t="str">
        <f t="shared" si="113"/>
        <v>TRUSTED</v>
      </c>
      <c r="T367" s="1" t="str">
        <f t="shared" si="114"/>
        <v>TRUSTED</v>
      </c>
      <c r="U367" s="1">
        <f t="shared" si="119"/>
        <v>3</v>
      </c>
      <c r="V367" s="10">
        <f>IF(Q367="TRUSTED",'internal_calcs ToDs'!B367,"")</f>
        <v>363.78752058929206</v>
      </c>
      <c r="W367" s="10">
        <f>IF(R367="TRUSTED",'internal_calcs ToDs'!C367,"")</f>
        <v>365.11963816693378</v>
      </c>
      <c r="X367" s="10">
        <f>IF(S367="TRUSTED",IF(O367=3,'internal_calcs ToDs'!D367,'internal_calcs ToDs'!E367),"")</f>
        <v>364.7639202403459</v>
      </c>
      <c r="Y367" s="10">
        <f t="shared" si="118"/>
        <v>364.7639202403459</v>
      </c>
      <c r="Z367" s="10" t="str">
        <f t="shared" ca="1" si="115"/>
        <v>N</v>
      </c>
      <c r="AA367" s="10">
        <f t="shared" ca="1" si="116"/>
        <v>364.7639202403459</v>
      </c>
      <c r="AB367" s="1">
        <f t="shared" ca="1" si="100"/>
        <v>3</v>
      </c>
      <c r="AC367" s="1">
        <f t="shared" ca="1" si="101"/>
        <v>333</v>
      </c>
      <c r="AD367" s="1">
        <f t="shared" ca="1" si="117"/>
        <v>25</v>
      </c>
    </row>
    <row r="368" spans="1:30" x14ac:dyDescent="0.3">
      <c r="A368" s="1">
        <f>'FTTM input times'!A368</f>
        <v>366</v>
      </c>
      <c r="B368" s="10">
        <f>ABS('internal_calcs ToDs'!C368-'internal_calcs ToDs'!$B368)</f>
        <v>1.2616663098836511</v>
      </c>
      <c r="C368" s="10">
        <f>ABS('internal_calcs ToDs'!D368-'internal_calcs ToDs'!$B368)</f>
        <v>1.2251035332436686</v>
      </c>
      <c r="D368" s="10">
        <f>ABS('internal_calcs ToDs'!E368-'internal_calcs ToDs'!$B368)</f>
        <v>0.75396364401564142</v>
      </c>
      <c r="E368" s="10">
        <f>ABS('internal_calcs ToDs'!D368-'internal_calcs ToDs'!$C368)</f>
        <v>3.656277663998253E-2</v>
      </c>
      <c r="F368" s="10">
        <f>ABS('internal_calcs ToDs'!E368-'internal_calcs ToDs'!$C368)</f>
        <v>0.50770266586800972</v>
      </c>
      <c r="G368" s="10">
        <f>ABS('internal_calcs ToDs'!E368-'internal_calcs ToDs'!D368)</f>
        <v>0.47113988922802719</v>
      </c>
      <c r="H368" s="1" t="str">
        <f t="shared" si="102"/>
        <v>TRUSTED</v>
      </c>
      <c r="I368" s="1" t="str">
        <f t="shared" si="103"/>
        <v>TRUSTED</v>
      </c>
      <c r="J368" s="1" t="str">
        <f t="shared" si="104"/>
        <v>TRUSTED</v>
      </c>
      <c r="K368" s="1" t="str">
        <f t="shared" si="105"/>
        <v>TRUSTED</v>
      </c>
      <c r="L368" s="1" t="str">
        <f t="shared" si="106"/>
        <v>TRUSTED</v>
      </c>
      <c r="M368" s="1" t="str">
        <f t="shared" si="107"/>
        <v>TRUSTED</v>
      </c>
      <c r="N368" s="1" t="str">
        <f t="shared" si="108"/>
        <v>TRUSTED</v>
      </c>
      <c r="O368" s="1">
        <f t="shared" si="109"/>
        <v>3</v>
      </c>
      <c r="P368" s="1">
        <f t="shared" si="110"/>
        <v>333</v>
      </c>
      <c r="Q368" s="1" t="str">
        <f t="shared" si="111"/>
        <v>TRUSTED</v>
      </c>
      <c r="R368" s="1" t="str">
        <f t="shared" si="112"/>
        <v>TRUSTED</v>
      </c>
      <c r="S368" s="1" t="str">
        <f t="shared" si="113"/>
        <v>TRUSTED</v>
      </c>
      <c r="T368" s="1" t="str">
        <f t="shared" si="114"/>
        <v>TRUSTED</v>
      </c>
      <c r="U368" s="1">
        <f t="shared" si="119"/>
        <v>3</v>
      </c>
      <c r="V368" s="10">
        <f>IF(Q368="TRUSTED",'internal_calcs ToDs'!B368,"")</f>
        <v>364.74694869165063</v>
      </c>
      <c r="W368" s="10">
        <f>IF(R368="TRUSTED",'internal_calcs ToDs'!C368,"")</f>
        <v>366.00861500153428</v>
      </c>
      <c r="X368" s="10">
        <f>IF(S368="TRUSTED",IF(O368=3,'internal_calcs ToDs'!D368,'internal_calcs ToDs'!E368),"")</f>
        <v>365.9720522248943</v>
      </c>
      <c r="Y368" s="10">
        <f t="shared" si="118"/>
        <v>365.9720522248943</v>
      </c>
      <c r="Z368" s="10" t="str">
        <f t="shared" ca="1" si="115"/>
        <v>N</v>
      </c>
      <c r="AA368" s="10">
        <f t="shared" ca="1" si="116"/>
        <v>365.9720522248943</v>
      </c>
      <c r="AB368" s="1">
        <f t="shared" ca="1" si="100"/>
        <v>3</v>
      </c>
      <c r="AC368" s="1">
        <f t="shared" ca="1" si="101"/>
        <v>333</v>
      </c>
      <c r="AD368" s="1">
        <f t="shared" ca="1" si="117"/>
        <v>25</v>
      </c>
    </row>
    <row r="369" spans="1:30" x14ac:dyDescent="0.3">
      <c r="A369" s="1">
        <f>'FTTM input times'!A369</f>
        <v>367</v>
      </c>
      <c r="B369" s="10">
        <f>ABS('internal_calcs ToDs'!C369-'internal_calcs ToDs'!$B369)</f>
        <v>1.1947782667335218</v>
      </c>
      <c r="C369" s="10">
        <f>ABS('internal_calcs ToDs'!D369-'internal_calcs ToDs'!$B369)</f>
        <v>1.4423576547396806</v>
      </c>
      <c r="D369" s="10">
        <f>ABS('internal_calcs ToDs'!E369-'internal_calcs ToDs'!$B369)</f>
        <v>0.85212889263465286</v>
      </c>
      <c r="E369" s="10">
        <f>ABS('internal_calcs ToDs'!D369-'internal_calcs ToDs'!$C369)</f>
        <v>0.24757938800615875</v>
      </c>
      <c r="F369" s="10">
        <f>ABS('internal_calcs ToDs'!E369-'internal_calcs ToDs'!$C369)</f>
        <v>0.34264937409886898</v>
      </c>
      <c r="G369" s="10">
        <f>ABS('internal_calcs ToDs'!E369-'internal_calcs ToDs'!D369)</f>
        <v>0.59022876210502773</v>
      </c>
      <c r="H369" s="1" t="str">
        <f t="shared" si="102"/>
        <v>TRUSTED</v>
      </c>
      <c r="I369" s="1" t="str">
        <f t="shared" si="103"/>
        <v>TRUSTED</v>
      </c>
      <c r="J369" s="1" t="str">
        <f t="shared" si="104"/>
        <v>TRUSTED</v>
      </c>
      <c r="K369" s="1" t="str">
        <f t="shared" si="105"/>
        <v>TRUSTED</v>
      </c>
      <c r="L369" s="1" t="str">
        <f t="shared" si="106"/>
        <v>TRUSTED</v>
      </c>
      <c r="M369" s="1" t="str">
        <f t="shared" si="107"/>
        <v>TRUSTED</v>
      </c>
      <c r="N369" s="1" t="str">
        <f t="shared" si="108"/>
        <v>TRUSTED</v>
      </c>
      <c r="O369" s="1">
        <f t="shared" si="109"/>
        <v>3</v>
      </c>
      <c r="P369" s="1">
        <f t="shared" si="110"/>
        <v>333</v>
      </c>
      <c r="Q369" s="1" t="str">
        <f t="shared" si="111"/>
        <v>TRUSTED</v>
      </c>
      <c r="R369" s="1" t="str">
        <f t="shared" si="112"/>
        <v>TRUSTED</v>
      </c>
      <c r="S369" s="1" t="str">
        <f t="shared" si="113"/>
        <v>TRUSTED</v>
      </c>
      <c r="T369" s="1" t="str">
        <f t="shared" si="114"/>
        <v>TRUSTED</v>
      </c>
      <c r="U369" s="1">
        <f t="shared" si="119"/>
        <v>3</v>
      </c>
      <c r="V369" s="10">
        <f>IF(Q369="TRUSTED",'internal_calcs ToDs'!B369,"")</f>
        <v>365.70672611306946</v>
      </c>
      <c r="W369" s="10">
        <f>IF(R369="TRUSTED",'internal_calcs ToDs'!C369,"")</f>
        <v>366.90150437980299</v>
      </c>
      <c r="X369" s="10">
        <f>IF(S369="TRUSTED",IF(O369=3,'internal_calcs ToDs'!D369,'internal_calcs ToDs'!E369),"")</f>
        <v>367.14908376780915</v>
      </c>
      <c r="Y369" s="10">
        <f t="shared" si="118"/>
        <v>366.90150437980299</v>
      </c>
      <c r="Z369" s="10" t="str">
        <f t="shared" ca="1" si="115"/>
        <v>Y</v>
      </c>
      <c r="AA369" s="10">
        <f t="shared" ca="1" si="116"/>
        <v>366.90150437980299</v>
      </c>
      <c r="AB369" s="1">
        <f t="shared" ca="1" si="100"/>
        <v>2</v>
      </c>
      <c r="AC369" s="1">
        <f t="shared" ca="1" si="101"/>
        <v>222</v>
      </c>
      <c r="AD369" s="1">
        <f t="shared" ca="1" si="117"/>
        <v>26</v>
      </c>
    </row>
    <row r="370" spans="1:30" x14ac:dyDescent="0.3">
      <c r="A370" s="1">
        <f>'FTTM input times'!A370</f>
        <v>368</v>
      </c>
      <c r="B370" s="10">
        <f>ABS('internal_calcs ToDs'!C370-'internal_calcs ToDs'!$B370)</f>
        <v>1.131850759438521</v>
      </c>
      <c r="C370" s="10">
        <f>ABS('internal_calcs ToDs'!D370-'internal_calcs ToDs'!$B370)</f>
        <v>1.6253447169142419</v>
      </c>
      <c r="D370" s="10">
        <f>ABS('internal_calcs ToDs'!E370-'internal_calcs ToDs'!$B370)</f>
        <v>1.0381487571859793</v>
      </c>
      <c r="E370" s="10">
        <f>ABS('internal_calcs ToDs'!D370-'internal_calcs ToDs'!$C370)</f>
        <v>0.49349395747572089</v>
      </c>
      <c r="F370" s="10">
        <f>ABS('internal_calcs ToDs'!E370-'internal_calcs ToDs'!$C370)</f>
        <v>9.3702002252541661E-2</v>
      </c>
      <c r="G370" s="10">
        <f>ABS('internal_calcs ToDs'!E370-'internal_calcs ToDs'!D370)</f>
        <v>0.58719595972826255</v>
      </c>
      <c r="H370" s="1" t="str">
        <f t="shared" si="102"/>
        <v>TRUSTED</v>
      </c>
      <c r="I370" s="1" t="str">
        <f t="shared" si="103"/>
        <v>TRUSTED</v>
      </c>
      <c r="J370" s="1" t="str">
        <f t="shared" si="104"/>
        <v>TRUSTED</v>
      </c>
      <c r="K370" s="1" t="str">
        <f t="shared" si="105"/>
        <v>TRUSTED</v>
      </c>
      <c r="L370" s="1" t="str">
        <f t="shared" si="106"/>
        <v>TRUSTED</v>
      </c>
      <c r="M370" s="1" t="str">
        <f t="shared" si="107"/>
        <v>TRUSTED</v>
      </c>
      <c r="N370" s="1" t="str">
        <f t="shared" si="108"/>
        <v>TRUSTED</v>
      </c>
      <c r="O370" s="1">
        <f t="shared" si="109"/>
        <v>3</v>
      </c>
      <c r="P370" s="1">
        <f t="shared" si="110"/>
        <v>333</v>
      </c>
      <c r="Q370" s="1" t="str">
        <f t="shared" si="111"/>
        <v>TRUSTED</v>
      </c>
      <c r="R370" s="1" t="str">
        <f t="shared" si="112"/>
        <v>TRUSTED</v>
      </c>
      <c r="S370" s="1" t="str">
        <f t="shared" si="113"/>
        <v>TRUSTED</v>
      </c>
      <c r="T370" s="1" t="str">
        <f t="shared" si="114"/>
        <v>TRUSTED</v>
      </c>
      <c r="U370" s="1">
        <f t="shared" si="119"/>
        <v>3</v>
      </c>
      <c r="V370" s="10">
        <f>IF(Q370="TRUSTED",'internal_calcs ToDs'!B370,"")</f>
        <v>366.66687825899101</v>
      </c>
      <c r="W370" s="10">
        <f>IF(R370="TRUSTED",'internal_calcs ToDs'!C370,"")</f>
        <v>367.79872901842953</v>
      </c>
      <c r="X370" s="10">
        <f>IF(S370="TRUSTED",IF(O370=3,'internal_calcs ToDs'!D370,'internal_calcs ToDs'!E370),"")</f>
        <v>368.29222297590525</v>
      </c>
      <c r="Y370" s="10">
        <f t="shared" si="118"/>
        <v>367.79872901842953</v>
      </c>
      <c r="Z370" s="10" t="str">
        <f t="shared" ca="1" si="115"/>
        <v>N</v>
      </c>
      <c r="AA370" s="10">
        <f t="shared" ca="1" si="116"/>
        <v>367.79872901842953</v>
      </c>
      <c r="AB370" s="1">
        <f t="shared" ca="1" si="100"/>
        <v>2</v>
      </c>
      <c r="AC370" s="1">
        <f t="shared" ca="1" si="101"/>
        <v>222</v>
      </c>
      <c r="AD370" s="1">
        <f t="shared" ca="1" si="117"/>
        <v>26</v>
      </c>
    </row>
    <row r="371" spans="1:30" x14ac:dyDescent="0.3">
      <c r="A371" s="1">
        <f>'FTTM input times'!A371</f>
        <v>369</v>
      </c>
      <c r="B371" s="10">
        <f>ABS('internal_calcs ToDs'!C371-'internal_calcs ToDs'!$B371)</f>
        <v>1.0732642266378321</v>
      </c>
      <c r="C371" s="10">
        <f>ABS('internal_calcs ToDs'!D371-'internal_calcs ToDs'!$B371)</f>
        <v>1.7717821601895594</v>
      </c>
      <c r="D371" s="10">
        <f>ABS('internal_calcs ToDs'!E371-'internal_calcs ToDs'!$B371)</f>
        <v>1.3067150316049947</v>
      </c>
      <c r="E371" s="10">
        <f>ABS('internal_calcs ToDs'!D371-'internal_calcs ToDs'!$C371)</f>
        <v>0.69851793355172731</v>
      </c>
      <c r="F371" s="10">
        <f>ABS('internal_calcs ToDs'!E371-'internal_calcs ToDs'!$C371)</f>
        <v>0.23345080496716264</v>
      </c>
      <c r="G371" s="10">
        <f>ABS('internal_calcs ToDs'!E371-'internal_calcs ToDs'!D371)</f>
        <v>0.46506712858456467</v>
      </c>
      <c r="H371" s="1" t="str">
        <f t="shared" si="102"/>
        <v>TRUSTED</v>
      </c>
      <c r="I371" s="1" t="str">
        <f t="shared" si="103"/>
        <v>TRUSTED</v>
      </c>
      <c r="J371" s="1" t="str">
        <f t="shared" si="104"/>
        <v>TRUSTED</v>
      </c>
      <c r="K371" s="1" t="str">
        <f t="shared" si="105"/>
        <v>TRUSTED</v>
      </c>
      <c r="L371" s="1" t="str">
        <f t="shared" si="106"/>
        <v>TRUSTED</v>
      </c>
      <c r="M371" s="1" t="str">
        <f t="shared" si="107"/>
        <v>TRUSTED</v>
      </c>
      <c r="N371" s="1" t="str">
        <f t="shared" si="108"/>
        <v>TRUSTED</v>
      </c>
      <c r="O371" s="1">
        <f t="shared" si="109"/>
        <v>3</v>
      </c>
      <c r="P371" s="1">
        <f t="shared" si="110"/>
        <v>333</v>
      </c>
      <c r="Q371" s="1" t="str">
        <f t="shared" si="111"/>
        <v>TRUSTED</v>
      </c>
      <c r="R371" s="1" t="str">
        <f t="shared" si="112"/>
        <v>TRUSTED</v>
      </c>
      <c r="S371" s="1" t="str">
        <f t="shared" si="113"/>
        <v>TRUSTED</v>
      </c>
      <c r="T371" s="1" t="str">
        <f t="shared" si="114"/>
        <v>TRUSTED</v>
      </c>
      <c r="U371" s="1">
        <f t="shared" si="119"/>
        <v>3</v>
      </c>
      <c r="V371" s="10">
        <f>IF(Q371="TRUSTED",'internal_calcs ToDs'!B371,"")</f>
        <v>367.62743029817415</v>
      </c>
      <c r="W371" s="10">
        <f>IF(R371="TRUSTED",'internal_calcs ToDs'!C371,"")</f>
        <v>368.70069452481198</v>
      </c>
      <c r="X371" s="10">
        <f>IF(S371="TRUSTED",IF(O371=3,'internal_calcs ToDs'!D371,'internal_calcs ToDs'!E371),"")</f>
        <v>369.39921245836371</v>
      </c>
      <c r="Y371" s="10">
        <f t="shared" si="118"/>
        <v>368.70069452481198</v>
      </c>
      <c r="Z371" s="10" t="str">
        <f t="shared" ca="1" si="115"/>
        <v>N</v>
      </c>
      <c r="AA371" s="10">
        <f t="shared" ca="1" si="116"/>
        <v>368.70069452481198</v>
      </c>
      <c r="AB371" s="1">
        <f t="shared" ca="1" si="100"/>
        <v>2</v>
      </c>
      <c r="AC371" s="1">
        <f t="shared" ca="1" si="101"/>
        <v>222</v>
      </c>
      <c r="AD371" s="1">
        <f t="shared" ca="1" si="117"/>
        <v>26</v>
      </c>
    </row>
    <row r="372" spans="1:30" x14ac:dyDescent="0.3">
      <c r="A372" s="1">
        <f>'FTTM input times'!A372</f>
        <v>370</v>
      </c>
      <c r="B372" s="10">
        <f>ABS('internal_calcs ToDs'!C372-'internal_calcs ToDs'!$B372)</f>
        <v>1.0193806495123567</v>
      </c>
      <c r="C372" s="10">
        <f>ABS('internal_calcs ToDs'!D372-'internal_calcs ToDs'!$B372)</f>
        <v>1.8799577803372358</v>
      </c>
      <c r="D372" s="10">
        <f>ABS('internal_calcs ToDs'!E372-'internal_calcs ToDs'!$B372)</f>
        <v>1.6495218668985103</v>
      </c>
      <c r="E372" s="10">
        <f>ABS('internal_calcs ToDs'!D372-'internal_calcs ToDs'!$C372)</f>
        <v>0.86057713082487908</v>
      </c>
      <c r="F372" s="10">
        <f>ABS('internal_calcs ToDs'!E372-'internal_calcs ToDs'!$C372)</f>
        <v>0.63014121738615358</v>
      </c>
      <c r="G372" s="10">
        <f>ABS('internal_calcs ToDs'!E372-'internal_calcs ToDs'!D372)</f>
        <v>0.23043591343872549</v>
      </c>
      <c r="H372" s="1" t="str">
        <f t="shared" si="102"/>
        <v>TRUSTED</v>
      </c>
      <c r="I372" s="1" t="str">
        <f t="shared" si="103"/>
        <v>TRUSTED</v>
      </c>
      <c r="J372" s="1" t="str">
        <f t="shared" si="104"/>
        <v>TRUSTED</v>
      </c>
      <c r="K372" s="1" t="str">
        <f t="shared" si="105"/>
        <v>TRUSTED</v>
      </c>
      <c r="L372" s="1" t="str">
        <f t="shared" si="106"/>
        <v>TRUSTED</v>
      </c>
      <c r="M372" s="1" t="str">
        <f t="shared" si="107"/>
        <v>TRUSTED</v>
      </c>
      <c r="N372" s="1" t="str">
        <f t="shared" si="108"/>
        <v>TRUSTED</v>
      </c>
      <c r="O372" s="1">
        <f t="shared" si="109"/>
        <v>3</v>
      </c>
      <c r="P372" s="1">
        <f t="shared" si="110"/>
        <v>333</v>
      </c>
      <c r="Q372" s="1" t="str">
        <f t="shared" si="111"/>
        <v>TRUSTED</v>
      </c>
      <c r="R372" s="1" t="str">
        <f t="shared" si="112"/>
        <v>TRUSTED</v>
      </c>
      <c r="S372" s="1" t="str">
        <f t="shared" si="113"/>
        <v>TRUSTED</v>
      </c>
      <c r="T372" s="1" t="str">
        <f t="shared" si="114"/>
        <v>TRUSTED</v>
      </c>
      <c r="U372" s="1">
        <f t="shared" si="119"/>
        <v>3</v>
      </c>
      <c r="V372" s="10">
        <f>IF(Q372="TRUSTED",'internal_calcs ToDs'!B372,"")</f>
        <v>368.58840714679644</v>
      </c>
      <c r="W372" s="10">
        <f>IF(R372="TRUSTED",'internal_calcs ToDs'!C372,"")</f>
        <v>369.6077877963088</v>
      </c>
      <c r="X372" s="10">
        <f>IF(S372="TRUSTED",IF(O372=3,'internal_calcs ToDs'!D372,'internal_calcs ToDs'!E372),"")</f>
        <v>370.46836492713368</v>
      </c>
      <c r="Y372" s="10">
        <f t="shared" si="118"/>
        <v>369.6077877963088</v>
      </c>
      <c r="Z372" s="10" t="str">
        <f t="shared" ca="1" si="115"/>
        <v>N</v>
      </c>
      <c r="AA372" s="10">
        <f t="shared" ca="1" si="116"/>
        <v>369.6077877963088</v>
      </c>
      <c r="AB372" s="1">
        <f t="shared" ca="1" si="100"/>
        <v>2</v>
      </c>
      <c r="AC372" s="1">
        <f t="shared" ca="1" si="101"/>
        <v>222</v>
      </c>
      <c r="AD372" s="1">
        <f t="shared" ca="1" si="117"/>
        <v>26</v>
      </c>
    </row>
    <row r="373" spans="1:30" x14ac:dyDescent="0.3">
      <c r="A373" s="1">
        <f>'FTTM input times'!A373</f>
        <v>371</v>
      </c>
      <c r="B373" s="10">
        <f>ABS('internal_calcs ToDs'!C373-'internal_calcs ToDs'!$B373)</f>
        <v>0.97054204061555538</v>
      </c>
      <c r="C373" s="10">
        <f>ABS('internal_calcs ToDs'!D373-'internal_calcs ToDs'!$B373)</f>
        <v>1.9487563537563233</v>
      </c>
      <c r="D373" s="10">
        <f>ABS('internal_calcs ToDs'!E373-'internal_calcs ToDs'!$B373)</f>
        <v>2.0555650813700481</v>
      </c>
      <c r="E373" s="10">
        <f>ABS('internal_calcs ToDs'!D373-'internal_calcs ToDs'!$C373)</f>
        <v>0.9782143131407679</v>
      </c>
      <c r="F373" s="10">
        <f>ABS('internal_calcs ToDs'!E373-'internal_calcs ToDs'!$C373)</f>
        <v>1.0850230407544927</v>
      </c>
      <c r="G373" s="10">
        <f>ABS('internal_calcs ToDs'!E373-'internal_calcs ToDs'!D373)</f>
        <v>0.10680872761372484</v>
      </c>
      <c r="H373" s="1" t="str">
        <f t="shared" si="102"/>
        <v>TRUSTED</v>
      </c>
      <c r="I373" s="1" t="str">
        <f t="shared" si="103"/>
        <v>TRUSTED</v>
      </c>
      <c r="J373" s="1" t="str">
        <f t="shared" si="104"/>
        <v>TRUSTED</v>
      </c>
      <c r="K373" s="1" t="str">
        <f t="shared" si="105"/>
        <v>TRUSTED</v>
      </c>
      <c r="L373" s="1" t="str">
        <f t="shared" si="106"/>
        <v>TRUSTED</v>
      </c>
      <c r="M373" s="1" t="str">
        <f t="shared" si="107"/>
        <v>TRUSTED</v>
      </c>
      <c r="N373" s="1" t="str">
        <f t="shared" si="108"/>
        <v>TRUSTED</v>
      </c>
      <c r="O373" s="1">
        <f t="shared" si="109"/>
        <v>3</v>
      </c>
      <c r="P373" s="1">
        <f t="shared" si="110"/>
        <v>333</v>
      </c>
      <c r="Q373" s="1" t="str">
        <f t="shared" si="111"/>
        <v>TRUSTED</v>
      </c>
      <c r="R373" s="1" t="str">
        <f t="shared" si="112"/>
        <v>TRUSTED</v>
      </c>
      <c r="S373" s="1" t="str">
        <f t="shared" si="113"/>
        <v>TRUSTED</v>
      </c>
      <c r="T373" s="1" t="str">
        <f t="shared" si="114"/>
        <v>TRUSTED</v>
      </c>
      <c r="U373" s="1">
        <f t="shared" si="119"/>
        <v>3</v>
      </c>
      <c r="V373" s="10">
        <f>IF(Q373="TRUSTED",'internal_calcs ToDs'!B373,"")</f>
        <v>369.54983345271677</v>
      </c>
      <c r="W373" s="10">
        <f>IF(R373="TRUSTED",'internal_calcs ToDs'!C373,"")</f>
        <v>370.52037549333232</v>
      </c>
      <c r="X373" s="10">
        <f>IF(S373="TRUSTED",IF(O373=3,'internal_calcs ToDs'!D373,'internal_calcs ToDs'!E373),"")</f>
        <v>371.49858980647309</v>
      </c>
      <c r="Y373" s="10">
        <f t="shared" si="118"/>
        <v>370.52037549333232</v>
      </c>
      <c r="Z373" s="10" t="str">
        <f t="shared" ca="1" si="115"/>
        <v>N</v>
      </c>
      <c r="AA373" s="10">
        <f t="shared" ca="1" si="116"/>
        <v>370.52037549333232</v>
      </c>
      <c r="AB373" s="1">
        <f t="shared" ca="1" si="100"/>
        <v>2</v>
      </c>
      <c r="AC373" s="1">
        <f t="shared" ca="1" si="101"/>
        <v>222</v>
      </c>
      <c r="AD373" s="1">
        <f t="shared" ca="1" si="117"/>
        <v>26</v>
      </c>
    </row>
    <row r="374" spans="1:30" x14ac:dyDescent="0.3">
      <c r="A374" s="1">
        <f>'FTTM input times'!A374</f>
        <v>372</v>
      </c>
      <c r="B374" s="10">
        <f>ABS('internal_calcs ToDs'!C374-'internal_calcs ToDs'!$B374)</f>
        <v>0.92706901240052275</v>
      </c>
      <c r="C374" s="10">
        <f>ABS('internal_calcs ToDs'!D374-'internal_calcs ToDs'!$B374)</f>
        <v>1.9776768520723067</v>
      </c>
      <c r="D374" s="10">
        <f>ABS('internal_calcs ToDs'!E374-'internal_calcs ToDs'!$B374)</f>
        <v>2.5115390051485633</v>
      </c>
      <c r="E374" s="10">
        <f>ABS('internal_calcs ToDs'!D374-'internal_calcs ToDs'!$C374)</f>
        <v>1.0506078396717839</v>
      </c>
      <c r="F374" s="10">
        <f>ABS('internal_calcs ToDs'!E374-'internal_calcs ToDs'!$C374)</f>
        <v>1.5844699927480406</v>
      </c>
      <c r="G374" s="10">
        <f>ABS('internal_calcs ToDs'!E374-'internal_calcs ToDs'!D374)</f>
        <v>0.53386215307625662</v>
      </c>
      <c r="H374" s="1" t="str">
        <f t="shared" si="102"/>
        <v>TRUSTED</v>
      </c>
      <c r="I374" s="1" t="str">
        <f t="shared" si="103"/>
        <v>TRUSTED</v>
      </c>
      <c r="J374" s="1" t="str">
        <f t="shared" si="104"/>
        <v>TRUSTED</v>
      </c>
      <c r="K374" s="1" t="str">
        <f t="shared" si="105"/>
        <v>TRUSTED</v>
      </c>
      <c r="L374" s="1" t="str">
        <f t="shared" si="106"/>
        <v>TRUSTED</v>
      </c>
      <c r="M374" s="1" t="str">
        <f t="shared" si="107"/>
        <v>TRUSTED</v>
      </c>
      <c r="N374" s="1" t="str">
        <f t="shared" si="108"/>
        <v>TRUSTED</v>
      </c>
      <c r="O374" s="1">
        <f t="shared" si="109"/>
        <v>3</v>
      </c>
      <c r="P374" s="1">
        <f t="shared" si="110"/>
        <v>333</v>
      </c>
      <c r="Q374" s="1" t="str">
        <f t="shared" si="111"/>
        <v>TRUSTED</v>
      </c>
      <c r="R374" s="1" t="str">
        <f t="shared" si="112"/>
        <v>TRUSTED</v>
      </c>
      <c r="S374" s="1" t="str">
        <f t="shared" si="113"/>
        <v>TRUSTED</v>
      </c>
      <c r="T374" s="1" t="str">
        <f t="shared" si="114"/>
        <v>TRUSTED</v>
      </c>
      <c r="U374" s="1">
        <f t="shared" si="119"/>
        <v>3</v>
      </c>
      <c r="V374" s="10">
        <f>IF(Q374="TRUSTED",'internal_calcs ToDs'!B374,"")</f>
        <v>370.51173357990683</v>
      </c>
      <c r="W374" s="10">
        <f>IF(R374="TRUSTED",'internal_calcs ToDs'!C374,"")</f>
        <v>371.43880259230735</v>
      </c>
      <c r="X374" s="10">
        <f>IF(S374="TRUSTED",IF(O374=3,'internal_calcs ToDs'!D374,'internal_calcs ToDs'!E374),"")</f>
        <v>372.48941043197914</v>
      </c>
      <c r="Y374" s="10">
        <f t="shared" si="118"/>
        <v>371.43880259230735</v>
      </c>
      <c r="Z374" s="10" t="str">
        <f t="shared" ca="1" si="115"/>
        <v>N</v>
      </c>
      <c r="AA374" s="10">
        <f t="shared" ca="1" si="116"/>
        <v>371.43880259230735</v>
      </c>
      <c r="AB374" s="1">
        <f t="shared" ca="1" si="100"/>
        <v>2</v>
      </c>
      <c r="AC374" s="1">
        <f t="shared" ca="1" si="101"/>
        <v>222</v>
      </c>
      <c r="AD374" s="1">
        <f t="shared" ca="1" si="117"/>
        <v>26</v>
      </c>
    </row>
    <row r="375" spans="1:30" x14ac:dyDescent="0.3">
      <c r="A375" s="1">
        <f>'FTTM input times'!A375</f>
        <v>373</v>
      </c>
      <c r="B375" s="10">
        <f>ABS('internal_calcs ToDs'!C375-'internal_calcs ToDs'!$B375)</f>
        <v>0.88925943114440997</v>
      </c>
      <c r="C375" s="10">
        <f>ABS('internal_calcs ToDs'!D375-'internal_calcs ToDs'!$B375)</f>
        <v>1.9668399748081242</v>
      </c>
      <c r="D375" s="10">
        <f>ABS('internal_calcs ToDs'!E375-'internal_calcs ToDs'!$B375)</f>
        <v>3.0023165165757746</v>
      </c>
      <c r="E375" s="10">
        <f>ABS('internal_calcs ToDs'!D375-'internal_calcs ToDs'!$C375)</f>
        <v>1.0775805436637143</v>
      </c>
      <c r="F375" s="10">
        <f>ABS('internal_calcs ToDs'!E375-'internal_calcs ToDs'!$C375)</f>
        <v>2.1130570854313646</v>
      </c>
      <c r="G375" s="10">
        <f>ABS('internal_calcs ToDs'!E375-'internal_calcs ToDs'!D375)</f>
        <v>1.0354765417676504</v>
      </c>
      <c r="H375" s="1" t="str">
        <f t="shared" si="102"/>
        <v>TRUSTED</v>
      </c>
      <c r="I375" s="1" t="str">
        <f t="shared" si="103"/>
        <v>TRUSTED</v>
      </c>
      <c r="J375" s="1" t="str">
        <f t="shared" si="104"/>
        <v>TRUSTED</v>
      </c>
      <c r="K375" s="1" t="str">
        <f t="shared" si="105"/>
        <v>TRUSTED</v>
      </c>
      <c r="L375" s="1" t="str">
        <f t="shared" si="106"/>
        <v>TRUSTED</v>
      </c>
      <c r="M375" s="1" t="str">
        <f t="shared" si="107"/>
        <v>TRUSTED</v>
      </c>
      <c r="N375" s="1" t="str">
        <f t="shared" si="108"/>
        <v>TRUSTED</v>
      </c>
      <c r="O375" s="1">
        <f t="shared" si="109"/>
        <v>3</v>
      </c>
      <c r="P375" s="1">
        <f t="shared" si="110"/>
        <v>333</v>
      </c>
      <c r="Q375" s="1" t="str">
        <f t="shared" si="111"/>
        <v>TRUSTED</v>
      </c>
      <c r="R375" s="1" t="str">
        <f t="shared" si="112"/>
        <v>TRUSTED</v>
      </c>
      <c r="S375" s="1" t="str">
        <f t="shared" si="113"/>
        <v>TRUSTED</v>
      </c>
      <c r="T375" s="1" t="str">
        <f t="shared" si="114"/>
        <v>TRUSTED</v>
      </c>
      <c r="U375" s="1">
        <f t="shared" si="119"/>
        <v>3</v>
      </c>
      <c r="V375" s="10">
        <f>IF(Q375="TRUSTED",'internal_calcs ToDs'!B375,"")</f>
        <v>371.47413159306308</v>
      </c>
      <c r="W375" s="10">
        <f>IF(R375="TRUSTED",'internal_calcs ToDs'!C375,"")</f>
        <v>372.36339102420749</v>
      </c>
      <c r="X375" s="10">
        <f>IF(S375="TRUSTED",IF(O375=3,'internal_calcs ToDs'!D375,'internal_calcs ToDs'!E375),"")</f>
        <v>373.4409715678712</v>
      </c>
      <c r="Y375" s="10">
        <f t="shared" si="118"/>
        <v>372.36339102420749</v>
      </c>
      <c r="Z375" s="10" t="str">
        <f t="shared" ca="1" si="115"/>
        <v>N</v>
      </c>
      <c r="AA375" s="10">
        <f t="shared" ca="1" si="116"/>
        <v>372.36339102420749</v>
      </c>
      <c r="AB375" s="1">
        <f t="shared" ca="1" si="100"/>
        <v>2</v>
      </c>
      <c r="AC375" s="1">
        <f t="shared" ca="1" si="101"/>
        <v>222</v>
      </c>
      <c r="AD375" s="1">
        <f t="shared" ca="1" si="117"/>
        <v>26</v>
      </c>
    </row>
    <row r="376" spans="1:30" x14ac:dyDescent="0.3">
      <c r="A376" s="1">
        <f>'FTTM input times'!A376</f>
        <v>374</v>
      </c>
      <c r="B376" s="10">
        <f>ABS('internal_calcs ToDs'!C376-'internal_calcs ToDs'!$B376)</f>
        <v>0.85738716163314166</v>
      </c>
      <c r="C376" s="10">
        <f>ABS('internal_calcs ToDs'!D376-'internal_calcs ToDs'!$B376)</f>
        <v>1.9169858815658358</v>
      </c>
      <c r="D376" s="10">
        <f>ABS('internal_calcs ToDs'!E376-'internal_calcs ToDs'!$B376)</f>
        <v>3.5114949212347142</v>
      </c>
      <c r="E376" s="10">
        <f>ABS('internal_calcs ToDs'!D376-'internal_calcs ToDs'!$C376)</f>
        <v>1.0595987199326942</v>
      </c>
      <c r="F376" s="10">
        <f>ABS('internal_calcs ToDs'!E376-'internal_calcs ToDs'!$C376)</f>
        <v>2.6541077596015725</v>
      </c>
      <c r="G376" s="10">
        <f>ABS('internal_calcs ToDs'!E376-'internal_calcs ToDs'!D376)</f>
        <v>1.5945090396688784</v>
      </c>
      <c r="H376" s="1" t="str">
        <f t="shared" si="102"/>
        <v>TRUSTED</v>
      </c>
      <c r="I376" s="1" t="str">
        <f t="shared" si="103"/>
        <v>TRUSTED</v>
      </c>
      <c r="J376" s="1" t="str">
        <f t="shared" si="104"/>
        <v>TRUSTED</v>
      </c>
      <c r="K376" s="1" t="str">
        <f t="shared" si="105"/>
        <v>TRUSTED</v>
      </c>
      <c r="L376" s="1" t="str">
        <f t="shared" si="106"/>
        <v>TRUSTED</v>
      </c>
      <c r="M376" s="1" t="str">
        <f t="shared" si="107"/>
        <v>TRUSTED</v>
      </c>
      <c r="N376" s="1" t="str">
        <f t="shared" si="108"/>
        <v>TRUSTED</v>
      </c>
      <c r="O376" s="1">
        <f t="shared" si="109"/>
        <v>3</v>
      </c>
      <c r="P376" s="1">
        <f t="shared" si="110"/>
        <v>333</v>
      </c>
      <c r="Q376" s="1" t="str">
        <f t="shared" si="111"/>
        <v>TRUSTED</v>
      </c>
      <c r="R376" s="1" t="str">
        <f t="shared" si="112"/>
        <v>TRUSTED</v>
      </c>
      <c r="S376" s="1" t="str">
        <f t="shared" si="113"/>
        <v>TRUSTED</v>
      </c>
      <c r="T376" s="1" t="str">
        <f t="shared" si="114"/>
        <v>TRUSTED</v>
      </c>
      <c r="U376" s="1">
        <f t="shared" si="119"/>
        <v>3</v>
      </c>
      <c r="V376" s="10">
        <f>IF(Q376="TRUSTED",'internal_calcs ToDs'!B376,"")</f>
        <v>372.43705124240637</v>
      </c>
      <c r="W376" s="10">
        <f>IF(R376="TRUSTED",'internal_calcs ToDs'!C376,"")</f>
        <v>373.29443840403951</v>
      </c>
      <c r="X376" s="10">
        <f>IF(S376="TRUSTED",IF(O376=3,'internal_calcs ToDs'!D376,'internal_calcs ToDs'!E376),"")</f>
        <v>374.3540371239722</v>
      </c>
      <c r="Y376" s="10">
        <f t="shared" si="118"/>
        <v>373.29443840403951</v>
      </c>
      <c r="Z376" s="10" t="str">
        <f t="shared" ca="1" si="115"/>
        <v>N</v>
      </c>
      <c r="AA376" s="10">
        <f t="shared" ca="1" si="116"/>
        <v>373.29443840403951</v>
      </c>
      <c r="AB376" s="1">
        <f t="shared" ca="1" si="100"/>
        <v>2</v>
      </c>
      <c r="AC376" s="1">
        <f t="shared" ca="1" si="101"/>
        <v>222</v>
      </c>
      <c r="AD376" s="1">
        <f t="shared" ca="1" si="117"/>
        <v>26</v>
      </c>
    </row>
    <row r="377" spans="1:30" x14ac:dyDescent="0.3">
      <c r="A377" s="1">
        <f>'FTTM input times'!A377</f>
        <v>375</v>
      </c>
      <c r="B377" s="10">
        <f>ABS('internal_calcs ToDs'!C377-'internal_calcs ToDs'!$B377)</f>
        <v>0.83170090761302617</v>
      </c>
      <c r="C377" s="10">
        <f>ABS('internal_calcs ToDs'!D377-'internal_calcs ToDs'!$B377)</f>
        <v>1.8294621597137279</v>
      </c>
      <c r="D377" s="10">
        <f>ABS('internal_calcs ToDs'!E377-'internal_calcs ToDs'!$B377)</f>
        <v>4.0219879446698314</v>
      </c>
      <c r="E377" s="10">
        <f>ABS('internal_calcs ToDs'!D377-'internal_calcs ToDs'!$C377)</f>
        <v>0.99776125210070177</v>
      </c>
      <c r="F377" s="10">
        <f>ABS('internal_calcs ToDs'!E377-'internal_calcs ToDs'!$C377)</f>
        <v>3.1902870370568053</v>
      </c>
      <c r="G377" s="10">
        <f>ABS('internal_calcs ToDs'!E377-'internal_calcs ToDs'!D377)</f>
        <v>2.1925257849561035</v>
      </c>
      <c r="H377" s="1" t="str">
        <f t="shared" si="102"/>
        <v>TRUSTED</v>
      </c>
      <c r="I377" s="1" t="str">
        <f t="shared" si="103"/>
        <v>TRUSTED</v>
      </c>
      <c r="J377" s="1" t="str">
        <f t="shared" si="104"/>
        <v>TRUSTED</v>
      </c>
      <c r="K377" s="1" t="str">
        <f t="shared" si="105"/>
        <v>TRUSTED</v>
      </c>
      <c r="L377" s="1" t="str">
        <f t="shared" si="106"/>
        <v>TRUSTED</v>
      </c>
      <c r="M377" s="1" t="str">
        <f t="shared" si="107"/>
        <v>TRUSTED</v>
      </c>
      <c r="N377" s="1" t="str">
        <f t="shared" si="108"/>
        <v>TRUSTED</v>
      </c>
      <c r="O377" s="1">
        <f t="shared" si="109"/>
        <v>3</v>
      </c>
      <c r="P377" s="1">
        <f t="shared" si="110"/>
        <v>333</v>
      </c>
      <c r="Q377" s="1" t="str">
        <f t="shared" si="111"/>
        <v>TRUSTED</v>
      </c>
      <c r="R377" s="1" t="str">
        <f t="shared" si="112"/>
        <v>TRUSTED</v>
      </c>
      <c r="S377" s="1" t="str">
        <f t="shared" si="113"/>
        <v>TRUSTED</v>
      </c>
      <c r="T377" s="1" t="str">
        <f t="shared" si="114"/>
        <v>TRUSTED</v>
      </c>
      <c r="U377" s="1">
        <f t="shared" si="119"/>
        <v>3</v>
      </c>
      <c r="V377" s="10">
        <f>IF(Q377="TRUSTED",'internal_calcs ToDs'!B377,"")</f>
        <v>373.40051594868083</v>
      </c>
      <c r="W377" s="10">
        <f>IF(R377="TRUSTED",'internal_calcs ToDs'!C377,"")</f>
        <v>374.23221685629386</v>
      </c>
      <c r="X377" s="10">
        <f>IF(S377="TRUSTED",IF(O377=3,'internal_calcs ToDs'!D377,'internal_calcs ToDs'!E377),"")</f>
        <v>375.22997810839456</v>
      </c>
      <c r="Y377" s="10">
        <f t="shared" si="118"/>
        <v>374.23221685629386</v>
      </c>
      <c r="Z377" s="10" t="str">
        <f t="shared" ca="1" si="115"/>
        <v>N</v>
      </c>
      <c r="AA377" s="10">
        <f t="shared" ca="1" si="116"/>
        <v>374.23221685629386</v>
      </c>
      <c r="AB377" s="1">
        <f t="shared" ca="1" si="100"/>
        <v>2</v>
      </c>
      <c r="AC377" s="1">
        <f t="shared" ca="1" si="101"/>
        <v>222</v>
      </c>
      <c r="AD377" s="1">
        <f t="shared" ca="1" si="117"/>
        <v>26</v>
      </c>
    </row>
    <row r="378" spans="1:30" x14ac:dyDescent="0.3">
      <c r="A378" s="1">
        <f>'FTTM input times'!A378</f>
        <v>376</v>
      </c>
      <c r="B378" s="10">
        <f>ABS('internal_calcs ToDs'!C378-'internal_calcs ToDs'!$B378)</f>
        <v>0.81242315263193632</v>
      </c>
      <c r="C378" s="10">
        <f>ABS('internal_calcs ToDs'!D378-'internal_calcs ToDs'!$B378)</f>
        <v>1.7062022175620086</v>
      </c>
      <c r="D378" s="10">
        <f>ABS('internal_calcs ToDs'!E378-'internal_calcs ToDs'!$B378)</f>
        <v>4.5166424431703263</v>
      </c>
      <c r="E378" s="10">
        <f>ABS('internal_calcs ToDs'!D378-'internal_calcs ToDs'!$C378)</f>
        <v>0.89377906493007231</v>
      </c>
      <c r="F378" s="10">
        <f>ABS('internal_calcs ToDs'!E378-'internal_calcs ToDs'!$C378)</f>
        <v>3.7042192905383899</v>
      </c>
      <c r="G378" s="10">
        <f>ABS('internal_calcs ToDs'!E378-'internal_calcs ToDs'!D378)</f>
        <v>2.8104402256083176</v>
      </c>
      <c r="H378" s="1" t="str">
        <f t="shared" si="102"/>
        <v>TRUSTED</v>
      </c>
      <c r="I378" s="1" t="str">
        <f t="shared" si="103"/>
        <v>TRUSTED</v>
      </c>
      <c r="J378" s="1" t="str">
        <f t="shared" si="104"/>
        <v>TRUSTED</v>
      </c>
      <c r="K378" s="1" t="str">
        <f t="shared" si="105"/>
        <v>TRUSTED</v>
      </c>
      <c r="L378" s="1" t="str">
        <f t="shared" si="106"/>
        <v>TRUSTED</v>
      </c>
      <c r="M378" s="1" t="str">
        <f t="shared" si="107"/>
        <v>TRUSTED</v>
      </c>
      <c r="N378" s="1" t="str">
        <f t="shared" si="108"/>
        <v>TRUSTED</v>
      </c>
      <c r="O378" s="1">
        <f t="shared" si="109"/>
        <v>3</v>
      </c>
      <c r="P378" s="1">
        <f t="shared" si="110"/>
        <v>333</v>
      </c>
      <c r="Q378" s="1" t="str">
        <f t="shared" si="111"/>
        <v>TRUSTED</v>
      </c>
      <c r="R378" s="1" t="str">
        <f t="shared" si="112"/>
        <v>TRUSTED</v>
      </c>
      <c r="S378" s="1" t="str">
        <f t="shared" si="113"/>
        <v>TRUSTED</v>
      </c>
      <c r="T378" s="1" t="str">
        <f t="shared" si="114"/>
        <v>TRUSTED</v>
      </c>
      <c r="U378" s="1">
        <f t="shared" si="119"/>
        <v>3</v>
      </c>
      <c r="V378" s="10">
        <f>IF(Q378="TRUSTED",'internal_calcs ToDs'!B378,"")</f>
        <v>374.36454878836116</v>
      </c>
      <c r="W378" s="10">
        <f>IF(R378="TRUSTED",'internal_calcs ToDs'!C378,"")</f>
        <v>375.1769719409931</v>
      </c>
      <c r="X378" s="10">
        <f>IF(S378="TRUSTED",IF(O378=3,'internal_calcs ToDs'!D378,'internal_calcs ToDs'!E378),"")</f>
        <v>376.07075100592317</v>
      </c>
      <c r="Y378" s="10">
        <f t="shared" si="118"/>
        <v>375.1769719409931</v>
      </c>
      <c r="Z378" s="10" t="str">
        <f t="shared" ca="1" si="115"/>
        <v>N</v>
      </c>
      <c r="AA378" s="10">
        <f t="shared" ca="1" si="116"/>
        <v>375.1769719409931</v>
      </c>
      <c r="AB378" s="1">
        <f t="shared" ca="1" si="100"/>
        <v>2</v>
      </c>
      <c r="AC378" s="1">
        <f t="shared" ca="1" si="101"/>
        <v>222</v>
      </c>
      <c r="AD378" s="1">
        <f t="shared" ca="1" si="117"/>
        <v>26</v>
      </c>
    </row>
    <row r="379" spans="1:30" x14ac:dyDescent="0.3">
      <c r="A379" s="1">
        <f>'FTTM input times'!A379</f>
        <v>377</v>
      </c>
      <c r="B379" s="10">
        <f>ABS('internal_calcs ToDs'!C379-'internal_calcs ToDs'!$B379)</f>
        <v>0.79974920550216666</v>
      </c>
      <c r="C379" s="10">
        <f>ABS('internal_calcs ToDs'!D379-'internal_calcs ToDs'!$B379)</f>
        <v>1.5496944440051266</v>
      </c>
      <c r="D379" s="10">
        <f>ABS('internal_calcs ToDs'!E379-'internal_calcs ToDs'!$B379)</f>
        <v>4.9788575436069777</v>
      </c>
      <c r="E379" s="10">
        <f>ABS('internal_calcs ToDs'!D379-'internal_calcs ToDs'!$C379)</f>
        <v>0.74994523850295991</v>
      </c>
      <c r="F379" s="10">
        <f>ABS('internal_calcs ToDs'!E379-'internal_calcs ToDs'!$C379)</f>
        <v>4.1791083381048111</v>
      </c>
      <c r="G379" s="10">
        <f>ABS('internal_calcs ToDs'!E379-'internal_calcs ToDs'!D379)</f>
        <v>3.4291630996018512</v>
      </c>
      <c r="H379" s="1" t="str">
        <f t="shared" si="102"/>
        <v>TRUSTED</v>
      </c>
      <c r="I379" s="1" t="str">
        <f t="shared" si="103"/>
        <v>TRUSTED</v>
      </c>
      <c r="J379" s="1" t="str">
        <f t="shared" si="104"/>
        <v>TRUSTED</v>
      </c>
      <c r="K379" s="1" t="str">
        <f t="shared" si="105"/>
        <v>TRUSTED</v>
      </c>
      <c r="L379" s="1" t="str">
        <f t="shared" si="106"/>
        <v>TRUSTED</v>
      </c>
      <c r="M379" s="1" t="str">
        <f t="shared" si="107"/>
        <v>TRUSTED</v>
      </c>
      <c r="N379" s="1" t="str">
        <f t="shared" si="108"/>
        <v>TRUSTED</v>
      </c>
      <c r="O379" s="1">
        <f t="shared" si="109"/>
        <v>3</v>
      </c>
      <c r="P379" s="1">
        <f t="shared" si="110"/>
        <v>333</v>
      </c>
      <c r="Q379" s="1" t="str">
        <f t="shared" si="111"/>
        <v>TRUSTED</v>
      </c>
      <c r="R379" s="1" t="str">
        <f t="shared" si="112"/>
        <v>TRUSTED</v>
      </c>
      <c r="S379" s="1" t="str">
        <f t="shared" si="113"/>
        <v>TRUSTED</v>
      </c>
      <c r="T379" s="1" t="str">
        <f t="shared" si="114"/>
        <v>TRUSTED</v>
      </c>
      <c r="U379" s="1">
        <f t="shared" si="119"/>
        <v>3</v>
      </c>
      <c r="V379" s="10">
        <f>IF(Q379="TRUSTED",'internal_calcs ToDs'!B379,"")</f>
        <v>375.32917247907665</v>
      </c>
      <c r="W379" s="10">
        <f>IF(R379="TRUSTED",'internal_calcs ToDs'!C379,"")</f>
        <v>376.12892168457881</v>
      </c>
      <c r="X379" s="10">
        <f>IF(S379="TRUSTED",IF(O379=3,'internal_calcs ToDs'!D379,'internal_calcs ToDs'!E379),"")</f>
        <v>376.87886692308177</v>
      </c>
      <c r="Y379" s="10">
        <f t="shared" si="118"/>
        <v>376.12892168457881</v>
      </c>
      <c r="Z379" s="10" t="str">
        <f t="shared" ca="1" si="115"/>
        <v>N</v>
      </c>
      <c r="AA379" s="10">
        <f t="shared" ca="1" si="116"/>
        <v>376.12892168457881</v>
      </c>
      <c r="AB379" s="1">
        <f t="shared" ca="1" si="100"/>
        <v>2</v>
      </c>
      <c r="AC379" s="1">
        <f t="shared" ca="1" si="101"/>
        <v>222</v>
      </c>
      <c r="AD379" s="1">
        <f t="shared" ca="1" si="117"/>
        <v>26</v>
      </c>
    </row>
    <row r="380" spans="1:30" x14ac:dyDescent="0.3">
      <c r="A380" s="1">
        <f>'FTTM input times'!A380</f>
        <v>378</v>
      </c>
      <c r="B380" s="10">
        <f>ABS('internal_calcs ToDs'!C380-'internal_calcs ToDs'!$B380)</f>
        <v>0.79384635419881988</v>
      </c>
      <c r="C380" s="10">
        <f>ABS('internal_calcs ToDs'!D380-'internal_calcs ToDs'!$B380)</f>
        <v>1.3629426212200428</v>
      </c>
      <c r="D380" s="10">
        <f>ABS('internal_calcs ToDs'!E380-'internal_calcs ToDs'!$B380)</f>
        <v>5.3931838355145487</v>
      </c>
      <c r="E380" s="10">
        <f>ABS('internal_calcs ToDs'!D380-'internal_calcs ToDs'!$C380)</f>
        <v>0.56909626702122296</v>
      </c>
      <c r="F380" s="10">
        <f>ABS('internal_calcs ToDs'!E380-'internal_calcs ToDs'!$C380)</f>
        <v>4.5993374813157288</v>
      </c>
      <c r="G380" s="10">
        <f>ABS('internal_calcs ToDs'!E380-'internal_calcs ToDs'!D380)</f>
        <v>4.0302412142945059</v>
      </c>
      <c r="H380" s="1" t="str">
        <f t="shared" si="102"/>
        <v>TRUSTED</v>
      </c>
      <c r="I380" s="1" t="str">
        <f t="shared" si="103"/>
        <v>TRUSTED</v>
      </c>
      <c r="J380" s="1" t="str">
        <f t="shared" si="104"/>
        <v>TRUSTED</v>
      </c>
      <c r="K380" s="1" t="str">
        <f t="shared" si="105"/>
        <v>TRUSTED</v>
      </c>
      <c r="L380" s="1" t="str">
        <f t="shared" si="106"/>
        <v>TRUSTED</v>
      </c>
      <c r="M380" s="1" t="str">
        <f t="shared" si="107"/>
        <v>TRUSTED</v>
      </c>
      <c r="N380" s="1" t="str">
        <f t="shared" si="108"/>
        <v>TRUSTED</v>
      </c>
      <c r="O380" s="1">
        <f t="shared" si="109"/>
        <v>3</v>
      </c>
      <c r="P380" s="1">
        <f t="shared" si="110"/>
        <v>333</v>
      </c>
      <c r="Q380" s="1" t="str">
        <f t="shared" si="111"/>
        <v>TRUSTED</v>
      </c>
      <c r="R380" s="1" t="str">
        <f t="shared" si="112"/>
        <v>TRUSTED</v>
      </c>
      <c r="S380" s="1" t="str">
        <f t="shared" si="113"/>
        <v>TRUSTED</v>
      </c>
      <c r="T380" s="1" t="str">
        <f t="shared" si="114"/>
        <v>TRUSTED</v>
      </c>
      <c r="U380" s="1">
        <f t="shared" si="119"/>
        <v>3</v>
      </c>
      <c r="V380" s="10">
        <f>IF(Q380="TRUSTED",'internal_calcs ToDs'!B380,"")</f>
        <v>376.29440936526242</v>
      </c>
      <c r="W380" s="10">
        <f>IF(R380="TRUSTED",'internal_calcs ToDs'!C380,"")</f>
        <v>377.08825571946124</v>
      </c>
      <c r="X380" s="10">
        <f>IF(S380="TRUSTED",IF(O380=3,'internal_calcs ToDs'!D380,'internal_calcs ToDs'!E380),"")</f>
        <v>377.65735198648247</v>
      </c>
      <c r="Y380" s="10">
        <f t="shared" si="118"/>
        <v>377.08825571946124</v>
      </c>
      <c r="Z380" s="10" t="str">
        <f t="shared" ca="1" si="115"/>
        <v>N</v>
      </c>
      <c r="AA380" s="10">
        <f t="shared" ca="1" si="116"/>
        <v>377.08825571946124</v>
      </c>
      <c r="AB380" s="1">
        <f t="shared" ca="1" si="100"/>
        <v>2</v>
      </c>
      <c r="AC380" s="1">
        <f t="shared" ca="1" si="101"/>
        <v>222</v>
      </c>
      <c r="AD380" s="1">
        <f t="shared" ca="1" si="117"/>
        <v>26</v>
      </c>
    </row>
    <row r="381" spans="1:30" x14ac:dyDescent="0.3">
      <c r="A381" s="1">
        <f>'FTTM input times'!A381</f>
        <v>379</v>
      </c>
      <c r="B381" s="10">
        <f>ABS('internal_calcs ToDs'!C381-'internal_calcs ToDs'!$B381)</f>
        <v>0.79485313157971405</v>
      </c>
      <c r="C381" s="10">
        <f>ABS('internal_calcs ToDs'!D381-'internal_calcs ToDs'!$B381)</f>
        <v>1.1494182149560856</v>
      </c>
      <c r="D381" s="10">
        <f>ABS('internal_calcs ToDs'!E381-'internal_calcs ToDs'!$B381)</f>
        <v>5.7458809595664206</v>
      </c>
      <c r="E381" s="10">
        <f>ABS('internal_calcs ToDs'!D381-'internal_calcs ToDs'!$C381)</f>
        <v>0.3545650833763716</v>
      </c>
      <c r="F381" s="10">
        <f>ABS('internal_calcs ToDs'!E381-'internal_calcs ToDs'!$C381)</f>
        <v>4.9510278279867066</v>
      </c>
      <c r="G381" s="10">
        <f>ABS('internal_calcs ToDs'!E381-'internal_calcs ToDs'!D381)</f>
        <v>4.596462744610335</v>
      </c>
      <c r="H381" s="1" t="str">
        <f t="shared" si="102"/>
        <v>TRUSTED</v>
      </c>
      <c r="I381" s="1" t="str">
        <f t="shared" si="103"/>
        <v>TRUSTED</v>
      </c>
      <c r="J381" s="1" t="str">
        <f t="shared" si="104"/>
        <v>TRUSTED</v>
      </c>
      <c r="K381" s="1" t="str">
        <f t="shared" si="105"/>
        <v>TRUSTED</v>
      </c>
      <c r="L381" s="1" t="str">
        <f t="shared" si="106"/>
        <v>TRUSTED</v>
      </c>
      <c r="M381" s="1" t="str">
        <f t="shared" si="107"/>
        <v>TRUSTED</v>
      </c>
      <c r="N381" s="1" t="str">
        <f t="shared" si="108"/>
        <v>TRUSTED</v>
      </c>
      <c r="O381" s="1">
        <f t="shared" si="109"/>
        <v>3</v>
      </c>
      <c r="P381" s="1">
        <f t="shared" si="110"/>
        <v>333</v>
      </c>
      <c r="Q381" s="1" t="str">
        <f t="shared" si="111"/>
        <v>TRUSTED</v>
      </c>
      <c r="R381" s="1" t="str">
        <f t="shared" si="112"/>
        <v>TRUSTED</v>
      </c>
      <c r="S381" s="1" t="str">
        <f t="shared" si="113"/>
        <v>TRUSTED</v>
      </c>
      <c r="T381" s="1" t="str">
        <f t="shared" si="114"/>
        <v>TRUSTED</v>
      </c>
      <c r="U381" s="1">
        <f t="shared" si="119"/>
        <v>3</v>
      </c>
      <c r="V381" s="10">
        <f>IF(Q381="TRUSTED",'internal_calcs ToDs'!B381,"")</f>
        <v>377.2602814040464</v>
      </c>
      <c r="W381" s="10">
        <f>IF(R381="TRUSTED",'internal_calcs ToDs'!C381,"")</f>
        <v>378.05513453562611</v>
      </c>
      <c r="X381" s="10">
        <f>IF(S381="TRUSTED",IF(O381=3,'internal_calcs ToDs'!D381,'internal_calcs ToDs'!E381),"")</f>
        <v>378.40969961900248</v>
      </c>
      <c r="Y381" s="10">
        <f t="shared" si="118"/>
        <v>378.05513453562611</v>
      </c>
      <c r="Z381" s="10" t="str">
        <f t="shared" ca="1" si="115"/>
        <v>N</v>
      </c>
      <c r="AA381" s="10">
        <f t="shared" ca="1" si="116"/>
        <v>378.05513453562611</v>
      </c>
      <c r="AB381" s="1">
        <f t="shared" ca="1" si="100"/>
        <v>2</v>
      </c>
      <c r="AC381" s="1">
        <f t="shared" ca="1" si="101"/>
        <v>222</v>
      </c>
      <c r="AD381" s="1">
        <f t="shared" ca="1" si="117"/>
        <v>26</v>
      </c>
    </row>
    <row r="382" spans="1:30" x14ac:dyDescent="0.3">
      <c r="A382" s="1">
        <f>'FTTM input times'!A382</f>
        <v>380</v>
      </c>
      <c r="B382" s="10">
        <f>ABS('internal_calcs ToDs'!C382-'internal_calcs ToDs'!$B382)</f>
        <v>0.80287869587402838</v>
      </c>
      <c r="C382" s="10">
        <f>ABS('internal_calcs ToDs'!D382-'internal_calcs ToDs'!$B382)</f>
        <v>0.91300529503666894</v>
      </c>
      <c r="D382" s="10">
        <f>ABS('internal_calcs ToDs'!E382-'internal_calcs ToDs'!$B382)</f>
        <v>6.0254134402424029</v>
      </c>
      <c r="E382" s="10">
        <f>ABS('internal_calcs ToDs'!D382-'internal_calcs ToDs'!$C382)</f>
        <v>0.11012659916264056</v>
      </c>
      <c r="F382" s="10">
        <f>ABS('internal_calcs ToDs'!E382-'internal_calcs ToDs'!$C382)</f>
        <v>5.2225347443683745</v>
      </c>
      <c r="G382" s="10">
        <f>ABS('internal_calcs ToDs'!E382-'internal_calcs ToDs'!D382)</f>
        <v>5.1124081452057339</v>
      </c>
      <c r="H382" s="1" t="str">
        <f t="shared" si="102"/>
        <v>TRUSTED</v>
      </c>
      <c r="I382" s="1" t="str">
        <f t="shared" si="103"/>
        <v>TRUSTED</v>
      </c>
      <c r="J382" s="1" t="str">
        <f t="shared" si="104"/>
        <v>TRUSTED</v>
      </c>
      <c r="K382" s="1" t="str">
        <f t="shared" si="105"/>
        <v>TRUSTED</v>
      </c>
      <c r="L382" s="1" t="str">
        <f t="shared" si="106"/>
        <v>TRUSTED</v>
      </c>
      <c r="M382" s="1" t="str">
        <f t="shared" si="107"/>
        <v>TRUSTED</v>
      </c>
      <c r="N382" s="1" t="str">
        <f t="shared" si="108"/>
        <v>TRUSTED</v>
      </c>
      <c r="O382" s="1">
        <f t="shared" si="109"/>
        <v>3</v>
      </c>
      <c r="P382" s="1">
        <f t="shared" si="110"/>
        <v>333</v>
      </c>
      <c r="Q382" s="1" t="str">
        <f t="shared" si="111"/>
        <v>TRUSTED</v>
      </c>
      <c r="R382" s="1" t="str">
        <f t="shared" si="112"/>
        <v>TRUSTED</v>
      </c>
      <c r="S382" s="1" t="str">
        <f t="shared" si="113"/>
        <v>TRUSTED</v>
      </c>
      <c r="T382" s="1" t="str">
        <f t="shared" si="114"/>
        <v>TRUSTED</v>
      </c>
      <c r="U382" s="1">
        <f t="shared" si="119"/>
        <v>3</v>
      </c>
      <c r="V382" s="10">
        <f>IF(Q382="TRUSTED",'internal_calcs ToDs'!B382,"")</f>
        <v>378.22681015138028</v>
      </c>
      <c r="W382" s="10">
        <f>IF(R382="TRUSTED",'internal_calcs ToDs'!C382,"")</f>
        <v>379.02968884725431</v>
      </c>
      <c r="X382" s="10">
        <f>IF(S382="TRUSTED",IF(O382=3,'internal_calcs ToDs'!D382,'internal_calcs ToDs'!E382),"")</f>
        <v>379.13981544641695</v>
      </c>
      <c r="Y382" s="10">
        <f t="shared" si="118"/>
        <v>379.02968884725431</v>
      </c>
      <c r="Z382" s="10" t="str">
        <f t="shared" ca="1" si="115"/>
        <v>N</v>
      </c>
      <c r="AA382" s="10">
        <f t="shared" ca="1" si="116"/>
        <v>379.02968884725431</v>
      </c>
      <c r="AB382" s="1">
        <f t="shared" ca="1" si="100"/>
        <v>2</v>
      </c>
      <c r="AC382" s="1">
        <f t="shared" ca="1" si="101"/>
        <v>222</v>
      </c>
      <c r="AD382" s="1">
        <f t="shared" ca="1" si="117"/>
        <v>26</v>
      </c>
    </row>
    <row r="383" spans="1:30" x14ac:dyDescent="0.3">
      <c r="A383" s="1">
        <f>'FTTM input times'!A383</f>
        <v>381</v>
      </c>
      <c r="B383" s="10">
        <f>ABS('internal_calcs ToDs'!C383-'internal_calcs ToDs'!$B383)</f>
        <v>0.81800232842817877</v>
      </c>
      <c r="C383" s="10">
        <f>ABS('internal_calcs ToDs'!D383-'internal_calcs ToDs'!$B383)</f>
        <v>0.65793895492407728</v>
      </c>
      <c r="D383" s="10">
        <f>ABS('internal_calcs ToDs'!E383-'internal_calcs ToDs'!$B383)</f>
        <v>6.2228668424954776</v>
      </c>
      <c r="E383" s="10">
        <f>ABS('internal_calcs ToDs'!D383-'internal_calcs ToDs'!$C383)</f>
        <v>0.16006337350410149</v>
      </c>
      <c r="F383" s="10">
        <f>ABS('internal_calcs ToDs'!E383-'internal_calcs ToDs'!$C383)</f>
        <v>5.4048645140672988</v>
      </c>
      <c r="G383" s="10">
        <f>ABS('internal_calcs ToDs'!E383-'internal_calcs ToDs'!D383)</f>
        <v>5.5649278875714003</v>
      </c>
      <c r="H383" s="1" t="str">
        <f t="shared" si="102"/>
        <v>TRUSTED</v>
      </c>
      <c r="I383" s="1" t="str">
        <f t="shared" si="103"/>
        <v>TRUSTED</v>
      </c>
      <c r="J383" s="1" t="str">
        <f t="shared" si="104"/>
        <v>UNTRUSTED</v>
      </c>
      <c r="K383" s="1" t="str">
        <f t="shared" si="105"/>
        <v>TRUSTED</v>
      </c>
      <c r="L383" s="1" t="str">
        <f t="shared" si="106"/>
        <v>TRUSTED</v>
      </c>
      <c r="M383" s="1" t="str">
        <f t="shared" si="107"/>
        <v>TRUSTED</v>
      </c>
      <c r="N383" s="1" t="str">
        <f t="shared" si="108"/>
        <v>TRUSTED</v>
      </c>
      <c r="O383" s="1">
        <f t="shared" si="109"/>
        <v>3</v>
      </c>
      <c r="P383" s="1">
        <f t="shared" si="110"/>
        <v>333</v>
      </c>
      <c r="Q383" s="1" t="str">
        <f t="shared" si="111"/>
        <v>TRUSTED</v>
      </c>
      <c r="R383" s="1" t="str">
        <f t="shared" si="112"/>
        <v>TRUSTED</v>
      </c>
      <c r="S383" s="1" t="str">
        <f t="shared" si="113"/>
        <v>TRUSTED</v>
      </c>
      <c r="T383" s="1" t="str">
        <f t="shared" si="114"/>
        <v>TRUSTED</v>
      </c>
      <c r="U383" s="1">
        <f t="shared" si="119"/>
        <v>3</v>
      </c>
      <c r="V383" s="10">
        <f>IF(Q383="TRUSTED",'internal_calcs ToDs'!B383,"")</f>
        <v>379.19401674842464</v>
      </c>
      <c r="W383" s="10">
        <f>IF(R383="TRUSTED",'internal_calcs ToDs'!C383,"")</f>
        <v>380.01201907685282</v>
      </c>
      <c r="X383" s="10">
        <f>IF(S383="TRUSTED",IF(O383=3,'internal_calcs ToDs'!D383,'internal_calcs ToDs'!E383),"")</f>
        <v>379.85195570334872</v>
      </c>
      <c r="Y383" s="10">
        <f t="shared" si="118"/>
        <v>379.85195570334872</v>
      </c>
      <c r="Z383" s="10" t="str">
        <f t="shared" ca="1" si="115"/>
        <v>Y</v>
      </c>
      <c r="AA383" s="10">
        <f t="shared" ca="1" si="116"/>
        <v>379.85195570334872</v>
      </c>
      <c r="AB383" s="1">
        <f t="shared" ca="1" si="100"/>
        <v>3</v>
      </c>
      <c r="AC383" s="1">
        <f t="shared" ca="1" si="101"/>
        <v>333</v>
      </c>
      <c r="AD383" s="1">
        <f t="shared" ca="1" si="117"/>
        <v>27</v>
      </c>
    </row>
    <row r="384" spans="1:30" x14ac:dyDescent="0.3">
      <c r="A384" s="1">
        <f>'FTTM input times'!A384</f>
        <v>382</v>
      </c>
      <c r="B384" s="10">
        <f>ABS('internal_calcs ToDs'!C384-'internal_calcs ToDs'!$B384)</f>
        <v>0.84027305073726666</v>
      </c>
      <c r="C384" s="10">
        <f>ABS('internal_calcs ToDs'!D384-'internal_calcs ToDs'!$B384)</f>
        <v>0.38873820170931594</v>
      </c>
      <c r="D384" s="10">
        <f>ABS('internal_calcs ToDs'!E384-'internal_calcs ToDs'!$B384)</f>
        <v>6.3322692119172075</v>
      </c>
      <c r="E384" s="10">
        <f>ABS('internal_calcs ToDs'!D384-'internal_calcs ToDs'!$C384)</f>
        <v>0.45153484902795071</v>
      </c>
      <c r="F384" s="10">
        <f>ABS('internal_calcs ToDs'!E384-'internal_calcs ToDs'!$C384)</f>
        <v>5.4919961611799408</v>
      </c>
      <c r="G384" s="10">
        <f>ABS('internal_calcs ToDs'!E384-'internal_calcs ToDs'!D384)</f>
        <v>5.9435310102078915</v>
      </c>
      <c r="H384" s="1" t="str">
        <f t="shared" si="102"/>
        <v>TRUSTED</v>
      </c>
      <c r="I384" s="1" t="str">
        <f t="shared" si="103"/>
        <v>TRUSTED</v>
      </c>
      <c r="J384" s="1" t="str">
        <f t="shared" si="104"/>
        <v>UNTRUSTED</v>
      </c>
      <c r="K384" s="1" t="str">
        <f t="shared" si="105"/>
        <v>TRUSTED</v>
      </c>
      <c r="L384" s="1" t="str">
        <f t="shared" si="106"/>
        <v>TRUSTED</v>
      </c>
      <c r="M384" s="1" t="str">
        <f t="shared" si="107"/>
        <v>TRUSTED</v>
      </c>
      <c r="N384" s="1" t="str">
        <f t="shared" si="108"/>
        <v>TRUSTED</v>
      </c>
      <c r="O384" s="1">
        <f t="shared" si="109"/>
        <v>3</v>
      </c>
      <c r="P384" s="1">
        <f t="shared" si="110"/>
        <v>333</v>
      </c>
      <c r="Q384" s="1" t="str">
        <f t="shared" si="111"/>
        <v>TRUSTED</v>
      </c>
      <c r="R384" s="1" t="str">
        <f t="shared" si="112"/>
        <v>TRUSTED</v>
      </c>
      <c r="S384" s="1" t="str">
        <f t="shared" si="113"/>
        <v>TRUSTED</v>
      </c>
      <c r="T384" s="1" t="str">
        <f t="shared" si="114"/>
        <v>TRUSTED</v>
      </c>
      <c r="U384" s="1">
        <f t="shared" si="119"/>
        <v>3</v>
      </c>
      <c r="V384" s="10">
        <f>IF(Q384="TRUSTED",'internal_calcs ToDs'!B384,"")</f>
        <v>380.16192190819567</v>
      </c>
      <c r="W384" s="10">
        <f>IF(R384="TRUSTED",'internal_calcs ToDs'!C384,"")</f>
        <v>381.00219495893293</v>
      </c>
      <c r="X384" s="10">
        <f>IF(S384="TRUSTED",IF(O384=3,'internal_calcs ToDs'!D384,'internal_calcs ToDs'!E384),"")</f>
        <v>380.55066010990498</v>
      </c>
      <c r="Y384" s="10">
        <f t="shared" si="118"/>
        <v>380.55066010990498</v>
      </c>
      <c r="Z384" s="10" t="str">
        <f t="shared" ca="1" si="115"/>
        <v>N</v>
      </c>
      <c r="AA384" s="10">
        <f t="shared" ca="1" si="116"/>
        <v>380.55066010990498</v>
      </c>
      <c r="AB384" s="1">
        <f t="shared" ca="1" si="100"/>
        <v>3</v>
      </c>
      <c r="AC384" s="1">
        <f t="shared" ca="1" si="101"/>
        <v>333</v>
      </c>
      <c r="AD384" s="1">
        <f t="shared" ca="1" si="117"/>
        <v>27</v>
      </c>
    </row>
    <row r="385" spans="1:30" x14ac:dyDescent="0.3">
      <c r="A385" s="1">
        <f>'FTTM input times'!A385</f>
        <v>383</v>
      </c>
      <c r="B385" s="10">
        <f>ABS('internal_calcs ToDs'!C385-'internal_calcs ToDs'!$B385)</f>
        <v>0.86970936231750784</v>
      </c>
      <c r="C385" s="10">
        <f>ABS('internal_calcs ToDs'!D385-'internal_calcs ToDs'!$B385)</f>
        <v>0.11013437509728874</v>
      </c>
      <c r="D385" s="10">
        <f>ABS('internal_calcs ToDs'!E385-'internal_calcs ToDs'!$B385)</f>
        <v>6.3508061811908192</v>
      </c>
      <c r="E385" s="10">
        <f>ABS('internal_calcs ToDs'!D385-'internal_calcs ToDs'!$C385)</f>
        <v>0.7595749872202191</v>
      </c>
      <c r="F385" s="10">
        <f>ABS('internal_calcs ToDs'!E385-'internal_calcs ToDs'!$C385)</f>
        <v>5.4810968188733113</v>
      </c>
      <c r="G385" s="10">
        <f>ABS('internal_calcs ToDs'!E385-'internal_calcs ToDs'!D385)</f>
        <v>6.2406718060935304</v>
      </c>
      <c r="H385" s="1" t="str">
        <f t="shared" si="102"/>
        <v>TRUSTED</v>
      </c>
      <c r="I385" s="1" t="str">
        <f t="shared" si="103"/>
        <v>TRUSTED</v>
      </c>
      <c r="J385" s="1" t="str">
        <f t="shared" si="104"/>
        <v>UNTRUSTED</v>
      </c>
      <c r="K385" s="1" t="str">
        <f t="shared" si="105"/>
        <v>TRUSTED</v>
      </c>
      <c r="L385" s="1" t="str">
        <f t="shared" si="106"/>
        <v>TRUSTED</v>
      </c>
      <c r="M385" s="1" t="str">
        <f t="shared" si="107"/>
        <v>TRUSTED</v>
      </c>
      <c r="N385" s="1" t="str">
        <f t="shared" si="108"/>
        <v>TRUSTED</v>
      </c>
      <c r="O385" s="1">
        <f t="shared" si="109"/>
        <v>3</v>
      </c>
      <c r="P385" s="1">
        <f t="shared" si="110"/>
        <v>333</v>
      </c>
      <c r="Q385" s="1" t="str">
        <f t="shared" si="111"/>
        <v>TRUSTED</v>
      </c>
      <c r="R385" s="1" t="str">
        <f t="shared" si="112"/>
        <v>TRUSTED</v>
      </c>
      <c r="S385" s="1" t="str">
        <f t="shared" si="113"/>
        <v>TRUSTED</v>
      </c>
      <c r="T385" s="1" t="str">
        <f t="shared" si="114"/>
        <v>TRUSTED</v>
      </c>
      <c r="U385" s="1">
        <f t="shared" si="119"/>
        <v>3</v>
      </c>
      <c r="V385" s="10">
        <f>IF(Q385="TRUSTED",'internal_calcs ToDs'!B385,"")</f>
        <v>381.13054590248231</v>
      </c>
      <c r="W385" s="10">
        <f>IF(R385="TRUSTED",'internal_calcs ToDs'!C385,"")</f>
        <v>382.00025526479982</v>
      </c>
      <c r="X385" s="10">
        <f>IF(S385="TRUSTED",IF(O385=3,'internal_calcs ToDs'!D385,'internal_calcs ToDs'!E385),"")</f>
        <v>381.2406802775796</v>
      </c>
      <c r="Y385" s="10">
        <f t="shared" si="118"/>
        <v>381.2406802775796</v>
      </c>
      <c r="Z385" s="10" t="str">
        <f t="shared" ca="1" si="115"/>
        <v>N</v>
      </c>
      <c r="AA385" s="10">
        <f t="shared" ca="1" si="116"/>
        <v>381.2406802775796</v>
      </c>
      <c r="AB385" s="1">
        <f t="shared" ca="1" si="100"/>
        <v>3</v>
      </c>
      <c r="AC385" s="1">
        <f t="shared" ca="1" si="101"/>
        <v>333</v>
      </c>
      <c r="AD385" s="1">
        <f t="shared" ca="1" si="117"/>
        <v>27</v>
      </c>
    </row>
    <row r="386" spans="1:30" x14ac:dyDescent="0.3">
      <c r="A386" s="1">
        <f>'FTTM input times'!A386</f>
        <v>384</v>
      </c>
      <c r="B386" s="10">
        <f>ABS('internal_calcs ToDs'!C386-'internal_calcs ToDs'!$B386)</f>
        <v>0.90629910049767659</v>
      </c>
      <c r="C386" s="10">
        <f>ABS('internal_calcs ToDs'!D386-'internal_calcs ToDs'!$B386)</f>
        <v>0.17300377554096258</v>
      </c>
      <c r="D386" s="10">
        <f>ABS('internal_calcs ToDs'!E386-'internal_calcs ToDs'!$B386)</f>
        <v>6.2789219687873583</v>
      </c>
      <c r="E386" s="10">
        <f>ABS('internal_calcs ToDs'!D386-'internal_calcs ToDs'!$C386)</f>
        <v>1.0793028760386392</v>
      </c>
      <c r="F386" s="10">
        <f>ABS('internal_calcs ToDs'!E386-'internal_calcs ToDs'!$C386)</f>
        <v>5.3726228682896817</v>
      </c>
      <c r="G386" s="10">
        <f>ABS('internal_calcs ToDs'!E386-'internal_calcs ToDs'!D386)</f>
        <v>6.4519257443283209</v>
      </c>
      <c r="H386" s="1" t="str">
        <f t="shared" si="102"/>
        <v>TRUSTED</v>
      </c>
      <c r="I386" s="1" t="str">
        <f t="shared" si="103"/>
        <v>TRUSTED</v>
      </c>
      <c r="J386" s="1" t="str">
        <f t="shared" si="104"/>
        <v>UNTRUSTED</v>
      </c>
      <c r="K386" s="1" t="str">
        <f t="shared" si="105"/>
        <v>TRUSTED</v>
      </c>
      <c r="L386" s="1" t="str">
        <f t="shared" si="106"/>
        <v>TRUSTED</v>
      </c>
      <c r="M386" s="1" t="str">
        <f t="shared" si="107"/>
        <v>UNTRUSTED</v>
      </c>
      <c r="N386" s="1" t="str">
        <f t="shared" si="108"/>
        <v>UNTRUSTED</v>
      </c>
      <c r="O386" s="1">
        <f t="shared" si="109"/>
        <v>511</v>
      </c>
      <c r="P386" s="1" t="str">
        <f t="shared" si="110"/>
        <v>NQ</v>
      </c>
      <c r="Q386" s="1" t="str">
        <f t="shared" si="111"/>
        <v>TRUSTED</v>
      </c>
      <c r="R386" s="1" t="str">
        <f t="shared" si="112"/>
        <v>TRUSTED</v>
      </c>
      <c r="S386" s="1" t="str">
        <f t="shared" si="113"/>
        <v>UNTRUSTED</v>
      </c>
      <c r="T386" s="1" t="str">
        <f t="shared" si="114"/>
        <v>TRUSTED</v>
      </c>
      <c r="U386" s="1">
        <f t="shared" si="119"/>
        <v>2</v>
      </c>
      <c r="V386" s="10">
        <f>IF(Q386="TRUSTED",'internal_calcs ToDs'!B386,"")</f>
        <v>382.09990854904237</v>
      </c>
      <c r="W386" s="10">
        <f>IF(R386="TRUSTED",'internal_calcs ToDs'!C386,"")</f>
        <v>383.00620764954004</v>
      </c>
      <c r="X386" s="10" t="str">
        <f>IF(S386="TRUSTED",IF(O386=3,'internal_calcs ToDs'!D386,'internal_calcs ToDs'!E386),"")</f>
        <v/>
      </c>
      <c r="Y386" s="10">
        <f t="shared" si="118"/>
        <v>382.09990854904237</v>
      </c>
      <c r="Z386" s="10" t="str">
        <f t="shared" ca="1" si="115"/>
        <v>Y</v>
      </c>
      <c r="AA386" s="10">
        <f t="shared" ca="1" si="116"/>
        <v>382.09990854904237</v>
      </c>
      <c r="AB386" s="1">
        <f t="shared" ref="AB386:AB449" ca="1" si="120">IF(AA386=V386,1,IF(AA386=W386,2,IF(AA386=X386,O386,511)))</f>
        <v>1</v>
      </c>
      <c r="AC386" s="1">
        <f t="shared" ref="AC386:AC449" ca="1" si="121">IF(AB386=1,fttmMapPtpInstanceToIndex1,IF(AB386=2,fttmMapPtpInstanceToIndex2,IF(AB386=3,fttmMapPtpInstanceToIndex3,IF(AB386=4,fttmMapPtpInstanceToIndex4,"NQ"))))</f>
        <v>111</v>
      </c>
      <c r="AD386" s="1">
        <f t="shared" ca="1" si="117"/>
        <v>28</v>
      </c>
    </row>
    <row r="387" spans="1:30" x14ac:dyDescent="0.3">
      <c r="A387" s="1">
        <f>'FTTM input times'!A387</f>
        <v>385</v>
      </c>
      <c r="B387" s="10">
        <f>ABS('internal_calcs ToDs'!C387-'internal_calcs ToDs'!$B387)</f>
        <v>0.94999942272551152</v>
      </c>
      <c r="C387" s="10">
        <f>ABS('internal_calcs ToDs'!D387-'internal_calcs ToDs'!$B387)</f>
        <v>0.45574717427484757</v>
      </c>
      <c r="D387" s="10">
        <f>ABS('internal_calcs ToDs'!E387-'internal_calcs ToDs'!$B387)</f>
        <v>6.1203026200043951</v>
      </c>
      <c r="E387" s="10">
        <f>ABS('internal_calcs ToDs'!D387-'internal_calcs ToDs'!$C387)</f>
        <v>1.4057465970003591</v>
      </c>
      <c r="F387" s="10">
        <f>ABS('internal_calcs ToDs'!E387-'internal_calcs ToDs'!$C387)</f>
        <v>5.1703031972788835</v>
      </c>
      <c r="G387" s="10">
        <f>ABS('internal_calcs ToDs'!E387-'internal_calcs ToDs'!D387)</f>
        <v>6.5760497942792426</v>
      </c>
      <c r="H387" s="1" t="str">
        <f t="shared" ref="H387:H450" si="122">IF(B386&lt;=maxAs12,"TRUSTED",IF(AND(H386="TRUSTED",B386&lt;=(maxAs12+fttmHyst12)),"TRUSTED","UNTRUSTED"))</f>
        <v>TRUSTED</v>
      </c>
      <c r="I387" s="1" t="str">
        <f t="shared" ref="I387:I450" si="123">IF(C386&lt;=maxAs13,"TRUSTED",IF(AND(I386="TRUSTED",C386&lt;=(maxAs13+fttmHyst13)),"TRUSTED","UNTRUSTED"))</f>
        <v>TRUSTED</v>
      </c>
      <c r="J387" s="1" t="str">
        <f t="shared" ref="J387:J450" si="124">IF(D386&lt;=maxAs14,"TRUSTED",IF(AND(J386="TRUSTED",D386&lt;=(maxAs14+fttmHyst14)),"TRUSTED","UNTRUSTED"))</f>
        <v>UNTRUSTED</v>
      </c>
      <c r="K387" s="1" t="str">
        <f t="shared" ref="K387:K450" si="125">IF(E386&lt;=maxAs23,"TRUSTED",IF(AND(K386="TRUSTED",E386&lt;=(maxAs23+fttmHyst23)),"TRUSTED","UNTRUSTED"))</f>
        <v>TRUSTED</v>
      </c>
      <c r="L387" s="1" t="str">
        <f t="shared" ref="L387:L450" si="126">IF(F386&lt;=maxAs24,"TRUSTED",IF(AND(L386="TRUSTED",F386&lt;=(maxAs24+fttmHyst24)),"TRUSTED","UNTRUSTED"))</f>
        <v>TRUSTED</v>
      </c>
      <c r="M387" s="1" t="str">
        <f t="shared" ref="M387:M450" si="127">IF(G386&lt;=maxAs34,"TRUSTED",IF(AND(M386="TRUSTED",G386&lt;=(maxAs34+fttmHyst34)),"TRUSTED","UNTRUSTED"))</f>
        <v>UNTRUSTED</v>
      </c>
      <c r="N387" s="1" t="str">
        <f t="shared" ref="N387:N450" si="128">M387</f>
        <v>UNTRUSTED</v>
      </c>
      <c r="O387" s="1">
        <f t="shared" ref="O387:O450" si="129">IF(N387="UNTRUSTED",511,3)</f>
        <v>511</v>
      </c>
      <c r="P387" s="1" t="str">
        <f t="shared" ref="P387:P450" si="130">IF(O387=511,"NQ",IF(O387=3,fttmMapPtpInstanceToIndex3,fttmMapPtpInstanceToIndex4))</f>
        <v>NQ</v>
      </c>
      <c r="Q387" s="1" t="str">
        <f t="shared" ref="Q387:Q450" si="131">IF(H387="TRUSTED","TRUSTED",IF(O387=3,IF(I387="TRUSTED","TRUSTED","UNTRUSTED"),IF(O387=4,IF(J387="TRUSTED","TRUSTED","UNTRUSTED"),"UNTRUSTED")))</f>
        <v>TRUSTED</v>
      </c>
      <c r="R387" s="1" t="str">
        <f t="shared" ref="R387:R450" si="132">IF(H387="TRUSTED","TRUSTED",IF(O387=3,IF(K387="TRUSTED","TRUSTED","UNTRUSTED"),IF(O387=4,IF(L387="TRUSTED","TRUSTED","UNTRUSTED"),"UNTRUSTED")))</f>
        <v>TRUSTED</v>
      </c>
      <c r="S387" s="1" t="str">
        <f t="shared" ref="S387:S450" si="133">IF(O387=3,IF(OR(I387="TRUSTED",K387="TRUSTED"),"TRUSTED","UNTRUSTED"),IF(O387=4,IF(OR(J387="TRUSTED",L387="TRUSTED"),"TRUSTED","UNTRUSTED"),"UNTRUSTED"))</f>
        <v>UNTRUSTED</v>
      </c>
      <c r="T387" s="1" t="str">
        <f t="shared" ref="T387:T450" si="134">IF(OR(AND(Q387="TRUSTED",R387="TRUSTED"),AND(Q387="TRUSTED",S387="TRUSTED"),AND(R387="TRUSTED",S387="TRUSTED")),"TRUSTED","UNTRUSTED")</f>
        <v>TRUSTED</v>
      </c>
      <c r="U387" s="1">
        <f t="shared" si="119"/>
        <v>2</v>
      </c>
      <c r="V387" s="10">
        <f>IF(Q387="TRUSTED",'internal_calcs ToDs'!B387,"")</f>
        <v>383.07002919908496</v>
      </c>
      <c r="W387" s="10">
        <f>IF(R387="TRUSTED",'internal_calcs ToDs'!C387,"")</f>
        <v>384.02002862181047</v>
      </c>
      <c r="X387" s="10" t="str">
        <f>IF(S387="TRUSTED",IF(O387=3,'internal_calcs ToDs'!D387,'internal_calcs ToDs'!E387),"")</f>
        <v/>
      </c>
      <c r="Y387" s="10">
        <f t="shared" si="118"/>
        <v>383.07002919908496</v>
      </c>
      <c r="Z387" s="10" t="str">
        <f t="shared" ref="Z387:Z450" ca="1" si="135">IF(OR(AB386=511,OFFSET(V387,0,AB386-1)=""),"Y",IF(ABS(OFFSET(V387,0,AB386-1)-Y387)&gt;fttmSelChangeThresh0,"Y","N"))</f>
        <v>N</v>
      </c>
      <c r="AA387" s="10">
        <f t="shared" ref="AA387:AA450" ca="1" si="136">IF(U387=0,AA386,IF(Z387="Y",Y387,OFFSET(V387,0,AB386-1)))</f>
        <v>383.07002919908496</v>
      </c>
      <c r="AB387" s="1">
        <f t="shared" ca="1" si="120"/>
        <v>1</v>
      </c>
      <c r="AC387" s="1">
        <f t="shared" ca="1" si="121"/>
        <v>111</v>
      </c>
      <c r="AD387" s="1">
        <f t="shared" ref="AD387:AD450" ca="1" si="137">IF(AC387&lt;&gt;AC386,AD386+1,AD386)</f>
        <v>28</v>
      </c>
    </row>
    <row r="388" spans="1:30" x14ac:dyDescent="0.3">
      <c r="A388" s="1">
        <f>'FTTM input times'!A388</f>
        <v>386</v>
      </c>
      <c r="B388" s="10">
        <f>ABS('internal_calcs ToDs'!C388-'internal_calcs ToDs'!$B388)</f>
        <v>1.0007369115000415</v>
      </c>
      <c r="C388" s="10">
        <f>ABS('internal_calcs ToDs'!D388-'internal_calcs ToDs'!$B388)</f>
        <v>0.73318444604342403</v>
      </c>
      <c r="D388" s="10">
        <f>ABS('internal_calcs ToDs'!E388-'internal_calcs ToDs'!$B388)</f>
        <v>5.8817420965056044</v>
      </c>
      <c r="E388" s="10">
        <f>ABS('internal_calcs ToDs'!D388-'internal_calcs ToDs'!$C388)</f>
        <v>1.7339213575434655</v>
      </c>
      <c r="F388" s="10">
        <f>ABS('internal_calcs ToDs'!E388-'internal_calcs ToDs'!$C388)</f>
        <v>4.8810051850055629</v>
      </c>
      <c r="G388" s="10">
        <f>ABS('internal_calcs ToDs'!E388-'internal_calcs ToDs'!D388)</f>
        <v>6.6149265425490285</v>
      </c>
      <c r="H388" s="1" t="str">
        <f t="shared" si="122"/>
        <v>TRUSTED</v>
      </c>
      <c r="I388" s="1" t="str">
        <f t="shared" si="123"/>
        <v>TRUSTED</v>
      </c>
      <c r="J388" s="1" t="str">
        <f t="shared" si="124"/>
        <v>UNTRUSTED</v>
      </c>
      <c r="K388" s="1" t="str">
        <f t="shared" si="125"/>
        <v>TRUSTED</v>
      </c>
      <c r="L388" s="1" t="str">
        <f t="shared" si="126"/>
        <v>TRUSTED</v>
      </c>
      <c r="M388" s="1" t="str">
        <f t="shared" si="127"/>
        <v>UNTRUSTED</v>
      </c>
      <c r="N388" s="1" t="str">
        <f t="shared" si="128"/>
        <v>UNTRUSTED</v>
      </c>
      <c r="O388" s="1">
        <f t="shared" si="129"/>
        <v>511</v>
      </c>
      <c r="P388" s="1" t="str">
        <f t="shared" si="130"/>
        <v>NQ</v>
      </c>
      <c r="Q388" s="1" t="str">
        <f t="shared" si="131"/>
        <v>TRUSTED</v>
      </c>
      <c r="R388" s="1" t="str">
        <f t="shared" si="132"/>
        <v>TRUSTED</v>
      </c>
      <c r="S388" s="1" t="str">
        <f t="shared" si="133"/>
        <v>UNTRUSTED</v>
      </c>
      <c r="T388" s="1" t="str">
        <f t="shared" si="134"/>
        <v>TRUSTED</v>
      </c>
      <c r="U388" s="1">
        <f t="shared" si="119"/>
        <v>2</v>
      </c>
      <c r="V388" s="10">
        <f>IF(Q388="TRUSTED",'internal_calcs ToDs'!B388,"")</f>
        <v>384.04092672504777</v>
      </c>
      <c r="W388" s="10">
        <f>IF(R388="TRUSTED",'internal_calcs ToDs'!C388,"")</f>
        <v>385.04166363654781</v>
      </c>
      <c r="X388" s="10" t="str">
        <f>IF(S388="TRUSTED",IF(O388=3,'internal_calcs ToDs'!D388,'internal_calcs ToDs'!E388),"")</f>
        <v/>
      </c>
      <c r="Y388" s="10">
        <f t="shared" ref="Y388:Y451" si="138">IF(U388=0,AA387,IF(U388=3,MEDIAN(V388:X388),IF(V388="",W388,V388)))</f>
        <v>384.04092672504777</v>
      </c>
      <c r="Z388" s="10" t="str">
        <f t="shared" ca="1" si="135"/>
        <v>N</v>
      </c>
      <c r="AA388" s="10">
        <f t="shared" ca="1" si="136"/>
        <v>384.04092672504777</v>
      </c>
      <c r="AB388" s="1">
        <f t="shared" ca="1" si="120"/>
        <v>1</v>
      </c>
      <c r="AC388" s="1">
        <f t="shared" ca="1" si="121"/>
        <v>111</v>
      </c>
      <c r="AD388" s="1">
        <f t="shared" ca="1" si="137"/>
        <v>28</v>
      </c>
    </row>
    <row r="389" spans="1:30" x14ac:dyDescent="0.3">
      <c r="A389" s="1">
        <f>'FTTM input times'!A389</f>
        <v>387</v>
      </c>
      <c r="B389" s="10">
        <f>ABS('internal_calcs ToDs'!C389-'internal_calcs ToDs'!$B389)</f>
        <v>1.0584078015555178</v>
      </c>
      <c r="C389" s="10">
        <f>ABS('internal_calcs ToDs'!D389-'internal_calcs ToDs'!$B389)</f>
        <v>1.0004996576840881</v>
      </c>
      <c r="D389" s="10">
        <f>ABS('internal_calcs ToDs'!E389-'internal_calcs ToDs'!$B389)</f>
        <v>5.572896054664227</v>
      </c>
      <c r="E389" s="10">
        <f>ABS('internal_calcs ToDs'!D389-'internal_calcs ToDs'!$C389)</f>
        <v>2.0589074592396059</v>
      </c>
      <c r="F389" s="10">
        <f>ABS('internal_calcs ToDs'!E389-'internal_calcs ToDs'!$C389)</f>
        <v>4.5144882531087092</v>
      </c>
      <c r="G389" s="10">
        <f>ABS('internal_calcs ToDs'!E389-'internal_calcs ToDs'!D389)</f>
        <v>6.5733957123483151</v>
      </c>
      <c r="H389" s="1" t="str">
        <f t="shared" si="122"/>
        <v>TRUSTED</v>
      </c>
      <c r="I389" s="1" t="str">
        <f t="shared" si="123"/>
        <v>TRUSTED</v>
      </c>
      <c r="J389" s="1" t="str">
        <f t="shared" si="124"/>
        <v>UNTRUSTED</v>
      </c>
      <c r="K389" s="1" t="str">
        <f t="shared" si="125"/>
        <v>TRUSTED</v>
      </c>
      <c r="L389" s="1" t="str">
        <f t="shared" si="126"/>
        <v>TRUSTED</v>
      </c>
      <c r="M389" s="1" t="str">
        <f t="shared" si="127"/>
        <v>UNTRUSTED</v>
      </c>
      <c r="N389" s="1" t="str">
        <f t="shared" si="128"/>
        <v>UNTRUSTED</v>
      </c>
      <c r="O389" s="1">
        <f t="shared" si="129"/>
        <v>511</v>
      </c>
      <c r="P389" s="1" t="str">
        <f t="shared" si="130"/>
        <v>NQ</v>
      </c>
      <c r="Q389" s="1" t="str">
        <f t="shared" si="131"/>
        <v>TRUSTED</v>
      </c>
      <c r="R389" s="1" t="str">
        <f t="shared" si="132"/>
        <v>TRUSTED</v>
      </c>
      <c r="S389" s="1" t="str">
        <f t="shared" si="133"/>
        <v>UNTRUSTED</v>
      </c>
      <c r="T389" s="1" t="str">
        <f t="shared" si="134"/>
        <v>TRUSTED</v>
      </c>
      <c r="U389" s="1">
        <f t="shared" ref="U389:U452" si="139">COUNTIF(Q389:S389,"TRUSTED")</f>
        <v>2</v>
      </c>
      <c r="V389" s="10">
        <f>IF(Q389="TRUSTED",'internal_calcs ToDs'!B389,"")</f>
        <v>385.01261950867729</v>
      </c>
      <c r="W389" s="10">
        <f>IF(R389="TRUSTED",'internal_calcs ToDs'!C389,"")</f>
        <v>386.07102731023281</v>
      </c>
      <c r="X389" s="10" t="str">
        <f>IF(S389="TRUSTED",IF(O389=3,'internal_calcs ToDs'!D389,'internal_calcs ToDs'!E389),"")</f>
        <v/>
      </c>
      <c r="Y389" s="10">
        <f t="shared" si="138"/>
        <v>385.01261950867729</v>
      </c>
      <c r="Z389" s="10" t="str">
        <f t="shared" ca="1" si="135"/>
        <v>N</v>
      </c>
      <c r="AA389" s="10">
        <f t="shared" ca="1" si="136"/>
        <v>385.01261950867729</v>
      </c>
      <c r="AB389" s="1">
        <f t="shared" ca="1" si="120"/>
        <v>1</v>
      </c>
      <c r="AC389" s="1">
        <f t="shared" ca="1" si="121"/>
        <v>111</v>
      </c>
      <c r="AD389" s="1">
        <f t="shared" ca="1" si="137"/>
        <v>28</v>
      </c>
    </row>
    <row r="390" spans="1:30" x14ac:dyDescent="0.3">
      <c r="A390" s="1">
        <f>'FTTM input times'!A390</f>
        <v>388</v>
      </c>
      <c r="B390" s="10">
        <f>ABS('internal_calcs ToDs'!C390-'internal_calcs ToDs'!$B390)</f>
        <v>1.1228783284424821</v>
      </c>
      <c r="C390" s="10">
        <f>ABS('internal_calcs ToDs'!D390-'internal_calcs ToDs'!$B390)</f>
        <v>1.2530485463549326</v>
      </c>
      <c r="D390" s="10">
        <f>ABS('internal_calcs ToDs'!E390-'internal_calcs ToDs'!$B390)</f>
        <v>5.2059322122321419</v>
      </c>
      <c r="E390" s="10">
        <f>ABS('internal_calcs ToDs'!D390-'internal_calcs ToDs'!$C390)</f>
        <v>2.3759268747974147</v>
      </c>
      <c r="F390" s="10">
        <f>ABS('internal_calcs ToDs'!E390-'internal_calcs ToDs'!$C390)</f>
        <v>4.0830538837896597</v>
      </c>
      <c r="G390" s="10">
        <f>ABS('internal_calcs ToDs'!E390-'internal_calcs ToDs'!D390)</f>
        <v>6.4589807585870744</v>
      </c>
      <c r="H390" s="1" t="str">
        <f t="shared" si="122"/>
        <v>TRUSTED</v>
      </c>
      <c r="I390" s="1" t="str">
        <f t="shared" si="123"/>
        <v>TRUSTED</v>
      </c>
      <c r="J390" s="1" t="str">
        <f t="shared" si="124"/>
        <v>UNTRUSTED</v>
      </c>
      <c r="K390" s="1" t="str">
        <f t="shared" si="125"/>
        <v>TRUSTED</v>
      </c>
      <c r="L390" s="1" t="str">
        <f t="shared" si="126"/>
        <v>TRUSTED</v>
      </c>
      <c r="M390" s="1" t="str">
        <f t="shared" si="127"/>
        <v>UNTRUSTED</v>
      </c>
      <c r="N390" s="1" t="str">
        <f t="shared" si="128"/>
        <v>UNTRUSTED</v>
      </c>
      <c r="O390" s="1">
        <f t="shared" si="129"/>
        <v>511</v>
      </c>
      <c r="P390" s="1" t="str">
        <f t="shared" si="130"/>
        <v>NQ</v>
      </c>
      <c r="Q390" s="1" t="str">
        <f t="shared" si="131"/>
        <v>TRUSTED</v>
      </c>
      <c r="R390" s="1" t="str">
        <f t="shared" si="132"/>
        <v>TRUSTED</v>
      </c>
      <c r="S390" s="1" t="str">
        <f t="shared" si="133"/>
        <v>UNTRUSTED</v>
      </c>
      <c r="T390" s="1" t="str">
        <f t="shared" si="134"/>
        <v>TRUSTED</v>
      </c>
      <c r="U390" s="1">
        <f t="shared" si="139"/>
        <v>2</v>
      </c>
      <c r="V390" s="10">
        <f>IF(Q390="TRUSTED",'internal_calcs ToDs'!B390,"")</f>
        <v>385.98512542941808</v>
      </c>
      <c r="W390" s="10">
        <f>IF(R390="TRUSTED",'internal_calcs ToDs'!C390,"")</f>
        <v>387.10800375786056</v>
      </c>
      <c r="X390" s="10" t="str">
        <f>IF(S390="TRUSTED",IF(O390=3,'internal_calcs ToDs'!D390,'internal_calcs ToDs'!E390),"")</f>
        <v/>
      </c>
      <c r="Y390" s="10">
        <f t="shared" si="138"/>
        <v>385.98512542941808</v>
      </c>
      <c r="Z390" s="10" t="str">
        <f t="shared" ca="1" si="135"/>
        <v>N</v>
      </c>
      <c r="AA390" s="10">
        <f t="shared" ca="1" si="136"/>
        <v>385.98512542941808</v>
      </c>
      <c r="AB390" s="1">
        <f t="shared" ca="1" si="120"/>
        <v>1</v>
      </c>
      <c r="AC390" s="1">
        <f t="shared" ca="1" si="121"/>
        <v>111</v>
      </c>
      <c r="AD390" s="1">
        <f t="shared" ca="1" si="137"/>
        <v>28</v>
      </c>
    </row>
    <row r="391" spans="1:30" x14ac:dyDescent="0.3">
      <c r="A391" s="1">
        <f>'FTTM input times'!A391</f>
        <v>389</v>
      </c>
      <c r="B391" s="10">
        <f>ABS('internal_calcs ToDs'!C391-'internal_calcs ToDs'!$B391)</f>
        <v>1.1939851971652615</v>
      </c>
      <c r="C391" s="10">
        <f>ABS('internal_calcs ToDs'!D391-'internal_calcs ToDs'!$B391)</f>
        <v>1.4864320330123064</v>
      </c>
      <c r="D391" s="10">
        <f>ABS('internal_calcs ToDs'!E391-'internal_calcs ToDs'!$B391)</f>
        <v>4.795089940399123</v>
      </c>
      <c r="E391" s="10">
        <f>ABS('internal_calcs ToDs'!D391-'internal_calcs ToDs'!$C391)</f>
        <v>2.6804172301775679</v>
      </c>
      <c r="F391" s="10">
        <f>ABS('internal_calcs ToDs'!E391-'internal_calcs ToDs'!$C391)</f>
        <v>3.6011047432338614</v>
      </c>
      <c r="G391" s="10">
        <f>ABS('internal_calcs ToDs'!E391-'internal_calcs ToDs'!D391)</f>
        <v>6.2815219734114294</v>
      </c>
      <c r="H391" s="1" t="str">
        <f t="shared" si="122"/>
        <v>TRUSTED</v>
      </c>
      <c r="I391" s="1" t="str">
        <f t="shared" si="123"/>
        <v>TRUSTED</v>
      </c>
      <c r="J391" s="1" t="str">
        <f t="shared" si="124"/>
        <v>UNTRUSTED</v>
      </c>
      <c r="K391" s="1" t="str">
        <f t="shared" si="125"/>
        <v>TRUSTED</v>
      </c>
      <c r="L391" s="1" t="str">
        <f t="shared" si="126"/>
        <v>TRUSTED</v>
      </c>
      <c r="M391" s="1" t="str">
        <f t="shared" si="127"/>
        <v>UNTRUSTED</v>
      </c>
      <c r="N391" s="1" t="str">
        <f t="shared" si="128"/>
        <v>UNTRUSTED</v>
      </c>
      <c r="O391" s="1">
        <f t="shared" si="129"/>
        <v>511</v>
      </c>
      <c r="P391" s="1" t="str">
        <f t="shared" si="130"/>
        <v>NQ</v>
      </c>
      <c r="Q391" s="1" t="str">
        <f t="shared" si="131"/>
        <v>TRUSTED</v>
      </c>
      <c r="R391" s="1" t="str">
        <f t="shared" si="132"/>
        <v>TRUSTED</v>
      </c>
      <c r="S391" s="1" t="str">
        <f t="shared" si="133"/>
        <v>UNTRUSTED</v>
      </c>
      <c r="T391" s="1" t="str">
        <f t="shared" si="134"/>
        <v>TRUSTED</v>
      </c>
      <c r="U391" s="1">
        <f t="shared" si="139"/>
        <v>2</v>
      </c>
      <c r="V391" s="10">
        <f>IF(Q391="TRUSTED",'internal_calcs ToDs'!B391,"")</f>
        <v>386.9584618531199</v>
      </c>
      <c r="W391" s="10">
        <f>IF(R391="TRUSTED",'internal_calcs ToDs'!C391,"")</f>
        <v>388.15244705028516</v>
      </c>
      <c r="X391" s="10" t="str">
        <f>IF(S391="TRUSTED",IF(O391=3,'internal_calcs ToDs'!D391,'internal_calcs ToDs'!E391),"")</f>
        <v/>
      </c>
      <c r="Y391" s="10">
        <f t="shared" si="138"/>
        <v>386.9584618531199</v>
      </c>
      <c r="Z391" s="10" t="str">
        <f t="shared" ca="1" si="135"/>
        <v>N</v>
      </c>
      <c r="AA391" s="10">
        <f t="shared" ca="1" si="136"/>
        <v>386.9584618531199</v>
      </c>
      <c r="AB391" s="1">
        <f t="shared" ca="1" si="120"/>
        <v>1</v>
      </c>
      <c r="AC391" s="1">
        <f t="shared" ca="1" si="121"/>
        <v>111</v>
      </c>
      <c r="AD391" s="1">
        <f t="shared" ca="1" si="137"/>
        <v>28</v>
      </c>
    </row>
    <row r="392" spans="1:30" x14ac:dyDescent="0.3">
      <c r="A392" s="1">
        <f>'FTTM input times'!A392</f>
        <v>390</v>
      </c>
      <c r="B392" s="10">
        <f>ABS('internal_calcs ToDs'!C392-'internal_calcs ToDs'!$B392)</f>
        <v>1.2715361690666782</v>
      </c>
      <c r="C392" s="10">
        <f>ABS('internal_calcs ToDs'!D392-'internal_calcs ToDs'!$B392)</f>
        <v>1.6965658614149106</v>
      </c>
      <c r="D392" s="10">
        <f>ABS('internal_calcs ToDs'!E392-'internal_calcs ToDs'!$B392)</f>
        <v>4.3561649991412423</v>
      </c>
      <c r="E392" s="10">
        <f>ABS('internal_calcs ToDs'!D392-'internal_calcs ToDs'!$C392)</f>
        <v>2.9681020304815888</v>
      </c>
      <c r="F392" s="10">
        <f>ABS('internal_calcs ToDs'!E392-'internal_calcs ToDs'!$C392)</f>
        <v>3.0846288300745641</v>
      </c>
      <c r="G392" s="10">
        <f>ABS('internal_calcs ToDs'!E392-'internal_calcs ToDs'!D392)</f>
        <v>6.0527308605561529</v>
      </c>
      <c r="H392" s="1" t="str">
        <f t="shared" si="122"/>
        <v>TRUSTED</v>
      </c>
      <c r="I392" s="1" t="str">
        <f t="shared" si="123"/>
        <v>TRUSTED</v>
      </c>
      <c r="J392" s="1" t="str">
        <f t="shared" si="124"/>
        <v>UNTRUSTED</v>
      </c>
      <c r="K392" s="1" t="str">
        <f t="shared" si="125"/>
        <v>TRUSTED</v>
      </c>
      <c r="L392" s="1" t="str">
        <f t="shared" si="126"/>
        <v>TRUSTED</v>
      </c>
      <c r="M392" s="1" t="str">
        <f t="shared" si="127"/>
        <v>UNTRUSTED</v>
      </c>
      <c r="N392" s="1" t="str">
        <f t="shared" si="128"/>
        <v>UNTRUSTED</v>
      </c>
      <c r="O392" s="1">
        <f t="shared" si="129"/>
        <v>511</v>
      </c>
      <c r="P392" s="1" t="str">
        <f t="shared" si="130"/>
        <v>NQ</v>
      </c>
      <c r="Q392" s="1" t="str">
        <f t="shared" si="131"/>
        <v>TRUSTED</v>
      </c>
      <c r="R392" s="1" t="str">
        <f t="shared" si="132"/>
        <v>TRUSTED</v>
      </c>
      <c r="S392" s="1" t="str">
        <f t="shared" si="133"/>
        <v>UNTRUSTED</v>
      </c>
      <c r="T392" s="1" t="str">
        <f t="shared" si="134"/>
        <v>TRUSTED</v>
      </c>
      <c r="U392" s="1">
        <f t="shared" si="139"/>
        <v>2</v>
      </c>
      <c r="V392" s="10">
        <f>IF(Q392="TRUSTED",'internal_calcs ToDs'!B392,"")</f>
        <v>387.93264562106901</v>
      </c>
      <c r="W392" s="10">
        <f>IF(R392="TRUSTED",'internal_calcs ToDs'!C392,"")</f>
        <v>389.20418179013569</v>
      </c>
      <c r="X392" s="10" t="str">
        <f>IF(S392="TRUSTED",IF(O392=3,'internal_calcs ToDs'!D392,'internal_calcs ToDs'!E392),"")</f>
        <v/>
      </c>
      <c r="Y392" s="10">
        <f t="shared" si="138"/>
        <v>387.93264562106901</v>
      </c>
      <c r="Z392" s="10" t="str">
        <f t="shared" ca="1" si="135"/>
        <v>N</v>
      </c>
      <c r="AA392" s="10">
        <f t="shared" ca="1" si="136"/>
        <v>387.93264562106901</v>
      </c>
      <c r="AB392" s="1">
        <f t="shared" ca="1" si="120"/>
        <v>1</v>
      </c>
      <c r="AC392" s="1">
        <f t="shared" ca="1" si="121"/>
        <v>111</v>
      </c>
      <c r="AD392" s="1">
        <f t="shared" ca="1" si="137"/>
        <v>28</v>
      </c>
    </row>
    <row r="393" spans="1:30" x14ac:dyDescent="0.3">
      <c r="A393" s="1">
        <f>'FTTM input times'!A393</f>
        <v>391</v>
      </c>
      <c r="B393" s="10">
        <f>ABS('internal_calcs ToDs'!C393-'internal_calcs ToDs'!$B393)</f>
        <v>1.355310764678336</v>
      </c>
      <c r="C393" s="10">
        <f>ABS('internal_calcs ToDs'!D393-'internal_calcs ToDs'!$B393)</f>
        <v>1.8797452642451162</v>
      </c>
      <c r="D393" s="10">
        <f>ABS('internal_calcs ToDs'!E393-'internal_calcs ToDs'!$B393)</f>
        <v>3.9059380392471894</v>
      </c>
      <c r="E393" s="10">
        <f>ABS('internal_calcs ToDs'!D393-'internal_calcs ToDs'!$C393)</f>
        <v>3.2350560289234522</v>
      </c>
      <c r="F393" s="10">
        <f>ABS('internal_calcs ToDs'!E393-'internal_calcs ToDs'!$C393)</f>
        <v>2.5506272745688534</v>
      </c>
      <c r="G393" s="10">
        <f>ABS('internal_calcs ToDs'!E393-'internal_calcs ToDs'!D393)</f>
        <v>5.7856833034923056</v>
      </c>
      <c r="H393" s="1" t="str">
        <f t="shared" si="122"/>
        <v>TRUSTED</v>
      </c>
      <c r="I393" s="1" t="str">
        <f t="shared" si="123"/>
        <v>TRUSTED</v>
      </c>
      <c r="J393" s="1" t="str">
        <f t="shared" si="124"/>
        <v>UNTRUSTED</v>
      </c>
      <c r="K393" s="1" t="str">
        <f t="shared" si="125"/>
        <v>TRUSTED</v>
      </c>
      <c r="L393" s="1" t="str">
        <f t="shared" si="126"/>
        <v>TRUSTED</v>
      </c>
      <c r="M393" s="1" t="str">
        <f t="shared" si="127"/>
        <v>UNTRUSTED</v>
      </c>
      <c r="N393" s="1" t="str">
        <f t="shared" si="128"/>
        <v>UNTRUSTED</v>
      </c>
      <c r="O393" s="1">
        <f t="shared" si="129"/>
        <v>511</v>
      </c>
      <c r="P393" s="1" t="str">
        <f t="shared" si="130"/>
        <v>NQ</v>
      </c>
      <c r="Q393" s="1" t="str">
        <f t="shared" si="131"/>
        <v>TRUSTED</v>
      </c>
      <c r="R393" s="1" t="str">
        <f t="shared" si="132"/>
        <v>TRUSTED</v>
      </c>
      <c r="S393" s="1" t="str">
        <f t="shared" si="133"/>
        <v>UNTRUSTED</v>
      </c>
      <c r="T393" s="1" t="str">
        <f t="shared" si="134"/>
        <v>TRUSTED</v>
      </c>
      <c r="U393" s="1">
        <f t="shared" si="139"/>
        <v>2</v>
      </c>
      <c r="V393" s="10">
        <f>IF(Q393="TRUSTED",'internal_calcs ToDs'!B393,"")</f>
        <v>388.90769303935087</v>
      </c>
      <c r="W393" s="10">
        <f>IF(R393="TRUSTED",'internal_calcs ToDs'!C393,"")</f>
        <v>390.26300380402921</v>
      </c>
      <c r="X393" s="10" t="str">
        <f>IF(S393="TRUSTED",IF(O393=3,'internal_calcs ToDs'!D393,'internal_calcs ToDs'!E393),"")</f>
        <v/>
      </c>
      <c r="Y393" s="10">
        <f t="shared" si="138"/>
        <v>388.90769303935087</v>
      </c>
      <c r="Z393" s="10" t="str">
        <f t="shared" ca="1" si="135"/>
        <v>N</v>
      </c>
      <c r="AA393" s="10">
        <f t="shared" ca="1" si="136"/>
        <v>388.90769303935087</v>
      </c>
      <c r="AB393" s="1">
        <f t="shared" ca="1" si="120"/>
        <v>1</v>
      </c>
      <c r="AC393" s="1">
        <f t="shared" ca="1" si="121"/>
        <v>111</v>
      </c>
      <c r="AD393" s="1">
        <f t="shared" ca="1" si="137"/>
        <v>28</v>
      </c>
    </row>
    <row r="394" spans="1:30" x14ac:dyDescent="0.3">
      <c r="A394" s="1">
        <f>'FTTM input times'!A394</f>
        <v>392</v>
      </c>
      <c r="B394" s="10">
        <f>ABS('internal_calcs ToDs'!C394-'internal_calcs ToDs'!$B394)</f>
        <v>1.4450610797991885</v>
      </c>
      <c r="C394" s="10">
        <f>ABS('internal_calcs ToDs'!D394-'internal_calcs ToDs'!$B394)</f>
        <v>2.032703636360111</v>
      </c>
      <c r="D394" s="10">
        <f>ABS('internal_calcs ToDs'!E394-'internal_calcs ToDs'!$B394)</f>
        <v>3.4615675268341306</v>
      </c>
      <c r="E394" s="10">
        <f>ABS('internal_calcs ToDs'!D394-'internal_calcs ToDs'!$C394)</f>
        <v>3.4777647161592995</v>
      </c>
      <c r="F394" s="10">
        <f>ABS('internal_calcs ToDs'!E394-'internal_calcs ToDs'!$C394)</f>
        <v>2.0165064470349421</v>
      </c>
      <c r="G394" s="10">
        <f>ABS('internal_calcs ToDs'!E394-'internal_calcs ToDs'!D394)</f>
        <v>5.4942711631942416</v>
      </c>
      <c r="H394" s="1" t="str">
        <f t="shared" si="122"/>
        <v>TRUSTED</v>
      </c>
      <c r="I394" s="1" t="str">
        <f t="shared" si="123"/>
        <v>TRUSTED</v>
      </c>
      <c r="J394" s="1" t="str">
        <f t="shared" si="124"/>
        <v>TRUSTED</v>
      </c>
      <c r="K394" s="1" t="str">
        <f t="shared" si="125"/>
        <v>TRUSTED</v>
      </c>
      <c r="L394" s="1" t="str">
        <f t="shared" si="126"/>
        <v>TRUSTED</v>
      </c>
      <c r="M394" s="1" t="str">
        <f t="shared" si="127"/>
        <v>UNTRUSTED</v>
      </c>
      <c r="N394" s="1" t="str">
        <f t="shared" si="128"/>
        <v>UNTRUSTED</v>
      </c>
      <c r="O394" s="1">
        <f t="shared" si="129"/>
        <v>511</v>
      </c>
      <c r="P394" s="1" t="str">
        <f t="shared" si="130"/>
        <v>NQ</v>
      </c>
      <c r="Q394" s="1" t="str">
        <f t="shared" si="131"/>
        <v>TRUSTED</v>
      </c>
      <c r="R394" s="1" t="str">
        <f t="shared" si="132"/>
        <v>TRUSTED</v>
      </c>
      <c r="S394" s="1" t="str">
        <f t="shared" si="133"/>
        <v>UNTRUSTED</v>
      </c>
      <c r="T394" s="1" t="str">
        <f t="shared" si="134"/>
        <v>TRUSTED</v>
      </c>
      <c r="U394" s="1">
        <f t="shared" si="139"/>
        <v>2</v>
      </c>
      <c r="V394" s="10">
        <f>IF(Q394="TRUSTED",'internal_calcs ToDs'!B394,"")</f>
        <v>389.88361986855097</v>
      </c>
      <c r="W394" s="10">
        <f>IF(R394="TRUSTED",'internal_calcs ToDs'!C394,"")</f>
        <v>391.32868094835015</v>
      </c>
      <c r="X394" s="10" t="str">
        <f>IF(S394="TRUSTED",IF(O394=3,'internal_calcs ToDs'!D394,'internal_calcs ToDs'!E394),"")</f>
        <v/>
      </c>
      <c r="Y394" s="10">
        <f t="shared" si="138"/>
        <v>389.88361986855097</v>
      </c>
      <c r="Z394" s="10" t="str">
        <f t="shared" ca="1" si="135"/>
        <v>N</v>
      </c>
      <c r="AA394" s="10">
        <f t="shared" ca="1" si="136"/>
        <v>389.88361986855097</v>
      </c>
      <c r="AB394" s="1">
        <f t="shared" ca="1" si="120"/>
        <v>1</v>
      </c>
      <c r="AC394" s="1">
        <f t="shared" ca="1" si="121"/>
        <v>111</v>
      </c>
      <c r="AD394" s="1">
        <f t="shared" ca="1" si="137"/>
        <v>28</v>
      </c>
    </row>
    <row r="395" spans="1:30" x14ac:dyDescent="0.3">
      <c r="A395" s="1">
        <f>'FTTM input times'!A395</f>
        <v>393</v>
      </c>
      <c r="B395" s="10">
        <f>ABS('internal_calcs ToDs'!C395-'internal_calcs ToDs'!$B395)</f>
        <v>1.5405127116149515</v>
      </c>
      <c r="C395" s="10">
        <f>ABS('internal_calcs ToDs'!D395-'internal_calcs ToDs'!$B395)</f>
        <v>2.1526642897051715</v>
      </c>
      <c r="D395" s="10">
        <f>ABS('internal_calcs ToDs'!E395-'internal_calcs ToDs'!$B395)</f>
        <v>3.0399690320003856</v>
      </c>
      <c r="E395" s="10">
        <f>ABS('internal_calcs ToDs'!D395-'internal_calcs ToDs'!$C395)</f>
        <v>3.6931770013201231</v>
      </c>
      <c r="F395" s="10">
        <f>ABS('internal_calcs ToDs'!E395-'internal_calcs ToDs'!$C395)</f>
        <v>1.4994563203854341</v>
      </c>
      <c r="G395" s="10">
        <f>ABS('internal_calcs ToDs'!E395-'internal_calcs ToDs'!D395)</f>
        <v>5.1926333217055571</v>
      </c>
      <c r="H395" s="1" t="str">
        <f t="shared" si="122"/>
        <v>TRUSTED</v>
      </c>
      <c r="I395" s="1" t="str">
        <f t="shared" si="123"/>
        <v>TRUSTED</v>
      </c>
      <c r="J395" s="1" t="str">
        <f t="shared" si="124"/>
        <v>TRUSTED</v>
      </c>
      <c r="K395" s="1" t="str">
        <f t="shared" si="125"/>
        <v>TRUSTED</v>
      </c>
      <c r="L395" s="1" t="str">
        <f t="shared" si="126"/>
        <v>TRUSTED</v>
      </c>
      <c r="M395" s="1" t="str">
        <f t="shared" si="127"/>
        <v>UNTRUSTED</v>
      </c>
      <c r="N395" s="1" t="str">
        <f t="shared" si="128"/>
        <v>UNTRUSTED</v>
      </c>
      <c r="O395" s="1">
        <f t="shared" si="129"/>
        <v>511</v>
      </c>
      <c r="P395" s="1" t="str">
        <f t="shared" si="130"/>
        <v>NQ</v>
      </c>
      <c r="Q395" s="1" t="str">
        <f t="shared" si="131"/>
        <v>TRUSTED</v>
      </c>
      <c r="R395" s="1" t="str">
        <f t="shared" si="132"/>
        <v>TRUSTED</v>
      </c>
      <c r="S395" s="1" t="str">
        <f t="shared" si="133"/>
        <v>UNTRUSTED</v>
      </c>
      <c r="T395" s="1" t="str">
        <f t="shared" si="134"/>
        <v>TRUSTED</v>
      </c>
      <c r="U395" s="1">
        <f t="shared" si="139"/>
        <v>2</v>
      </c>
      <c r="V395" s="10">
        <f>IF(Q395="TRUSTED",'internal_calcs ToDs'!B395,"")</f>
        <v>390.86044131379992</v>
      </c>
      <c r="W395" s="10">
        <f>IF(R395="TRUSTED",'internal_calcs ToDs'!C395,"")</f>
        <v>392.40095402541488</v>
      </c>
      <c r="X395" s="10" t="str">
        <f>IF(S395="TRUSTED",IF(O395=3,'internal_calcs ToDs'!D395,'internal_calcs ToDs'!E395),"")</f>
        <v/>
      </c>
      <c r="Y395" s="10">
        <f t="shared" si="138"/>
        <v>390.86044131379992</v>
      </c>
      <c r="Z395" s="10" t="str">
        <f t="shared" ca="1" si="135"/>
        <v>N</v>
      </c>
      <c r="AA395" s="10">
        <f t="shared" ca="1" si="136"/>
        <v>390.86044131379992</v>
      </c>
      <c r="AB395" s="1">
        <f t="shared" ca="1" si="120"/>
        <v>1</v>
      </c>
      <c r="AC395" s="1">
        <f t="shared" ca="1" si="121"/>
        <v>111</v>
      </c>
      <c r="AD395" s="1">
        <f t="shared" ca="1" si="137"/>
        <v>28</v>
      </c>
    </row>
    <row r="396" spans="1:30" x14ac:dyDescent="0.3">
      <c r="A396" s="1">
        <f>'FTTM input times'!A396</f>
        <v>394</v>
      </c>
      <c r="B396" s="10">
        <f>ABS('internal_calcs ToDs'!C396-'internal_calcs ToDs'!$B396)</f>
        <v>1.6413657912369217</v>
      </c>
      <c r="C396" s="10">
        <f>ABS('internal_calcs ToDs'!D396-'internal_calcs ToDs'!$B396)</f>
        <v>2.2373844735334387</v>
      </c>
      <c r="D396" s="10">
        <f>ABS('internal_calcs ToDs'!E396-'internal_calcs ToDs'!$B396)</f>
        <v>2.6572033161016293</v>
      </c>
      <c r="E396" s="10">
        <f>ABS('internal_calcs ToDs'!D396-'internal_calcs ToDs'!$C396)</f>
        <v>3.8787502647703604</v>
      </c>
      <c r="F396" s="10">
        <f>ABS('internal_calcs ToDs'!E396-'internal_calcs ToDs'!$C396)</f>
        <v>1.0158375248647076</v>
      </c>
      <c r="G396" s="10">
        <f>ABS('internal_calcs ToDs'!E396-'internal_calcs ToDs'!D396)</f>
        <v>4.894587789635068</v>
      </c>
      <c r="H396" s="1" t="str">
        <f t="shared" si="122"/>
        <v>TRUSTED</v>
      </c>
      <c r="I396" s="1" t="str">
        <f t="shared" si="123"/>
        <v>TRUSTED</v>
      </c>
      <c r="J396" s="1" t="str">
        <f t="shared" si="124"/>
        <v>TRUSTED</v>
      </c>
      <c r="K396" s="1" t="str">
        <f t="shared" si="125"/>
        <v>TRUSTED</v>
      </c>
      <c r="L396" s="1" t="str">
        <f t="shared" si="126"/>
        <v>TRUSTED</v>
      </c>
      <c r="M396" s="1" t="str">
        <f t="shared" si="127"/>
        <v>UNTRUSTED</v>
      </c>
      <c r="N396" s="1" t="str">
        <f t="shared" si="128"/>
        <v>UNTRUSTED</v>
      </c>
      <c r="O396" s="1">
        <f t="shared" si="129"/>
        <v>511</v>
      </c>
      <c r="P396" s="1" t="str">
        <f t="shared" si="130"/>
        <v>NQ</v>
      </c>
      <c r="Q396" s="1" t="str">
        <f t="shared" si="131"/>
        <v>TRUSTED</v>
      </c>
      <c r="R396" s="1" t="str">
        <f t="shared" si="132"/>
        <v>TRUSTED</v>
      </c>
      <c r="S396" s="1" t="str">
        <f t="shared" si="133"/>
        <v>UNTRUSTED</v>
      </c>
      <c r="T396" s="1" t="str">
        <f t="shared" si="134"/>
        <v>TRUSTED</v>
      </c>
      <c r="U396" s="1">
        <f t="shared" si="139"/>
        <v>2</v>
      </c>
      <c r="V396" s="10">
        <f>IF(Q396="TRUSTED",'internal_calcs ToDs'!B396,"")</f>
        <v>391.83817201516973</v>
      </c>
      <c r="W396" s="10">
        <f>IF(R396="TRUSTED",'internal_calcs ToDs'!C396,"")</f>
        <v>393.47953780640665</v>
      </c>
      <c r="X396" s="10" t="str">
        <f>IF(S396="TRUSTED",IF(O396=3,'internal_calcs ToDs'!D396,'internal_calcs ToDs'!E396),"")</f>
        <v/>
      </c>
      <c r="Y396" s="10">
        <f t="shared" si="138"/>
        <v>391.83817201516973</v>
      </c>
      <c r="Z396" s="10" t="str">
        <f t="shared" ca="1" si="135"/>
        <v>N</v>
      </c>
      <c r="AA396" s="10">
        <f t="shared" ca="1" si="136"/>
        <v>391.83817201516973</v>
      </c>
      <c r="AB396" s="1">
        <f t="shared" ca="1" si="120"/>
        <v>1</v>
      </c>
      <c r="AC396" s="1">
        <f t="shared" ca="1" si="121"/>
        <v>111</v>
      </c>
      <c r="AD396" s="1">
        <f t="shared" ca="1" si="137"/>
        <v>28</v>
      </c>
    </row>
    <row r="397" spans="1:30" x14ac:dyDescent="0.3">
      <c r="A397" s="1">
        <f>'FTTM input times'!A397</f>
        <v>395</v>
      </c>
      <c r="B397" s="10">
        <f>ABS('internal_calcs ToDs'!C397-'internal_calcs ToDs'!$B397)</f>
        <v>1.74729611861693</v>
      </c>
      <c r="C397" s="10">
        <f>ABS('internal_calcs ToDs'!D397-'internal_calcs ToDs'!$B397)</f>
        <v>2.285190965560389</v>
      </c>
      <c r="D397" s="10">
        <f>ABS('internal_calcs ToDs'!E397-'internal_calcs ToDs'!$B397)</f>
        <v>2.3278953341047668</v>
      </c>
      <c r="E397" s="10">
        <f>ABS('internal_calcs ToDs'!D397-'internal_calcs ToDs'!$C397)</f>
        <v>4.032487084177319</v>
      </c>
      <c r="F397" s="10">
        <f>ABS('internal_calcs ToDs'!E397-'internal_calcs ToDs'!$C397)</f>
        <v>0.58059921548783677</v>
      </c>
      <c r="G397" s="10">
        <f>ABS('internal_calcs ToDs'!E397-'internal_calcs ToDs'!D397)</f>
        <v>4.6130862996651558</v>
      </c>
      <c r="H397" s="1" t="str">
        <f t="shared" si="122"/>
        <v>TRUSTED</v>
      </c>
      <c r="I397" s="1" t="str">
        <f t="shared" si="123"/>
        <v>TRUSTED</v>
      </c>
      <c r="J397" s="1" t="str">
        <f t="shared" si="124"/>
        <v>TRUSTED</v>
      </c>
      <c r="K397" s="1" t="str">
        <f t="shared" si="125"/>
        <v>TRUSTED</v>
      </c>
      <c r="L397" s="1" t="str">
        <f t="shared" si="126"/>
        <v>TRUSTED</v>
      </c>
      <c r="M397" s="1" t="str">
        <f t="shared" si="127"/>
        <v>UNTRUSTED</v>
      </c>
      <c r="N397" s="1" t="str">
        <f t="shared" si="128"/>
        <v>UNTRUSTED</v>
      </c>
      <c r="O397" s="1">
        <f t="shared" si="129"/>
        <v>511</v>
      </c>
      <c r="P397" s="1" t="str">
        <f t="shared" si="130"/>
        <v>NQ</v>
      </c>
      <c r="Q397" s="1" t="str">
        <f t="shared" si="131"/>
        <v>TRUSTED</v>
      </c>
      <c r="R397" s="1" t="str">
        <f t="shared" si="132"/>
        <v>TRUSTED</v>
      </c>
      <c r="S397" s="1" t="str">
        <f t="shared" si="133"/>
        <v>UNTRUSTED</v>
      </c>
      <c r="T397" s="1" t="str">
        <f t="shared" si="134"/>
        <v>TRUSTED</v>
      </c>
      <c r="U397" s="1">
        <f t="shared" si="139"/>
        <v>2</v>
      </c>
      <c r="V397" s="10">
        <f>IF(Q397="TRUSTED",'internal_calcs ToDs'!B397,"")</f>
        <v>392.81682603842671</v>
      </c>
      <c r="W397" s="10">
        <f>IF(R397="TRUSTED",'internal_calcs ToDs'!C397,"")</f>
        <v>394.56412215704364</v>
      </c>
      <c r="X397" s="10" t="str">
        <f>IF(S397="TRUSTED",IF(O397=3,'internal_calcs ToDs'!D397,'internal_calcs ToDs'!E397),"")</f>
        <v/>
      </c>
      <c r="Y397" s="10">
        <f t="shared" si="138"/>
        <v>392.81682603842671</v>
      </c>
      <c r="Z397" s="10" t="str">
        <f t="shared" ca="1" si="135"/>
        <v>N</v>
      </c>
      <c r="AA397" s="10">
        <f t="shared" ca="1" si="136"/>
        <v>392.81682603842671</v>
      </c>
      <c r="AB397" s="1">
        <f t="shared" ca="1" si="120"/>
        <v>1</v>
      </c>
      <c r="AC397" s="1">
        <f t="shared" ca="1" si="121"/>
        <v>111</v>
      </c>
      <c r="AD397" s="1">
        <f t="shared" ca="1" si="137"/>
        <v>28</v>
      </c>
    </row>
    <row r="398" spans="1:30" x14ac:dyDescent="0.3">
      <c r="A398" s="1">
        <f>'FTTM input times'!A398</f>
        <v>396</v>
      </c>
      <c r="B398" s="10">
        <f>ABS('internal_calcs ToDs'!C398-'internal_calcs ToDs'!$B398)</f>
        <v>1.8579563953891807</v>
      </c>
      <c r="C398" s="10">
        <f>ABS('internal_calcs ToDs'!D398-'internal_calcs ToDs'!$B398)</f>
        <v>2.2950066726203318</v>
      </c>
      <c r="D398" s="10">
        <f>ABS('internal_calcs ToDs'!E398-'internal_calcs ToDs'!$B398)</f>
        <v>2.0647051511224959</v>
      </c>
      <c r="E398" s="10">
        <f>ABS('internal_calcs ToDs'!D398-'internal_calcs ToDs'!$C398)</f>
        <v>4.1529630680095124</v>
      </c>
      <c r="F398" s="10">
        <f>ABS('internal_calcs ToDs'!E398-'internal_calcs ToDs'!$C398)</f>
        <v>0.20674875573331519</v>
      </c>
      <c r="G398" s="10">
        <f>ABS('internal_calcs ToDs'!E398-'internal_calcs ToDs'!D398)</f>
        <v>4.3597118237428276</v>
      </c>
      <c r="H398" s="1" t="str">
        <f t="shared" si="122"/>
        <v>TRUSTED</v>
      </c>
      <c r="I398" s="1" t="str">
        <f t="shared" si="123"/>
        <v>TRUSTED</v>
      </c>
      <c r="J398" s="1" t="str">
        <f t="shared" si="124"/>
        <v>TRUSTED</v>
      </c>
      <c r="K398" s="1" t="str">
        <f t="shared" si="125"/>
        <v>TRUSTED</v>
      </c>
      <c r="L398" s="1" t="str">
        <f t="shared" si="126"/>
        <v>TRUSTED</v>
      </c>
      <c r="M398" s="1" t="str">
        <f t="shared" si="127"/>
        <v>UNTRUSTED</v>
      </c>
      <c r="N398" s="1" t="str">
        <f t="shared" si="128"/>
        <v>UNTRUSTED</v>
      </c>
      <c r="O398" s="1">
        <f t="shared" si="129"/>
        <v>511</v>
      </c>
      <c r="P398" s="1" t="str">
        <f t="shared" si="130"/>
        <v>NQ</v>
      </c>
      <c r="Q398" s="1" t="str">
        <f t="shared" si="131"/>
        <v>TRUSTED</v>
      </c>
      <c r="R398" s="1" t="str">
        <f t="shared" si="132"/>
        <v>TRUSTED</v>
      </c>
      <c r="S398" s="1" t="str">
        <f t="shared" si="133"/>
        <v>UNTRUSTED</v>
      </c>
      <c r="T398" s="1" t="str">
        <f t="shared" si="134"/>
        <v>TRUSTED</v>
      </c>
      <c r="U398" s="1">
        <f t="shared" si="139"/>
        <v>2</v>
      </c>
      <c r="V398" s="10">
        <f>IF(Q398="TRUSTED",'internal_calcs ToDs'!B398,"")</f>
        <v>393.79641686614724</v>
      </c>
      <c r="W398" s="10">
        <f>IF(R398="TRUSTED",'internal_calcs ToDs'!C398,"")</f>
        <v>395.65437326153642</v>
      </c>
      <c r="X398" s="10" t="str">
        <f>IF(S398="TRUSTED",IF(O398=3,'internal_calcs ToDs'!D398,'internal_calcs ToDs'!E398),"")</f>
        <v/>
      </c>
      <c r="Y398" s="10">
        <f t="shared" si="138"/>
        <v>393.79641686614724</v>
      </c>
      <c r="Z398" s="10" t="str">
        <f t="shared" ca="1" si="135"/>
        <v>N</v>
      </c>
      <c r="AA398" s="10">
        <f t="shared" ca="1" si="136"/>
        <v>393.79641686614724</v>
      </c>
      <c r="AB398" s="1">
        <f t="shared" ca="1" si="120"/>
        <v>1</v>
      </c>
      <c r="AC398" s="1">
        <f t="shared" ca="1" si="121"/>
        <v>111</v>
      </c>
      <c r="AD398" s="1">
        <f t="shared" ca="1" si="137"/>
        <v>28</v>
      </c>
    </row>
    <row r="399" spans="1:30" x14ac:dyDescent="0.3">
      <c r="A399" s="1">
        <f>'FTTM input times'!A399</f>
        <v>397</v>
      </c>
      <c r="B399" s="10">
        <f>ABS('internal_calcs ToDs'!C399-'internal_calcs ToDs'!$B399)</f>
        <v>1.9729775508054672</v>
      </c>
      <c r="C399" s="10">
        <f>ABS('internal_calcs ToDs'!D399-'internal_calcs ToDs'!$B399)</f>
        <v>2.2663678211812339</v>
      </c>
      <c r="D399" s="10">
        <f>ABS('internal_calcs ToDs'!E399-'internal_calcs ToDs'!$B399)</f>
        <v>1.8778698958939231</v>
      </c>
      <c r="E399" s="10">
        <f>ABS('internal_calcs ToDs'!D399-'internal_calcs ToDs'!$C399)</f>
        <v>4.2393453719867011</v>
      </c>
      <c r="F399" s="10">
        <f>ABS('internal_calcs ToDs'!E399-'internal_calcs ToDs'!$C399)</f>
        <v>9.5107654911544159E-2</v>
      </c>
      <c r="G399" s="10">
        <f>ABS('internal_calcs ToDs'!E399-'internal_calcs ToDs'!D399)</f>
        <v>4.144237717075157</v>
      </c>
      <c r="H399" s="1" t="str">
        <f t="shared" si="122"/>
        <v>TRUSTED</v>
      </c>
      <c r="I399" s="1" t="str">
        <f t="shared" si="123"/>
        <v>TRUSTED</v>
      </c>
      <c r="J399" s="1" t="str">
        <f t="shared" si="124"/>
        <v>TRUSTED</v>
      </c>
      <c r="K399" s="1" t="str">
        <f t="shared" si="125"/>
        <v>TRUSTED</v>
      </c>
      <c r="L399" s="1" t="str">
        <f t="shared" si="126"/>
        <v>TRUSTED</v>
      </c>
      <c r="M399" s="1" t="str">
        <f t="shared" si="127"/>
        <v>UNTRUSTED</v>
      </c>
      <c r="N399" s="1" t="str">
        <f t="shared" si="128"/>
        <v>UNTRUSTED</v>
      </c>
      <c r="O399" s="1">
        <f t="shared" si="129"/>
        <v>511</v>
      </c>
      <c r="P399" s="1" t="str">
        <f t="shared" si="130"/>
        <v>NQ</v>
      </c>
      <c r="Q399" s="1" t="str">
        <f t="shared" si="131"/>
        <v>TRUSTED</v>
      </c>
      <c r="R399" s="1" t="str">
        <f t="shared" si="132"/>
        <v>TRUSTED</v>
      </c>
      <c r="S399" s="1" t="str">
        <f t="shared" si="133"/>
        <v>UNTRUSTED</v>
      </c>
      <c r="T399" s="1" t="str">
        <f t="shared" si="134"/>
        <v>TRUSTED</v>
      </c>
      <c r="U399" s="1">
        <f t="shared" si="139"/>
        <v>2</v>
      </c>
      <c r="V399" s="10">
        <f>IF(Q399="TRUSTED",'internal_calcs ToDs'!B399,"")</f>
        <v>394.77695738920204</v>
      </c>
      <c r="W399" s="10">
        <f>IF(R399="TRUSTED",'internal_calcs ToDs'!C399,"")</f>
        <v>396.74993494000751</v>
      </c>
      <c r="X399" s="10" t="str">
        <f>IF(S399="TRUSTED",IF(O399=3,'internal_calcs ToDs'!D399,'internal_calcs ToDs'!E399),"")</f>
        <v/>
      </c>
      <c r="Y399" s="10">
        <f t="shared" si="138"/>
        <v>394.77695738920204</v>
      </c>
      <c r="Z399" s="10" t="str">
        <f t="shared" ca="1" si="135"/>
        <v>N</v>
      </c>
      <c r="AA399" s="10">
        <f t="shared" ca="1" si="136"/>
        <v>394.77695738920204</v>
      </c>
      <c r="AB399" s="1">
        <f t="shared" ca="1" si="120"/>
        <v>1</v>
      </c>
      <c r="AC399" s="1">
        <f t="shared" ca="1" si="121"/>
        <v>111</v>
      </c>
      <c r="AD399" s="1">
        <f t="shared" ca="1" si="137"/>
        <v>28</v>
      </c>
    </row>
    <row r="400" spans="1:30" x14ac:dyDescent="0.3">
      <c r="A400" s="1">
        <f>'FTTM input times'!A400</f>
        <v>398</v>
      </c>
      <c r="B400" s="10">
        <f>ABS('internal_calcs ToDs'!C400-'internal_calcs ToDs'!$B400)</f>
        <v>2.0919701555561687</v>
      </c>
      <c r="C400" s="10">
        <f>ABS('internal_calcs ToDs'!D400-'internal_calcs ToDs'!$B400)</f>
        <v>2.1994314664850663</v>
      </c>
      <c r="D400" s="10">
        <f>ABS('internal_calcs ToDs'!E400-'internal_calcs ToDs'!$B400)</f>
        <v>1.7748333065130169</v>
      </c>
      <c r="E400" s="10">
        <f>ABS('internal_calcs ToDs'!D400-'internal_calcs ToDs'!$C400)</f>
        <v>4.291401622041235</v>
      </c>
      <c r="F400" s="10">
        <f>ABS('internal_calcs ToDs'!E400-'internal_calcs ToDs'!$C400)</f>
        <v>0.31713684904315187</v>
      </c>
      <c r="G400" s="10">
        <f>ABS('internal_calcs ToDs'!E400-'internal_calcs ToDs'!D400)</f>
        <v>3.9742647729980831</v>
      </c>
      <c r="H400" s="1" t="str">
        <f t="shared" si="122"/>
        <v>TRUSTED</v>
      </c>
      <c r="I400" s="1" t="str">
        <f t="shared" si="123"/>
        <v>TRUSTED</v>
      </c>
      <c r="J400" s="1" t="str">
        <f t="shared" si="124"/>
        <v>TRUSTED</v>
      </c>
      <c r="K400" s="1" t="str">
        <f t="shared" si="125"/>
        <v>TRUSTED</v>
      </c>
      <c r="L400" s="1" t="str">
        <f t="shared" si="126"/>
        <v>TRUSTED</v>
      </c>
      <c r="M400" s="1" t="str">
        <f t="shared" si="127"/>
        <v>UNTRUSTED</v>
      </c>
      <c r="N400" s="1" t="str">
        <f t="shared" si="128"/>
        <v>UNTRUSTED</v>
      </c>
      <c r="O400" s="1">
        <f t="shared" si="129"/>
        <v>511</v>
      </c>
      <c r="P400" s="1" t="str">
        <f t="shared" si="130"/>
        <v>NQ</v>
      </c>
      <c r="Q400" s="1" t="str">
        <f t="shared" si="131"/>
        <v>TRUSTED</v>
      </c>
      <c r="R400" s="1" t="str">
        <f t="shared" si="132"/>
        <v>TRUSTED</v>
      </c>
      <c r="S400" s="1" t="str">
        <f t="shared" si="133"/>
        <v>UNTRUSTED</v>
      </c>
      <c r="T400" s="1" t="str">
        <f t="shared" si="134"/>
        <v>TRUSTED</v>
      </c>
      <c r="U400" s="1">
        <f t="shared" si="139"/>
        <v>2</v>
      </c>
      <c r="V400" s="10">
        <f>IF(Q400="TRUSTED",'internal_calcs ToDs'!B400,"")</f>
        <v>395.75845989861381</v>
      </c>
      <c r="W400" s="10">
        <f>IF(R400="TRUSTED",'internal_calcs ToDs'!C400,"")</f>
        <v>397.85043005416998</v>
      </c>
      <c r="X400" s="10" t="str">
        <f>IF(S400="TRUSTED",IF(O400=3,'internal_calcs ToDs'!D400,'internal_calcs ToDs'!E400),"")</f>
        <v/>
      </c>
      <c r="Y400" s="10">
        <f t="shared" si="138"/>
        <v>395.75845989861381</v>
      </c>
      <c r="Z400" s="10" t="str">
        <f t="shared" ca="1" si="135"/>
        <v>N</v>
      </c>
      <c r="AA400" s="10">
        <f t="shared" ca="1" si="136"/>
        <v>395.75845989861381</v>
      </c>
      <c r="AB400" s="1">
        <f t="shared" ca="1" si="120"/>
        <v>1</v>
      </c>
      <c r="AC400" s="1">
        <f t="shared" ca="1" si="121"/>
        <v>111</v>
      </c>
      <c r="AD400" s="1">
        <f t="shared" ca="1" si="137"/>
        <v>28</v>
      </c>
    </row>
    <row r="401" spans="1:30" x14ac:dyDescent="0.3">
      <c r="A401" s="1">
        <f>'FTTM input times'!A401</f>
        <v>399</v>
      </c>
      <c r="B401" s="10">
        <f>ABS('internal_calcs ToDs'!C401-'internal_calcs ToDs'!$B401)</f>
        <v>2.2145259179262098</v>
      </c>
      <c r="C401" s="10">
        <f>ABS('internal_calcs ToDs'!D401-'internal_calcs ToDs'!$B401)</f>
        <v>2.0949732017663223</v>
      </c>
      <c r="D401" s="10">
        <f>ABS('internal_calcs ToDs'!E401-'internal_calcs ToDs'!$B401)</f>
        <v>1.7599762578722107</v>
      </c>
      <c r="E401" s="10">
        <f>ABS('internal_calcs ToDs'!D401-'internal_calcs ToDs'!$C401)</f>
        <v>4.3094991196925321</v>
      </c>
      <c r="F401" s="10">
        <f>ABS('internal_calcs ToDs'!E401-'internal_calcs ToDs'!$C401)</f>
        <v>0.45454966005399911</v>
      </c>
      <c r="G401" s="10">
        <f>ABS('internal_calcs ToDs'!E401-'internal_calcs ToDs'!D401)</f>
        <v>3.854949459638533</v>
      </c>
      <c r="H401" s="1" t="str">
        <f t="shared" si="122"/>
        <v>TRUSTED</v>
      </c>
      <c r="I401" s="1" t="str">
        <f t="shared" si="123"/>
        <v>TRUSTED</v>
      </c>
      <c r="J401" s="1" t="str">
        <f t="shared" si="124"/>
        <v>TRUSTED</v>
      </c>
      <c r="K401" s="1" t="str">
        <f t="shared" si="125"/>
        <v>TRUSTED</v>
      </c>
      <c r="L401" s="1" t="str">
        <f t="shared" si="126"/>
        <v>TRUSTED</v>
      </c>
      <c r="M401" s="1" t="str">
        <f t="shared" si="127"/>
        <v>TRUSTED</v>
      </c>
      <c r="N401" s="1" t="str">
        <f t="shared" si="128"/>
        <v>TRUSTED</v>
      </c>
      <c r="O401" s="1">
        <f t="shared" si="129"/>
        <v>3</v>
      </c>
      <c r="P401" s="1">
        <f t="shared" si="130"/>
        <v>333</v>
      </c>
      <c r="Q401" s="1" t="str">
        <f t="shared" si="131"/>
        <v>TRUSTED</v>
      </c>
      <c r="R401" s="1" t="str">
        <f t="shared" si="132"/>
        <v>TRUSTED</v>
      </c>
      <c r="S401" s="1" t="str">
        <f t="shared" si="133"/>
        <v>TRUSTED</v>
      </c>
      <c r="T401" s="1" t="str">
        <f t="shared" si="134"/>
        <v>TRUSTED</v>
      </c>
      <c r="U401" s="1">
        <f t="shared" si="139"/>
        <v>3</v>
      </c>
      <c r="V401" s="10">
        <f>IF(Q401="TRUSTED",'internal_calcs ToDs'!B401,"")</f>
        <v>396.74093607779406</v>
      </c>
      <c r="W401" s="10">
        <f>IF(R401="TRUSTED",'internal_calcs ToDs'!C401,"")</f>
        <v>398.95546199572027</v>
      </c>
      <c r="X401" s="10">
        <f>IF(S401="TRUSTED",IF(O401=3,'internal_calcs ToDs'!D401,'internal_calcs ToDs'!E401),"")</f>
        <v>394.64596287602774</v>
      </c>
      <c r="Y401" s="10">
        <f t="shared" si="138"/>
        <v>396.74093607779406</v>
      </c>
      <c r="Z401" s="10" t="str">
        <f t="shared" ca="1" si="135"/>
        <v>N</v>
      </c>
      <c r="AA401" s="10">
        <f t="shared" ca="1" si="136"/>
        <v>396.74093607779406</v>
      </c>
      <c r="AB401" s="1">
        <f t="shared" ca="1" si="120"/>
        <v>1</v>
      </c>
      <c r="AC401" s="1">
        <f t="shared" ca="1" si="121"/>
        <v>111</v>
      </c>
      <c r="AD401" s="1">
        <f t="shared" ca="1" si="137"/>
        <v>28</v>
      </c>
    </row>
    <row r="402" spans="1:30" x14ac:dyDescent="0.3">
      <c r="A402" s="1">
        <f>'FTTM input times'!A402</f>
        <v>400</v>
      </c>
      <c r="B402" s="10">
        <f>ABS('internal_calcs ToDs'!C402-'internal_calcs ToDs'!$B402)</f>
        <v>2.3402192564057032</v>
      </c>
      <c r="C402" s="10">
        <f>ABS('internal_calcs ToDs'!D402-'internal_calcs ToDs'!$B402)</f>
        <v>1.9543751035581636</v>
      </c>
      <c r="D402" s="10">
        <f>ABS('internal_calcs ToDs'!E402-'internal_calcs ToDs'!$B402)</f>
        <v>1.8344580105404589</v>
      </c>
      <c r="E402" s="10">
        <f>ABS('internal_calcs ToDs'!D402-'internal_calcs ToDs'!$C402)</f>
        <v>4.2945943599638667</v>
      </c>
      <c r="F402" s="10">
        <f>ABS('internal_calcs ToDs'!E402-'internal_calcs ToDs'!$C402)</f>
        <v>0.50576124586524429</v>
      </c>
      <c r="G402" s="10">
        <f>ABS('internal_calcs ToDs'!E402-'internal_calcs ToDs'!D402)</f>
        <v>3.7888331140986224</v>
      </c>
      <c r="H402" s="1" t="str">
        <f t="shared" si="122"/>
        <v>TRUSTED</v>
      </c>
      <c r="I402" s="1" t="str">
        <f t="shared" si="123"/>
        <v>TRUSTED</v>
      </c>
      <c r="J402" s="1" t="str">
        <f t="shared" si="124"/>
        <v>TRUSTED</v>
      </c>
      <c r="K402" s="1" t="str">
        <f t="shared" si="125"/>
        <v>TRUSTED</v>
      </c>
      <c r="L402" s="1" t="str">
        <f t="shared" si="126"/>
        <v>TRUSTED</v>
      </c>
      <c r="M402" s="1" t="str">
        <f t="shared" si="127"/>
        <v>TRUSTED</v>
      </c>
      <c r="N402" s="1" t="str">
        <f t="shared" si="128"/>
        <v>TRUSTED</v>
      </c>
      <c r="O402" s="1">
        <f t="shared" si="129"/>
        <v>3</v>
      </c>
      <c r="P402" s="1">
        <f t="shared" si="130"/>
        <v>333</v>
      </c>
      <c r="Q402" s="1" t="str">
        <f t="shared" si="131"/>
        <v>TRUSTED</v>
      </c>
      <c r="R402" s="1" t="str">
        <f t="shared" si="132"/>
        <v>TRUSTED</v>
      </c>
      <c r="S402" s="1" t="str">
        <f t="shared" si="133"/>
        <v>TRUSTED</v>
      </c>
      <c r="T402" s="1" t="str">
        <f t="shared" si="134"/>
        <v>TRUSTED</v>
      </c>
      <c r="U402" s="1">
        <f t="shared" si="139"/>
        <v>3</v>
      </c>
      <c r="V402" s="10">
        <f>IF(Q402="TRUSTED",'internal_calcs ToDs'!B402,"")</f>
        <v>397.7243969951636</v>
      </c>
      <c r="W402" s="10">
        <f>IF(R402="TRUSTED",'internal_calcs ToDs'!C402,"")</f>
        <v>400.0646162515693</v>
      </c>
      <c r="X402" s="10">
        <f>IF(S402="TRUSTED",IF(O402=3,'internal_calcs ToDs'!D402,'internal_calcs ToDs'!E402),"")</f>
        <v>395.77002189160544</v>
      </c>
      <c r="Y402" s="10">
        <f t="shared" si="138"/>
        <v>397.7243969951636</v>
      </c>
      <c r="Z402" s="10" t="str">
        <f t="shared" ca="1" si="135"/>
        <v>N</v>
      </c>
      <c r="AA402" s="10">
        <f t="shared" ca="1" si="136"/>
        <v>397.7243969951636</v>
      </c>
      <c r="AB402" s="1">
        <f t="shared" ca="1" si="120"/>
        <v>1</v>
      </c>
      <c r="AC402" s="1">
        <f t="shared" ca="1" si="121"/>
        <v>111</v>
      </c>
      <c r="AD402" s="1">
        <f t="shared" ca="1" si="137"/>
        <v>28</v>
      </c>
    </row>
    <row r="403" spans="1:30" x14ac:dyDescent="0.3">
      <c r="A403" s="1">
        <f>'FTTM input times'!A403</f>
        <v>401</v>
      </c>
      <c r="B403" s="10">
        <f>ABS('internal_calcs ToDs'!C403-'internal_calcs ToDs'!$B403)</f>
        <v>2.4686089425756563</v>
      </c>
      <c r="C403" s="10">
        <f>ABS('internal_calcs ToDs'!D403-'internal_calcs ToDs'!$B403)</f>
        <v>1.7796041030846936</v>
      </c>
      <c r="D403" s="10">
        <f>ABS('internal_calcs ToDs'!E403-'internal_calcs ToDs'!$B403)</f>
        <v>1.9961739190155185</v>
      </c>
      <c r="E403" s="10">
        <f>ABS('internal_calcs ToDs'!D403-'internal_calcs ToDs'!$C403)</f>
        <v>4.24821304566035</v>
      </c>
      <c r="F403" s="10">
        <f>ABS('internal_calcs ToDs'!E403-'internal_calcs ToDs'!$C403)</f>
        <v>0.47243502356013778</v>
      </c>
      <c r="G403" s="10">
        <f>ABS('internal_calcs ToDs'!E403-'internal_calcs ToDs'!D403)</f>
        <v>3.7757780221002122</v>
      </c>
      <c r="H403" s="1" t="str">
        <f t="shared" si="122"/>
        <v>TRUSTED</v>
      </c>
      <c r="I403" s="1" t="str">
        <f t="shared" si="123"/>
        <v>TRUSTED</v>
      </c>
      <c r="J403" s="1" t="str">
        <f t="shared" si="124"/>
        <v>TRUSTED</v>
      </c>
      <c r="K403" s="1" t="str">
        <f t="shared" si="125"/>
        <v>TRUSTED</v>
      </c>
      <c r="L403" s="1" t="str">
        <f t="shared" si="126"/>
        <v>TRUSTED</v>
      </c>
      <c r="M403" s="1" t="str">
        <f t="shared" si="127"/>
        <v>TRUSTED</v>
      </c>
      <c r="N403" s="1" t="str">
        <f t="shared" si="128"/>
        <v>TRUSTED</v>
      </c>
      <c r="O403" s="1">
        <f t="shared" si="129"/>
        <v>3</v>
      </c>
      <c r="P403" s="1">
        <f t="shared" si="130"/>
        <v>333</v>
      </c>
      <c r="Q403" s="1" t="str">
        <f t="shared" si="131"/>
        <v>TRUSTED</v>
      </c>
      <c r="R403" s="1" t="str">
        <f t="shared" si="132"/>
        <v>TRUSTED</v>
      </c>
      <c r="S403" s="1" t="str">
        <f t="shared" si="133"/>
        <v>TRUSTED</v>
      </c>
      <c r="T403" s="1" t="str">
        <f t="shared" si="134"/>
        <v>TRUSTED</v>
      </c>
      <c r="U403" s="1">
        <f t="shared" si="139"/>
        <v>3</v>
      </c>
      <c r="V403" s="10">
        <f>IF(Q403="TRUSTED",'internal_calcs ToDs'!B403,"")</f>
        <v>398.70885309716152</v>
      </c>
      <c r="W403" s="10">
        <f>IF(R403="TRUSTED",'internal_calcs ToDs'!C403,"")</f>
        <v>401.17746203973718</v>
      </c>
      <c r="X403" s="10">
        <f>IF(S403="TRUSTED",IF(O403=3,'internal_calcs ToDs'!D403,'internal_calcs ToDs'!E403),"")</f>
        <v>396.92924899407683</v>
      </c>
      <c r="Y403" s="10">
        <f t="shared" si="138"/>
        <v>398.70885309716152</v>
      </c>
      <c r="Z403" s="10" t="str">
        <f t="shared" ca="1" si="135"/>
        <v>N</v>
      </c>
      <c r="AA403" s="10">
        <f t="shared" ca="1" si="136"/>
        <v>398.70885309716152</v>
      </c>
      <c r="AB403" s="1">
        <f t="shared" ca="1" si="120"/>
        <v>1</v>
      </c>
      <c r="AC403" s="1">
        <f t="shared" ca="1" si="121"/>
        <v>111</v>
      </c>
      <c r="AD403" s="1">
        <f t="shared" ca="1" si="137"/>
        <v>28</v>
      </c>
    </row>
    <row r="404" spans="1:30" x14ac:dyDescent="0.3">
      <c r="A404" s="1">
        <f>'FTTM input times'!A404</f>
        <v>402</v>
      </c>
      <c r="B404" s="10">
        <f>ABS('internal_calcs ToDs'!C404-'internal_calcs ToDs'!$B404)</f>
        <v>2.599239807805418</v>
      </c>
      <c r="C404" s="10">
        <f>ABS('internal_calcs ToDs'!D404-'internal_calcs ToDs'!$B404)</f>
        <v>1.5731811247285918</v>
      </c>
      <c r="D404" s="10">
        <f>ABS('internal_calcs ToDs'!E404-'internal_calcs ToDs'!$B404)</f>
        <v>2.2398311281321526</v>
      </c>
      <c r="E404" s="10">
        <f>ABS('internal_calcs ToDs'!D404-'internal_calcs ToDs'!$C404)</f>
        <v>4.1724209325340098</v>
      </c>
      <c r="F404" s="10">
        <f>ABS('internal_calcs ToDs'!E404-'internal_calcs ToDs'!$C404)</f>
        <v>0.3594086796732654</v>
      </c>
      <c r="G404" s="10">
        <f>ABS('internal_calcs ToDs'!E404-'internal_calcs ToDs'!D404)</f>
        <v>3.8130122528607444</v>
      </c>
      <c r="H404" s="1" t="str">
        <f t="shared" si="122"/>
        <v>TRUSTED</v>
      </c>
      <c r="I404" s="1" t="str">
        <f t="shared" si="123"/>
        <v>TRUSTED</v>
      </c>
      <c r="J404" s="1" t="str">
        <f t="shared" si="124"/>
        <v>TRUSTED</v>
      </c>
      <c r="K404" s="1" t="str">
        <f t="shared" si="125"/>
        <v>TRUSTED</v>
      </c>
      <c r="L404" s="1" t="str">
        <f t="shared" si="126"/>
        <v>TRUSTED</v>
      </c>
      <c r="M404" s="1" t="str">
        <f t="shared" si="127"/>
        <v>TRUSTED</v>
      </c>
      <c r="N404" s="1" t="str">
        <f t="shared" si="128"/>
        <v>TRUSTED</v>
      </c>
      <c r="O404" s="1">
        <f t="shared" si="129"/>
        <v>3</v>
      </c>
      <c r="P404" s="1">
        <f t="shared" si="130"/>
        <v>333</v>
      </c>
      <c r="Q404" s="1" t="str">
        <f t="shared" si="131"/>
        <v>TRUSTED</v>
      </c>
      <c r="R404" s="1" t="str">
        <f t="shared" si="132"/>
        <v>TRUSTED</v>
      </c>
      <c r="S404" s="1" t="str">
        <f t="shared" si="133"/>
        <v>TRUSTED</v>
      </c>
      <c r="T404" s="1" t="str">
        <f t="shared" si="134"/>
        <v>TRUSTED</v>
      </c>
      <c r="U404" s="1">
        <f t="shared" si="139"/>
        <v>3</v>
      </c>
      <c r="V404" s="10">
        <f>IF(Q404="TRUSTED",'internal_calcs ToDs'!B404,"")</f>
        <v>399.69431420164693</v>
      </c>
      <c r="W404" s="10">
        <f>IF(R404="TRUSTED",'internal_calcs ToDs'!C404,"")</f>
        <v>402.29355400945235</v>
      </c>
      <c r="X404" s="10">
        <f>IF(S404="TRUSTED",IF(O404=3,'internal_calcs ToDs'!D404,'internal_calcs ToDs'!E404),"")</f>
        <v>398.12113307691834</v>
      </c>
      <c r="Y404" s="10">
        <f t="shared" si="138"/>
        <v>399.69431420164693</v>
      </c>
      <c r="Z404" s="10" t="str">
        <f t="shared" ca="1" si="135"/>
        <v>N</v>
      </c>
      <c r="AA404" s="10">
        <f t="shared" ca="1" si="136"/>
        <v>399.69431420164693</v>
      </c>
      <c r="AB404" s="1">
        <f t="shared" ca="1" si="120"/>
        <v>1</v>
      </c>
      <c r="AC404" s="1">
        <f t="shared" ca="1" si="121"/>
        <v>111</v>
      </c>
      <c r="AD404" s="1">
        <f t="shared" ca="1" si="137"/>
        <v>28</v>
      </c>
    </row>
    <row r="405" spans="1:30" x14ac:dyDescent="0.3">
      <c r="A405" s="1">
        <f>'FTTM input times'!A405</f>
        <v>403</v>
      </c>
      <c r="B405" s="10">
        <f>ABS('internal_calcs ToDs'!C405-'internal_calcs ToDs'!$B405)</f>
        <v>2.7316445070497366</v>
      </c>
      <c r="C405" s="10">
        <f>ABS('internal_calcs ToDs'!D405-'internal_calcs ToDs'!$B405)</f>
        <v>1.3381414781804324</v>
      </c>
      <c r="D405" s="10">
        <f>ABS('internal_calcs ToDs'!E405-'internal_calcs ToDs'!$B405)</f>
        <v>2.5571395219969304</v>
      </c>
      <c r="E405" s="10">
        <f>ABS('internal_calcs ToDs'!D405-'internal_calcs ToDs'!$C405)</f>
        <v>4.069785985230169</v>
      </c>
      <c r="F405" s="10">
        <f>ABS('internal_calcs ToDs'!E405-'internal_calcs ToDs'!$C405)</f>
        <v>0.17450498505280621</v>
      </c>
      <c r="G405" s="10">
        <f>ABS('internal_calcs ToDs'!E405-'internal_calcs ToDs'!D405)</f>
        <v>3.8952810001773628</v>
      </c>
      <c r="H405" s="1" t="str">
        <f t="shared" si="122"/>
        <v>TRUSTED</v>
      </c>
      <c r="I405" s="1" t="str">
        <f t="shared" si="123"/>
        <v>TRUSTED</v>
      </c>
      <c r="J405" s="1" t="str">
        <f t="shared" si="124"/>
        <v>TRUSTED</v>
      </c>
      <c r="K405" s="1" t="str">
        <f t="shared" si="125"/>
        <v>TRUSTED</v>
      </c>
      <c r="L405" s="1" t="str">
        <f t="shared" si="126"/>
        <v>TRUSTED</v>
      </c>
      <c r="M405" s="1" t="str">
        <f t="shared" si="127"/>
        <v>TRUSTED</v>
      </c>
      <c r="N405" s="1" t="str">
        <f t="shared" si="128"/>
        <v>TRUSTED</v>
      </c>
      <c r="O405" s="1">
        <f t="shared" si="129"/>
        <v>3</v>
      </c>
      <c r="P405" s="1">
        <f t="shared" si="130"/>
        <v>333</v>
      </c>
      <c r="Q405" s="1" t="str">
        <f t="shared" si="131"/>
        <v>TRUSTED</v>
      </c>
      <c r="R405" s="1" t="str">
        <f t="shared" si="132"/>
        <v>TRUSTED</v>
      </c>
      <c r="S405" s="1" t="str">
        <f t="shared" si="133"/>
        <v>TRUSTED</v>
      </c>
      <c r="T405" s="1" t="str">
        <f t="shared" si="134"/>
        <v>TRUSTED</v>
      </c>
      <c r="U405" s="1">
        <f t="shared" si="139"/>
        <v>3</v>
      </c>
      <c r="V405" s="10">
        <f>IF(Q405="TRUSTED",'internal_calcs ToDs'!B405,"")</f>
        <v>400.68078949169796</v>
      </c>
      <c r="W405" s="10">
        <f>IF(R405="TRUSTED",'internal_calcs ToDs'!C405,"")</f>
        <v>403.4124339987477</v>
      </c>
      <c r="X405" s="10">
        <f>IF(S405="TRUSTED",IF(O405=3,'internal_calcs ToDs'!D405,'internal_calcs ToDs'!E405),"")</f>
        <v>399.34264801351753</v>
      </c>
      <c r="Y405" s="10">
        <f t="shared" si="138"/>
        <v>400.68078949169796</v>
      </c>
      <c r="Z405" s="10" t="str">
        <f t="shared" ca="1" si="135"/>
        <v>N</v>
      </c>
      <c r="AA405" s="10">
        <f t="shared" ca="1" si="136"/>
        <v>400.68078949169796</v>
      </c>
      <c r="AB405" s="1">
        <f t="shared" ca="1" si="120"/>
        <v>1</v>
      </c>
      <c r="AC405" s="1">
        <f t="shared" ca="1" si="121"/>
        <v>111</v>
      </c>
      <c r="AD405" s="1">
        <f t="shared" ca="1" si="137"/>
        <v>28</v>
      </c>
    </row>
    <row r="406" spans="1:30" x14ac:dyDescent="0.3">
      <c r="A406" s="1">
        <f>'FTTM input times'!A406</f>
        <v>404</v>
      </c>
      <c r="B406" s="10">
        <f>ABS('internal_calcs ToDs'!C406-'internal_calcs ToDs'!$B406)</f>
        <v>2.8653453328057026</v>
      </c>
      <c r="C406" s="10">
        <f>ABS('internal_calcs ToDs'!D406-'internal_calcs ToDs'!$B406)</f>
        <v>1.0779871288136746</v>
      </c>
      <c r="D406" s="10">
        <f>ABS('internal_calcs ToDs'!E406-'internal_calcs ToDs'!$B406)</f>
        <v>2.9371110242755663</v>
      </c>
      <c r="E406" s="10">
        <f>ABS('internal_calcs ToDs'!D406-'internal_calcs ToDs'!$C406)</f>
        <v>3.9433324616193772</v>
      </c>
      <c r="F406" s="10">
        <f>ABS('internal_calcs ToDs'!E406-'internal_calcs ToDs'!$C406)</f>
        <v>7.1765691469863668E-2</v>
      </c>
      <c r="G406" s="10">
        <f>ABS('internal_calcs ToDs'!E406-'internal_calcs ToDs'!D406)</f>
        <v>4.0150981530892409</v>
      </c>
      <c r="H406" s="1" t="str">
        <f t="shared" si="122"/>
        <v>TRUSTED</v>
      </c>
      <c r="I406" s="1" t="str">
        <f t="shared" si="123"/>
        <v>TRUSTED</v>
      </c>
      <c r="J406" s="1" t="str">
        <f t="shared" si="124"/>
        <v>TRUSTED</v>
      </c>
      <c r="K406" s="1" t="str">
        <f t="shared" si="125"/>
        <v>TRUSTED</v>
      </c>
      <c r="L406" s="1" t="str">
        <f t="shared" si="126"/>
        <v>TRUSTED</v>
      </c>
      <c r="M406" s="1" t="str">
        <f t="shared" si="127"/>
        <v>TRUSTED</v>
      </c>
      <c r="N406" s="1" t="str">
        <f t="shared" si="128"/>
        <v>TRUSTED</v>
      </c>
      <c r="O406" s="1">
        <f t="shared" si="129"/>
        <v>3</v>
      </c>
      <c r="P406" s="1">
        <f t="shared" si="130"/>
        <v>333</v>
      </c>
      <c r="Q406" s="1" t="str">
        <f t="shared" si="131"/>
        <v>TRUSTED</v>
      </c>
      <c r="R406" s="1" t="str">
        <f t="shared" si="132"/>
        <v>TRUSTED</v>
      </c>
      <c r="S406" s="1" t="str">
        <f t="shared" si="133"/>
        <v>TRUSTED</v>
      </c>
      <c r="T406" s="1" t="str">
        <f t="shared" si="134"/>
        <v>TRUSTED</v>
      </c>
      <c r="U406" s="1">
        <f t="shared" si="139"/>
        <v>3</v>
      </c>
      <c r="V406" s="10">
        <f>IF(Q406="TRUSTED",'internal_calcs ToDs'!B406,"")</f>
        <v>401.66828750981119</v>
      </c>
      <c r="W406" s="10">
        <f>IF(R406="TRUSTED",'internal_calcs ToDs'!C406,"")</f>
        <v>404.5336328426169</v>
      </c>
      <c r="X406" s="10">
        <f>IF(S406="TRUSTED",IF(O406=3,'internal_calcs ToDs'!D406,'internal_calcs ToDs'!E406),"")</f>
        <v>400.59030038099752</v>
      </c>
      <c r="Y406" s="10">
        <f t="shared" si="138"/>
        <v>401.66828750981119</v>
      </c>
      <c r="Z406" s="10" t="str">
        <f t="shared" ca="1" si="135"/>
        <v>N</v>
      </c>
      <c r="AA406" s="10">
        <f t="shared" ca="1" si="136"/>
        <v>401.66828750981119</v>
      </c>
      <c r="AB406" s="1">
        <f t="shared" ca="1" si="120"/>
        <v>1</v>
      </c>
      <c r="AC406" s="1">
        <f t="shared" ca="1" si="121"/>
        <v>111</v>
      </c>
      <c r="AD406" s="1">
        <f t="shared" ca="1" si="137"/>
        <v>28</v>
      </c>
    </row>
    <row r="407" spans="1:30" x14ac:dyDescent="0.3">
      <c r="A407" s="1">
        <f>'FTTM input times'!A407</f>
        <v>405</v>
      </c>
      <c r="B407" s="10">
        <f>ABS('internal_calcs ToDs'!C407-'internal_calcs ToDs'!$B407)</f>
        <v>2.9998560720867999</v>
      </c>
      <c r="C407" s="10">
        <f>ABS('internal_calcs ToDs'!D407-'internal_calcs ToDs'!$B407)</f>
        <v>0.79663159892328395</v>
      </c>
      <c r="D407" s="10">
        <f>ABS('internal_calcs ToDs'!E407-'internal_calcs ToDs'!$B407)</f>
        <v>3.3664564325492847</v>
      </c>
      <c r="E407" s="10">
        <f>ABS('internal_calcs ToDs'!D407-'internal_calcs ToDs'!$C407)</f>
        <v>3.7964876710100839</v>
      </c>
      <c r="F407" s="10">
        <f>ABS('internal_calcs ToDs'!E407-'internal_calcs ToDs'!$C407)</f>
        <v>0.36660036046248479</v>
      </c>
      <c r="G407" s="10">
        <f>ABS('internal_calcs ToDs'!E407-'internal_calcs ToDs'!D407)</f>
        <v>4.1630880314725687</v>
      </c>
      <c r="H407" s="1" t="str">
        <f t="shared" si="122"/>
        <v>TRUSTED</v>
      </c>
      <c r="I407" s="1" t="str">
        <f t="shared" si="123"/>
        <v>TRUSTED</v>
      </c>
      <c r="J407" s="1" t="str">
        <f t="shared" si="124"/>
        <v>TRUSTED</v>
      </c>
      <c r="K407" s="1" t="str">
        <f t="shared" si="125"/>
        <v>TRUSTED</v>
      </c>
      <c r="L407" s="1" t="str">
        <f t="shared" si="126"/>
        <v>TRUSTED</v>
      </c>
      <c r="M407" s="1" t="str">
        <f t="shared" si="127"/>
        <v>TRUSTED</v>
      </c>
      <c r="N407" s="1" t="str">
        <f t="shared" si="128"/>
        <v>TRUSTED</v>
      </c>
      <c r="O407" s="1">
        <f t="shared" si="129"/>
        <v>3</v>
      </c>
      <c r="P407" s="1">
        <f t="shared" si="130"/>
        <v>333</v>
      </c>
      <c r="Q407" s="1" t="str">
        <f t="shared" si="131"/>
        <v>TRUSTED</v>
      </c>
      <c r="R407" s="1" t="str">
        <f t="shared" si="132"/>
        <v>TRUSTED</v>
      </c>
      <c r="S407" s="1" t="str">
        <f t="shared" si="133"/>
        <v>TRUSTED</v>
      </c>
      <c r="T407" s="1" t="str">
        <f t="shared" si="134"/>
        <v>TRUSTED</v>
      </c>
      <c r="U407" s="1">
        <f t="shared" si="139"/>
        <v>3</v>
      </c>
      <c r="V407" s="10">
        <f>IF(Q407="TRUSTED",'internal_calcs ToDs'!B407,"")</f>
        <v>402.65681615250634</v>
      </c>
      <c r="W407" s="10">
        <f>IF(R407="TRUSTED",'internal_calcs ToDs'!C407,"")</f>
        <v>405.65667222459314</v>
      </c>
      <c r="X407" s="10">
        <f>IF(S407="TRUSTED",IF(O407=3,'internal_calcs ToDs'!D407,'internal_calcs ToDs'!E407),"")</f>
        <v>401.86018455358305</v>
      </c>
      <c r="Y407" s="10">
        <f t="shared" si="138"/>
        <v>402.65681615250634</v>
      </c>
      <c r="Z407" s="10" t="str">
        <f t="shared" ca="1" si="135"/>
        <v>N</v>
      </c>
      <c r="AA407" s="10">
        <f t="shared" ca="1" si="136"/>
        <v>402.65681615250634</v>
      </c>
      <c r="AB407" s="1">
        <f t="shared" ca="1" si="120"/>
        <v>1</v>
      </c>
      <c r="AC407" s="1">
        <f t="shared" ca="1" si="121"/>
        <v>111</v>
      </c>
      <c r="AD407" s="1">
        <f t="shared" ca="1" si="137"/>
        <v>28</v>
      </c>
    </row>
    <row r="408" spans="1:30" x14ac:dyDescent="0.3">
      <c r="A408" s="1">
        <f>'FTTM input times'!A408</f>
        <v>406</v>
      </c>
      <c r="B408" s="10">
        <f>ABS('internal_calcs ToDs'!C408-'internal_calcs ToDs'!$B408)</f>
        <v>3.1346838991087225</v>
      </c>
      <c r="C408" s="10">
        <f>ABS('internal_calcs ToDs'!D408-'internal_calcs ToDs'!$B408)</f>
        <v>0.4983383686873708</v>
      </c>
      <c r="D408" s="10">
        <f>ABS('internal_calcs ToDs'!E408-'internal_calcs ToDs'!$B408)</f>
        <v>3.8300654443001463</v>
      </c>
      <c r="E408" s="10">
        <f>ABS('internal_calcs ToDs'!D408-'internal_calcs ToDs'!$C408)</f>
        <v>3.6330222677960933</v>
      </c>
      <c r="F408" s="10">
        <f>ABS('internal_calcs ToDs'!E408-'internal_calcs ToDs'!$C408)</f>
        <v>0.69538154519142381</v>
      </c>
      <c r="G408" s="10">
        <f>ABS('internal_calcs ToDs'!E408-'internal_calcs ToDs'!D408)</f>
        <v>4.3284038129875171</v>
      </c>
      <c r="H408" s="1" t="str">
        <f t="shared" si="122"/>
        <v>TRUSTED</v>
      </c>
      <c r="I408" s="1" t="str">
        <f t="shared" si="123"/>
        <v>TRUSTED</v>
      </c>
      <c r="J408" s="1" t="str">
        <f t="shared" si="124"/>
        <v>TRUSTED</v>
      </c>
      <c r="K408" s="1" t="str">
        <f t="shared" si="125"/>
        <v>TRUSTED</v>
      </c>
      <c r="L408" s="1" t="str">
        <f t="shared" si="126"/>
        <v>TRUSTED</v>
      </c>
      <c r="M408" s="1" t="str">
        <f t="shared" si="127"/>
        <v>TRUSTED</v>
      </c>
      <c r="N408" s="1" t="str">
        <f t="shared" si="128"/>
        <v>TRUSTED</v>
      </c>
      <c r="O408" s="1">
        <f t="shared" si="129"/>
        <v>3</v>
      </c>
      <c r="P408" s="1">
        <f t="shared" si="130"/>
        <v>333</v>
      </c>
      <c r="Q408" s="1" t="str">
        <f t="shared" si="131"/>
        <v>TRUSTED</v>
      </c>
      <c r="R408" s="1" t="str">
        <f t="shared" si="132"/>
        <v>TRUSTED</v>
      </c>
      <c r="S408" s="1" t="str">
        <f t="shared" si="133"/>
        <v>TRUSTED</v>
      </c>
      <c r="T408" s="1" t="str">
        <f t="shared" si="134"/>
        <v>TRUSTED</v>
      </c>
      <c r="U408" s="1">
        <f t="shared" si="139"/>
        <v>3</v>
      </c>
      <c r="V408" s="10">
        <f>IF(Q408="TRUSTED",'internal_calcs ToDs'!B408,"")</f>
        <v>403.64638266533865</v>
      </c>
      <c r="W408" s="10">
        <f>IF(R408="TRUSTED",'internal_calcs ToDs'!C408,"")</f>
        <v>406.78106656444737</v>
      </c>
      <c r="X408" s="10">
        <f>IF(S408="TRUSTED",IF(O408=3,'internal_calcs ToDs'!D408,'internal_calcs ToDs'!E408),"")</f>
        <v>403.14804429665128</v>
      </c>
      <c r="Y408" s="10">
        <f t="shared" si="138"/>
        <v>403.64638266533865</v>
      </c>
      <c r="Z408" s="10" t="str">
        <f t="shared" ca="1" si="135"/>
        <v>N</v>
      </c>
      <c r="AA408" s="10">
        <f t="shared" ca="1" si="136"/>
        <v>403.64638266533865</v>
      </c>
      <c r="AB408" s="1">
        <f t="shared" ca="1" si="120"/>
        <v>1</v>
      </c>
      <c r="AC408" s="1">
        <f t="shared" ca="1" si="121"/>
        <v>111</v>
      </c>
      <c r="AD408" s="1">
        <f t="shared" ca="1" si="137"/>
        <v>28</v>
      </c>
    </row>
    <row r="409" spans="1:30" x14ac:dyDescent="0.3">
      <c r="A409" s="1">
        <f>'FTTM input times'!A409</f>
        <v>407</v>
      </c>
      <c r="B409" s="10">
        <f>ABS('internal_calcs ToDs'!C409-'internal_calcs ToDs'!$B409)</f>
        <v>3.2693312962284722</v>
      </c>
      <c r="C409" s="10">
        <f>ABS('internal_calcs ToDs'!D409-'internal_calcs ToDs'!$B409)</f>
        <v>0.18765374822709191</v>
      </c>
      <c r="D409" s="10">
        <f>ABS('internal_calcs ToDs'!E409-'internal_calcs ToDs'!$B409)</f>
        <v>4.3115525253189162</v>
      </c>
      <c r="E409" s="10">
        <f>ABS('internal_calcs ToDs'!D409-'internal_calcs ToDs'!$C409)</f>
        <v>3.4569850444555641</v>
      </c>
      <c r="F409" s="10">
        <f>ABS('internal_calcs ToDs'!E409-'internal_calcs ToDs'!$C409)</f>
        <v>1.042221229090444</v>
      </c>
      <c r="G409" s="10">
        <f>ABS('internal_calcs ToDs'!E409-'internal_calcs ToDs'!D409)</f>
        <v>4.4992062735460081</v>
      </c>
      <c r="H409" s="1" t="str">
        <f t="shared" si="122"/>
        <v>TRUSTED</v>
      </c>
      <c r="I409" s="1" t="str">
        <f t="shared" si="123"/>
        <v>TRUSTED</v>
      </c>
      <c r="J409" s="1" t="str">
        <f t="shared" si="124"/>
        <v>TRUSTED</v>
      </c>
      <c r="K409" s="1" t="str">
        <f t="shared" si="125"/>
        <v>TRUSTED</v>
      </c>
      <c r="L409" s="1" t="str">
        <f t="shared" si="126"/>
        <v>TRUSTED</v>
      </c>
      <c r="M409" s="1" t="str">
        <f t="shared" si="127"/>
        <v>TRUSTED</v>
      </c>
      <c r="N409" s="1" t="str">
        <f t="shared" si="128"/>
        <v>TRUSTED</v>
      </c>
      <c r="O409" s="1">
        <f t="shared" si="129"/>
        <v>3</v>
      </c>
      <c r="P409" s="1">
        <f t="shared" si="130"/>
        <v>333</v>
      </c>
      <c r="Q409" s="1" t="str">
        <f t="shared" si="131"/>
        <v>TRUSTED</v>
      </c>
      <c r="R409" s="1" t="str">
        <f t="shared" si="132"/>
        <v>TRUSTED</v>
      </c>
      <c r="S409" s="1" t="str">
        <f t="shared" si="133"/>
        <v>TRUSTED</v>
      </c>
      <c r="T409" s="1" t="str">
        <f t="shared" si="134"/>
        <v>TRUSTED</v>
      </c>
      <c r="U409" s="1">
        <f t="shared" si="139"/>
        <v>3</v>
      </c>
      <c r="V409" s="10">
        <f>IF(Q409="TRUSTED",'internal_calcs ToDs'!B409,"")</f>
        <v>404.63699363832211</v>
      </c>
      <c r="W409" s="10">
        <f>IF(R409="TRUSTED",'internal_calcs ToDs'!C409,"")</f>
        <v>407.90632493455058</v>
      </c>
      <c r="X409" s="10">
        <f>IF(S409="TRUSTED",IF(O409=3,'internal_calcs ToDs'!D409,'internal_calcs ToDs'!E409),"")</f>
        <v>404.44933989009502</v>
      </c>
      <c r="Y409" s="10">
        <f t="shared" si="138"/>
        <v>404.63699363832211</v>
      </c>
      <c r="Z409" s="10" t="str">
        <f t="shared" ca="1" si="135"/>
        <v>N</v>
      </c>
      <c r="AA409" s="10">
        <f t="shared" ca="1" si="136"/>
        <v>404.63699363832211</v>
      </c>
      <c r="AB409" s="1">
        <f t="shared" ca="1" si="120"/>
        <v>1</v>
      </c>
      <c r="AC409" s="1">
        <f t="shared" ca="1" si="121"/>
        <v>111</v>
      </c>
      <c r="AD409" s="1">
        <f t="shared" ca="1" si="137"/>
        <v>28</v>
      </c>
    </row>
    <row r="410" spans="1:30" x14ac:dyDescent="0.3">
      <c r="A410" s="1">
        <f>'FTTM input times'!A410</f>
        <v>408</v>
      </c>
      <c r="B410" s="10">
        <f>ABS('internal_calcs ToDs'!C410-'internal_calcs ToDs'!$B410)</f>
        <v>3.4032979955737801</v>
      </c>
      <c r="C410" s="10">
        <f>ABS('internal_calcs ToDs'!D410-'internal_calcs ToDs'!$B410)</f>
        <v>0.13066472065281687</v>
      </c>
      <c r="D410" s="10">
        <f>ABS('internal_calcs ToDs'!E410-'internal_calcs ToDs'!$B410)</f>
        <v>4.7938488915831385</v>
      </c>
      <c r="E410" s="10">
        <f>ABS('internal_calcs ToDs'!D410-'internal_calcs ToDs'!$C410)</f>
        <v>3.2726332749209632</v>
      </c>
      <c r="F410" s="10">
        <f>ABS('internal_calcs ToDs'!E410-'internal_calcs ToDs'!$C410)</f>
        <v>1.3905508960093584</v>
      </c>
      <c r="G410" s="10">
        <f>ABS('internal_calcs ToDs'!E410-'internal_calcs ToDs'!D410)</f>
        <v>4.6631841709303217</v>
      </c>
      <c r="H410" s="1" t="str">
        <f t="shared" si="122"/>
        <v>TRUSTED</v>
      </c>
      <c r="I410" s="1" t="str">
        <f t="shared" si="123"/>
        <v>TRUSTED</v>
      </c>
      <c r="J410" s="1" t="str">
        <f t="shared" si="124"/>
        <v>TRUSTED</v>
      </c>
      <c r="K410" s="1" t="str">
        <f t="shared" si="125"/>
        <v>TRUSTED</v>
      </c>
      <c r="L410" s="1" t="str">
        <f t="shared" si="126"/>
        <v>TRUSTED</v>
      </c>
      <c r="M410" s="1" t="str">
        <f t="shared" si="127"/>
        <v>TRUSTED</v>
      </c>
      <c r="N410" s="1" t="str">
        <f t="shared" si="128"/>
        <v>TRUSTED</v>
      </c>
      <c r="O410" s="1">
        <f t="shared" si="129"/>
        <v>3</v>
      </c>
      <c r="P410" s="1">
        <f t="shared" si="130"/>
        <v>333</v>
      </c>
      <c r="Q410" s="1" t="str">
        <f t="shared" si="131"/>
        <v>TRUSTED</v>
      </c>
      <c r="R410" s="1" t="str">
        <f t="shared" si="132"/>
        <v>TRUSTED</v>
      </c>
      <c r="S410" s="1" t="str">
        <f t="shared" si="133"/>
        <v>TRUSTED</v>
      </c>
      <c r="T410" s="1" t="str">
        <f t="shared" si="134"/>
        <v>TRUSTED</v>
      </c>
      <c r="U410" s="1">
        <f t="shared" si="139"/>
        <v>3</v>
      </c>
      <c r="V410" s="10">
        <f>IF(Q410="TRUSTED",'internal_calcs ToDs'!B410,"")</f>
        <v>405.62865500176753</v>
      </c>
      <c r="W410" s="10">
        <f>IF(R410="TRUSTED",'internal_calcs ToDs'!C410,"")</f>
        <v>409.03195299734131</v>
      </c>
      <c r="X410" s="10">
        <f>IF(S410="TRUSTED",IF(O410=3,'internal_calcs ToDs'!D410,'internal_calcs ToDs'!E410),"")</f>
        <v>405.75931972242034</v>
      </c>
      <c r="Y410" s="10">
        <f t="shared" si="138"/>
        <v>405.75931972242034</v>
      </c>
      <c r="Z410" s="10" t="str">
        <f t="shared" ca="1" si="135"/>
        <v>Y</v>
      </c>
      <c r="AA410" s="10">
        <f t="shared" ca="1" si="136"/>
        <v>405.75931972242034</v>
      </c>
      <c r="AB410" s="1">
        <f t="shared" ca="1" si="120"/>
        <v>3</v>
      </c>
      <c r="AC410" s="1">
        <f t="shared" ca="1" si="121"/>
        <v>333</v>
      </c>
      <c r="AD410" s="1">
        <f t="shared" ca="1" si="137"/>
        <v>29</v>
      </c>
    </row>
    <row r="411" spans="1:30" x14ac:dyDescent="0.3">
      <c r="A411" s="1">
        <f>'FTTM input times'!A411</f>
        <v>409</v>
      </c>
      <c r="B411" s="10">
        <f>ABS('internal_calcs ToDs'!C411-'internal_calcs ToDs'!$B411)</f>
        <v>3.5360829337127484</v>
      </c>
      <c r="C411" s="10">
        <f>ABS('internal_calcs ToDs'!D411-'internal_calcs ToDs'!$B411)</f>
        <v>0.45172320396210353</v>
      </c>
      <c r="D411" s="10">
        <f>ABS('internal_calcs ToDs'!E411-'internal_calcs ToDs'!$B411)</f>
        <v>5.2598192089952818</v>
      </c>
      <c r="E411" s="10">
        <f>ABS('internal_calcs ToDs'!D411-'internal_calcs ToDs'!$C411)</f>
        <v>3.0843597297506449</v>
      </c>
      <c r="F411" s="10">
        <f>ABS('internal_calcs ToDs'!E411-'internal_calcs ToDs'!$C411)</f>
        <v>1.7237362752825334</v>
      </c>
      <c r="G411" s="10">
        <f>ABS('internal_calcs ToDs'!E411-'internal_calcs ToDs'!D411)</f>
        <v>4.8080960050331782</v>
      </c>
      <c r="H411" s="1" t="str">
        <f t="shared" si="122"/>
        <v>TRUSTED</v>
      </c>
      <c r="I411" s="1" t="str">
        <f t="shared" si="123"/>
        <v>TRUSTED</v>
      </c>
      <c r="J411" s="1" t="str">
        <f t="shared" si="124"/>
        <v>TRUSTED</v>
      </c>
      <c r="K411" s="1" t="str">
        <f t="shared" si="125"/>
        <v>TRUSTED</v>
      </c>
      <c r="L411" s="1" t="str">
        <f t="shared" si="126"/>
        <v>TRUSTED</v>
      </c>
      <c r="M411" s="1" t="str">
        <f t="shared" si="127"/>
        <v>TRUSTED</v>
      </c>
      <c r="N411" s="1" t="str">
        <f t="shared" si="128"/>
        <v>TRUSTED</v>
      </c>
      <c r="O411" s="1">
        <f t="shared" si="129"/>
        <v>3</v>
      </c>
      <c r="P411" s="1">
        <f t="shared" si="130"/>
        <v>333</v>
      </c>
      <c r="Q411" s="1" t="str">
        <f t="shared" si="131"/>
        <v>TRUSTED</v>
      </c>
      <c r="R411" s="1" t="str">
        <f t="shared" si="132"/>
        <v>TRUSTED</v>
      </c>
      <c r="S411" s="1" t="str">
        <f t="shared" si="133"/>
        <v>TRUSTED</v>
      </c>
      <c r="T411" s="1" t="str">
        <f t="shared" si="134"/>
        <v>TRUSTED</v>
      </c>
      <c r="U411" s="1">
        <f t="shared" si="139"/>
        <v>3</v>
      </c>
      <c r="V411" s="10">
        <f>IF(Q411="TRUSTED",'internal_calcs ToDs'!B411,"")</f>
        <v>406.62137202253643</v>
      </c>
      <c r="W411" s="10">
        <f>IF(R411="TRUSTED",'internal_calcs ToDs'!C411,"")</f>
        <v>410.15745495624918</v>
      </c>
      <c r="X411" s="10">
        <f>IF(S411="TRUSTED",IF(O411=3,'internal_calcs ToDs'!D411,'internal_calcs ToDs'!E411),"")</f>
        <v>407.07309522649854</v>
      </c>
      <c r="Y411" s="10">
        <f t="shared" si="138"/>
        <v>407.07309522649854</v>
      </c>
      <c r="Z411" s="10" t="str">
        <f t="shared" ca="1" si="135"/>
        <v>N</v>
      </c>
      <c r="AA411" s="10">
        <f t="shared" ca="1" si="136"/>
        <v>407.07309522649854</v>
      </c>
      <c r="AB411" s="1">
        <f t="shared" ca="1" si="120"/>
        <v>3</v>
      </c>
      <c r="AC411" s="1">
        <f t="shared" ca="1" si="121"/>
        <v>333</v>
      </c>
      <c r="AD411" s="1">
        <f t="shared" ca="1" si="137"/>
        <v>29</v>
      </c>
    </row>
    <row r="412" spans="1:30" x14ac:dyDescent="0.3">
      <c r="A412" s="1">
        <f>'FTTM input times'!A412</f>
        <v>410</v>
      </c>
      <c r="B412" s="10">
        <f>ABS('internal_calcs ToDs'!C412-'internal_calcs ToDs'!$B412)</f>
        <v>3.6671862116645002</v>
      </c>
      <c r="C412" s="10">
        <f>ABS('internal_calcs ToDs'!D412-'internal_calcs ToDs'!$B412)</f>
        <v>0.77056867447532795</v>
      </c>
      <c r="D412" s="10">
        <f>ABS('internal_calcs ToDs'!E412-'internal_calcs ToDs'!$B412)</f>
        <v>5.6928807219690043</v>
      </c>
      <c r="E412" s="10">
        <f>ABS('internal_calcs ToDs'!D412-'internal_calcs ToDs'!$C412)</f>
        <v>2.8966175371891723</v>
      </c>
      <c r="F412" s="10">
        <f>ABS('internal_calcs ToDs'!E412-'internal_calcs ToDs'!$C412)</f>
        <v>2.0256945103045041</v>
      </c>
      <c r="G412" s="10">
        <f>ABS('internal_calcs ToDs'!E412-'internal_calcs ToDs'!D412)</f>
        <v>4.9223120474936763</v>
      </c>
      <c r="H412" s="1" t="str">
        <f t="shared" si="122"/>
        <v>TRUSTED</v>
      </c>
      <c r="I412" s="1" t="str">
        <f t="shared" si="123"/>
        <v>TRUSTED</v>
      </c>
      <c r="J412" s="1" t="str">
        <f t="shared" si="124"/>
        <v>TRUSTED</v>
      </c>
      <c r="K412" s="1" t="str">
        <f t="shared" si="125"/>
        <v>TRUSTED</v>
      </c>
      <c r="L412" s="1" t="str">
        <f t="shared" si="126"/>
        <v>TRUSTED</v>
      </c>
      <c r="M412" s="1" t="str">
        <f t="shared" si="127"/>
        <v>TRUSTED</v>
      </c>
      <c r="N412" s="1" t="str">
        <f t="shared" si="128"/>
        <v>TRUSTED</v>
      </c>
      <c r="O412" s="1">
        <f t="shared" si="129"/>
        <v>3</v>
      </c>
      <c r="P412" s="1">
        <f t="shared" si="130"/>
        <v>333</v>
      </c>
      <c r="Q412" s="1" t="str">
        <f t="shared" si="131"/>
        <v>TRUSTED</v>
      </c>
      <c r="R412" s="1" t="str">
        <f t="shared" si="132"/>
        <v>TRUSTED</v>
      </c>
      <c r="S412" s="1" t="str">
        <f t="shared" si="133"/>
        <v>TRUSTED</v>
      </c>
      <c r="T412" s="1" t="str">
        <f t="shared" si="134"/>
        <v>TRUSTED</v>
      </c>
      <c r="U412" s="1">
        <f t="shared" si="139"/>
        <v>3</v>
      </c>
      <c r="V412" s="10">
        <f>IF(Q412="TRUSTED",'internal_calcs ToDs'!B412,"")</f>
        <v>407.61514930071456</v>
      </c>
      <c r="W412" s="10">
        <f>IF(R412="TRUSTED",'internal_calcs ToDs'!C412,"")</f>
        <v>411.28233551237906</v>
      </c>
      <c r="X412" s="10">
        <f>IF(S412="TRUSTED",IF(O412=3,'internal_calcs ToDs'!D412,'internal_calcs ToDs'!E412),"")</f>
        <v>408.38571797518989</v>
      </c>
      <c r="Y412" s="10">
        <f t="shared" si="138"/>
        <v>408.38571797518989</v>
      </c>
      <c r="Z412" s="10" t="str">
        <f t="shared" ca="1" si="135"/>
        <v>N</v>
      </c>
      <c r="AA412" s="10">
        <f t="shared" ca="1" si="136"/>
        <v>408.38571797518989</v>
      </c>
      <c r="AB412" s="1">
        <f t="shared" ca="1" si="120"/>
        <v>3</v>
      </c>
      <c r="AC412" s="1">
        <f t="shared" ca="1" si="121"/>
        <v>333</v>
      </c>
      <c r="AD412" s="1">
        <f t="shared" ca="1" si="137"/>
        <v>29</v>
      </c>
    </row>
    <row r="413" spans="1:30" x14ac:dyDescent="0.3">
      <c r="A413" s="1">
        <f>'FTTM input times'!A413</f>
        <v>411</v>
      </c>
      <c r="B413" s="10">
        <f>ABS('internal_calcs ToDs'!C413-'internal_calcs ToDs'!$B413)</f>
        <v>3.7961110525220079</v>
      </c>
      <c r="C413" s="10">
        <f>ABS('internal_calcs ToDs'!D413-'internal_calcs ToDs'!$B413)</f>
        <v>1.0822669542892527</v>
      </c>
      <c r="D413" s="10">
        <f>ABS('internal_calcs ToDs'!E413-'internal_calcs ToDs'!$B413)</f>
        <v>6.0776024340704566</v>
      </c>
      <c r="E413" s="10">
        <f>ABS('internal_calcs ToDs'!D413-'internal_calcs ToDs'!$C413)</f>
        <v>2.7138440982327552</v>
      </c>
      <c r="F413" s="10">
        <f>ABS('internal_calcs ToDs'!E413-'internal_calcs ToDs'!$C413)</f>
        <v>2.2814913815484488</v>
      </c>
      <c r="G413" s="10">
        <f>ABS('internal_calcs ToDs'!E413-'internal_calcs ToDs'!D413)</f>
        <v>4.995335479781204</v>
      </c>
      <c r="H413" s="1" t="str">
        <f t="shared" si="122"/>
        <v>TRUSTED</v>
      </c>
      <c r="I413" s="1" t="str">
        <f t="shared" si="123"/>
        <v>TRUSTED</v>
      </c>
      <c r="J413" s="1" t="str">
        <f t="shared" si="124"/>
        <v>TRUSTED</v>
      </c>
      <c r="K413" s="1" t="str">
        <f t="shared" si="125"/>
        <v>TRUSTED</v>
      </c>
      <c r="L413" s="1" t="str">
        <f t="shared" si="126"/>
        <v>TRUSTED</v>
      </c>
      <c r="M413" s="1" t="str">
        <f t="shared" si="127"/>
        <v>TRUSTED</v>
      </c>
      <c r="N413" s="1" t="str">
        <f t="shared" si="128"/>
        <v>TRUSTED</v>
      </c>
      <c r="O413" s="1">
        <f t="shared" si="129"/>
        <v>3</v>
      </c>
      <c r="P413" s="1">
        <f t="shared" si="130"/>
        <v>333</v>
      </c>
      <c r="Q413" s="1" t="str">
        <f t="shared" si="131"/>
        <v>TRUSTED</v>
      </c>
      <c r="R413" s="1" t="str">
        <f t="shared" si="132"/>
        <v>TRUSTED</v>
      </c>
      <c r="S413" s="1" t="str">
        <f t="shared" si="133"/>
        <v>TRUSTED</v>
      </c>
      <c r="T413" s="1" t="str">
        <f t="shared" si="134"/>
        <v>TRUSTED</v>
      </c>
      <c r="U413" s="1">
        <f t="shared" si="139"/>
        <v>3</v>
      </c>
      <c r="V413" s="10">
        <f>IF(Q413="TRUSTED",'internal_calcs ToDs'!B413,"")</f>
        <v>408.60999076670646</v>
      </c>
      <c r="W413" s="10">
        <f>IF(R413="TRUSTED",'internal_calcs ToDs'!C413,"")</f>
        <v>412.40610181922847</v>
      </c>
      <c r="X413" s="10">
        <f>IF(S413="TRUSTED",IF(O413=3,'internal_calcs ToDs'!D413,'internal_calcs ToDs'!E413),"")</f>
        <v>409.69225772099571</v>
      </c>
      <c r="Y413" s="10">
        <f t="shared" si="138"/>
        <v>409.69225772099571</v>
      </c>
      <c r="Z413" s="10" t="str">
        <f t="shared" ca="1" si="135"/>
        <v>N</v>
      </c>
      <c r="AA413" s="10">
        <f t="shared" ca="1" si="136"/>
        <v>409.69225772099571</v>
      </c>
      <c r="AB413" s="1">
        <f t="shared" ca="1" si="120"/>
        <v>3</v>
      </c>
      <c r="AC413" s="1">
        <f t="shared" ca="1" si="121"/>
        <v>333</v>
      </c>
      <c r="AD413" s="1">
        <f t="shared" ca="1" si="137"/>
        <v>29</v>
      </c>
    </row>
    <row r="414" spans="1:30" x14ac:dyDescent="0.3">
      <c r="A414" s="1">
        <f>'FTTM input times'!A414</f>
        <v>412</v>
      </c>
      <c r="B414" s="10">
        <f>ABS('internal_calcs ToDs'!C414-'internal_calcs ToDs'!$B414)</f>
        <v>3.922365748974812</v>
      </c>
      <c r="C414" s="10">
        <f>ABS('internal_calcs ToDs'!D414-'internal_calcs ToDs'!$B414)</f>
        <v>1.38198047025395</v>
      </c>
      <c r="D414" s="10">
        <f>ABS('internal_calcs ToDs'!E414-'internal_calcs ToDs'!$B414)</f>
        <v>6.4002626848600244</v>
      </c>
      <c r="E414" s="10">
        <f>ABS('internal_calcs ToDs'!D414-'internal_calcs ToDs'!$C414)</f>
        <v>2.5403852787208621</v>
      </c>
      <c r="F414" s="10">
        <f>ABS('internal_calcs ToDs'!E414-'internal_calcs ToDs'!$C414)</f>
        <v>2.4778969358852123</v>
      </c>
      <c r="G414" s="10">
        <f>ABS('internal_calcs ToDs'!E414-'internal_calcs ToDs'!D414)</f>
        <v>5.0182822146060744</v>
      </c>
      <c r="H414" s="1" t="str">
        <f t="shared" si="122"/>
        <v>TRUSTED</v>
      </c>
      <c r="I414" s="1" t="str">
        <f t="shared" si="123"/>
        <v>TRUSTED</v>
      </c>
      <c r="J414" s="1" t="str">
        <f t="shared" si="124"/>
        <v>UNTRUSTED</v>
      </c>
      <c r="K414" s="1" t="str">
        <f t="shared" si="125"/>
        <v>TRUSTED</v>
      </c>
      <c r="L414" s="1" t="str">
        <f t="shared" si="126"/>
        <v>TRUSTED</v>
      </c>
      <c r="M414" s="1" t="str">
        <f t="shared" si="127"/>
        <v>TRUSTED</v>
      </c>
      <c r="N414" s="1" t="str">
        <f t="shared" si="128"/>
        <v>TRUSTED</v>
      </c>
      <c r="O414" s="1">
        <f t="shared" si="129"/>
        <v>3</v>
      </c>
      <c r="P414" s="1">
        <f t="shared" si="130"/>
        <v>333</v>
      </c>
      <c r="Q414" s="1" t="str">
        <f t="shared" si="131"/>
        <v>TRUSTED</v>
      </c>
      <c r="R414" s="1" t="str">
        <f t="shared" si="132"/>
        <v>TRUSTED</v>
      </c>
      <c r="S414" s="1" t="str">
        <f t="shared" si="133"/>
        <v>TRUSTED</v>
      </c>
      <c r="T414" s="1" t="str">
        <f t="shared" si="134"/>
        <v>TRUSTED</v>
      </c>
      <c r="U414" s="1">
        <f t="shared" si="139"/>
        <v>3</v>
      </c>
      <c r="V414" s="10">
        <f>IF(Q414="TRUSTED",'internal_calcs ToDs'!B414,"")</f>
        <v>409.60589967875279</v>
      </c>
      <c r="W414" s="10">
        <f>IF(R414="TRUSTED",'internal_calcs ToDs'!C414,"")</f>
        <v>413.5282654277276</v>
      </c>
      <c r="X414" s="10">
        <f>IF(S414="TRUSTED",IF(O414=3,'internal_calcs ToDs'!D414,'internal_calcs ToDs'!E414),"")</f>
        <v>410.98788014900674</v>
      </c>
      <c r="Y414" s="10">
        <f t="shared" si="138"/>
        <v>410.98788014900674</v>
      </c>
      <c r="Z414" s="10" t="str">
        <f t="shared" ca="1" si="135"/>
        <v>N</v>
      </c>
      <c r="AA414" s="10">
        <f t="shared" ca="1" si="136"/>
        <v>410.98788014900674</v>
      </c>
      <c r="AB414" s="1">
        <f t="shared" ca="1" si="120"/>
        <v>3</v>
      </c>
      <c r="AC414" s="1">
        <f t="shared" ca="1" si="121"/>
        <v>333</v>
      </c>
      <c r="AD414" s="1">
        <f t="shared" ca="1" si="137"/>
        <v>29</v>
      </c>
    </row>
    <row r="415" spans="1:30" x14ac:dyDescent="0.3">
      <c r="A415" s="1">
        <f>'FTTM input times'!A415</f>
        <v>413</v>
      </c>
      <c r="B415" s="10">
        <f>ABS('internal_calcs ToDs'!C415-'internal_calcs ToDs'!$B415)</f>
        <v>4.0454655930529384</v>
      </c>
      <c r="C415" s="10">
        <f>ABS('internal_calcs ToDs'!D415-'internal_calcs ToDs'!$B415)</f>
        <v>1.6650444960645245</v>
      </c>
      <c r="D415" s="10">
        <f>ABS('internal_calcs ToDs'!E415-'internal_calcs ToDs'!$B415)</f>
        <v>6.6493449707504624</v>
      </c>
      <c r="E415" s="10">
        <f>ABS('internal_calcs ToDs'!D415-'internal_calcs ToDs'!$C415)</f>
        <v>2.3804210969884139</v>
      </c>
      <c r="F415" s="10">
        <f>ABS('internal_calcs ToDs'!E415-'internal_calcs ToDs'!$C415)</f>
        <v>2.603879377697524</v>
      </c>
      <c r="G415" s="10">
        <f>ABS('internal_calcs ToDs'!E415-'internal_calcs ToDs'!D415)</f>
        <v>4.9843004746859378</v>
      </c>
      <c r="H415" s="1" t="str">
        <f t="shared" si="122"/>
        <v>TRUSTED</v>
      </c>
      <c r="I415" s="1" t="str">
        <f t="shared" si="123"/>
        <v>TRUSTED</v>
      </c>
      <c r="J415" s="1" t="str">
        <f t="shared" si="124"/>
        <v>UNTRUSTED</v>
      </c>
      <c r="K415" s="1" t="str">
        <f t="shared" si="125"/>
        <v>TRUSTED</v>
      </c>
      <c r="L415" s="1" t="str">
        <f t="shared" si="126"/>
        <v>TRUSTED</v>
      </c>
      <c r="M415" s="1" t="str">
        <f t="shared" si="127"/>
        <v>TRUSTED</v>
      </c>
      <c r="N415" s="1" t="str">
        <f t="shared" si="128"/>
        <v>TRUSTED</v>
      </c>
      <c r="O415" s="1">
        <f t="shared" si="129"/>
        <v>3</v>
      </c>
      <c r="P415" s="1">
        <f t="shared" si="130"/>
        <v>333</v>
      </c>
      <c r="Q415" s="1" t="str">
        <f t="shared" si="131"/>
        <v>TRUSTED</v>
      </c>
      <c r="R415" s="1" t="str">
        <f t="shared" si="132"/>
        <v>TRUSTED</v>
      </c>
      <c r="S415" s="1" t="str">
        <f t="shared" si="133"/>
        <v>TRUSTED</v>
      </c>
      <c r="T415" s="1" t="str">
        <f t="shared" si="134"/>
        <v>TRUSTED</v>
      </c>
      <c r="U415" s="1">
        <f t="shared" si="139"/>
        <v>3</v>
      </c>
      <c r="V415" s="10">
        <f>IF(Q415="TRUSTED",'internal_calcs ToDs'!B415,"")</f>
        <v>410.60287862087233</v>
      </c>
      <c r="W415" s="10">
        <f>IF(R415="TRUSTED",'internal_calcs ToDs'!C415,"")</f>
        <v>414.64834421392527</v>
      </c>
      <c r="X415" s="10">
        <f>IF(S415="TRUSTED",IF(O415=3,'internal_calcs ToDs'!D415,'internal_calcs ToDs'!E415),"")</f>
        <v>412.26792311693686</v>
      </c>
      <c r="Y415" s="10">
        <f t="shared" si="138"/>
        <v>412.26792311693686</v>
      </c>
      <c r="Z415" s="10" t="str">
        <f t="shared" ca="1" si="135"/>
        <v>N</v>
      </c>
      <c r="AA415" s="10">
        <f t="shared" ca="1" si="136"/>
        <v>412.26792311693686</v>
      </c>
      <c r="AB415" s="1">
        <f t="shared" ca="1" si="120"/>
        <v>3</v>
      </c>
      <c r="AC415" s="1">
        <f t="shared" ca="1" si="121"/>
        <v>333</v>
      </c>
      <c r="AD415" s="1">
        <f t="shared" ca="1" si="137"/>
        <v>29</v>
      </c>
    </row>
    <row r="416" spans="1:30" x14ac:dyDescent="0.3">
      <c r="A416" s="1">
        <f>'FTTM input times'!A416</f>
        <v>414</v>
      </c>
      <c r="B416" s="10">
        <f>ABS('internal_calcs ToDs'!C416-'internal_calcs ToDs'!$B416)</f>
        <v>4.1649347804806212</v>
      </c>
      <c r="C416" s="10">
        <f>ABS('internal_calcs ToDs'!D416-'internal_calcs ToDs'!$B416)</f>
        <v>1.9270406786624221</v>
      </c>
      <c r="D416" s="10">
        <f>ABS('internal_calcs ToDs'!E416-'internal_calcs ToDs'!$B416)</f>
        <v>6.8159540896901376</v>
      </c>
      <c r="E416" s="10">
        <f>ABS('internal_calcs ToDs'!D416-'internal_calcs ToDs'!$C416)</f>
        <v>2.237894101818199</v>
      </c>
      <c r="F416" s="10">
        <f>ABS('internal_calcs ToDs'!E416-'internal_calcs ToDs'!$C416)</f>
        <v>2.6510193092095165</v>
      </c>
      <c r="G416" s="10">
        <f>ABS('internal_calcs ToDs'!E416-'internal_calcs ToDs'!D416)</f>
        <v>4.8889134110277155</v>
      </c>
      <c r="H416" s="1" t="str">
        <f t="shared" si="122"/>
        <v>TRUSTED</v>
      </c>
      <c r="I416" s="1" t="str">
        <f t="shared" si="123"/>
        <v>TRUSTED</v>
      </c>
      <c r="J416" s="1" t="str">
        <f t="shared" si="124"/>
        <v>UNTRUSTED</v>
      </c>
      <c r="K416" s="1" t="str">
        <f t="shared" si="125"/>
        <v>TRUSTED</v>
      </c>
      <c r="L416" s="1" t="str">
        <f t="shared" si="126"/>
        <v>TRUSTED</v>
      </c>
      <c r="M416" s="1" t="str">
        <f t="shared" si="127"/>
        <v>TRUSTED</v>
      </c>
      <c r="N416" s="1" t="str">
        <f t="shared" si="128"/>
        <v>TRUSTED</v>
      </c>
      <c r="O416" s="1">
        <f t="shared" si="129"/>
        <v>3</v>
      </c>
      <c r="P416" s="1">
        <f t="shared" si="130"/>
        <v>333</v>
      </c>
      <c r="Q416" s="1" t="str">
        <f t="shared" si="131"/>
        <v>TRUSTED</v>
      </c>
      <c r="R416" s="1" t="str">
        <f t="shared" si="132"/>
        <v>TRUSTED</v>
      </c>
      <c r="S416" s="1" t="str">
        <f t="shared" si="133"/>
        <v>TRUSTED</v>
      </c>
      <c r="T416" s="1" t="str">
        <f t="shared" si="134"/>
        <v>TRUSTED</v>
      </c>
      <c r="U416" s="1">
        <f t="shared" si="139"/>
        <v>3</v>
      </c>
      <c r="V416" s="10">
        <f>IF(Q416="TRUSTED",'internal_calcs ToDs'!B416,"")</f>
        <v>411.60092950122998</v>
      </c>
      <c r="W416" s="10">
        <f>IF(R416="TRUSTED",'internal_calcs ToDs'!C416,"")</f>
        <v>415.76586428171061</v>
      </c>
      <c r="X416" s="10">
        <f>IF(S416="TRUSTED",IF(O416=3,'internal_calcs ToDs'!D416,'internal_calcs ToDs'!E416),"")</f>
        <v>413.52797017989241</v>
      </c>
      <c r="Y416" s="10">
        <f t="shared" si="138"/>
        <v>413.52797017989241</v>
      </c>
      <c r="Z416" s="10" t="str">
        <f t="shared" ca="1" si="135"/>
        <v>N</v>
      </c>
      <c r="AA416" s="10">
        <f t="shared" ca="1" si="136"/>
        <v>413.52797017989241</v>
      </c>
      <c r="AB416" s="1">
        <f t="shared" ca="1" si="120"/>
        <v>3</v>
      </c>
      <c r="AC416" s="1">
        <f t="shared" ca="1" si="121"/>
        <v>333</v>
      </c>
      <c r="AD416" s="1">
        <f t="shared" ca="1" si="137"/>
        <v>29</v>
      </c>
    </row>
    <row r="417" spans="1:30" x14ac:dyDescent="0.3">
      <c r="A417" s="1">
        <f>'FTTM input times'!A417</f>
        <v>415</v>
      </c>
      <c r="B417" s="10">
        <f>ABS('internal_calcs ToDs'!C417-'internal_calcs ToDs'!$B417)</f>
        <v>4.2803082821346266</v>
      </c>
      <c r="C417" s="10">
        <f>ABS('internal_calcs ToDs'!D417-'internal_calcs ToDs'!$B417)</f>
        <v>2.1638666894143626</v>
      </c>
      <c r="D417" s="10">
        <f>ABS('internal_calcs ToDs'!E417-'internal_calcs ToDs'!$B417)</f>
        <v>6.8941375691813391</v>
      </c>
      <c r="E417" s="10">
        <f>ABS('internal_calcs ToDs'!D417-'internal_calcs ToDs'!$C417)</f>
        <v>2.116441592720264</v>
      </c>
      <c r="F417" s="10">
        <f>ABS('internal_calcs ToDs'!E417-'internal_calcs ToDs'!$C417)</f>
        <v>2.6138292870467126</v>
      </c>
      <c r="G417" s="10">
        <f>ABS('internal_calcs ToDs'!E417-'internal_calcs ToDs'!D417)</f>
        <v>4.7302708797669766</v>
      </c>
      <c r="H417" s="1" t="str">
        <f t="shared" si="122"/>
        <v>TRUSTED</v>
      </c>
      <c r="I417" s="1" t="str">
        <f t="shared" si="123"/>
        <v>TRUSTED</v>
      </c>
      <c r="J417" s="1" t="str">
        <f t="shared" si="124"/>
        <v>UNTRUSTED</v>
      </c>
      <c r="K417" s="1" t="str">
        <f t="shared" si="125"/>
        <v>TRUSTED</v>
      </c>
      <c r="L417" s="1" t="str">
        <f t="shared" si="126"/>
        <v>TRUSTED</v>
      </c>
      <c r="M417" s="1" t="str">
        <f t="shared" si="127"/>
        <v>TRUSTED</v>
      </c>
      <c r="N417" s="1" t="str">
        <f t="shared" si="128"/>
        <v>TRUSTED</v>
      </c>
      <c r="O417" s="1">
        <f t="shared" si="129"/>
        <v>3</v>
      </c>
      <c r="P417" s="1">
        <f t="shared" si="130"/>
        <v>333</v>
      </c>
      <c r="Q417" s="1" t="str">
        <f t="shared" si="131"/>
        <v>TRUSTED</v>
      </c>
      <c r="R417" s="1" t="str">
        <f t="shared" si="132"/>
        <v>TRUSTED</v>
      </c>
      <c r="S417" s="1" t="str">
        <f t="shared" si="133"/>
        <v>TRUSTED</v>
      </c>
      <c r="T417" s="1" t="str">
        <f t="shared" si="134"/>
        <v>TRUSTED</v>
      </c>
      <c r="U417" s="1">
        <f t="shared" si="139"/>
        <v>3</v>
      </c>
      <c r="V417" s="10">
        <f>IF(Q417="TRUSTED",'internal_calcs ToDs'!B417,"")</f>
        <v>412.60005355093153</v>
      </c>
      <c r="W417" s="10">
        <f>IF(R417="TRUSTED",'internal_calcs ToDs'!C417,"")</f>
        <v>416.88036183306616</v>
      </c>
      <c r="X417" s="10">
        <f>IF(S417="TRUSTED",IF(O417=3,'internal_calcs ToDs'!D417,'internal_calcs ToDs'!E417),"")</f>
        <v>414.7639202403459</v>
      </c>
      <c r="Y417" s="10">
        <f t="shared" si="138"/>
        <v>414.7639202403459</v>
      </c>
      <c r="Z417" s="10" t="str">
        <f t="shared" ca="1" si="135"/>
        <v>N</v>
      </c>
      <c r="AA417" s="10">
        <f t="shared" ca="1" si="136"/>
        <v>414.7639202403459</v>
      </c>
      <c r="AB417" s="1">
        <f t="shared" ca="1" si="120"/>
        <v>3</v>
      </c>
      <c r="AC417" s="1">
        <f t="shared" ca="1" si="121"/>
        <v>333</v>
      </c>
      <c r="AD417" s="1">
        <f t="shared" ca="1" si="137"/>
        <v>29</v>
      </c>
    </row>
    <row r="418" spans="1:30" x14ac:dyDescent="0.3">
      <c r="A418" s="1">
        <f>'FTTM input times'!A418</f>
        <v>416</v>
      </c>
      <c r="B418" s="10">
        <f>ABS('internal_calcs ToDs'!C418-'internal_calcs ToDs'!$B418)</f>
        <v>4.3911336752198054</v>
      </c>
      <c r="C418" s="10">
        <f>ABS('internal_calcs ToDs'!D418-'internal_calcs ToDs'!$B418)</f>
        <v>2.3718009016483279</v>
      </c>
      <c r="D418" s="10">
        <f>ABS('internal_calcs ToDs'!E418-'internal_calcs ToDs'!$B418)</f>
        <v>6.8811007604272163</v>
      </c>
      <c r="E418" s="10">
        <f>ABS('internal_calcs ToDs'!D418-'internal_calcs ToDs'!$C418)</f>
        <v>2.0193327735714774</v>
      </c>
      <c r="F418" s="10">
        <f>ABS('internal_calcs ToDs'!E418-'internal_calcs ToDs'!$C418)</f>
        <v>2.4899670852074109</v>
      </c>
      <c r="G418" s="10">
        <f>ABS('internal_calcs ToDs'!E418-'internal_calcs ToDs'!D418)</f>
        <v>4.5092998587788884</v>
      </c>
      <c r="H418" s="1" t="str">
        <f t="shared" si="122"/>
        <v>TRUSTED</v>
      </c>
      <c r="I418" s="1" t="str">
        <f t="shared" si="123"/>
        <v>TRUSTED</v>
      </c>
      <c r="J418" s="1" t="str">
        <f t="shared" si="124"/>
        <v>UNTRUSTED</v>
      </c>
      <c r="K418" s="1" t="str">
        <f t="shared" si="125"/>
        <v>TRUSTED</v>
      </c>
      <c r="L418" s="1" t="str">
        <f t="shared" si="126"/>
        <v>TRUSTED</v>
      </c>
      <c r="M418" s="1" t="str">
        <f t="shared" si="127"/>
        <v>TRUSTED</v>
      </c>
      <c r="N418" s="1" t="str">
        <f t="shared" si="128"/>
        <v>TRUSTED</v>
      </c>
      <c r="O418" s="1">
        <f t="shared" si="129"/>
        <v>3</v>
      </c>
      <c r="P418" s="1">
        <f t="shared" si="130"/>
        <v>333</v>
      </c>
      <c r="Q418" s="1" t="str">
        <f t="shared" si="131"/>
        <v>TRUSTED</v>
      </c>
      <c r="R418" s="1" t="str">
        <f t="shared" si="132"/>
        <v>TRUSTED</v>
      </c>
      <c r="S418" s="1" t="str">
        <f t="shared" si="133"/>
        <v>TRUSTED</v>
      </c>
      <c r="T418" s="1" t="str">
        <f t="shared" si="134"/>
        <v>TRUSTED</v>
      </c>
      <c r="U418" s="1">
        <f t="shared" si="139"/>
        <v>3</v>
      </c>
      <c r="V418" s="10">
        <f>IF(Q418="TRUSTED",'internal_calcs ToDs'!B418,"")</f>
        <v>413.60025132324591</v>
      </c>
      <c r="W418" s="10">
        <f>IF(R418="TRUSTED",'internal_calcs ToDs'!C418,"")</f>
        <v>417.99138499846572</v>
      </c>
      <c r="X418" s="10">
        <f>IF(S418="TRUSTED",IF(O418=3,'internal_calcs ToDs'!D418,'internal_calcs ToDs'!E418),"")</f>
        <v>415.97205222489424</v>
      </c>
      <c r="Y418" s="10">
        <f t="shared" si="138"/>
        <v>415.97205222489424</v>
      </c>
      <c r="Z418" s="10" t="str">
        <f t="shared" ca="1" si="135"/>
        <v>N</v>
      </c>
      <c r="AA418" s="10">
        <f t="shared" ca="1" si="136"/>
        <v>415.97205222489424</v>
      </c>
      <c r="AB418" s="1">
        <f t="shared" ca="1" si="120"/>
        <v>3</v>
      </c>
      <c r="AC418" s="1">
        <f t="shared" ca="1" si="121"/>
        <v>333</v>
      </c>
      <c r="AD418" s="1">
        <f t="shared" ca="1" si="137"/>
        <v>29</v>
      </c>
    </row>
    <row r="419" spans="1:30" x14ac:dyDescent="0.3">
      <c r="A419" s="1">
        <f>'FTTM input times'!A419</f>
        <v>417</v>
      </c>
      <c r="B419" s="10">
        <f>ABS('internal_calcs ToDs'!C419-'internal_calcs ToDs'!$B419)</f>
        <v>4.4969729269412255</v>
      </c>
      <c r="C419" s="10">
        <f>ABS('internal_calcs ToDs'!D419-'internal_calcs ToDs'!$B419)</f>
        <v>2.5475610745531867</v>
      </c>
      <c r="D419" s="10">
        <f>ABS('internal_calcs ToDs'!E419-'internal_calcs ToDs'!$B419)</f>
        <v>6.7773078245737679</v>
      </c>
      <c r="E419" s="10">
        <f>ABS('internal_calcs ToDs'!D419-'internal_calcs ToDs'!$C419)</f>
        <v>1.9494118523880388</v>
      </c>
      <c r="F419" s="10">
        <f>ABS('internal_calcs ToDs'!E419-'internal_calcs ToDs'!$C419)</f>
        <v>2.2803348976325424</v>
      </c>
      <c r="G419" s="10">
        <f>ABS('internal_calcs ToDs'!E419-'internal_calcs ToDs'!D419)</f>
        <v>4.2297467500205812</v>
      </c>
      <c r="H419" s="1" t="str">
        <f t="shared" si="122"/>
        <v>TRUSTED</v>
      </c>
      <c r="I419" s="1" t="str">
        <f t="shared" si="123"/>
        <v>TRUSTED</v>
      </c>
      <c r="J419" s="1" t="str">
        <f t="shared" si="124"/>
        <v>UNTRUSTED</v>
      </c>
      <c r="K419" s="1" t="str">
        <f t="shared" si="125"/>
        <v>TRUSTED</v>
      </c>
      <c r="L419" s="1" t="str">
        <f t="shared" si="126"/>
        <v>TRUSTED</v>
      </c>
      <c r="M419" s="1" t="str">
        <f t="shared" si="127"/>
        <v>TRUSTED</v>
      </c>
      <c r="N419" s="1" t="str">
        <f t="shared" si="128"/>
        <v>TRUSTED</v>
      </c>
      <c r="O419" s="1">
        <f t="shared" si="129"/>
        <v>3</v>
      </c>
      <c r="P419" s="1">
        <f t="shared" si="130"/>
        <v>333</v>
      </c>
      <c r="Q419" s="1" t="str">
        <f t="shared" si="131"/>
        <v>TRUSTED</v>
      </c>
      <c r="R419" s="1" t="str">
        <f t="shared" si="132"/>
        <v>TRUSTED</v>
      </c>
      <c r="S419" s="1" t="str">
        <f t="shared" si="133"/>
        <v>TRUSTED</v>
      </c>
      <c r="T419" s="1" t="str">
        <f t="shared" si="134"/>
        <v>TRUSTED</v>
      </c>
      <c r="U419" s="1">
        <f t="shared" si="139"/>
        <v>3</v>
      </c>
      <c r="V419" s="10">
        <f>IF(Q419="TRUSTED",'internal_calcs ToDs'!B419,"")</f>
        <v>414.60152269325596</v>
      </c>
      <c r="W419" s="10">
        <f>IF(R419="TRUSTED",'internal_calcs ToDs'!C419,"")</f>
        <v>419.09849562019718</v>
      </c>
      <c r="X419" s="10">
        <f>IF(S419="TRUSTED",IF(O419=3,'internal_calcs ToDs'!D419,'internal_calcs ToDs'!E419),"")</f>
        <v>417.14908376780915</v>
      </c>
      <c r="Y419" s="10">
        <f t="shared" si="138"/>
        <v>417.14908376780915</v>
      </c>
      <c r="Z419" s="10" t="str">
        <f t="shared" ca="1" si="135"/>
        <v>N</v>
      </c>
      <c r="AA419" s="10">
        <f t="shared" ca="1" si="136"/>
        <v>417.14908376780915</v>
      </c>
      <c r="AB419" s="1">
        <f t="shared" ca="1" si="120"/>
        <v>3</v>
      </c>
      <c r="AC419" s="1">
        <f t="shared" ca="1" si="121"/>
        <v>333</v>
      </c>
      <c r="AD419" s="1">
        <f t="shared" ca="1" si="137"/>
        <v>29</v>
      </c>
    </row>
    <row r="420" spans="1:30" x14ac:dyDescent="0.3">
      <c r="A420" s="1">
        <f>'FTTM input times'!A420</f>
        <v>418</v>
      </c>
      <c r="B420" s="10">
        <f>ABS('internal_calcs ToDs'!C420-'internal_calcs ToDs'!$B420)</f>
        <v>4.5974041236333392</v>
      </c>
      <c r="C420" s="10">
        <f>ABS('internal_calcs ToDs'!D420-'internal_calcs ToDs'!$B420)</f>
        <v>2.6883561179681124</v>
      </c>
      <c r="D420" s="10">
        <f>ABS('internal_calcs ToDs'!E420-'internal_calcs ToDs'!$B420)</f>
        <v>6.5864649611522736</v>
      </c>
      <c r="E420" s="10">
        <f>ABS('internal_calcs ToDs'!D420-'internal_calcs ToDs'!$C420)</f>
        <v>1.9090480056652268</v>
      </c>
      <c r="F420" s="10">
        <f>ABS('internal_calcs ToDs'!E420-'internal_calcs ToDs'!$C420)</f>
        <v>1.9890608375189345</v>
      </c>
      <c r="G420" s="10">
        <f>ABS('internal_calcs ToDs'!E420-'internal_calcs ToDs'!D420)</f>
        <v>3.8981088431841613</v>
      </c>
      <c r="H420" s="1" t="str">
        <f t="shared" si="122"/>
        <v>TRUSTED</v>
      </c>
      <c r="I420" s="1" t="str">
        <f t="shared" si="123"/>
        <v>TRUSTED</v>
      </c>
      <c r="J420" s="1" t="str">
        <f t="shared" si="124"/>
        <v>UNTRUSTED</v>
      </c>
      <c r="K420" s="1" t="str">
        <f t="shared" si="125"/>
        <v>TRUSTED</v>
      </c>
      <c r="L420" s="1" t="str">
        <f t="shared" si="126"/>
        <v>TRUSTED</v>
      </c>
      <c r="M420" s="1" t="str">
        <f t="shared" si="127"/>
        <v>TRUSTED</v>
      </c>
      <c r="N420" s="1" t="str">
        <f t="shared" si="128"/>
        <v>TRUSTED</v>
      </c>
      <c r="O420" s="1">
        <f t="shared" si="129"/>
        <v>3</v>
      </c>
      <c r="P420" s="1">
        <f t="shared" si="130"/>
        <v>333</v>
      </c>
      <c r="Q420" s="1" t="str">
        <f t="shared" si="131"/>
        <v>TRUSTED</v>
      </c>
      <c r="R420" s="1" t="str">
        <f t="shared" si="132"/>
        <v>TRUSTED</v>
      </c>
      <c r="S420" s="1" t="str">
        <f t="shared" si="133"/>
        <v>TRUSTED</v>
      </c>
      <c r="T420" s="1" t="str">
        <f t="shared" si="134"/>
        <v>TRUSTED</v>
      </c>
      <c r="U420" s="1">
        <f t="shared" si="139"/>
        <v>3</v>
      </c>
      <c r="V420" s="10">
        <f>IF(Q420="TRUSTED",'internal_calcs ToDs'!B420,"")</f>
        <v>415.60386685793713</v>
      </c>
      <c r="W420" s="10">
        <f>IF(R420="TRUSTED",'internal_calcs ToDs'!C420,"")</f>
        <v>420.20127098157047</v>
      </c>
      <c r="X420" s="10">
        <f>IF(S420="TRUSTED",IF(O420=3,'internal_calcs ToDs'!D420,'internal_calcs ToDs'!E420),"")</f>
        <v>418.29222297590525</v>
      </c>
      <c r="Y420" s="10">
        <f t="shared" si="138"/>
        <v>418.29222297590525</v>
      </c>
      <c r="Z420" s="10" t="str">
        <f t="shared" ca="1" si="135"/>
        <v>N</v>
      </c>
      <c r="AA420" s="10">
        <f t="shared" ca="1" si="136"/>
        <v>418.29222297590525</v>
      </c>
      <c r="AB420" s="1">
        <f t="shared" ca="1" si="120"/>
        <v>3</v>
      </c>
      <c r="AC420" s="1">
        <f t="shared" ca="1" si="121"/>
        <v>333</v>
      </c>
      <c r="AD420" s="1">
        <f t="shared" ca="1" si="137"/>
        <v>29</v>
      </c>
    </row>
    <row r="421" spans="1:30" x14ac:dyDescent="0.3">
      <c r="A421" s="1">
        <f>'FTTM input times'!A421</f>
        <v>419</v>
      </c>
      <c r="B421" s="10">
        <f>ABS('internal_calcs ToDs'!C421-'internal_calcs ToDs'!$B421)</f>
        <v>4.6920231385233251</v>
      </c>
      <c r="C421" s="10">
        <f>ABS('internal_calcs ToDs'!D421-'internal_calcs ToDs'!$B421)</f>
        <v>2.7919301216990107</v>
      </c>
      <c r="D421" s="10">
        <f>ABS('internal_calcs ToDs'!E421-'internal_calcs ToDs'!$B421)</f>
        <v>6.3153864848885632</v>
      </c>
      <c r="E421" s="10">
        <f>ABS('internal_calcs ToDs'!D421-'internal_calcs ToDs'!$C421)</f>
        <v>1.9000930168243144</v>
      </c>
      <c r="F421" s="10">
        <f>ABS('internal_calcs ToDs'!E421-'internal_calcs ToDs'!$C421)</f>
        <v>1.6233633463652382</v>
      </c>
      <c r="G421" s="10">
        <f>ABS('internal_calcs ToDs'!E421-'internal_calcs ToDs'!D421)</f>
        <v>3.5234563631895526</v>
      </c>
      <c r="H421" s="1" t="str">
        <f t="shared" si="122"/>
        <v>TRUSTED</v>
      </c>
      <c r="I421" s="1" t="str">
        <f t="shared" si="123"/>
        <v>TRUSTED</v>
      </c>
      <c r="J421" s="1" t="str">
        <f t="shared" si="124"/>
        <v>UNTRUSTED</v>
      </c>
      <c r="K421" s="1" t="str">
        <f t="shared" si="125"/>
        <v>TRUSTED</v>
      </c>
      <c r="L421" s="1" t="str">
        <f t="shared" si="126"/>
        <v>TRUSTED</v>
      </c>
      <c r="M421" s="1" t="str">
        <f t="shared" si="127"/>
        <v>TRUSTED</v>
      </c>
      <c r="N421" s="1" t="str">
        <f t="shared" si="128"/>
        <v>TRUSTED</v>
      </c>
      <c r="O421" s="1">
        <f t="shared" si="129"/>
        <v>3</v>
      </c>
      <c r="P421" s="1">
        <f t="shared" si="130"/>
        <v>333</v>
      </c>
      <c r="Q421" s="1" t="str">
        <f t="shared" si="131"/>
        <v>TRUSTED</v>
      </c>
      <c r="R421" s="1" t="str">
        <f t="shared" si="132"/>
        <v>TRUSTED</v>
      </c>
      <c r="S421" s="1" t="str">
        <f t="shared" si="133"/>
        <v>TRUSTED</v>
      </c>
      <c r="T421" s="1" t="str">
        <f t="shared" si="134"/>
        <v>TRUSTED</v>
      </c>
      <c r="U421" s="1">
        <f t="shared" si="139"/>
        <v>3</v>
      </c>
      <c r="V421" s="10">
        <f>IF(Q421="TRUSTED",'internal_calcs ToDs'!B421,"")</f>
        <v>416.6072823366647</v>
      </c>
      <c r="W421" s="10">
        <f>IF(R421="TRUSTED",'internal_calcs ToDs'!C421,"")</f>
        <v>421.29930547518802</v>
      </c>
      <c r="X421" s="10">
        <f>IF(S421="TRUSTED",IF(O421=3,'internal_calcs ToDs'!D421,'internal_calcs ToDs'!E421),"")</f>
        <v>419.39921245836371</v>
      </c>
      <c r="Y421" s="10">
        <f t="shared" si="138"/>
        <v>419.39921245836371</v>
      </c>
      <c r="Z421" s="10" t="str">
        <f t="shared" ca="1" si="135"/>
        <v>N</v>
      </c>
      <c r="AA421" s="10">
        <f t="shared" ca="1" si="136"/>
        <v>419.39921245836371</v>
      </c>
      <c r="AB421" s="1">
        <f t="shared" ca="1" si="120"/>
        <v>3</v>
      </c>
      <c r="AC421" s="1">
        <f t="shared" ca="1" si="121"/>
        <v>333</v>
      </c>
      <c r="AD421" s="1">
        <f t="shared" ca="1" si="137"/>
        <v>29</v>
      </c>
    </row>
    <row r="422" spans="1:30" x14ac:dyDescent="0.3">
      <c r="A422" s="1">
        <f>'FTTM input times'!A422</f>
        <v>420</v>
      </c>
      <c r="B422" s="10">
        <f>ABS('internal_calcs ToDs'!C422-'internal_calcs ToDs'!$B422)</f>
        <v>4.7804452315421031</v>
      </c>
      <c r="C422" s="10">
        <f>ABS('internal_calcs ToDs'!D422-'internal_calcs ToDs'!$B422)</f>
        <v>2.8565979549846361</v>
      </c>
      <c r="D422" s="10">
        <f>ABS('internal_calcs ToDs'!E422-'internal_calcs ToDs'!$B422)</f>
        <v>5.973748591192475</v>
      </c>
      <c r="E422" s="10">
        <f>ABS('internal_calcs ToDs'!D422-'internal_calcs ToDs'!$C422)</f>
        <v>1.923847276557467</v>
      </c>
      <c r="F422" s="10">
        <f>ABS('internal_calcs ToDs'!E422-'internal_calcs ToDs'!$C422)</f>
        <v>1.1933033596503719</v>
      </c>
      <c r="G422" s="10">
        <f>ABS('internal_calcs ToDs'!E422-'internal_calcs ToDs'!D422)</f>
        <v>3.1171506362078389</v>
      </c>
      <c r="H422" s="1" t="str">
        <f t="shared" si="122"/>
        <v>TRUSTED</v>
      </c>
      <c r="I422" s="1" t="str">
        <f t="shared" si="123"/>
        <v>TRUSTED</v>
      </c>
      <c r="J422" s="1" t="str">
        <f t="shared" si="124"/>
        <v>UNTRUSTED</v>
      </c>
      <c r="K422" s="1" t="str">
        <f t="shared" si="125"/>
        <v>TRUSTED</v>
      </c>
      <c r="L422" s="1" t="str">
        <f t="shared" si="126"/>
        <v>TRUSTED</v>
      </c>
      <c r="M422" s="1" t="str">
        <f t="shared" si="127"/>
        <v>TRUSTED</v>
      </c>
      <c r="N422" s="1" t="str">
        <f t="shared" si="128"/>
        <v>TRUSTED</v>
      </c>
      <c r="O422" s="1">
        <f t="shared" si="129"/>
        <v>3</v>
      </c>
      <c r="P422" s="1">
        <f t="shared" si="130"/>
        <v>333</v>
      </c>
      <c r="Q422" s="1" t="str">
        <f t="shared" si="131"/>
        <v>TRUSTED</v>
      </c>
      <c r="R422" s="1" t="str">
        <f t="shared" si="132"/>
        <v>TRUSTED</v>
      </c>
      <c r="S422" s="1" t="str">
        <f t="shared" si="133"/>
        <v>TRUSTED</v>
      </c>
      <c r="T422" s="1" t="str">
        <f t="shared" si="134"/>
        <v>TRUSTED</v>
      </c>
      <c r="U422" s="1">
        <f t="shared" si="139"/>
        <v>3</v>
      </c>
      <c r="V422" s="10">
        <f>IF(Q422="TRUSTED",'internal_calcs ToDs'!B422,"")</f>
        <v>417.6117669721491</v>
      </c>
      <c r="W422" s="10">
        <f>IF(R422="TRUSTED",'internal_calcs ToDs'!C422,"")</f>
        <v>422.3922122036912</v>
      </c>
      <c r="X422" s="10">
        <f>IF(S422="TRUSTED",IF(O422=3,'internal_calcs ToDs'!D422,'internal_calcs ToDs'!E422),"")</f>
        <v>420.46836492713373</v>
      </c>
      <c r="Y422" s="10">
        <f t="shared" si="138"/>
        <v>420.46836492713373</v>
      </c>
      <c r="Z422" s="10" t="str">
        <f t="shared" ca="1" si="135"/>
        <v>N</v>
      </c>
      <c r="AA422" s="10">
        <f t="shared" ca="1" si="136"/>
        <v>420.46836492713373</v>
      </c>
      <c r="AB422" s="1">
        <f t="shared" ca="1" si="120"/>
        <v>3</v>
      </c>
      <c r="AC422" s="1">
        <f t="shared" ca="1" si="121"/>
        <v>333</v>
      </c>
      <c r="AD422" s="1">
        <f t="shared" ca="1" si="137"/>
        <v>29</v>
      </c>
    </row>
    <row r="423" spans="1:30" x14ac:dyDescent="0.3">
      <c r="A423" s="1">
        <f>'FTTM input times'!A423</f>
        <v>421</v>
      </c>
      <c r="B423" s="10">
        <f>ABS('internal_calcs ToDs'!C423-'internal_calcs ToDs'!$B423)</f>
        <v>4.8623065748692511</v>
      </c>
      <c r="C423" s="10">
        <f>ABS('internal_calcs ToDs'!D423-'internal_calcs ToDs'!$B423)</f>
        <v>2.8812718746746668</v>
      </c>
      <c r="D423" s="10">
        <f>ABS('internal_calcs ToDs'!E423-'internal_calcs ToDs'!$B423)</f>
        <v>5.57373970985185</v>
      </c>
      <c r="E423" s="10">
        <f>ABS('internal_calcs ToDs'!D423-'internal_calcs ToDs'!$C423)</f>
        <v>1.9810347001945843</v>
      </c>
      <c r="F423" s="10">
        <f>ABS('internal_calcs ToDs'!E423-'internal_calcs ToDs'!$C423)</f>
        <v>0.71143313498259886</v>
      </c>
      <c r="G423" s="10">
        <f>ABS('internal_calcs ToDs'!E423-'internal_calcs ToDs'!D423)</f>
        <v>2.6924678351771831</v>
      </c>
      <c r="H423" s="1" t="str">
        <f t="shared" si="122"/>
        <v>TRUSTED</v>
      </c>
      <c r="I423" s="1" t="str">
        <f t="shared" si="123"/>
        <v>TRUSTED</v>
      </c>
      <c r="J423" s="1" t="str">
        <f t="shared" si="124"/>
        <v>UNTRUSTED</v>
      </c>
      <c r="K423" s="1" t="str">
        <f t="shared" si="125"/>
        <v>TRUSTED</v>
      </c>
      <c r="L423" s="1" t="str">
        <f t="shared" si="126"/>
        <v>TRUSTED</v>
      </c>
      <c r="M423" s="1" t="str">
        <f t="shared" si="127"/>
        <v>TRUSTED</v>
      </c>
      <c r="N423" s="1" t="str">
        <f t="shared" si="128"/>
        <v>TRUSTED</v>
      </c>
      <c r="O423" s="1">
        <f t="shared" si="129"/>
        <v>3</v>
      </c>
      <c r="P423" s="1">
        <f t="shared" si="130"/>
        <v>333</v>
      </c>
      <c r="Q423" s="1" t="str">
        <f t="shared" si="131"/>
        <v>TRUSTED</v>
      </c>
      <c r="R423" s="1" t="str">
        <f t="shared" si="132"/>
        <v>TRUSTED</v>
      </c>
      <c r="S423" s="1" t="str">
        <f t="shared" si="133"/>
        <v>TRUSTED</v>
      </c>
      <c r="T423" s="1" t="str">
        <f t="shared" si="134"/>
        <v>TRUSTED</v>
      </c>
      <c r="U423" s="1">
        <f t="shared" si="139"/>
        <v>3</v>
      </c>
      <c r="V423" s="10">
        <f>IF(Q423="TRUSTED",'internal_calcs ToDs'!B423,"")</f>
        <v>418.61731793179842</v>
      </c>
      <c r="W423" s="10">
        <f>IF(R423="TRUSTED",'internal_calcs ToDs'!C423,"")</f>
        <v>423.47962450666768</v>
      </c>
      <c r="X423" s="10">
        <f>IF(S423="TRUSTED",IF(O423=3,'internal_calcs ToDs'!D423,'internal_calcs ToDs'!E423),"")</f>
        <v>421.49858980647309</v>
      </c>
      <c r="Y423" s="10">
        <f t="shared" si="138"/>
        <v>421.49858980647309</v>
      </c>
      <c r="Z423" s="10" t="str">
        <f t="shared" ca="1" si="135"/>
        <v>N</v>
      </c>
      <c r="AA423" s="10">
        <f t="shared" ca="1" si="136"/>
        <v>421.49858980647309</v>
      </c>
      <c r="AB423" s="1">
        <f t="shared" ca="1" si="120"/>
        <v>3</v>
      </c>
      <c r="AC423" s="1">
        <f t="shared" ca="1" si="121"/>
        <v>333</v>
      </c>
      <c r="AD423" s="1">
        <f t="shared" ca="1" si="137"/>
        <v>29</v>
      </c>
    </row>
    <row r="424" spans="1:30" x14ac:dyDescent="0.3">
      <c r="A424" s="1">
        <f>'FTTM input times'!A424</f>
        <v>422</v>
      </c>
      <c r="B424" s="10">
        <f>ABS('internal_calcs ToDs'!C424-'internal_calcs ToDs'!$B424)</f>
        <v>4.9372656981848877</v>
      </c>
      <c r="C424" s="10">
        <f>ABS('internal_calcs ToDs'!D424-'internal_calcs ToDs'!$B424)</f>
        <v>2.8654787224714937</v>
      </c>
      <c r="D424" s="10">
        <f>ABS('internal_calcs ToDs'!E424-'internal_calcs ToDs'!$B424)</f>
        <v>5.1296200840113784</v>
      </c>
      <c r="E424" s="10">
        <f>ABS('internal_calcs ToDs'!D424-'internal_calcs ToDs'!$C424)</f>
        <v>2.071786975713394</v>
      </c>
      <c r="F424" s="10">
        <f>ABS('internal_calcs ToDs'!E424-'internal_calcs ToDs'!$C424)</f>
        <v>0.19235438582649067</v>
      </c>
      <c r="G424" s="10">
        <f>ABS('internal_calcs ToDs'!E424-'internal_calcs ToDs'!D424)</f>
        <v>2.2641413615398847</v>
      </c>
      <c r="H424" s="1" t="str">
        <f t="shared" si="122"/>
        <v>TRUSTED</v>
      </c>
      <c r="I424" s="1" t="str">
        <f t="shared" si="123"/>
        <v>TRUSTED</v>
      </c>
      <c r="J424" s="1" t="str">
        <f t="shared" si="124"/>
        <v>UNTRUSTED</v>
      </c>
      <c r="K424" s="1" t="str">
        <f t="shared" si="125"/>
        <v>TRUSTED</v>
      </c>
      <c r="L424" s="1" t="str">
        <f t="shared" si="126"/>
        <v>TRUSTED</v>
      </c>
      <c r="M424" s="1" t="str">
        <f t="shared" si="127"/>
        <v>TRUSTED</v>
      </c>
      <c r="N424" s="1" t="str">
        <f t="shared" si="128"/>
        <v>TRUSTED</v>
      </c>
      <c r="O424" s="1">
        <f t="shared" si="129"/>
        <v>3</v>
      </c>
      <c r="P424" s="1">
        <f t="shared" si="130"/>
        <v>333</v>
      </c>
      <c r="Q424" s="1" t="str">
        <f t="shared" si="131"/>
        <v>TRUSTED</v>
      </c>
      <c r="R424" s="1" t="str">
        <f t="shared" si="132"/>
        <v>TRUSTED</v>
      </c>
      <c r="S424" s="1" t="str">
        <f t="shared" si="133"/>
        <v>TRUSTED</v>
      </c>
      <c r="T424" s="1" t="str">
        <f t="shared" si="134"/>
        <v>TRUSTED</v>
      </c>
      <c r="U424" s="1">
        <f t="shared" si="139"/>
        <v>3</v>
      </c>
      <c r="V424" s="10">
        <f>IF(Q424="TRUSTED",'internal_calcs ToDs'!B424,"")</f>
        <v>419.6239317095077</v>
      </c>
      <c r="W424" s="10">
        <f>IF(R424="TRUSTED",'internal_calcs ToDs'!C424,"")</f>
        <v>424.56119740769259</v>
      </c>
      <c r="X424" s="10">
        <f>IF(S424="TRUSTED",IF(O424=3,'internal_calcs ToDs'!D424,'internal_calcs ToDs'!E424),"")</f>
        <v>422.48941043197919</v>
      </c>
      <c r="Y424" s="10">
        <f t="shared" si="138"/>
        <v>422.48941043197919</v>
      </c>
      <c r="Z424" s="10" t="str">
        <f t="shared" ca="1" si="135"/>
        <v>N</v>
      </c>
      <c r="AA424" s="10">
        <f t="shared" ca="1" si="136"/>
        <v>422.48941043197919</v>
      </c>
      <c r="AB424" s="1">
        <f t="shared" ca="1" si="120"/>
        <v>3</v>
      </c>
      <c r="AC424" s="1">
        <f t="shared" ca="1" si="121"/>
        <v>333</v>
      </c>
      <c r="AD424" s="1">
        <f t="shared" ca="1" si="137"/>
        <v>29</v>
      </c>
    </row>
    <row r="425" spans="1:30" x14ac:dyDescent="0.3">
      <c r="A425" s="1">
        <f>'FTTM input times'!A425</f>
        <v>423</v>
      </c>
      <c r="B425" s="10">
        <f>ABS('internal_calcs ToDs'!C425-'internal_calcs ToDs'!$B425)</f>
        <v>5.0050048479194515</v>
      </c>
      <c r="C425" s="10">
        <f>ABS('internal_calcs ToDs'!D425-'internal_calcs ToDs'!$B425)</f>
        <v>2.8093674399981978</v>
      </c>
      <c r="D425" s="10">
        <f>ABS('internal_calcs ToDs'!E425-'internal_calcs ToDs'!$B425)</f>
        <v>4.657206492336968</v>
      </c>
      <c r="E425" s="10">
        <f>ABS('internal_calcs ToDs'!D425-'internal_calcs ToDs'!$C425)</f>
        <v>2.1956374079212537</v>
      </c>
      <c r="F425" s="10">
        <f>ABS('internal_calcs ToDs'!E425-'internal_calcs ToDs'!$C425)</f>
        <v>0.34779835558248351</v>
      </c>
      <c r="G425" s="10">
        <f>ABS('internal_calcs ToDs'!E425-'internal_calcs ToDs'!D425)</f>
        <v>1.8478390523387702</v>
      </c>
      <c r="H425" s="1" t="str">
        <f t="shared" si="122"/>
        <v>TRUSTED</v>
      </c>
      <c r="I425" s="1" t="str">
        <f t="shared" si="123"/>
        <v>TRUSTED</v>
      </c>
      <c r="J425" s="1" t="str">
        <f t="shared" si="124"/>
        <v>UNTRUSTED</v>
      </c>
      <c r="K425" s="1" t="str">
        <f t="shared" si="125"/>
        <v>TRUSTED</v>
      </c>
      <c r="L425" s="1" t="str">
        <f t="shared" si="126"/>
        <v>TRUSTED</v>
      </c>
      <c r="M425" s="1" t="str">
        <f t="shared" si="127"/>
        <v>TRUSTED</v>
      </c>
      <c r="N425" s="1" t="str">
        <f t="shared" si="128"/>
        <v>TRUSTED</v>
      </c>
      <c r="O425" s="1">
        <f t="shared" si="129"/>
        <v>3</v>
      </c>
      <c r="P425" s="1">
        <f t="shared" si="130"/>
        <v>333</v>
      </c>
      <c r="Q425" s="1" t="str">
        <f t="shared" si="131"/>
        <v>TRUSTED</v>
      </c>
      <c r="R425" s="1" t="str">
        <f t="shared" si="132"/>
        <v>TRUSTED</v>
      </c>
      <c r="S425" s="1" t="str">
        <f t="shared" si="133"/>
        <v>TRUSTED</v>
      </c>
      <c r="T425" s="1" t="str">
        <f t="shared" si="134"/>
        <v>TRUSTED</v>
      </c>
      <c r="U425" s="1">
        <f t="shared" si="139"/>
        <v>3</v>
      </c>
      <c r="V425" s="10">
        <f>IF(Q425="TRUSTED",'internal_calcs ToDs'!B425,"")</f>
        <v>420.63160412787306</v>
      </c>
      <c r="W425" s="10">
        <f>IF(R425="TRUSTED",'internal_calcs ToDs'!C425,"")</f>
        <v>425.63660897579251</v>
      </c>
      <c r="X425" s="10">
        <f>IF(S425="TRUSTED",IF(O425=3,'internal_calcs ToDs'!D425,'internal_calcs ToDs'!E425),"")</f>
        <v>423.44097156787126</v>
      </c>
      <c r="Y425" s="10">
        <f t="shared" si="138"/>
        <v>423.44097156787126</v>
      </c>
      <c r="Z425" s="10" t="str">
        <f t="shared" ca="1" si="135"/>
        <v>N</v>
      </c>
      <c r="AA425" s="10">
        <f t="shared" ca="1" si="136"/>
        <v>423.44097156787126</v>
      </c>
      <c r="AB425" s="1">
        <f t="shared" ca="1" si="120"/>
        <v>3</v>
      </c>
      <c r="AC425" s="1">
        <f t="shared" ca="1" si="121"/>
        <v>333</v>
      </c>
      <c r="AD425" s="1">
        <f t="shared" ca="1" si="137"/>
        <v>29</v>
      </c>
    </row>
    <row r="426" spans="1:30" x14ac:dyDescent="0.3">
      <c r="A426" s="1">
        <f>'FTTM input times'!A426</f>
        <v>424</v>
      </c>
      <c r="B426" s="10">
        <f>ABS('internal_calcs ToDs'!C426-'internal_calcs ToDs'!$B426)</f>
        <v>5.0652312551297314</v>
      </c>
      <c r="C426" s="10">
        <f>ABS('internal_calcs ToDs'!D426-'internal_calcs ToDs'!$B426)</f>
        <v>2.7137067831415607</v>
      </c>
      <c r="D426" s="10">
        <f>ABS('internal_calcs ToDs'!E426-'internal_calcs ToDs'!$B426)</f>
        <v>4.1733007377674198</v>
      </c>
      <c r="E426" s="10">
        <f>ABS('internal_calcs ToDs'!D426-'internal_calcs ToDs'!$C426)</f>
        <v>2.3515244719881707</v>
      </c>
      <c r="F426" s="10">
        <f>ABS('internal_calcs ToDs'!E426-'internal_calcs ToDs'!$C426)</f>
        <v>0.89193051736231155</v>
      </c>
      <c r="G426" s="10">
        <f>ABS('internal_calcs ToDs'!E426-'internal_calcs ToDs'!D426)</f>
        <v>1.4595939546258592</v>
      </c>
      <c r="H426" s="1" t="str">
        <f t="shared" si="122"/>
        <v>TRUSTED</v>
      </c>
      <c r="I426" s="1" t="str">
        <f t="shared" si="123"/>
        <v>TRUSTED</v>
      </c>
      <c r="J426" s="1" t="str">
        <f t="shared" si="124"/>
        <v>UNTRUSTED</v>
      </c>
      <c r="K426" s="1" t="str">
        <f t="shared" si="125"/>
        <v>TRUSTED</v>
      </c>
      <c r="L426" s="1" t="str">
        <f t="shared" si="126"/>
        <v>TRUSTED</v>
      </c>
      <c r="M426" s="1" t="str">
        <f t="shared" si="127"/>
        <v>TRUSTED</v>
      </c>
      <c r="N426" s="1" t="str">
        <f t="shared" si="128"/>
        <v>TRUSTED</v>
      </c>
      <c r="O426" s="1">
        <f t="shared" si="129"/>
        <v>3</v>
      </c>
      <c r="P426" s="1">
        <f t="shared" si="130"/>
        <v>333</v>
      </c>
      <c r="Q426" s="1" t="str">
        <f t="shared" si="131"/>
        <v>TRUSTED</v>
      </c>
      <c r="R426" s="1" t="str">
        <f t="shared" si="132"/>
        <v>TRUSTED</v>
      </c>
      <c r="S426" s="1" t="str">
        <f t="shared" si="133"/>
        <v>TRUSTED</v>
      </c>
      <c r="T426" s="1" t="str">
        <f t="shared" si="134"/>
        <v>TRUSTED</v>
      </c>
      <c r="U426" s="1">
        <f t="shared" si="139"/>
        <v>3</v>
      </c>
      <c r="V426" s="10">
        <f>IF(Q426="TRUSTED",'internal_calcs ToDs'!B426,"")</f>
        <v>421.6403303408307</v>
      </c>
      <c r="W426" s="10">
        <f>IF(R426="TRUSTED",'internal_calcs ToDs'!C426,"")</f>
        <v>426.70556159596043</v>
      </c>
      <c r="X426" s="10">
        <f>IF(S426="TRUSTED",IF(O426=3,'internal_calcs ToDs'!D426,'internal_calcs ToDs'!E426),"")</f>
        <v>424.35403712397226</v>
      </c>
      <c r="Y426" s="10">
        <f t="shared" si="138"/>
        <v>424.35403712397226</v>
      </c>
      <c r="Z426" s="10" t="str">
        <f t="shared" ca="1" si="135"/>
        <v>N</v>
      </c>
      <c r="AA426" s="10">
        <f t="shared" ca="1" si="136"/>
        <v>424.35403712397226</v>
      </c>
      <c r="AB426" s="1">
        <f t="shared" ca="1" si="120"/>
        <v>3</v>
      </c>
      <c r="AC426" s="1">
        <f t="shared" ca="1" si="121"/>
        <v>333</v>
      </c>
      <c r="AD426" s="1">
        <f t="shared" ca="1" si="137"/>
        <v>29</v>
      </c>
    </row>
    <row r="427" spans="1:30" x14ac:dyDescent="0.3">
      <c r="A427" s="1">
        <f>'FTTM input times'!A427</f>
        <v>425</v>
      </c>
      <c r="B427" s="10">
        <f>ABS('internal_calcs ToDs'!C427-'internal_calcs ToDs'!$B427)</f>
        <v>5.1176783069888074</v>
      </c>
      <c r="C427" s="10">
        <f>ABS('internal_calcs ToDs'!D427-'internal_calcs ToDs'!$B427)</f>
        <v>2.5798732716772292</v>
      </c>
      <c r="D427" s="10">
        <f>ABS('internal_calcs ToDs'!E427-'internal_calcs ToDs'!$B427)</f>
        <v>3.6950825586678206</v>
      </c>
      <c r="E427" s="10">
        <f>ABS('internal_calcs ToDs'!D427-'internal_calcs ToDs'!$C427)</f>
        <v>2.5378050353115782</v>
      </c>
      <c r="F427" s="10">
        <f>ABS('internal_calcs ToDs'!E427-'internal_calcs ToDs'!$C427)</f>
        <v>1.4225957483209868</v>
      </c>
      <c r="G427" s="10">
        <f>ABS('internal_calcs ToDs'!E427-'internal_calcs ToDs'!D427)</f>
        <v>1.1152092869905914</v>
      </c>
      <c r="H427" s="1" t="str">
        <f t="shared" si="122"/>
        <v>TRUSTED</v>
      </c>
      <c r="I427" s="1" t="str">
        <f t="shared" si="123"/>
        <v>TRUSTED</v>
      </c>
      <c r="J427" s="1" t="str">
        <f t="shared" si="124"/>
        <v>UNTRUSTED</v>
      </c>
      <c r="K427" s="1" t="str">
        <f t="shared" si="125"/>
        <v>TRUSTED</v>
      </c>
      <c r="L427" s="1" t="str">
        <f t="shared" si="126"/>
        <v>TRUSTED</v>
      </c>
      <c r="M427" s="1" t="str">
        <f t="shared" si="127"/>
        <v>TRUSTED</v>
      </c>
      <c r="N427" s="1" t="str">
        <f t="shared" si="128"/>
        <v>TRUSTED</v>
      </c>
      <c r="O427" s="1">
        <f t="shared" si="129"/>
        <v>3</v>
      </c>
      <c r="P427" s="1">
        <f t="shared" si="130"/>
        <v>333</v>
      </c>
      <c r="Q427" s="1" t="str">
        <f t="shared" si="131"/>
        <v>TRUSTED</v>
      </c>
      <c r="R427" s="1" t="str">
        <f t="shared" si="132"/>
        <v>TRUSTED</v>
      </c>
      <c r="S427" s="1" t="str">
        <f t="shared" si="133"/>
        <v>TRUSTED</v>
      </c>
      <c r="T427" s="1" t="str">
        <f t="shared" si="134"/>
        <v>TRUSTED</v>
      </c>
      <c r="U427" s="1">
        <f t="shared" si="139"/>
        <v>3</v>
      </c>
      <c r="V427" s="10">
        <f>IF(Q427="TRUSTED",'internal_calcs ToDs'!B427,"")</f>
        <v>422.65010483671733</v>
      </c>
      <c r="W427" s="10">
        <f>IF(R427="TRUSTED",'internal_calcs ToDs'!C427,"")</f>
        <v>427.76778314370614</v>
      </c>
      <c r="X427" s="10">
        <f>IF(S427="TRUSTED",IF(O427=3,'internal_calcs ToDs'!D427,'internal_calcs ToDs'!E427),"")</f>
        <v>425.22997810839456</v>
      </c>
      <c r="Y427" s="10">
        <f t="shared" si="138"/>
        <v>425.22997810839456</v>
      </c>
      <c r="Z427" s="10" t="str">
        <f t="shared" ca="1" si="135"/>
        <v>N</v>
      </c>
      <c r="AA427" s="10">
        <f t="shared" ca="1" si="136"/>
        <v>425.22997810839456</v>
      </c>
      <c r="AB427" s="1">
        <f t="shared" ca="1" si="120"/>
        <v>3</v>
      </c>
      <c r="AC427" s="1">
        <f t="shared" ca="1" si="121"/>
        <v>333</v>
      </c>
      <c r="AD427" s="1">
        <f t="shared" ca="1" si="137"/>
        <v>29</v>
      </c>
    </row>
    <row r="428" spans="1:30" x14ac:dyDescent="0.3">
      <c r="A428" s="1">
        <f>'FTTM input times'!A428</f>
        <v>426</v>
      </c>
      <c r="B428" s="10">
        <f>ABS('internal_calcs ToDs'!C428-'internal_calcs ToDs'!$B428)</f>
        <v>5.162106617254949</v>
      </c>
      <c r="C428" s="10">
        <f>ABS('internal_calcs ToDs'!D428-'internal_calcs ToDs'!$B428)</f>
        <v>2.4098295641711047</v>
      </c>
      <c r="D428" s="10">
        <f>ABS('internal_calcs ToDs'!E428-'internal_calcs ToDs'!$B428)</f>
        <v>3.2394889040483008</v>
      </c>
      <c r="E428" s="10">
        <f>ABS('internal_calcs ToDs'!D428-'internal_calcs ToDs'!$C428)</f>
        <v>2.7522770530838443</v>
      </c>
      <c r="F428" s="10">
        <f>ABS('internal_calcs ToDs'!E428-'internal_calcs ToDs'!$C428)</f>
        <v>1.9226177132066482</v>
      </c>
      <c r="G428" s="10">
        <f>ABS('internal_calcs ToDs'!E428-'internal_calcs ToDs'!D428)</f>
        <v>0.82965933987719609</v>
      </c>
      <c r="H428" s="1" t="str">
        <f t="shared" si="122"/>
        <v>TRUSTED</v>
      </c>
      <c r="I428" s="1" t="str">
        <f t="shared" si="123"/>
        <v>TRUSTED</v>
      </c>
      <c r="J428" s="1" t="str">
        <f t="shared" si="124"/>
        <v>TRUSTED</v>
      </c>
      <c r="K428" s="1" t="str">
        <f t="shared" si="125"/>
        <v>TRUSTED</v>
      </c>
      <c r="L428" s="1" t="str">
        <f t="shared" si="126"/>
        <v>TRUSTED</v>
      </c>
      <c r="M428" s="1" t="str">
        <f t="shared" si="127"/>
        <v>TRUSTED</v>
      </c>
      <c r="N428" s="1" t="str">
        <f t="shared" si="128"/>
        <v>TRUSTED</v>
      </c>
      <c r="O428" s="1">
        <f t="shared" si="129"/>
        <v>3</v>
      </c>
      <c r="P428" s="1">
        <f t="shared" si="130"/>
        <v>333</v>
      </c>
      <c r="Q428" s="1" t="str">
        <f t="shared" si="131"/>
        <v>TRUSTED</v>
      </c>
      <c r="R428" s="1" t="str">
        <f t="shared" si="132"/>
        <v>TRUSTED</v>
      </c>
      <c r="S428" s="1" t="str">
        <f t="shared" si="133"/>
        <v>TRUSTED</v>
      </c>
      <c r="T428" s="1" t="str">
        <f t="shared" si="134"/>
        <v>TRUSTED</v>
      </c>
      <c r="U428" s="1">
        <f t="shared" si="139"/>
        <v>3</v>
      </c>
      <c r="V428" s="10">
        <f>IF(Q428="TRUSTED",'internal_calcs ToDs'!B428,"")</f>
        <v>423.66092144175207</v>
      </c>
      <c r="W428" s="10">
        <f>IF(R428="TRUSTED",'internal_calcs ToDs'!C428,"")</f>
        <v>428.82302805900702</v>
      </c>
      <c r="X428" s="10">
        <f>IF(S428="TRUSTED",IF(O428=3,'internal_calcs ToDs'!D428,'internal_calcs ToDs'!E428),"")</f>
        <v>426.07075100592317</v>
      </c>
      <c r="Y428" s="10">
        <f t="shared" si="138"/>
        <v>426.07075100592317</v>
      </c>
      <c r="Z428" s="10" t="str">
        <f t="shared" ca="1" si="135"/>
        <v>N</v>
      </c>
      <c r="AA428" s="10">
        <f t="shared" ca="1" si="136"/>
        <v>426.07075100592317</v>
      </c>
      <c r="AB428" s="1">
        <f t="shared" ca="1" si="120"/>
        <v>3</v>
      </c>
      <c r="AC428" s="1">
        <f t="shared" ca="1" si="121"/>
        <v>333</v>
      </c>
      <c r="AD428" s="1">
        <f t="shared" ca="1" si="137"/>
        <v>29</v>
      </c>
    </row>
    <row r="429" spans="1:30" x14ac:dyDescent="0.3">
      <c r="A429" s="1">
        <f>'FTTM input times'!A429</f>
        <v>427</v>
      </c>
      <c r="B429" s="10">
        <f>ABS('internal_calcs ToDs'!C429-'internal_calcs ToDs'!$B429)</f>
        <v>5.1983049914859976</v>
      </c>
      <c r="C429" s="10">
        <f>ABS('internal_calcs ToDs'!D429-'internal_calcs ToDs'!$B429)</f>
        <v>2.206093599146584</v>
      </c>
      <c r="D429" s="10">
        <f>ABS('internal_calcs ToDs'!E429-'internal_calcs ToDs'!$B429)</f>
        <v>2.8226020073360587</v>
      </c>
      <c r="E429" s="10">
        <f>ABS('internal_calcs ToDs'!D429-'internal_calcs ToDs'!$C429)</f>
        <v>2.9922113923394136</v>
      </c>
      <c r="F429" s="10">
        <f>ABS('internal_calcs ToDs'!E429-'internal_calcs ToDs'!$C429)</f>
        <v>2.3757029841499389</v>
      </c>
      <c r="G429" s="10">
        <f>ABS('internal_calcs ToDs'!E429-'internal_calcs ToDs'!D429)</f>
        <v>0.61650840818947472</v>
      </c>
      <c r="H429" s="1" t="str">
        <f t="shared" si="122"/>
        <v>TRUSTED</v>
      </c>
      <c r="I429" s="1" t="str">
        <f t="shared" si="123"/>
        <v>TRUSTED</v>
      </c>
      <c r="J429" s="1" t="str">
        <f t="shared" si="124"/>
        <v>TRUSTED</v>
      </c>
      <c r="K429" s="1" t="str">
        <f t="shared" si="125"/>
        <v>TRUSTED</v>
      </c>
      <c r="L429" s="1" t="str">
        <f t="shared" si="126"/>
        <v>TRUSTED</v>
      </c>
      <c r="M429" s="1" t="str">
        <f t="shared" si="127"/>
        <v>TRUSTED</v>
      </c>
      <c r="N429" s="1" t="str">
        <f t="shared" si="128"/>
        <v>TRUSTED</v>
      </c>
      <c r="O429" s="1">
        <f t="shared" si="129"/>
        <v>3</v>
      </c>
      <c r="P429" s="1">
        <f t="shared" si="130"/>
        <v>333</v>
      </c>
      <c r="Q429" s="1" t="str">
        <f t="shared" si="131"/>
        <v>TRUSTED</v>
      </c>
      <c r="R429" s="1" t="str">
        <f t="shared" si="132"/>
        <v>TRUSTED</v>
      </c>
      <c r="S429" s="1" t="str">
        <f t="shared" si="133"/>
        <v>TRUSTED</v>
      </c>
      <c r="T429" s="1" t="str">
        <f t="shared" si="134"/>
        <v>TRUSTED</v>
      </c>
      <c r="U429" s="1">
        <f t="shared" si="139"/>
        <v>3</v>
      </c>
      <c r="V429" s="10">
        <f>IF(Q429="TRUSTED",'internal_calcs ToDs'!B429,"")</f>
        <v>424.67277332393513</v>
      </c>
      <c r="W429" s="10">
        <f>IF(R429="TRUSTED",'internal_calcs ToDs'!C429,"")</f>
        <v>429.87107831542113</v>
      </c>
      <c r="X429" s="10">
        <f>IF(S429="TRUSTED",IF(O429=3,'internal_calcs ToDs'!D429,'internal_calcs ToDs'!E429),"")</f>
        <v>426.87886692308172</v>
      </c>
      <c r="Y429" s="10">
        <f t="shared" si="138"/>
        <v>426.87886692308172</v>
      </c>
      <c r="Z429" s="10" t="str">
        <f t="shared" ca="1" si="135"/>
        <v>N</v>
      </c>
      <c r="AA429" s="10">
        <f t="shared" ca="1" si="136"/>
        <v>426.87886692308172</v>
      </c>
      <c r="AB429" s="1">
        <f t="shared" ca="1" si="120"/>
        <v>3</v>
      </c>
      <c r="AC429" s="1">
        <f t="shared" ca="1" si="121"/>
        <v>333</v>
      </c>
      <c r="AD429" s="1">
        <f t="shared" ca="1" si="137"/>
        <v>29</v>
      </c>
    </row>
    <row r="430" spans="1:30" x14ac:dyDescent="0.3">
      <c r="A430" s="1">
        <f>'FTTM input times'!A430</f>
        <v>428</v>
      </c>
      <c r="B430" s="10">
        <f>ABS('internal_calcs ToDs'!C430-'internal_calcs ToDs'!$B430)</f>
        <v>5.2260912831748101</v>
      </c>
      <c r="C430" s="10">
        <f>ABS('internal_calcs ToDs'!D430-'internal_calcs ToDs'!$B430)</f>
        <v>1.9716989891186358</v>
      </c>
      <c r="D430" s="10">
        <f>ABS('internal_calcs ToDs'!E430-'internal_calcs ToDs'!$B430)</f>
        <v>2.4590683751675897</v>
      </c>
      <c r="E430" s="10">
        <f>ABS('internal_calcs ToDs'!D430-'internal_calcs ToDs'!$C430)</f>
        <v>3.2543922940561743</v>
      </c>
      <c r="F430" s="10">
        <f>ABS('internal_calcs ToDs'!E430-'internal_calcs ToDs'!$C430)</f>
        <v>2.7670229080072204</v>
      </c>
      <c r="G430" s="10">
        <f>ABS('internal_calcs ToDs'!E430-'internal_calcs ToDs'!D430)</f>
        <v>0.48736938604895386</v>
      </c>
      <c r="H430" s="1" t="str">
        <f t="shared" si="122"/>
        <v>TRUSTED</v>
      </c>
      <c r="I430" s="1" t="str">
        <f t="shared" si="123"/>
        <v>TRUSTED</v>
      </c>
      <c r="J430" s="1" t="str">
        <f t="shared" si="124"/>
        <v>TRUSTED</v>
      </c>
      <c r="K430" s="1" t="str">
        <f t="shared" si="125"/>
        <v>TRUSTED</v>
      </c>
      <c r="L430" s="1" t="str">
        <f t="shared" si="126"/>
        <v>TRUSTED</v>
      </c>
      <c r="M430" s="1" t="str">
        <f t="shared" si="127"/>
        <v>TRUSTED</v>
      </c>
      <c r="N430" s="1" t="str">
        <f t="shared" si="128"/>
        <v>TRUSTED</v>
      </c>
      <c r="O430" s="1">
        <f t="shared" si="129"/>
        <v>3</v>
      </c>
      <c r="P430" s="1">
        <f t="shared" si="130"/>
        <v>333</v>
      </c>
      <c r="Q430" s="1" t="str">
        <f t="shared" si="131"/>
        <v>TRUSTED</v>
      </c>
      <c r="R430" s="1" t="str">
        <f t="shared" si="132"/>
        <v>TRUSTED</v>
      </c>
      <c r="S430" s="1" t="str">
        <f t="shared" si="133"/>
        <v>TRUSTED</v>
      </c>
      <c r="T430" s="1" t="str">
        <f t="shared" si="134"/>
        <v>TRUSTED</v>
      </c>
      <c r="U430" s="1">
        <f t="shared" si="139"/>
        <v>3</v>
      </c>
      <c r="V430" s="10">
        <f>IF(Q430="TRUSTED",'internal_calcs ToDs'!B430,"")</f>
        <v>425.68565299736389</v>
      </c>
      <c r="W430" s="10">
        <f>IF(R430="TRUSTED",'internal_calcs ToDs'!C430,"")</f>
        <v>430.9117442805387</v>
      </c>
      <c r="X430" s="10">
        <f>IF(S430="TRUSTED",IF(O430=3,'internal_calcs ToDs'!D430,'internal_calcs ToDs'!E430),"")</f>
        <v>427.65735198648252</v>
      </c>
      <c r="Y430" s="10">
        <f t="shared" si="138"/>
        <v>427.65735198648252</v>
      </c>
      <c r="Z430" s="10" t="str">
        <f t="shared" ca="1" si="135"/>
        <v>N</v>
      </c>
      <c r="AA430" s="10">
        <f t="shared" ca="1" si="136"/>
        <v>427.65735198648252</v>
      </c>
      <c r="AB430" s="1">
        <f t="shared" ca="1" si="120"/>
        <v>3</v>
      </c>
      <c r="AC430" s="1">
        <f t="shared" ca="1" si="121"/>
        <v>333</v>
      </c>
      <c r="AD430" s="1">
        <f t="shared" ca="1" si="137"/>
        <v>29</v>
      </c>
    </row>
    <row r="431" spans="1:30" x14ac:dyDescent="0.3">
      <c r="A431" s="1">
        <f>'FTTM input times'!A431</f>
        <v>429</v>
      </c>
      <c r="B431" s="10">
        <f>ABS('internal_calcs ToDs'!C431-'internal_calcs ToDs'!$B431)</f>
        <v>5.2453131374135182</v>
      </c>
      <c r="C431" s="10">
        <f>ABS('internal_calcs ToDs'!D431-'internal_calcs ToDs'!$B431)</f>
        <v>1.7101472920419951</v>
      </c>
      <c r="D431" s="10">
        <f>ABS('internal_calcs ToDs'!E431-'internal_calcs ToDs'!$B431)</f>
        <v>2.1615696903093635</v>
      </c>
      <c r="E431" s="10">
        <f>ABS('internal_calcs ToDs'!D431-'internal_calcs ToDs'!$C431)</f>
        <v>3.5351658453715231</v>
      </c>
      <c r="F431" s="10">
        <f>ABS('internal_calcs ToDs'!E431-'internal_calcs ToDs'!$C431)</f>
        <v>3.0837434471041547</v>
      </c>
      <c r="G431" s="10">
        <f>ABS('internal_calcs ToDs'!E431-'internal_calcs ToDs'!D431)</f>
        <v>0.45142239826736841</v>
      </c>
      <c r="H431" s="1" t="str">
        <f t="shared" si="122"/>
        <v>TRUSTED</v>
      </c>
      <c r="I431" s="1" t="str">
        <f t="shared" si="123"/>
        <v>TRUSTED</v>
      </c>
      <c r="J431" s="1" t="str">
        <f t="shared" si="124"/>
        <v>TRUSTED</v>
      </c>
      <c r="K431" s="1" t="str">
        <f t="shared" si="125"/>
        <v>TRUSTED</v>
      </c>
      <c r="L431" s="1" t="str">
        <f t="shared" si="126"/>
        <v>TRUSTED</v>
      </c>
      <c r="M431" s="1" t="str">
        <f t="shared" si="127"/>
        <v>TRUSTED</v>
      </c>
      <c r="N431" s="1" t="str">
        <f t="shared" si="128"/>
        <v>TRUSTED</v>
      </c>
      <c r="O431" s="1">
        <f t="shared" si="129"/>
        <v>3</v>
      </c>
      <c r="P431" s="1">
        <f t="shared" si="130"/>
        <v>333</v>
      </c>
      <c r="Q431" s="1" t="str">
        <f t="shared" si="131"/>
        <v>TRUSTED</v>
      </c>
      <c r="R431" s="1" t="str">
        <f t="shared" si="132"/>
        <v>TRUSTED</v>
      </c>
      <c r="S431" s="1" t="str">
        <f t="shared" si="133"/>
        <v>TRUSTED</v>
      </c>
      <c r="T431" s="1" t="str">
        <f t="shared" si="134"/>
        <v>TRUSTED</v>
      </c>
      <c r="U431" s="1">
        <f t="shared" si="139"/>
        <v>3</v>
      </c>
      <c r="V431" s="10">
        <f>IF(Q431="TRUSTED",'internal_calcs ToDs'!B431,"")</f>
        <v>426.69955232696037</v>
      </c>
      <c r="W431" s="10">
        <f>IF(R431="TRUSTED",'internal_calcs ToDs'!C431,"")</f>
        <v>431.94486546437389</v>
      </c>
      <c r="X431" s="10">
        <f>IF(S431="TRUSTED",IF(O431=3,'internal_calcs ToDs'!D431,'internal_calcs ToDs'!E431),"")</f>
        <v>428.40969961900237</v>
      </c>
      <c r="Y431" s="10">
        <f t="shared" si="138"/>
        <v>428.40969961900237</v>
      </c>
      <c r="Z431" s="10" t="str">
        <f t="shared" ca="1" si="135"/>
        <v>N</v>
      </c>
      <c r="AA431" s="10">
        <f t="shared" ca="1" si="136"/>
        <v>428.40969961900237</v>
      </c>
      <c r="AB431" s="1">
        <f t="shared" ca="1" si="120"/>
        <v>3</v>
      </c>
      <c r="AC431" s="1">
        <f t="shared" ca="1" si="121"/>
        <v>333</v>
      </c>
      <c r="AD431" s="1">
        <f t="shared" ca="1" si="137"/>
        <v>29</v>
      </c>
    </row>
    <row r="432" spans="1:30" x14ac:dyDescent="0.3">
      <c r="A432" s="1">
        <f>'FTTM input times'!A432</f>
        <v>430</v>
      </c>
      <c r="B432" s="10">
        <f>ABS('internal_calcs ToDs'!C432-'internal_calcs ToDs'!$B432)</f>
        <v>5.2558486191354632</v>
      </c>
      <c r="C432" s="10">
        <f>ABS('internal_calcs ToDs'!D432-'internal_calcs ToDs'!$B432)</f>
        <v>1.4253529128066589</v>
      </c>
      <c r="D432" s="10">
        <f>ABS('internal_calcs ToDs'!E432-'internal_calcs ToDs'!$B432)</f>
        <v>1.9403647514857312</v>
      </c>
      <c r="E432" s="10">
        <f>ABS('internal_calcs ToDs'!D432-'internal_calcs ToDs'!$C432)</f>
        <v>3.8304957063288043</v>
      </c>
      <c r="F432" s="10">
        <f>ABS('internal_calcs ToDs'!E432-'internal_calcs ToDs'!$C432)</f>
        <v>3.315483867649732</v>
      </c>
      <c r="G432" s="10">
        <f>ABS('internal_calcs ToDs'!E432-'internal_calcs ToDs'!D432)</f>
        <v>0.5150118386790723</v>
      </c>
      <c r="H432" s="1" t="str">
        <f t="shared" si="122"/>
        <v>TRUSTED</v>
      </c>
      <c r="I432" s="1" t="str">
        <f t="shared" si="123"/>
        <v>TRUSTED</v>
      </c>
      <c r="J432" s="1" t="str">
        <f t="shared" si="124"/>
        <v>TRUSTED</v>
      </c>
      <c r="K432" s="1" t="str">
        <f t="shared" si="125"/>
        <v>TRUSTED</v>
      </c>
      <c r="L432" s="1" t="str">
        <f t="shared" si="126"/>
        <v>TRUSTED</v>
      </c>
      <c r="M432" s="1" t="str">
        <f t="shared" si="127"/>
        <v>TRUSTED</v>
      </c>
      <c r="N432" s="1" t="str">
        <f t="shared" si="128"/>
        <v>TRUSTED</v>
      </c>
      <c r="O432" s="1">
        <f t="shared" si="129"/>
        <v>3</v>
      </c>
      <c r="P432" s="1">
        <f t="shared" si="130"/>
        <v>333</v>
      </c>
      <c r="Q432" s="1" t="str">
        <f t="shared" si="131"/>
        <v>TRUSTED</v>
      </c>
      <c r="R432" s="1" t="str">
        <f t="shared" si="132"/>
        <v>TRUSTED</v>
      </c>
      <c r="S432" s="1" t="str">
        <f t="shared" si="133"/>
        <v>TRUSTED</v>
      </c>
      <c r="T432" s="1" t="str">
        <f t="shared" si="134"/>
        <v>TRUSTED</v>
      </c>
      <c r="U432" s="1">
        <f t="shared" si="139"/>
        <v>3</v>
      </c>
      <c r="V432" s="10">
        <f>IF(Q432="TRUSTED",'internal_calcs ToDs'!B432,"")</f>
        <v>427.71446253361023</v>
      </c>
      <c r="W432" s="10">
        <f>IF(R432="TRUSTED",'internal_calcs ToDs'!C432,"")</f>
        <v>432.97031115274569</v>
      </c>
      <c r="X432" s="10">
        <f>IF(S432="TRUSTED",IF(O432=3,'internal_calcs ToDs'!D432,'internal_calcs ToDs'!E432),"")</f>
        <v>429.13981544641689</v>
      </c>
      <c r="Y432" s="10">
        <f t="shared" si="138"/>
        <v>429.13981544641689</v>
      </c>
      <c r="Z432" s="10" t="str">
        <f t="shared" ca="1" si="135"/>
        <v>N</v>
      </c>
      <c r="AA432" s="10">
        <f t="shared" ca="1" si="136"/>
        <v>429.13981544641689</v>
      </c>
      <c r="AB432" s="1">
        <f t="shared" ca="1" si="120"/>
        <v>3</v>
      </c>
      <c r="AC432" s="1">
        <f t="shared" ca="1" si="121"/>
        <v>333</v>
      </c>
      <c r="AD432" s="1">
        <f t="shared" ca="1" si="137"/>
        <v>29</v>
      </c>
    </row>
    <row r="433" spans="1:30" x14ac:dyDescent="0.3">
      <c r="A433" s="1">
        <f>'FTTM input times'!A433</f>
        <v>431</v>
      </c>
      <c r="B433" s="10">
        <f>ABS('internal_calcs ToDs'!C433-'internal_calcs ToDs'!$B433)</f>
        <v>5.257606723439892</v>
      </c>
      <c r="C433" s="10">
        <f>ABS('internal_calcs ToDs'!D433-'internal_calcs ToDs'!$B433)</f>
        <v>1.1215815036414369</v>
      </c>
      <c r="D433" s="10">
        <f>ABS('internal_calcs ToDs'!E433-'internal_calcs ToDs'!$B433)</f>
        <v>1.8029190054195396</v>
      </c>
      <c r="E433" s="10">
        <f>ABS('internal_calcs ToDs'!D433-'internal_calcs ToDs'!$C433)</f>
        <v>4.1360252197984551</v>
      </c>
      <c r="F433" s="10">
        <f>ABS('internal_calcs ToDs'!E433-'internal_calcs ToDs'!$C433)</f>
        <v>3.4546877180203523</v>
      </c>
      <c r="G433" s="10">
        <f>ABS('internal_calcs ToDs'!E433-'internal_calcs ToDs'!D433)</f>
        <v>0.68133750177810271</v>
      </c>
      <c r="H433" s="1" t="str">
        <f t="shared" si="122"/>
        <v>TRUSTED</v>
      </c>
      <c r="I433" s="1" t="str">
        <f t="shared" si="123"/>
        <v>TRUSTED</v>
      </c>
      <c r="J433" s="1" t="str">
        <f t="shared" si="124"/>
        <v>TRUSTED</v>
      </c>
      <c r="K433" s="1" t="str">
        <f t="shared" si="125"/>
        <v>TRUSTED</v>
      </c>
      <c r="L433" s="1" t="str">
        <f t="shared" si="126"/>
        <v>TRUSTED</v>
      </c>
      <c r="M433" s="1" t="str">
        <f t="shared" si="127"/>
        <v>TRUSTED</v>
      </c>
      <c r="N433" s="1" t="str">
        <f t="shared" si="128"/>
        <v>TRUSTED</v>
      </c>
      <c r="O433" s="1">
        <f t="shared" si="129"/>
        <v>3</v>
      </c>
      <c r="P433" s="1">
        <f t="shared" si="130"/>
        <v>333</v>
      </c>
      <c r="Q433" s="1" t="str">
        <f t="shared" si="131"/>
        <v>TRUSTED</v>
      </c>
      <c r="R433" s="1" t="str">
        <f t="shared" si="132"/>
        <v>TRUSTED</v>
      </c>
      <c r="S433" s="1" t="str">
        <f t="shared" si="133"/>
        <v>TRUSTED</v>
      </c>
      <c r="T433" s="1" t="str">
        <f t="shared" si="134"/>
        <v>TRUSTED</v>
      </c>
      <c r="U433" s="1">
        <f t="shared" si="139"/>
        <v>3</v>
      </c>
      <c r="V433" s="10">
        <f>IF(Q433="TRUSTED",'internal_calcs ToDs'!B433,"")</f>
        <v>428.73037419970728</v>
      </c>
      <c r="W433" s="10">
        <f>IF(R433="TRUSTED",'internal_calcs ToDs'!C433,"")</f>
        <v>433.98798092314718</v>
      </c>
      <c r="X433" s="10">
        <f>IF(S433="TRUSTED",IF(O433=3,'internal_calcs ToDs'!D433,'internal_calcs ToDs'!E433),"")</f>
        <v>429.85195570334872</v>
      </c>
      <c r="Y433" s="10">
        <f t="shared" si="138"/>
        <v>429.85195570334872</v>
      </c>
      <c r="Z433" s="10" t="str">
        <f t="shared" ca="1" si="135"/>
        <v>N</v>
      </c>
      <c r="AA433" s="10">
        <f t="shared" ca="1" si="136"/>
        <v>429.85195570334872</v>
      </c>
      <c r="AB433" s="1">
        <f t="shared" ca="1" si="120"/>
        <v>3</v>
      </c>
      <c r="AC433" s="1">
        <f t="shared" ca="1" si="121"/>
        <v>333</v>
      </c>
      <c r="AD433" s="1">
        <f t="shared" ca="1" si="137"/>
        <v>29</v>
      </c>
    </row>
    <row r="434" spans="1:30" x14ac:dyDescent="0.3">
      <c r="A434" s="1">
        <f>'FTTM input times'!A434</f>
        <v>432</v>
      </c>
      <c r="B434" s="10">
        <f>ABS('internal_calcs ToDs'!C434-'internal_calcs ToDs'!$B434)</f>
        <v>5.2505277659648186</v>
      </c>
      <c r="C434" s="10">
        <f>ABS('internal_calcs ToDs'!D434-'internal_calcs ToDs'!$B434)</f>
        <v>0.8033828348027896</v>
      </c>
      <c r="D434" s="10">
        <f>ABS('internal_calcs ToDs'!E434-'internal_calcs ToDs'!$B434)</f>
        <v>1.7536350605640223</v>
      </c>
      <c r="E434" s="10">
        <f>ABS('internal_calcs ToDs'!D434-'internal_calcs ToDs'!$C434)</f>
        <v>4.447144931162029</v>
      </c>
      <c r="F434" s="10">
        <f>ABS('internal_calcs ToDs'!E434-'internal_calcs ToDs'!$C434)</f>
        <v>3.4968927054007963</v>
      </c>
      <c r="G434" s="10">
        <f>ABS('internal_calcs ToDs'!E434-'internal_calcs ToDs'!D434)</f>
        <v>0.95025222576123269</v>
      </c>
      <c r="H434" s="1" t="str">
        <f t="shared" si="122"/>
        <v>TRUSTED</v>
      </c>
      <c r="I434" s="1" t="str">
        <f t="shared" si="123"/>
        <v>TRUSTED</v>
      </c>
      <c r="J434" s="1" t="str">
        <f t="shared" si="124"/>
        <v>TRUSTED</v>
      </c>
      <c r="K434" s="1" t="str">
        <f t="shared" si="125"/>
        <v>TRUSTED</v>
      </c>
      <c r="L434" s="1" t="str">
        <f t="shared" si="126"/>
        <v>TRUSTED</v>
      </c>
      <c r="M434" s="1" t="str">
        <f t="shared" si="127"/>
        <v>TRUSTED</v>
      </c>
      <c r="N434" s="1" t="str">
        <f t="shared" si="128"/>
        <v>TRUSTED</v>
      </c>
      <c r="O434" s="1">
        <f t="shared" si="129"/>
        <v>3</v>
      </c>
      <c r="P434" s="1">
        <f t="shared" si="130"/>
        <v>333</v>
      </c>
      <c r="Q434" s="1" t="str">
        <f t="shared" si="131"/>
        <v>TRUSTED</v>
      </c>
      <c r="R434" s="1" t="str">
        <f t="shared" si="132"/>
        <v>TRUSTED</v>
      </c>
      <c r="S434" s="1" t="str">
        <f t="shared" si="133"/>
        <v>TRUSTED</v>
      </c>
      <c r="T434" s="1" t="str">
        <f t="shared" si="134"/>
        <v>TRUSTED</v>
      </c>
      <c r="U434" s="1">
        <f t="shared" si="139"/>
        <v>3</v>
      </c>
      <c r="V434" s="10">
        <f>IF(Q434="TRUSTED",'internal_calcs ToDs'!B434,"")</f>
        <v>429.74727727510225</v>
      </c>
      <c r="W434" s="10">
        <f>IF(R434="TRUSTED",'internal_calcs ToDs'!C434,"")</f>
        <v>434.99780504106707</v>
      </c>
      <c r="X434" s="10">
        <f>IF(S434="TRUSTED",IF(O434=3,'internal_calcs ToDs'!D434,'internal_calcs ToDs'!E434),"")</f>
        <v>430.55066010990504</v>
      </c>
      <c r="Y434" s="10">
        <f t="shared" si="138"/>
        <v>430.55066010990504</v>
      </c>
      <c r="Z434" s="10" t="str">
        <f t="shared" ca="1" si="135"/>
        <v>N</v>
      </c>
      <c r="AA434" s="10">
        <f t="shared" ca="1" si="136"/>
        <v>430.55066010990504</v>
      </c>
      <c r="AB434" s="1">
        <f t="shared" ca="1" si="120"/>
        <v>3</v>
      </c>
      <c r="AC434" s="1">
        <f t="shared" ca="1" si="121"/>
        <v>333</v>
      </c>
      <c r="AD434" s="1">
        <f t="shared" ca="1" si="137"/>
        <v>29</v>
      </c>
    </row>
    <row r="435" spans="1:30" x14ac:dyDescent="0.3">
      <c r="A435" s="1">
        <f>'FTTM input times'!A435</f>
        <v>433</v>
      </c>
      <c r="B435" s="10">
        <f>ABS('internal_calcs ToDs'!C435-'internal_calcs ToDs'!$B435)</f>
        <v>5.2345836517498014</v>
      </c>
      <c r="C435" s="10">
        <f>ABS('internal_calcs ToDs'!D435-'internal_calcs ToDs'!$B435)</f>
        <v>0.47551919412927646</v>
      </c>
      <c r="D435" s="10">
        <f>ABS('internal_calcs ToDs'!E435-'internal_calcs ToDs'!$B435)</f>
        <v>1.7936939222536807</v>
      </c>
      <c r="E435" s="10">
        <f>ABS('internal_calcs ToDs'!D435-'internal_calcs ToDs'!$C435)</f>
        <v>4.759064457620525</v>
      </c>
      <c r="F435" s="10">
        <f>ABS('internal_calcs ToDs'!E435-'internal_calcs ToDs'!$C435)</f>
        <v>3.4408897294961207</v>
      </c>
      <c r="G435" s="10">
        <f>ABS('internal_calcs ToDs'!E435-'internal_calcs ToDs'!D435)</f>
        <v>1.3181747281244043</v>
      </c>
      <c r="H435" s="1" t="str">
        <f t="shared" si="122"/>
        <v>TRUSTED</v>
      </c>
      <c r="I435" s="1" t="str">
        <f t="shared" si="123"/>
        <v>TRUSTED</v>
      </c>
      <c r="J435" s="1" t="str">
        <f t="shared" si="124"/>
        <v>TRUSTED</v>
      </c>
      <c r="K435" s="1" t="str">
        <f t="shared" si="125"/>
        <v>TRUSTED</v>
      </c>
      <c r="L435" s="1" t="str">
        <f t="shared" si="126"/>
        <v>TRUSTED</v>
      </c>
      <c r="M435" s="1" t="str">
        <f t="shared" si="127"/>
        <v>TRUSTED</v>
      </c>
      <c r="N435" s="1" t="str">
        <f t="shared" si="128"/>
        <v>TRUSTED</v>
      </c>
      <c r="O435" s="1">
        <f t="shared" si="129"/>
        <v>3</v>
      </c>
      <c r="P435" s="1">
        <f t="shared" si="130"/>
        <v>333</v>
      </c>
      <c r="Q435" s="1" t="str">
        <f t="shared" si="131"/>
        <v>TRUSTED</v>
      </c>
      <c r="R435" s="1" t="str">
        <f t="shared" si="132"/>
        <v>TRUSTED</v>
      </c>
      <c r="S435" s="1" t="str">
        <f t="shared" si="133"/>
        <v>TRUSTED</v>
      </c>
      <c r="T435" s="1" t="str">
        <f t="shared" si="134"/>
        <v>TRUSTED</v>
      </c>
      <c r="U435" s="1">
        <f t="shared" si="139"/>
        <v>3</v>
      </c>
      <c r="V435" s="10">
        <f>IF(Q435="TRUSTED",'internal_calcs ToDs'!B435,"")</f>
        <v>430.76516108345038</v>
      </c>
      <c r="W435" s="10">
        <f>IF(R435="TRUSTED",'internal_calcs ToDs'!C435,"")</f>
        <v>435.99974473520018</v>
      </c>
      <c r="X435" s="10">
        <f>IF(S435="TRUSTED",IF(O435=3,'internal_calcs ToDs'!D435,'internal_calcs ToDs'!E435),"")</f>
        <v>431.24068027757966</v>
      </c>
      <c r="Y435" s="10">
        <f t="shared" si="138"/>
        <v>431.24068027757966</v>
      </c>
      <c r="Z435" s="10" t="str">
        <f t="shared" ca="1" si="135"/>
        <v>N</v>
      </c>
      <c r="AA435" s="10">
        <f t="shared" ca="1" si="136"/>
        <v>431.24068027757966</v>
      </c>
      <c r="AB435" s="1">
        <f t="shared" ca="1" si="120"/>
        <v>3</v>
      </c>
      <c r="AC435" s="1">
        <f t="shared" ca="1" si="121"/>
        <v>333</v>
      </c>
      <c r="AD435" s="1">
        <f t="shared" ca="1" si="137"/>
        <v>29</v>
      </c>
    </row>
    <row r="436" spans="1:30" x14ac:dyDescent="0.3">
      <c r="A436" s="1">
        <f>'FTTM input times'!A436</f>
        <v>434</v>
      </c>
      <c r="B436" s="10">
        <f>ABS('internal_calcs ToDs'!C436-'internal_calcs ToDs'!$B436)</f>
        <v>5.2097780215049738</v>
      </c>
      <c r="C436" s="10">
        <f>ABS('internal_calcs ToDs'!D436-'internal_calcs ToDs'!$B436)</f>
        <v>0.14289044454648092</v>
      </c>
      <c r="D436" s="10">
        <f>ABS('internal_calcs ToDs'!E436-'internal_calcs ToDs'!$B436)</f>
        <v>1.9210126872220599</v>
      </c>
      <c r="E436" s="10">
        <f>ABS('internal_calcs ToDs'!D436-'internal_calcs ToDs'!$C436)</f>
        <v>5.0668875769584929</v>
      </c>
      <c r="F436" s="10">
        <f>ABS('internal_calcs ToDs'!E436-'internal_calcs ToDs'!$C436)</f>
        <v>3.288765334282914</v>
      </c>
      <c r="G436" s="10">
        <f>ABS('internal_calcs ToDs'!E436-'internal_calcs ToDs'!D436)</f>
        <v>1.7781222426755789</v>
      </c>
      <c r="H436" s="1" t="str">
        <f t="shared" si="122"/>
        <v>TRUSTED</v>
      </c>
      <c r="I436" s="1" t="str">
        <f t="shared" si="123"/>
        <v>TRUSTED</v>
      </c>
      <c r="J436" s="1" t="str">
        <f t="shared" si="124"/>
        <v>TRUSTED</v>
      </c>
      <c r="K436" s="1" t="str">
        <f t="shared" si="125"/>
        <v>TRUSTED</v>
      </c>
      <c r="L436" s="1" t="str">
        <f t="shared" si="126"/>
        <v>TRUSTED</v>
      </c>
      <c r="M436" s="1" t="str">
        <f t="shared" si="127"/>
        <v>TRUSTED</v>
      </c>
      <c r="N436" s="1" t="str">
        <f t="shared" si="128"/>
        <v>TRUSTED</v>
      </c>
      <c r="O436" s="1">
        <f t="shared" si="129"/>
        <v>3</v>
      </c>
      <c r="P436" s="1">
        <f t="shared" si="130"/>
        <v>333</v>
      </c>
      <c r="Q436" s="1" t="str">
        <f t="shared" si="131"/>
        <v>TRUSTED</v>
      </c>
      <c r="R436" s="1" t="str">
        <f t="shared" si="132"/>
        <v>TRUSTED</v>
      </c>
      <c r="S436" s="1" t="str">
        <f t="shared" si="133"/>
        <v>TRUSTED</v>
      </c>
      <c r="T436" s="1" t="str">
        <f t="shared" si="134"/>
        <v>TRUSTED</v>
      </c>
      <c r="U436" s="1">
        <f t="shared" si="139"/>
        <v>3</v>
      </c>
      <c r="V436" s="10">
        <f>IF(Q436="TRUSTED",'internal_calcs ToDs'!B436,"")</f>
        <v>431.78401432895498</v>
      </c>
      <c r="W436" s="10">
        <f>IF(R436="TRUSTED",'internal_calcs ToDs'!C436,"")</f>
        <v>436.99379235045996</v>
      </c>
      <c r="X436" s="10">
        <f>IF(S436="TRUSTED",IF(O436=3,'internal_calcs ToDs'!D436,'internal_calcs ToDs'!E436),"")</f>
        <v>431.92690477350146</v>
      </c>
      <c r="Y436" s="10">
        <f t="shared" si="138"/>
        <v>431.92690477350146</v>
      </c>
      <c r="Z436" s="10" t="str">
        <f t="shared" ca="1" si="135"/>
        <v>N</v>
      </c>
      <c r="AA436" s="10">
        <f t="shared" ca="1" si="136"/>
        <v>431.92690477350146</v>
      </c>
      <c r="AB436" s="1">
        <f t="shared" ca="1" si="120"/>
        <v>3</v>
      </c>
      <c r="AC436" s="1">
        <f t="shared" ca="1" si="121"/>
        <v>333</v>
      </c>
      <c r="AD436" s="1">
        <f t="shared" ca="1" si="137"/>
        <v>29</v>
      </c>
    </row>
    <row r="437" spans="1:30" x14ac:dyDescent="0.3">
      <c r="A437" s="1">
        <f>'FTTM input times'!A437</f>
        <v>435</v>
      </c>
      <c r="B437" s="10">
        <f>ABS('internal_calcs ToDs'!C437-'internal_calcs ToDs'!$B437)</f>
        <v>5.1761462746872553</v>
      </c>
      <c r="C437" s="10">
        <f>ABS('internal_calcs ToDs'!D437-'internal_calcs ToDs'!$B437)</f>
        <v>0.18954307869211107</v>
      </c>
      <c r="D437" s="10">
        <f>ABS('internal_calcs ToDs'!E437-'internal_calcs ToDs'!$B437)</f>
        <v>2.130320226276865</v>
      </c>
      <c r="E437" s="10">
        <f>ABS('internal_calcs ToDs'!D437-'internal_calcs ToDs'!$C437)</f>
        <v>5.3656893533793664</v>
      </c>
      <c r="F437" s="10">
        <f>ABS('internal_calcs ToDs'!E437-'internal_calcs ToDs'!$C437)</f>
        <v>3.0458260484103903</v>
      </c>
      <c r="G437" s="10">
        <f>ABS('internal_calcs ToDs'!E437-'internal_calcs ToDs'!D437)</f>
        <v>2.3198633049689761</v>
      </c>
      <c r="H437" s="1" t="str">
        <f t="shared" si="122"/>
        <v>TRUSTED</v>
      </c>
      <c r="I437" s="1" t="str">
        <f t="shared" si="123"/>
        <v>TRUSTED</v>
      </c>
      <c r="J437" s="1" t="str">
        <f t="shared" si="124"/>
        <v>TRUSTED</v>
      </c>
      <c r="K437" s="1" t="str">
        <f t="shared" si="125"/>
        <v>TRUSTED</v>
      </c>
      <c r="L437" s="1" t="str">
        <f t="shared" si="126"/>
        <v>TRUSTED</v>
      </c>
      <c r="M437" s="1" t="str">
        <f t="shared" si="127"/>
        <v>TRUSTED</v>
      </c>
      <c r="N437" s="1" t="str">
        <f t="shared" si="128"/>
        <v>TRUSTED</v>
      </c>
      <c r="O437" s="1">
        <f t="shared" si="129"/>
        <v>3</v>
      </c>
      <c r="P437" s="1">
        <f t="shared" si="130"/>
        <v>333</v>
      </c>
      <c r="Q437" s="1" t="str">
        <f t="shared" si="131"/>
        <v>TRUSTED</v>
      </c>
      <c r="R437" s="1" t="str">
        <f t="shared" si="132"/>
        <v>TRUSTED</v>
      </c>
      <c r="S437" s="1" t="str">
        <f t="shared" si="133"/>
        <v>TRUSTED</v>
      </c>
      <c r="T437" s="1" t="str">
        <f t="shared" si="134"/>
        <v>TRUSTED</v>
      </c>
      <c r="U437" s="1">
        <f t="shared" si="139"/>
        <v>3</v>
      </c>
      <c r="V437" s="10">
        <f>IF(Q437="TRUSTED",'internal_calcs ToDs'!B437,"")</f>
        <v>432.80382510350222</v>
      </c>
      <c r="W437" s="10">
        <f>IF(R437="TRUSTED",'internal_calcs ToDs'!C437,"")</f>
        <v>437.97997137818948</v>
      </c>
      <c r="X437" s="10">
        <f>IF(S437="TRUSTED",IF(O437=3,'internal_calcs ToDs'!D437,'internal_calcs ToDs'!E437),"")</f>
        <v>432.61428202481011</v>
      </c>
      <c r="Y437" s="10">
        <f t="shared" si="138"/>
        <v>432.80382510350222</v>
      </c>
      <c r="Z437" s="10" t="str">
        <f t="shared" ca="1" si="135"/>
        <v>Y</v>
      </c>
      <c r="AA437" s="10">
        <f t="shared" ca="1" si="136"/>
        <v>432.80382510350222</v>
      </c>
      <c r="AB437" s="1">
        <f t="shared" ca="1" si="120"/>
        <v>1</v>
      </c>
      <c r="AC437" s="1">
        <f t="shared" ca="1" si="121"/>
        <v>111</v>
      </c>
      <c r="AD437" s="1">
        <f t="shared" ca="1" si="137"/>
        <v>30</v>
      </c>
    </row>
    <row r="438" spans="1:30" x14ac:dyDescent="0.3">
      <c r="A438" s="1">
        <f>'FTTM input times'!A438</f>
        <v>436</v>
      </c>
      <c r="B438" s="10">
        <f>ABS('internal_calcs ToDs'!C438-'internal_calcs ToDs'!$B438)</f>
        <v>5.1337554692700564</v>
      </c>
      <c r="C438" s="10">
        <f>ABS('internal_calcs ToDs'!D438-'internal_calcs ToDs'!$B438)</f>
        <v>0.51683861517784635</v>
      </c>
      <c r="D438" s="10">
        <f>ABS('internal_calcs ToDs'!E438-'internal_calcs ToDs'!$B438)</f>
        <v>2.4133481195127047</v>
      </c>
      <c r="E438" s="10">
        <f>ABS('internal_calcs ToDs'!D438-'internal_calcs ToDs'!$C438)</f>
        <v>5.6505940844479028</v>
      </c>
      <c r="F438" s="10">
        <f>ABS('internal_calcs ToDs'!E438-'internal_calcs ToDs'!$C438)</f>
        <v>2.7204073497573518</v>
      </c>
      <c r="G438" s="10">
        <f>ABS('internal_calcs ToDs'!E438-'internal_calcs ToDs'!D438)</f>
        <v>2.930186734690551</v>
      </c>
      <c r="H438" s="1" t="str">
        <f t="shared" si="122"/>
        <v>TRUSTED</v>
      </c>
      <c r="I438" s="1" t="str">
        <f t="shared" si="123"/>
        <v>TRUSTED</v>
      </c>
      <c r="J438" s="1" t="str">
        <f t="shared" si="124"/>
        <v>TRUSTED</v>
      </c>
      <c r="K438" s="1" t="str">
        <f t="shared" si="125"/>
        <v>TRUSTED</v>
      </c>
      <c r="L438" s="1" t="str">
        <f t="shared" si="126"/>
        <v>TRUSTED</v>
      </c>
      <c r="M438" s="1" t="str">
        <f t="shared" si="127"/>
        <v>TRUSTED</v>
      </c>
      <c r="N438" s="1" t="str">
        <f t="shared" si="128"/>
        <v>TRUSTED</v>
      </c>
      <c r="O438" s="1">
        <f t="shared" si="129"/>
        <v>3</v>
      </c>
      <c r="P438" s="1">
        <f t="shared" si="130"/>
        <v>333</v>
      </c>
      <c r="Q438" s="1" t="str">
        <f t="shared" si="131"/>
        <v>TRUSTED</v>
      </c>
      <c r="R438" s="1" t="str">
        <f t="shared" si="132"/>
        <v>TRUSTED</v>
      </c>
      <c r="S438" s="1" t="str">
        <f t="shared" si="133"/>
        <v>TRUSTED</v>
      </c>
      <c r="T438" s="1" t="str">
        <f t="shared" si="134"/>
        <v>TRUSTED</v>
      </c>
      <c r="U438" s="1">
        <f t="shared" si="139"/>
        <v>3</v>
      </c>
      <c r="V438" s="10">
        <f>IF(Q438="TRUSTED",'internal_calcs ToDs'!B438,"")</f>
        <v>433.82458089418213</v>
      </c>
      <c r="W438" s="10">
        <f>IF(R438="TRUSTED",'internal_calcs ToDs'!C438,"")</f>
        <v>438.95833636345219</v>
      </c>
      <c r="X438" s="10">
        <f>IF(S438="TRUSTED",IF(O438=3,'internal_calcs ToDs'!D438,'internal_calcs ToDs'!E438),"")</f>
        <v>433.30774227900429</v>
      </c>
      <c r="Y438" s="10">
        <f t="shared" si="138"/>
        <v>433.82458089418213</v>
      </c>
      <c r="Z438" s="10" t="str">
        <f t="shared" ca="1" si="135"/>
        <v>N</v>
      </c>
      <c r="AA438" s="10">
        <f t="shared" ca="1" si="136"/>
        <v>433.82458089418213</v>
      </c>
      <c r="AB438" s="1">
        <f t="shared" ca="1" si="120"/>
        <v>1</v>
      </c>
      <c r="AC438" s="1">
        <f t="shared" ca="1" si="121"/>
        <v>111</v>
      </c>
      <c r="AD438" s="1">
        <f t="shared" ca="1" si="137"/>
        <v>30</v>
      </c>
    </row>
    <row r="439" spans="1:30" x14ac:dyDescent="0.3">
      <c r="A439" s="1">
        <f>'FTTM input times'!A439</f>
        <v>437</v>
      </c>
      <c r="B439" s="10">
        <f>ABS('internal_calcs ToDs'!C439-'internal_calcs ToDs'!$B439)</f>
        <v>5.0827040985745953</v>
      </c>
      <c r="C439" s="10">
        <f>ABS('internal_calcs ToDs'!D439-'internal_calcs ToDs'!$B439)</f>
        <v>0.83414874019933904</v>
      </c>
      <c r="D439" s="10">
        <f>ABS('internal_calcs ToDs'!E439-'internal_calcs ToDs'!$B439)</f>
        <v>2.7591299428941056</v>
      </c>
      <c r="E439" s="10">
        <f>ABS('internal_calcs ToDs'!D439-'internal_calcs ToDs'!$C439)</f>
        <v>5.9168528387739343</v>
      </c>
      <c r="F439" s="10">
        <f>ABS('internal_calcs ToDs'!E439-'internal_calcs ToDs'!$C439)</f>
        <v>2.3235741556804896</v>
      </c>
      <c r="G439" s="10">
        <f>ABS('internal_calcs ToDs'!E439-'internal_calcs ToDs'!D439)</f>
        <v>3.5932786830934447</v>
      </c>
      <c r="H439" s="1" t="str">
        <f t="shared" si="122"/>
        <v>TRUSTED</v>
      </c>
      <c r="I439" s="1" t="str">
        <f t="shared" si="123"/>
        <v>TRUSTED</v>
      </c>
      <c r="J439" s="1" t="str">
        <f t="shared" si="124"/>
        <v>TRUSTED</v>
      </c>
      <c r="K439" s="1" t="str">
        <f t="shared" si="125"/>
        <v>TRUSTED</v>
      </c>
      <c r="L439" s="1" t="str">
        <f t="shared" si="126"/>
        <v>TRUSTED</v>
      </c>
      <c r="M439" s="1" t="str">
        <f t="shared" si="127"/>
        <v>TRUSTED</v>
      </c>
      <c r="N439" s="1" t="str">
        <f t="shared" si="128"/>
        <v>TRUSTED</v>
      </c>
      <c r="O439" s="1">
        <f t="shared" si="129"/>
        <v>3</v>
      </c>
      <c r="P439" s="1">
        <f t="shared" si="130"/>
        <v>333</v>
      </c>
      <c r="Q439" s="1" t="str">
        <f t="shared" si="131"/>
        <v>TRUSTED</v>
      </c>
      <c r="R439" s="1" t="str">
        <f t="shared" si="132"/>
        <v>TRUSTED</v>
      </c>
      <c r="S439" s="1" t="str">
        <f t="shared" si="133"/>
        <v>TRUSTED</v>
      </c>
      <c r="T439" s="1" t="str">
        <f t="shared" si="134"/>
        <v>TRUSTED</v>
      </c>
      <c r="U439" s="1">
        <f t="shared" si="139"/>
        <v>3</v>
      </c>
      <c r="V439" s="10">
        <f>IF(Q439="TRUSTED",'internal_calcs ToDs'!B439,"")</f>
        <v>434.8462685911926</v>
      </c>
      <c r="W439" s="10">
        <f>IF(R439="TRUSTED",'internal_calcs ToDs'!C439,"")</f>
        <v>439.92897268976719</v>
      </c>
      <c r="X439" s="10">
        <f>IF(S439="TRUSTED",IF(O439=3,'internal_calcs ToDs'!D439,'internal_calcs ToDs'!E439),"")</f>
        <v>434.01211985099326</v>
      </c>
      <c r="Y439" s="10">
        <f t="shared" si="138"/>
        <v>434.8462685911926</v>
      </c>
      <c r="Z439" s="10" t="str">
        <f t="shared" ca="1" si="135"/>
        <v>N</v>
      </c>
      <c r="AA439" s="10">
        <f t="shared" ca="1" si="136"/>
        <v>434.8462685911926</v>
      </c>
      <c r="AB439" s="1">
        <f t="shared" ca="1" si="120"/>
        <v>1</v>
      </c>
      <c r="AC439" s="1">
        <f t="shared" ca="1" si="121"/>
        <v>111</v>
      </c>
      <c r="AD439" s="1">
        <f t="shared" ca="1" si="137"/>
        <v>30</v>
      </c>
    </row>
    <row r="440" spans="1:30" x14ac:dyDescent="0.3">
      <c r="A440" s="1">
        <f>'FTTM input times'!A440</f>
        <v>438</v>
      </c>
      <c r="B440" s="10">
        <f>ABS('internal_calcs ToDs'!C440-'internal_calcs ToDs'!$B440)</f>
        <v>5.0231217460201947</v>
      </c>
      <c r="C440" s="10">
        <f>ABS('internal_calcs ToDs'!D440-'internal_calcs ToDs'!$B440)</f>
        <v>1.1367976130561601</v>
      </c>
      <c r="D440" s="10">
        <f>ABS('internal_calcs ToDs'!E440-'internal_calcs ToDs'!$B440)</f>
        <v>3.1543980889363183</v>
      </c>
      <c r="E440" s="10">
        <f>ABS('internal_calcs ToDs'!D440-'internal_calcs ToDs'!$C440)</f>
        <v>6.1599193590763548</v>
      </c>
      <c r="F440" s="10">
        <f>ABS('internal_calcs ToDs'!E440-'internal_calcs ToDs'!$C440)</f>
        <v>1.8687236570838763</v>
      </c>
      <c r="G440" s="10">
        <f>ABS('internal_calcs ToDs'!E440-'internal_calcs ToDs'!D440)</f>
        <v>4.2911957019924785</v>
      </c>
      <c r="H440" s="1" t="str">
        <f t="shared" si="122"/>
        <v>TRUSTED</v>
      </c>
      <c r="I440" s="1" t="str">
        <f t="shared" si="123"/>
        <v>TRUSTED</v>
      </c>
      <c r="J440" s="1" t="str">
        <f t="shared" si="124"/>
        <v>TRUSTED</v>
      </c>
      <c r="K440" s="1" t="str">
        <f t="shared" si="125"/>
        <v>TRUSTED</v>
      </c>
      <c r="L440" s="1" t="str">
        <f t="shared" si="126"/>
        <v>TRUSTED</v>
      </c>
      <c r="M440" s="1" t="str">
        <f t="shared" si="127"/>
        <v>TRUSTED</v>
      </c>
      <c r="N440" s="1" t="str">
        <f t="shared" si="128"/>
        <v>TRUSTED</v>
      </c>
      <c r="O440" s="1">
        <f t="shared" si="129"/>
        <v>3</v>
      </c>
      <c r="P440" s="1">
        <f t="shared" si="130"/>
        <v>333</v>
      </c>
      <c r="Q440" s="1" t="str">
        <f t="shared" si="131"/>
        <v>TRUSTED</v>
      </c>
      <c r="R440" s="1" t="str">
        <f t="shared" si="132"/>
        <v>TRUSTED</v>
      </c>
      <c r="S440" s="1" t="str">
        <f t="shared" si="133"/>
        <v>TRUSTED</v>
      </c>
      <c r="T440" s="1" t="str">
        <f t="shared" si="134"/>
        <v>TRUSTED</v>
      </c>
      <c r="U440" s="1">
        <f t="shared" si="139"/>
        <v>3</v>
      </c>
      <c r="V440" s="10">
        <f>IF(Q440="TRUSTED",'internal_calcs ToDs'!B440,"")</f>
        <v>435.86887449611925</v>
      </c>
      <c r="W440" s="10">
        <f>IF(R440="TRUSTED",'internal_calcs ToDs'!C440,"")</f>
        <v>440.89199624213944</v>
      </c>
      <c r="X440" s="10">
        <f>IF(S440="TRUSTED",IF(O440=3,'internal_calcs ToDs'!D440,'internal_calcs ToDs'!E440),"")</f>
        <v>434.73207688306309</v>
      </c>
      <c r="Y440" s="10">
        <f t="shared" si="138"/>
        <v>435.86887449611925</v>
      </c>
      <c r="Z440" s="10" t="str">
        <f t="shared" ca="1" si="135"/>
        <v>N</v>
      </c>
      <c r="AA440" s="10">
        <f t="shared" ca="1" si="136"/>
        <v>435.86887449611925</v>
      </c>
      <c r="AB440" s="1">
        <f t="shared" ca="1" si="120"/>
        <v>1</v>
      </c>
      <c r="AC440" s="1">
        <f t="shared" ca="1" si="121"/>
        <v>111</v>
      </c>
      <c r="AD440" s="1">
        <f t="shared" ca="1" si="137"/>
        <v>30</v>
      </c>
    </row>
    <row r="441" spans="1:30" x14ac:dyDescent="0.3">
      <c r="A441" s="1">
        <f>'FTTM input times'!A441</f>
        <v>439</v>
      </c>
      <c r="B441" s="10">
        <f>ABS('internal_calcs ToDs'!C441-'internal_calcs ToDs'!$B441)</f>
        <v>4.95516861912688</v>
      </c>
      <c r="C441" s="10">
        <f>ABS('internal_calcs ToDs'!D441-'internal_calcs ToDs'!$B441)</f>
        <v>1.4203545104804221</v>
      </c>
      <c r="D441" s="10">
        <f>ABS('internal_calcs ToDs'!E441-'internal_calcs ToDs'!$B441)</f>
        <v>3.5840637790507799</v>
      </c>
      <c r="E441" s="10">
        <f>ABS('internal_calcs ToDs'!D441-'internal_calcs ToDs'!$C441)</f>
        <v>6.3755231296073021</v>
      </c>
      <c r="F441" s="10">
        <f>ABS('internal_calcs ToDs'!E441-'internal_calcs ToDs'!$C441)</f>
        <v>1.3711048400761001</v>
      </c>
      <c r="G441" s="10">
        <f>ABS('internal_calcs ToDs'!E441-'internal_calcs ToDs'!D441)</f>
        <v>5.0044182895312019</v>
      </c>
      <c r="H441" s="1" t="str">
        <f t="shared" si="122"/>
        <v>TRUSTED</v>
      </c>
      <c r="I441" s="1" t="str">
        <f t="shared" si="123"/>
        <v>TRUSTED</v>
      </c>
      <c r="J441" s="1" t="str">
        <f t="shared" si="124"/>
        <v>TRUSTED</v>
      </c>
      <c r="K441" s="1" t="str">
        <f t="shared" si="125"/>
        <v>UNTRUSTED</v>
      </c>
      <c r="L441" s="1" t="str">
        <f t="shared" si="126"/>
        <v>TRUSTED</v>
      </c>
      <c r="M441" s="1" t="str">
        <f t="shared" si="127"/>
        <v>TRUSTED</v>
      </c>
      <c r="N441" s="1" t="str">
        <f t="shared" si="128"/>
        <v>TRUSTED</v>
      </c>
      <c r="O441" s="1">
        <f t="shared" si="129"/>
        <v>3</v>
      </c>
      <c r="P441" s="1">
        <f t="shared" si="130"/>
        <v>333</v>
      </c>
      <c r="Q441" s="1" t="str">
        <f t="shared" si="131"/>
        <v>TRUSTED</v>
      </c>
      <c r="R441" s="1" t="str">
        <f t="shared" si="132"/>
        <v>TRUSTED</v>
      </c>
      <c r="S441" s="1" t="str">
        <f t="shared" si="133"/>
        <v>TRUSTED</v>
      </c>
      <c r="T441" s="1" t="str">
        <f t="shared" si="134"/>
        <v>TRUSTED</v>
      </c>
      <c r="U441" s="1">
        <f t="shared" si="139"/>
        <v>3</v>
      </c>
      <c r="V441" s="10">
        <f>IF(Q441="TRUSTED",'internal_calcs ToDs'!B441,"")</f>
        <v>436.89238433058796</v>
      </c>
      <c r="W441" s="10">
        <f>IF(R441="TRUSTED",'internal_calcs ToDs'!C441,"")</f>
        <v>441.84755294971484</v>
      </c>
      <c r="X441" s="10">
        <f>IF(S441="TRUSTED",IF(O441=3,'internal_calcs ToDs'!D441,'internal_calcs ToDs'!E441),"")</f>
        <v>435.47202982010754</v>
      </c>
      <c r="Y441" s="10">
        <f t="shared" si="138"/>
        <v>436.89238433058796</v>
      </c>
      <c r="Z441" s="10" t="str">
        <f t="shared" ca="1" si="135"/>
        <v>N</v>
      </c>
      <c r="AA441" s="10">
        <f t="shared" ca="1" si="136"/>
        <v>436.89238433058796</v>
      </c>
      <c r="AB441" s="1">
        <f t="shared" ca="1" si="120"/>
        <v>1</v>
      </c>
      <c r="AC441" s="1">
        <f t="shared" ca="1" si="121"/>
        <v>111</v>
      </c>
      <c r="AD441" s="1">
        <f t="shared" ca="1" si="137"/>
        <v>30</v>
      </c>
    </row>
    <row r="442" spans="1:30" x14ac:dyDescent="0.3">
      <c r="A442" s="1">
        <f>'FTTM input times'!A442</f>
        <v>440</v>
      </c>
      <c r="B442" s="10">
        <f>ABS('internal_calcs ToDs'!C442-'internal_calcs ToDs'!$B442)</f>
        <v>4.8790349645807964</v>
      </c>
      <c r="C442" s="10">
        <f>ABS('internal_calcs ToDs'!D442-'internal_calcs ToDs'!$B442)</f>
        <v>1.6807034856293512</v>
      </c>
      <c r="D442" s="10">
        <f>ABS('internal_calcs ToDs'!E442-'internal_calcs ToDs'!$B442)</f>
        <v>4.0317629183574581</v>
      </c>
      <c r="E442" s="10">
        <f>ABS('internal_calcs ToDs'!D442-'internal_calcs ToDs'!$C442)</f>
        <v>6.5597384502101477</v>
      </c>
      <c r="F442" s="10">
        <f>ABS('internal_calcs ToDs'!E442-'internal_calcs ToDs'!$C442)</f>
        <v>0.84727204622333829</v>
      </c>
      <c r="G442" s="10">
        <f>ABS('internal_calcs ToDs'!E442-'internal_calcs ToDs'!D442)</f>
        <v>5.7124664039868094</v>
      </c>
      <c r="H442" s="1" t="str">
        <f t="shared" si="122"/>
        <v>TRUSTED</v>
      </c>
      <c r="I442" s="1" t="str">
        <f t="shared" si="123"/>
        <v>TRUSTED</v>
      </c>
      <c r="J442" s="1" t="str">
        <f t="shared" si="124"/>
        <v>TRUSTED</v>
      </c>
      <c r="K442" s="1" t="str">
        <f t="shared" si="125"/>
        <v>UNTRUSTED</v>
      </c>
      <c r="L442" s="1" t="str">
        <f t="shared" si="126"/>
        <v>TRUSTED</v>
      </c>
      <c r="M442" s="1" t="str">
        <f t="shared" si="127"/>
        <v>TRUSTED</v>
      </c>
      <c r="N442" s="1" t="str">
        <f t="shared" si="128"/>
        <v>TRUSTED</v>
      </c>
      <c r="O442" s="1">
        <f t="shared" si="129"/>
        <v>3</v>
      </c>
      <c r="P442" s="1">
        <f t="shared" si="130"/>
        <v>333</v>
      </c>
      <c r="Q442" s="1" t="str">
        <f t="shared" si="131"/>
        <v>TRUSTED</v>
      </c>
      <c r="R442" s="1" t="str">
        <f t="shared" si="132"/>
        <v>TRUSTED</v>
      </c>
      <c r="S442" s="1" t="str">
        <f t="shared" si="133"/>
        <v>TRUSTED</v>
      </c>
      <c r="T442" s="1" t="str">
        <f t="shared" si="134"/>
        <v>TRUSTED</v>
      </c>
      <c r="U442" s="1">
        <f t="shared" si="139"/>
        <v>3</v>
      </c>
      <c r="V442" s="10">
        <f>IF(Q442="TRUSTED",'internal_calcs ToDs'!B442,"")</f>
        <v>437.91678324528351</v>
      </c>
      <c r="W442" s="10">
        <f>IF(R442="TRUSTED",'internal_calcs ToDs'!C442,"")</f>
        <v>442.79581820986431</v>
      </c>
      <c r="X442" s="10">
        <f>IF(S442="TRUSTED",IF(O442=3,'internal_calcs ToDs'!D442,'internal_calcs ToDs'!E442),"")</f>
        <v>436.23607975965416</v>
      </c>
      <c r="Y442" s="10">
        <f t="shared" si="138"/>
        <v>437.91678324528351</v>
      </c>
      <c r="Z442" s="10" t="str">
        <f t="shared" ca="1" si="135"/>
        <v>N</v>
      </c>
      <c r="AA442" s="10">
        <f t="shared" ca="1" si="136"/>
        <v>437.91678324528351</v>
      </c>
      <c r="AB442" s="1">
        <f t="shared" ca="1" si="120"/>
        <v>1</v>
      </c>
      <c r="AC442" s="1">
        <f t="shared" ca="1" si="121"/>
        <v>111</v>
      </c>
      <c r="AD442" s="1">
        <f t="shared" ca="1" si="137"/>
        <v>30</v>
      </c>
    </row>
    <row r="443" spans="1:30" x14ac:dyDescent="0.3">
      <c r="A443" s="1">
        <f>'FTTM input times'!A443</f>
        <v>441</v>
      </c>
      <c r="B443" s="10">
        <f>ABS('internal_calcs ToDs'!C443-'internal_calcs ToDs'!$B443)</f>
        <v>4.7949403666423791</v>
      </c>
      <c r="C443" s="10">
        <f>ABS('internal_calcs ToDs'!D443-'internal_calcs ToDs'!$B443)</f>
        <v>1.9141080542226518</v>
      </c>
      <c r="D443" s="10">
        <f>ABS('internal_calcs ToDs'!E443-'internal_calcs ToDs'!$B443)</f>
        <v>4.4804480640221982</v>
      </c>
      <c r="E443" s="10">
        <f>ABS('internal_calcs ToDs'!D443-'internal_calcs ToDs'!$C443)</f>
        <v>6.7090484208650309</v>
      </c>
      <c r="F443" s="10">
        <f>ABS('internal_calcs ToDs'!E443-'internal_calcs ToDs'!$C443)</f>
        <v>0.31449230262018091</v>
      </c>
      <c r="G443" s="10">
        <f>ABS('internal_calcs ToDs'!E443-'internal_calcs ToDs'!D443)</f>
        <v>6.39455611824485</v>
      </c>
      <c r="H443" s="1" t="str">
        <f t="shared" si="122"/>
        <v>TRUSTED</v>
      </c>
      <c r="I443" s="1" t="str">
        <f t="shared" si="123"/>
        <v>TRUSTED</v>
      </c>
      <c r="J443" s="1" t="str">
        <f t="shared" si="124"/>
        <v>TRUSTED</v>
      </c>
      <c r="K443" s="1" t="str">
        <f t="shared" si="125"/>
        <v>UNTRUSTED</v>
      </c>
      <c r="L443" s="1" t="str">
        <f t="shared" si="126"/>
        <v>TRUSTED</v>
      </c>
      <c r="M443" s="1" t="str">
        <f t="shared" si="127"/>
        <v>TRUSTED</v>
      </c>
      <c r="N443" s="1" t="str">
        <f t="shared" si="128"/>
        <v>TRUSTED</v>
      </c>
      <c r="O443" s="1">
        <f t="shared" si="129"/>
        <v>3</v>
      </c>
      <c r="P443" s="1">
        <f t="shared" si="130"/>
        <v>333</v>
      </c>
      <c r="Q443" s="1" t="str">
        <f t="shared" si="131"/>
        <v>TRUSTED</v>
      </c>
      <c r="R443" s="1" t="str">
        <f t="shared" si="132"/>
        <v>TRUSTED</v>
      </c>
      <c r="S443" s="1" t="str">
        <f t="shared" si="133"/>
        <v>TRUSTED</v>
      </c>
      <c r="T443" s="1" t="str">
        <f t="shared" si="134"/>
        <v>TRUSTED</v>
      </c>
      <c r="U443" s="1">
        <f t="shared" si="139"/>
        <v>3</v>
      </c>
      <c r="V443" s="10">
        <f>IF(Q443="TRUSTED",'internal_calcs ToDs'!B443,"")</f>
        <v>438.94205582932841</v>
      </c>
      <c r="W443" s="10">
        <f>IF(R443="TRUSTED",'internal_calcs ToDs'!C443,"")</f>
        <v>443.73699619597079</v>
      </c>
      <c r="X443" s="10">
        <f>IF(S443="TRUSTED",IF(O443=3,'internal_calcs ToDs'!D443,'internal_calcs ToDs'!E443),"")</f>
        <v>437.02794777510576</v>
      </c>
      <c r="Y443" s="10">
        <f t="shared" si="138"/>
        <v>438.94205582932841</v>
      </c>
      <c r="Z443" s="10" t="str">
        <f t="shared" ca="1" si="135"/>
        <v>N</v>
      </c>
      <c r="AA443" s="10">
        <f t="shared" ca="1" si="136"/>
        <v>438.94205582932841</v>
      </c>
      <c r="AB443" s="1">
        <f t="shared" ca="1" si="120"/>
        <v>1</v>
      </c>
      <c r="AC443" s="1">
        <f t="shared" ca="1" si="121"/>
        <v>111</v>
      </c>
      <c r="AD443" s="1">
        <f t="shared" ca="1" si="137"/>
        <v>30</v>
      </c>
    </row>
    <row r="444" spans="1:30" x14ac:dyDescent="0.3">
      <c r="A444" s="1">
        <f>'FTTM input times'!A444</f>
        <v>442</v>
      </c>
      <c r="B444" s="10">
        <f>ABS('internal_calcs ToDs'!C444-'internal_calcs ToDs'!$B444)</f>
        <v>4.7031329316329789</v>
      </c>
      <c r="C444" s="10">
        <f>ABS('internal_calcs ToDs'!D444-'internal_calcs ToDs'!$B444)</f>
        <v>2.1172698878260121</v>
      </c>
      <c r="D444" s="10">
        <f>ABS('internal_calcs ToDs'!E444-'internal_calcs ToDs'!$B444)</f>
        <v>4.9130051115147921</v>
      </c>
      <c r="E444" s="10">
        <f>ABS('internal_calcs ToDs'!D444-'internal_calcs ToDs'!$C444)</f>
        <v>6.820402819458991</v>
      </c>
      <c r="F444" s="10">
        <f>ABS('internal_calcs ToDs'!E444-'internal_calcs ToDs'!$C444)</f>
        <v>0.20987217988181328</v>
      </c>
      <c r="G444" s="10">
        <f>ABS('internal_calcs ToDs'!E444-'internal_calcs ToDs'!D444)</f>
        <v>7.0302749993408042</v>
      </c>
      <c r="H444" s="1" t="str">
        <f t="shared" si="122"/>
        <v>TRUSTED</v>
      </c>
      <c r="I444" s="1" t="str">
        <f t="shared" si="123"/>
        <v>TRUSTED</v>
      </c>
      <c r="J444" s="1" t="str">
        <f t="shared" si="124"/>
        <v>TRUSTED</v>
      </c>
      <c r="K444" s="1" t="str">
        <f t="shared" si="125"/>
        <v>UNTRUSTED</v>
      </c>
      <c r="L444" s="1" t="str">
        <f t="shared" si="126"/>
        <v>TRUSTED</v>
      </c>
      <c r="M444" s="1" t="str">
        <f t="shared" si="127"/>
        <v>UNTRUSTED</v>
      </c>
      <c r="N444" s="1" t="str">
        <f t="shared" si="128"/>
        <v>UNTRUSTED</v>
      </c>
      <c r="O444" s="1">
        <f t="shared" si="129"/>
        <v>511</v>
      </c>
      <c r="P444" s="1" t="str">
        <f t="shared" si="130"/>
        <v>NQ</v>
      </c>
      <c r="Q444" s="1" t="str">
        <f t="shared" si="131"/>
        <v>TRUSTED</v>
      </c>
      <c r="R444" s="1" t="str">
        <f t="shared" si="132"/>
        <v>TRUSTED</v>
      </c>
      <c r="S444" s="1" t="str">
        <f t="shared" si="133"/>
        <v>UNTRUSTED</v>
      </c>
      <c r="T444" s="1" t="str">
        <f t="shared" si="134"/>
        <v>TRUSTED</v>
      </c>
      <c r="U444" s="1">
        <f t="shared" si="139"/>
        <v>2</v>
      </c>
      <c r="V444" s="10">
        <f>IF(Q444="TRUSTED",'internal_calcs ToDs'!B444,"")</f>
        <v>439.96818612001687</v>
      </c>
      <c r="W444" s="10">
        <f>IF(R444="TRUSTED",'internal_calcs ToDs'!C444,"")</f>
        <v>444.67131905164985</v>
      </c>
      <c r="X444" s="10" t="str">
        <f>IF(S444="TRUSTED",IF(O444=3,'internal_calcs ToDs'!D444,'internal_calcs ToDs'!E444),"")</f>
        <v/>
      </c>
      <c r="Y444" s="10">
        <f t="shared" si="138"/>
        <v>439.96818612001687</v>
      </c>
      <c r="Z444" s="10" t="str">
        <f t="shared" ca="1" si="135"/>
        <v>N</v>
      </c>
      <c r="AA444" s="10">
        <f t="shared" ca="1" si="136"/>
        <v>439.96818612001687</v>
      </c>
      <c r="AB444" s="1">
        <f t="shared" ca="1" si="120"/>
        <v>1</v>
      </c>
      <c r="AC444" s="1">
        <f t="shared" ca="1" si="121"/>
        <v>111</v>
      </c>
      <c r="AD444" s="1">
        <f t="shared" ca="1" si="137"/>
        <v>30</v>
      </c>
    </row>
    <row r="445" spans="1:30" x14ac:dyDescent="0.3">
      <c r="A445" s="1">
        <f>'FTTM input times'!A445</f>
        <v>443</v>
      </c>
      <c r="B445" s="10">
        <f>ABS('internal_calcs ToDs'!C445-'internal_calcs ToDs'!$B445)</f>
        <v>4.6038883616879502</v>
      </c>
      <c r="C445" s="10">
        <f>ABS('internal_calcs ToDs'!D445-'internal_calcs ToDs'!$B445)</f>
        <v>2.2873805888024208</v>
      </c>
      <c r="D445" s="10">
        <f>ABS('internal_calcs ToDs'!E445-'internal_calcs ToDs'!$B445)</f>
        <v>5.3128724097863369</v>
      </c>
      <c r="E445" s="10">
        <f>ABS('internal_calcs ToDs'!D445-'internal_calcs ToDs'!$C445)</f>
        <v>6.891268950490371</v>
      </c>
      <c r="F445" s="10">
        <f>ABS('internal_calcs ToDs'!E445-'internal_calcs ToDs'!$C445)</f>
        <v>0.70898404809838667</v>
      </c>
      <c r="G445" s="10">
        <f>ABS('internal_calcs ToDs'!E445-'internal_calcs ToDs'!D445)</f>
        <v>7.6002529985887577</v>
      </c>
      <c r="H445" s="1" t="str">
        <f t="shared" si="122"/>
        <v>TRUSTED</v>
      </c>
      <c r="I445" s="1" t="str">
        <f t="shared" si="123"/>
        <v>TRUSTED</v>
      </c>
      <c r="J445" s="1" t="str">
        <f t="shared" si="124"/>
        <v>TRUSTED</v>
      </c>
      <c r="K445" s="1" t="str">
        <f t="shared" si="125"/>
        <v>UNTRUSTED</v>
      </c>
      <c r="L445" s="1" t="str">
        <f t="shared" si="126"/>
        <v>TRUSTED</v>
      </c>
      <c r="M445" s="1" t="str">
        <f t="shared" si="127"/>
        <v>UNTRUSTED</v>
      </c>
      <c r="N445" s="1" t="str">
        <f t="shared" si="128"/>
        <v>UNTRUSTED</v>
      </c>
      <c r="O445" s="1">
        <f t="shared" si="129"/>
        <v>511</v>
      </c>
      <c r="P445" s="1" t="str">
        <f t="shared" si="130"/>
        <v>NQ</v>
      </c>
      <c r="Q445" s="1" t="str">
        <f t="shared" si="131"/>
        <v>TRUSTED</v>
      </c>
      <c r="R445" s="1" t="str">
        <f t="shared" si="132"/>
        <v>TRUSTED</v>
      </c>
      <c r="S445" s="1" t="str">
        <f t="shared" si="133"/>
        <v>UNTRUSTED</v>
      </c>
      <c r="T445" s="1" t="str">
        <f t="shared" si="134"/>
        <v>TRUSTED</v>
      </c>
      <c r="U445" s="1">
        <f t="shared" si="139"/>
        <v>2</v>
      </c>
      <c r="V445" s="10">
        <f>IF(Q445="TRUSTED",'internal_calcs ToDs'!B445,"")</f>
        <v>440.99515761289717</v>
      </c>
      <c r="W445" s="10">
        <f>IF(R445="TRUSTED",'internal_calcs ToDs'!C445,"")</f>
        <v>445.59904597458512</v>
      </c>
      <c r="X445" s="10" t="str">
        <f>IF(S445="TRUSTED",IF(O445=3,'internal_calcs ToDs'!D445,'internal_calcs ToDs'!E445),"")</f>
        <v/>
      </c>
      <c r="Y445" s="10">
        <f t="shared" si="138"/>
        <v>440.99515761289717</v>
      </c>
      <c r="Z445" s="10" t="str">
        <f t="shared" ca="1" si="135"/>
        <v>N</v>
      </c>
      <c r="AA445" s="10">
        <f t="shared" ca="1" si="136"/>
        <v>440.99515761289717</v>
      </c>
      <c r="AB445" s="1">
        <f t="shared" ca="1" si="120"/>
        <v>1</v>
      </c>
      <c r="AC445" s="1">
        <f t="shared" ca="1" si="121"/>
        <v>111</v>
      </c>
      <c r="AD445" s="1">
        <f t="shared" ca="1" si="137"/>
        <v>30</v>
      </c>
    </row>
    <row r="446" spans="1:30" x14ac:dyDescent="0.3">
      <c r="A446" s="1">
        <f>'FTTM input times'!A446</f>
        <v>444</v>
      </c>
      <c r="B446" s="10">
        <f>ABS('internal_calcs ToDs'!C446-'internal_calcs ToDs'!$B446)</f>
        <v>4.4975089213967863</v>
      </c>
      <c r="C446" s="10">
        <f>ABS('internal_calcs ToDs'!D446-'internal_calcs ToDs'!$B446)</f>
        <v>2.4221657305600957</v>
      </c>
      <c r="D446" s="10">
        <f>ABS('internal_calcs ToDs'!E446-'internal_calcs ToDs'!$B446)</f>
        <v>5.6646399285804705</v>
      </c>
      <c r="E446" s="10">
        <f>ABS('internal_calcs ToDs'!D446-'internal_calcs ToDs'!$C446)</f>
        <v>6.9196746519568819</v>
      </c>
      <c r="F446" s="10">
        <f>ABS('internal_calcs ToDs'!E446-'internal_calcs ToDs'!$C446)</f>
        <v>1.1671310071836842</v>
      </c>
      <c r="G446" s="10">
        <f>ABS('internal_calcs ToDs'!E446-'internal_calcs ToDs'!D446)</f>
        <v>8.0868056591405661</v>
      </c>
      <c r="H446" s="1" t="str">
        <f t="shared" si="122"/>
        <v>TRUSTED</v>
      </c>
      <c r="I446" s="1" t="str">
        <f t="shared" si="123"/>
        <v>TRUSTED</v>
      </c>
      <c r="J446" s="1" t="str">
        <f t="shared" si="124"/>
        <v>TRUSTED</v>
      </c>
      <c r="K446" s="1" t="str">
        <f t="shared" si="125"/>
        <v>UNTRUSTED</v>
      </c>
      <c r="L446" s="1" t="str">
        <f t="shared" si="126"/>
        <v>TRUSTED</v>
      </c>
      <c r="M446" s="1" t="str">
        <f t="shared" si="127"/>
        <v>UNTRUSTED</v>
      </c>
      <c r="N446" s="1" t="str">
        <f t="shared" si="128"/>
        <v>UNTRUSTED</v>
      </c>
      <c r="O446" s="1">
        <f t="shared" si="129"/>
        <v>511</v>
      </c>
      <c r="P446" s="1" t="str">
        <f t="shared" si="130"/>
        <v>NQ</v>
      </c>
      <c r="Q446" s="1" t="str">
        <f t="shared" si="131"/>
        <v>TRUSTED</v>
      </c>
      <c r="R446" s="1" t="str">
        <f t="shared" si="132"/>
        <v>TRUSTED</v>
      </c>
      <c r="S446" s="1" t="str">
        <f t="shared" si="133"/>
        <v>UNTRUSTED</v>
      </c>
      <c r="T446" s="1" t="str">
        <f t="shared" si="134"/>
        <v>TRUSTED</v>
      </c>
      <c r="U446" s="1">
        <f t="shared" si="139"/>
        <v>2</v>
      </c>
      <c r="V446" s="10">
        <f>IF(Q446="TRUSTED",'internal_calcs ToDs'!B446,"")</f>
        <v>442.02295327219639</v>
      </c>
      <c r="W446" s="10">
        <f>IF(R446="TRUSTED",'internal_calcs ToDs'!C446,"")</f>
        <v>446.52046219359318</v>
      </c>
      <c r="X446" s="10" t="str">
        <f>IF(S446="TRUSTED",IF(O446=3,'internal_calcs ToDs'!D446,'internal_calcs ToDs'!E446),"")</f>
        <v/>
      </c>
      <c r="Y446" s="10">
        <f t="shared" si="138"/>
        <v>442.02295327219639</v>
      </c>
      <c r="Z446" s="10" t="str">
        <f t="shared" ca="1" si="135"/>
        <v>N</v>
      </c>
      <c r="AA446" s="10">
        <f t="shared" ca="1" si="136"/>
        <v>442.02295327219639</v>
      </c>
      <c r="AB446" s="1">
        <f t="shared" ca="1" si="120"/>
        <v>1</v>
      </c>
      <c r="AC446" s="1">
        <f t="shared" ca="1" si="121"/>
        <v>111</v>
      </c>
      <c r="AD446" s="1">
        <f t="shared" ca="1" si="137"/>
        <v>30</v>
      </c>
    </row>
    <row r="447" spans="1:30" x14ac:dyDescent="0.3">
      <c r="A447" s="1">
        <f>'FTTM input times'!A447</f>
        <v>445</v>
      </c>
      <c r="B447" s="10">
        <f>ABS('internal_calcs ToDs'!C447-'internal_calcs ToDs'!$B447)</f>
        <v>4.3843223013760166</v>
      </c>
      <c r="C447" s="10">
        <f>ABS('internal_calcs ToDs'!D447-'internal_calcs ToDs'!$B447)</f>
        <v>2.5199204687141332</v>
      </c>
      <c r="D447" s="10">
        <f>ABS('internal_calcs ToDs'!E447-'internal_calcs ToDs'!$B447)</f>
        <v>5.9546068220323605</v>
      </c>
      <c r="E447" s="10">
        <f>ABS('internal_calcs ToDs'!D447-'internal_calcs ToDs'!$C447)</f>
        <v>6.9042427700901499</v>
      </c>
      <c r="F447" s="10">
        <f>ABS('internal_calcs ToDs'!E447-'internal_calcs ToDs'!$C447)</f>
        <v>1.5702845206563438</v>
      </c>
      <c r="G447" s="10">
        <f>ABS('internal_calcs ToDs'!E447-'internal_calcs ToDs'!D447)</f>
        <v>8.4745272907464937</v>
      </c>
      <c r="H447" s="1" t="str">
        <f t="shared" si="122"/>
        <v>TRUSTED</v>
      </c>
      <c r="I447" s="1" t="str">
        <f t="shared" si="123"/>
        <v>TRUSTED</v>
      </c>
      <c r="J447" s="1" t="str">
        <f t="shared" si="124"/>
        <v>TRUSTED</v>
      </c>
      <c r="K447" s="1" t="str">
        <f t="shared" si="125"/>
        <v>UNTRUSTED</v>
      </c>
      <c r="L447" s="1" t="str">
        <f t="shared" si="126"/>
        <v>TRUSTED</v>
      </c>
      <c r="M447" s="1" t="str">
        <f t="shared" si="127"/>
        <v>UNTRUSTED</v>
      </c>
      <c r="N447" s="1" t="str">
        <f t="shared" si="128"/>
        <v>UNTRUSTED</v>
      </c>
      <c r="O447" s="1">
        <f t="shared" si="129"/>
        <v>511</v>
      </c>
      <c r="P447" s="1" t="str">
        <f t="shared" si="130"/>
        <v>NQ</v>
      </c>
      <c r="Q447" s="1" t="str">
        <f t="shared" si="131"/>
        <v>TRUSTED</v>
      </c>
      <c r="R447" s="1" t="str">
        <f t="shared" si="132"/>
        <v>TRUSTED</v>
      </c>
      <c r="S447" s="1" t="str">
        <f t="shared" si="133"/>
        <v>UNTRUSTED</v>
      </c>
      <c r="T447" s="1" t="str">
        <f t="shared" si="134"/>
        <v>TRUSTED</v>
      </c>
      <c r="U447" s="1">
        <f t="shared" si="139"/>
        <v>2</v>
      </c>
      <c r="V447" s="10">
        <f>IF(Q447="TRUSTED",'internal_calcs ToDs'!B447,"")</f>
        <v>443.0515555415804</v>
      </c>
      <c r="W447" s="10">
        <f>IF(R447="TRUSTED",'internal_calcs ToDs'!C447,"")</f>
        <v>447.43587784295642</v>
      </c>
      <c r="X447" s="10" t="str">
        <f>IF(S447="TRUSTED",IF(O447=3,'internal_calcs ToDs'!D447,'internal_calcs ToDs'!E447),"")</f>
        <v/>
      </c>
      <c r="Y447" s="10">
        <f t="shared" si="138"/>
        <v>443.0515555415804</v>
      </c>
      <c r="Z447" s="10" t="str">
        <f t="shared" ca="1" si="135"/>
        <v>N</v>
      </c>
      <c r="AA447" s="10">
        <f t="shared" ca="1" si="136"/>
        <v>443.0515555415804</v>
      </c>
      <c r="AB447" s="1">
        <f t="shared" ca="1" si="120"/>
        <v>1</v>
      </c>
      <c r="AC447" s="1">
        <f t="shared" ca="1" si="121"/>
        <v>111</v>
      </c>
      <c r="AD447" s="1">
        <f t="shared" ca="1" si="137"/>
        <v>30</v>
      </c>
    </row>
    <row r="448" spans="1:30" x14ac:dyDescent="0.3">
      <c r="A448" s="1">
        <f>'FTTM input times'!A448</f>
        <v>446</v>
      </c>
      <c r="B448" s="10">
        <f>ABS('internal_calcs ToDs'!C448-'internal_calcs ToDs'!$B448)</f>
        <v>4.2646803832209343</v>
      </c>
      <c r="C448" s="10">
        <f>ABS('internal_calcs ToDs'!D448-'internal_calcs ToDs'!$B448)</f>
        <v>2.5795361617157937</v>
      </c>
      <c r="D448" s="10">
        <f>ABS('internal_calcs ToDs'!E448-'internal_calcs ToDs'!$B448)</f>
        <v>6.1712772363800923</v>
      </c>
      <c r="E448" s="10">
        <f>ABS('internal_calcs ToDs'!D448-'internal_calcs ToDs'!$C448)</f>
        <v>6.844216544936728</v>
      </c>
      <c r="F448" s="10">
        <f>ABS('internal_calcs ToDs'!E448-'internal_calcs ToDs'!$C448)</f>
        <v>1.9065968531591579</v>
      </c>
      <c r="G448" s="10">
        <f>ABS('internal_calcs ToDs'!E448-'internal_calcs ToDs'!D448)</f>
        <v>8.750813398095886</v>
      </c>
      <c r="H448" s="1" t="str">
        <f t="shared" si="122"/>
        <v>TRUSTED</v>
      </c>
      <c r="I448" s="1" t="str">
        <f t="shared" si="123"/>
        <v>TRUSTED</v>
      </c>
      <c r="J448" s="1" t="str">
        <f t="shared" si="124"/>
        <v>TRUSTED</v>
      </c>
      <c r="K448" s="1" t="str">
        <f t="shared" si="125"/>
        <v>UNTRUSTED</v>
      </c>
      <c r="L448" s="1" t="str">
        <f t="shared" si="126"/>
        <v>TRUSTED</v>
      </c>
      <c r="M448" s="1" t="str">
        <f t="shared" si="127"/>
        <v>UNTRUSTED</v>
      </c>
      <c r="N448" s="1" t="str">
        <f t="shared" si="128"/>
        <v>UNTRUSTED</v>
      </c>
      <c r="O448" s="1">
        <f t="shared" si="129"/>
        <v>511</v>
      </c>
      <c r="P448" s="1" t="str">
        <f t="shared" si="130"/>
        <v>NQ</v>
      </c>
      <c r="Q448" s="1" t="str">
        <f t="shared" si="131"/>
        <v>TRUSTED</v>
      </c>
      <c r="R448" s="1" t="str">
        <f t="shared" si="132"/>
        <v>TRUSTED</v>
      </c>
      <c r="S448" s="1" t="str">
        <f t="shared" si="133"/>
        <v>UNTRUSTED</v>
      </c>
      <c r="T448" s="1" t="str">
        <f t="shared" si="134"/>
        <v>TRUSTED</v>
      </c>
      <c r="U448" s="1">
        <f t="shared" si="139"/>
        <v>2</v>
      </c>
      <c r="V448" s="10">
        <f>IF(Q448="TRUSTED",'internal_calcs ToDs'!B448,"")</f>
        <v>444.0809463552427</v>
      </c>
      <c r="W448" s="10">
        <f>IF(R448="TRUSTED",'internal_calcs ToDs'!C448,"")</f>
        <v>448.34562673846364</v>
      </c>
      <c r="X448" s="10" t="str">
        <f>IF(S448="TRUSTED",IF(O448=3,'internal_calcs ToDs'!D448,'internal_calcs ToDs'!E448),"")</f>
        <v/>
      </c>
      <c r="Y448" s="10">
        <f t="shared" si="138"/>
        <v>444.0809463552427</v>
      </c>
      <c r="Z448" s="10" t="str">
        <f t="shared" ca="1" si="135"/>
        <v>N</v>
      </c>
      <c r="AA448" s="10">
        <f t="shared" ca="1" si="136"/>
        <v>444.0809463552427</v>
      </c>
      <c r="AB448" s="1">
        <f t="shared" ca="1" si="120"/>
        <v>1</v>
      </c>
      <c r="AC448" s="1">
        <f t="shared" ca="1" si="121"/>
        <v>111</v>
      </c>
      <c r="AD448" s="1">
        <f t="shared" ca="1" si="137"/>
        <v>30</v>
      </c>
    </row>
    <row r="449" spans="1:30" x14ac:dyDescent="0.3">
      <c r="A449" s="1">
        <f>'FTTM input times'!A449</f>
        <v>447</v>
      </c>
      <c r="B449" s="10">
        <f>ABS('internal_calcs ToDs'!C449-'internal_calcs ToDs'!$B449)</f>
        <v>4.1389579106769929</v>
      </c>
      <c r="C449" s="10">
        <f>ABS('internal_calcs ToDs'!D449-'internal_calcs ToDs'!$B449)</f>
        <v>2.6005175812946959</v>
      </c>
      <c r="D449" s="10">
        <f>ABS('internal_calcs ToDs'!E449-'internal_calcs ToDs'!$B449)</f>
        <v>6.3057764416046211</v>
      </c>
      <c r="E449" s="10">
        <f>ABS('internal_calcs ToDs'!D449-'internal_calcs ToDs'!$C449)</f>
        <v>6.7394754919716888</v>
      </c>
      <c r="F449" s="10">
        <f>ABS('internal_calcs ToDs'!E449-'internal_calcs ToDs'!$C449)</f>
        <v>2.1668185309276282</v>
      </c>
      <c r="G449" s="10">
        <f>ABS('internal_calcs ToDs'!E449-'internal_calcs ToDs'!D449)</f>
        <v>8.906294022899317</v>
      </c>
      <c r="H449" s="1" t="str">
        <f t="shared" si="122"/>
        <v>TRUSTED</v>
      </c>
      <c r="I449" s="1" t="str">
        <f t="shared" si="123"/>
        <v>TRUSTED</v>
      </c>
      <c r="J449" s="1" t="str">
        <f t="shared" si="124"/>
        <v>UNTRUSTED</v>
      </c>
      <c r="K449" s="1" t="str">
        <f t="shared" si="125"/>
        <v>UNTRUSTED</v>
      </c>
      <c r="L449" s="1" t="str">
        <f t="shared" si="126"/>
        <v>TRUSTED</v>
      </c>
      <c r="M449" s="1" t="str">
        <f t="shared" si="127"/>
        <v>UNTRUSTED</v>
      </c>
      <c r="N449" s="1" t="str">
        <f t="shared" si="128"/>
        <v>UNTRUSTED</v>
      </c>
      <c r="O449" s="1">
        <f t="shared" si="129"/>
        <v>511</v>
      </c>
      <c r="P449" s="1" t="str">
        <f t="shared" si="130"/>
        <v>NQ</v>
      </c>
      <c r="Q449" s="1" t="str">
        <f t="shared" si="131"/>
        <v>TRUSTED</v>
      </c>
      <c r="R449" s="1" t="str">
        <f t="shared" si="132"/>
        <v>TRUSTED</v>
      </c>
      <c r="S449" s="1" t="str">
        <f t="shared" si="133"/>
        <v>UNTRUSTED</v>
      </c>
      <c r="T449" s="1" t="str">
        <f t="shared" si="134"/>
        <v>TRUSTED</v>
      </c>
      <c r="U449" s="1">
        <f t="shared" si="139"/>
        <v>2</v>
      </c>
      <c r="V449" s="10">
        <f>IF(Q449="TRUSTED",'internal_calcs ToDs'!B449,"")</f>
        <v>445.1111071493155</v>
      </c>
      <c r="W449" s="10">
        <f>IF(R449="TRUSTED",'internal_calcs ToDs'!C449,"")</f>
        <v>449.25006505999249</v>
      </c>
      <c r="X449" s="10" t="str">
        <f>IF(S449="TRUSTED",IF(O449=3,'internal_calcs ToDs'!D449,'internal_calcs ToDs'!E449),"")</f>
        <v/>
      </c>
      <c r="Y449" s="10">
        <f t="shared" si="138"/>
        <v>445.1111071493155</v>
      </c>
      <c r="Z449" s="10" t="str">
        <f t="shared" ca="1" si="135"/>
        <v>N</v>
      </c>
      <c r="AA449" s="10">
        <f t="shared" ca="1" si="136"/>
        <v>445.1111071493155</v>
      </c>
      <c r="AB449" s="1">
        <f t="shared" ca="1" si="120"/>
        <v>1</v>
      </c>
      <c r="AC449" s="1">
        <f t="shared" ca="1" si="121"/>
        <v>111</v>
      </c>
      <c r="AD449" s="1">
        <f t="shared" ca="1" si="137"/>
        <v>30</v>
      </c>
    </row>
    <row r="450" spans="1:30" x14ac:dyDescent="0.3">
      <c r="A450" s="1">
        <f>'FTTM input times'!A450</f>
        <v>448</v>
      </c>
      <c r="B450" s="10">
        <f>ABS('internal_calcs ToDs'!C450-'internal_calcs ToDs'!$B450)</f>
        <v>4.0075510722352305</v>
      </c>
      <c r="C450" s="10">
        <f>ABS('internal_calcs ToDs'!D450-'internal_calcs ToDs'!$B450)</f>
        <v>2.582990441465995</v>
      </c>
      <c r="D450" s="10">
        <f>ABS('internal_calcs ToDs'!E450-'internal_calcs ToDs'!$B450)</f>
        <v>6.3521722465180801</v>
      </c>
      <c r="E450" s="10">
        <f>ABS('internal_calcs ToDs'!D450-'internal_calcs ToDs'!$C450)</f>
        <v>6.5905415137012255</v>
      </c>
      <c r="F450" s="10">
        <f>ABS('internal_calcs ToDs'!E450-'internal_calcs ToDs'!$C450)</f>
        <v>2.3446211742828496</v>
      </c>
      <c r="G450" s="10">
        <f>ABS('internal_calcs ToDs'!E450-'internal_calcs ToDs'!D450)</f>
        <v>8.9351626879840751</v>
      </c>
      <c r="H450" s="1" t="str">
        <f t="shared" si="122"/>
        <v>TRUSTED</v>
      </c>
      <c r="I450" s="1" t="str">
        <f t="shared" si="123"/>
        <v>TRUSTED</v>
      </c>
      <c r="J450" s="1" t="str">
        <f t="shared" si="124"/>
        <v>UNTRUSTED</v>
      </c>
      <c r="K450" s="1" t="str">
        <f t="shared" si="125"/>
        <v>UNTRUSTED</v>
      </c>
      <c r="L450" s="1" t="str">
        <f t="shared" si="126"/>
        <v>TRUSTED</v>
      </c>
      <c r="M450" s="1" t="str">
        <f t="shared" si="127"/>
        <v>UNTRUSTED</v>
      </c>
      <c r="N450" s="1" t="str">
        <f t="shared" si="128"/>
        <v>UNTRUSTED</v>
      </c>
      <c r="O450" s="1">
        <f t="shared" si="129"/>
        <v>511</v>
      </c>
      <c r="P450" s="1" t="str">
        <f t="shared" si="130"/>
        <v>NQ</v>
      </c>
      <c r="Q450" s="1" t="str">
        <f t="shared" si="131"/>
        <v>TRUSTED</v>
      </c>
      <c r="R450" s="1" t="str">
        <f t="shared" si="132"/>
        <v>TRUSTED</v>
      </c>
      <c r="S450" s="1" t="str">
        <f t="shared" si="133"/>
        <v>UNTRUSTED</v>
      </c>
      <c r="T450" s="1" t="str">
        <f t="shared" si="134"/>
        <v>TRUSTED</v>
      </c>
      <c r="U450" s="1">
        <f t="shared" si="139"/>
        <v>2</v>
      </c>
      <c r="V450" s="10">
        <f>IF(Q450="TRUSTED",'internal_calcs ToDs'!B450,"")</f>
        <v>446.14201887359479</v>
      </c>
      <c r="W450" s="10">
        <f>IF(R450="TRUSTED",'internal_calcs ToDs'!C450,"")</f>
        <v>450.14956994583002</v>
      </c>
      <c r="X450" s="10" t="str">
        <f>IF(S450="TRUSTED",IF(O450=3,'internal_calcs ToDs'!D450,'internal_calcs ToDs'!E450),"")</f>
        <v/>
      </c>
      <c r="Y450" s="10">
        <f t="shared" si="138"/>
        <v>446.14201887359479</v>
      </c>
      <c r="Z450" s="10" t="str">
        <f t="shared" ca="1" si="135"/>
        <v>N</v>
      </c>
      <c r="AA450" s="10">
        <f t="shared" ca="1" si="136"/>
        <v>446.14201887359479</v>
      </c>
      <c r="AB450" s="1">
        <f t="shared" ref="AB450:AB513" ca="1" si="140">IF(AA450=V450,1,IF(AA450=W450,2,IF(AA450=X450,O450,511)))</f>
        <v>1</v>
      </c>
      <c r="AC450" s="1">
        <f t="shared" ref="AC450:AC513" ca="1" si="141">IF(AB450=1,fttmMapPtpInstanceToIndex1,IF(AB450=2,fttmMapPtpInstanceToIndex2,IF(AB450=3,fttmMapPtpInstanceToIndex3,IF(AB450=4,fttmMapPtpInstanceToIndex4,"NQ"))))</f>
        <v>111</v>
      </c>
      <c r="AD450" s="1">
        <f t="shared" ca="1" si="137"/>
        <v>30</v>
      </c>
    </row>
    <row r="451" spans="1:30" x14ac:dyDescent="0.3">
      <c r="A451" s="1">
        <f>'FTTM input times'!A451</f>
        <v>449</v>
      </c>
      <c r="B451" s="10">
        <f>ABS('internal_calcs ToDs'!C451-'internal_calcs ToDs'!$B451)</f>
        <v>3.8708760007066871</v>
      </c>
      <c r="C451" s="10">
        <f>ABS('internal_calcs ToDs'!D451-'internal_calcs ToDs'!$B451)</f>
        <v>2.5276991275453042</v>
      </c>
      <c r="D451" s="10">
        <f>ABS('internal_calcs ToDs'!E451-'internal_calcs ToDs'!$B451)</f>
        <v>6.3076900801000875</v>
      </c>
      <c r="E451" s="10">
        <f>ABS('internal_calcs ToDs'!D451-'internal_calcs ToDs'!$C451)</f>
        <v>6.3985751282519914</v>
      </c>
      <c r="F451" s="10">
        <f>ABS('internal_calcs ToDs'!E451-'internal_calcs ToDs'!$C451)</f>
        <v>2.4368140793934003</v>
      </c>
      <c r="G451" s="10">
        <f>ABS('internal_calcs ToDs'!E451-'internal_calcs ToDs'!D451)</f>
        <v>8.8353892076453917</v>
      </c>
      <c r="H451" s="1" t="str">
        <f t="shared" ref="H451:H514" si="142">IF(B450&lt;=maxAs12,"TRUSTED",IF(AND(H450="TRUSTED",B450&lt;=(maxAs12+fttmHyst12)),"TRUSTED","UNTRUSTED"))</f>
        <v>TRUSTED</v>
      </c>
      <c r="I451" s="1" t="str">
        <f t="shared" ref="I451:I514" si="143">IF(C450&lt;=maxAs13,"TRUSTED",IF(AND(I450="TRUSTED",C450&lt;=(maxAs13+fttmHyst13)),"TRUSTED","UNTRUSTED"))</f>
        <v>TRUSTED</v>
      </c>
      <c r="J451" s="1" t="str">
        <f t="shared" ref="J451:J514" si="144">IF(D450&lt;=maxAs14,"TRUSTED",IF(AND(J450="TRUSTED",D450&lt;=(maxAs14+fttmHyst14)),"TRUSTED","UNTRUSTED"))</f>
        <v>UNTRUSTED</v>
      </c>
      <c r="K451" s="1" t="str">
        <f t="shared" ref="K451:K514" si="145">IF(E450&lt;=maxAs23,"TRUSTED",IF(AND(K450="TRUSTED",E450&lt;=(maxAs23+fttmHyst23)),"TRUSTED","UNTRUSTED"))</f>
        <v>UNTRUSTED</v>
      </c>
      <c r="L451" s="1" t="str">
        <f t="shared" ref="L451:L514" si="146">IF(F450&lt;=maxAs24,"TRUSTED",IF(AND(L450="TRUSTED",F450&lt;=(maxAs24+fttmHyst24)),"TRUSTED","UNTRUSTED"))</f>
        <v>TRUSTED</v>
      </c>
      <c r="M451" s="1" t="str">
        <f t="shared" ref="M451:M514" si="147">IF(G450&lt;=maxAs34,"TRUSTED",IF(AND(M450="TRUSTED",G450&lt;=(maxAs34+fttmHyst34)),"TRUSTED","UNTRUSTED"))</f>
        <v>UNTRUSTED</v>
      </c>
      <c r="N451" s="1" t="str">
        <f t="shared" ref="N451:N514" si="148">M451</f>
        <v>UNTRUSTED</v>
      </c>
      <c r="O451" s="1">
        <f t="shared" ref="O451:O514" si="149">IF(N451="UNTRUSTED",511,3)</f>
        <v>511</v>
      </c>
      <c r="P451" s="1" t="str">
        <f t="shared" ref="P451:P514" si="150">IF(O451=511,"NQ",IF(O451=3,fttmMapPtpInstanceToIndex3,fttmMapPtpInstanceToIndex4))</f>
        <v>NQ</v>
      </c>
      <c r="Q451" s="1" t="str">
        <f t="shared" ref="Q451:Q514" si="151">IF(H451="TRUSTED","TRUSTED",IF(O451=3,IF(I451="TRUSTED","TRUSTED","UNTRUSTED"),IF(O451=4,IF(J451="TRUSTED","TRUSTED","UNTRUSTED"),"UNTRUSTED")))</f>
        <v>TRUSTED</v>
      </c>
      <c r="R451" s="1" t="str">
        <f t="shared" ref="R451:R514" si="152">IF(H451="TRUSTED","TRUSTED",IF(O451=3,IF(K451="TRUSTED","TRUSTED","UNTRUSTED"),IF(O451=4,IF(L451="TRUSTED","TRUSTED","UNTRUSTED"),"UNTRUSTED")))</f>
        <v>TRUSTED</v>
      </c>
      <c r="S451" s="1" t="str">
        <f t="shared" ref="S451:S514" si="153">IF(O451=3,IF(OR(I451="TRUSTED",K451="TRUSTED"),"TRUSTED","UNTRUSTED"),IF(O451=4,IF(OR(J451="TRUSTED",L451="TRUSTED"),"TRUSTED","UNTRUSTED"),"UNTRUSTED"))</f>
        <v>UNTRUSTED</v>
      </c>
      <c r="T451" s="1" t="str">
        <f t="shared" ref="T451:T514" si="154">IF(OR(AND(Q451="TRUSTED",R451="TRUSTED"),AND(Q451="TRUSTED",S451="TRUSTED"),AND(R451="TRUSTED",S451="TRUSTED")),"TRUSTED","UNTRUSTED")</f>
        <v>TRUSTED</v>
      </c>
      <c r="U451" s="1">
        <f t="shared" si="139"/>
        <v>2</v>
      </c>
      <c r="V451" s="10">
        <f>IF(Q451="TRUSTED",'internal_calcs ToDs'!B451,"")</f>
        <v>447.17366200357304</v>
      </c>
      <c r="W451" s="10">
        <f>IF(R451="TRUSTED",'internal_calcs ToDs'!C451,"")</f>
        <v>451.04453800427973</v>
      </c>
      <c r="X451" s="10" t="str">
        <f>IF(S451="TRUSTED",IF(O451=3,'internal_calcs ToDs'!D451,'internal_calcs ToDs'!E451),"")</f>
        <v/>
      </c>
      <c r="Y451" s="10">
        <f t="shared" si="138"/>
        <v>447.17366200357304</v>
      </c>
      <c r="Z451" s="10" t="str">
        <f t="shared" ref="Z451:Z514" ca="1" si="155">IF(OR(AB450=511,OFFSET(V451,0,AB450-1)=""),"Y",IF(ABS(OFFSET(V451,0,AB450-1)-Y451)&gt;fttmSelChangeThresh0,"Y","N"))</f>
        <v>N</v>
      </c>
      <c r="AA451" s="10">
        <f t="shared" ref="AA451:AA514" ca="1" si="156">IF(U451=0,AA450,IF(Z451="Y",Y451,OFFSET(V451,0,AB450-1)))</f>
        <v>447.17366200357304</v>
      </c>
      <c r="AB451" s="1">
        <f t="shared" ca="1" si="140"/>
        <v>1</v>
      </c>
      <c r="AC451" s="1">
        <f t="shared" ca="1" si="141"/>
        <v>111</v>
      </c>
      <c r="AD451" s="1">
        <f t="shared" ref="AD451:AD514" ca="1" si="157">IF(AC451&lt;&gt;AC450,AD450+1,AD450)</f>
        <v>30</v>
      </c>
    </row>
    <row r="452" spans="1:30" x14ac:dyDescent="0.3">
      <c r="A452" s="1">
        <f>'FTTM input times'!A452</f>
        <v>450</v>
      </c>
      <c r="B452" s="10">
        <f>ABS('internal_calcs ToDs'!C452-'internal_calcs ToDs'!$B452)</f>
        <v>3.7293671956596768</v>
      </c>
      <c r="C452" s="10">
        <f>ABS('internal_calcs ToDs'!D452-'internal_calcs ToDs'!$B452)</f>
        <v>2.4359946611656369</v>
      </c>
      <c r="D452" s="10">
        <f>ABS('internal_calcs ToDs'!E452-'internal_calcs ToDs'!$B452)</f>
        <v>6.1728139650585945</v>
      </c>
      <c r="E452" s="10">
        <f>ABS('internal_calcs ToDs'!D452-'internal_calcs ToDs'!$C452)</f>
        <v>6.1653618568253137</v>
      </c>
      <c r="F452" s="10">
        <f>ABS('internal_calcs ToDs'!E452-'internal_calcs ToDs'!$C452)</f>
        <v>2.4434467693989177</v>
      </c>
      <c r="G452" s="10">
        <f>ABS('internal_calcs ToDs'!E452-'internal_calcs ToDs'!D452)</f>
        <v>8.6088086262242314</v>
      </c>
      <c r="H452" s="1" t="str">
        <f t="shared" si="142"/>
        <v>TRUSTED</v>
      </c>
      <c r="I452" s="1" t="str">
        <f t="shared" si="143"/>
        <v>TRUSTED</v>
      </c>
      <c r="J452" s="1" t="str">
        <f t="shared" si="144"/>
        <v>UNTRUSTED</v>
      </c>
      <c r="K452" s="1" t="str">
        <f t="shared" si="145"/>
        <v>UNTRUSTED</v>
      </c>
      <c r="L452" s="1" t="str">
        <f t="shared" si="146"/>
        <v>TRUSTED</v>
      </c>
      <c r="M452" s="1" t="str">
        <f t="shared" si="147"/>
        <v>UNTRUSTED</v>
      </c>
      <c r="N452" s="1" t="str">
        <f t="shared" si="148"/>
        <v>UNTRUSTED</v>
      </c>
      <c r="O452" s="1">
        <f t="shared" si="149"/>
        <v>511</v>
      </c>
      <c r="P452" s="1" t="str">
        <f t="shared" si="150"/>
        <v>NQ</v>
      </c>
      <c r="Q452" s="1" t="str">
        <f t="shared" si="151"/>
        <v>TRUSTED</v>
      </c>
      <c r="R452" s="1" t="str">
        <f t="shared" si="152"/>
        <v>TRUSTED</v>
      </c>
      <c r="S452" s="1" t="str">
        <f t="shared" si="153"/>
        <v>UNTRUSTED</v>
      </c>
      <c r="T452" s="1" t="str">
        <f t="shared" si="154"/>
        <v>TRUSTED</v>
      </c>
      <c r="U452" s="1">
        <f t="shared" si="139"/>
        <v>2</v>
      </c>
      <c r="V452" s="10">
        <f>IF(Q452="TRUSTED",'internal_calcs ToDs'!B452,"")</f>
        <v>448.20601655277108</v>
      </c>
      <c r="W452" s="10">
        <f>IF(R452="TRUSTED",'internal_calcs ToDs'!C452,"")</f>
        <v>451.93538374843075</v>
      </c>
      <c r="X452" s="10" t="str">
        <f>IF(S452="TRUSTED",IF(O452=3,'internal_calcs ToDs'!D452,'internal_calcs ToDs'!E452),"")</f>
        <v/>
      </c>
      <c r="Y452" s="10">
        <f t="shared" ref="Y452:Y515" si="158">IF(U452=0,AA451,IF(U452=3,MEDIAN(V452:X452),IF(V452="",W452,V452)))</f>
        <v>448.20601655277108</v>
      </c>
      <c r="Z452" s="10" t="str">
        <f t="shared" ca="1" si="155"/>
        <v>N</v>
      </c>
      <c r="AA452" s="10">
        <f t="shared" ca="1" si="156"/>
        <v>448.20601655277108</v>
      </c>
      <c r="AB452" s="1">
        <f t="shared" ca="1" si="140"/>
        <v>1</v>
      </c>
      <c r="AC452" s="1">
        <f t="shared" ca="1" si="141"/>
        <v>111</v>
      </c>
      <c r="AD452" s="1">
        <f t="shared" ca="1" si="157"/>
        <v>30</v>
      </c>
    </row>
    <row r="453" spans="1:30" x14ac:dyDescent="0.3">
      <c r="A453" s="1">
        <f>'FTTM input times'!A453</f>
        <v>451</v>
      </c>
      <c r="B453" s="10">
        <f>ABS('internal_calcs ToDs'!C453-'internal_calcs ToDs'!$B453)</f>
        <v>3.5834758749007278</v>
      </c>
      <c r="C453" s="10">
        <f>ABS('internal_calcs ToDs'!D453-'internal_calcs ToDs'!$B453)</f>
        <v>2.3098130912853776</v>
      </c>
      <c r="D453" s="10">
        <f>ABS('internal_calcs ToDs'!E453-'internal_calcs ToDs'!$B453)</f>
        <v>5.9512697337272584</v>
      </c>
      <c r="E453" s="10">
        <f>ABS('internal_calcs ToDs'!D453-'internal_calcs ToDs'!$C453)</f>
        <v>5.8932889661861054</v>
      </c>
      <c r="F453" s="10">
        <f>ABS('internal_calcs ToDs'!E453-'internal_calcs ToDs'!$C453)</f>
        <v>2.3677938588265306</v>
      </c>
      <c r="G453" s="10">
        <f>ABS('internal_calcs ToDs'!E453-'internal_calcs ToDs'!D453)</f>
        <v>8.261082825012636</v>
      </c>
      <c r="H453" s="1" t="str">
        <f t="shared" si="142"/>
        <v>TRUSTED</v>
      </c>
      <c r="I453" s="1" t="str">
        <f t="shared" si="143"/>
        <v>TRUSTED</v>
      </c>
      <c r="J453" s="1" t="str">
        <f t="shared" si="144"/>
        <v>UNTRUSTED</v>
      </c>
      <c r="K453" s="1" t="str">
        <f t="shared" si="145"/>
        <v>UNTRUSTED</v>
      </c>
      <c r="L453" s="1" t="str">
        <f t="shared" si="146"/>
        <v>TRUSTED</v>
      </c>
      <c r="M453" s="1" t="str">
        <f t="shared" si="147"/>
        <v>UNTRUSTED</v>
      </c>
      <c r="N453" s="1" t="str">
        <f t="shared" si="148"/>
        <v>UNTRUSTED</v>
      </c>
      <c r="O453" s="1">
        <f t="shared" si="149"/>
        <v>511</v>
      </c>
      <c r="P453" s="1" t="str">
        <f t="shared" si="150"/>
        <v>NQ</v>
      </c>
      <c r="Q453" s="1" t="str">
        <f t="shared" si="151"/>
        <v>TRUSTED</v>
      </c>
      <c r="R453" s="1" t="str">
        <f t="shared" si="152"/>
        <v>TRUSTED</v>
      </c>
      <c r="S453" s="1" t="str">
        <f t="shared" si="153"/>
        <v>UNTRUSTED</v>
      </c>
      <c r="T453" s="1" t="str">
        <f t="shared" si="154"/>
        <v>TRUSTED</v>
      </c>
      <c r="U453" s="1">
        <f t="shared" ref="U453:U516" si="159">COUNTIF(Q453:S453,"TRUSTED")</f>
        <v>2</v>
      </c>
      <c r="V453" s="10">
        <f>IF(Q453="TRUSTED",'internal_calcs ToDs'!B453,"")</f>
        <v>449.23906208536215</v>
      </c>
      <c r="W453" s="10">
        <f>IF(R453="TRUSTED",'internal_calcs ToDs'!C453,"")</f>
        <v>452.82253796026288</v>
      </c>
      <c r="X453" s="10" t="str">
        <f>IF(S453="TRUSTED",IF(O453=3,'internal_calcs ToDs'!D453,'internal_calcs ToDs'!E453),"")</f>
        <v/>
      </c>
      <c r="Y453" s="10">
        <f t="shared" si="158"/>
        <v>449.23906208536215</v>
      </c>
      <c r="Z453" s="10" t="str">
        <f t="shared" ca="1" si="155"/>
        <v>N</v>
      </c>
      <c r="AA453" s="10">
        <f t="shared" ca="1" si="156"/>
        <v>449.23906208536215</v>
      </c>
      <c r="AB453" s="1">
        <f t="shared" ca="1" si="140"/>
        <v>1</v>
      </c>
      <c r="AC453" s="1">
        <f t="shared" ca="1" si="141"/>
        <v>111</v>
      </c>
      <c r="AD453" s="1">
        <f t="shared" ca="1" si="157"/>
        <v>30</v>
      </c>
    </row>
    <row r="454" spans="1:30" x14ac:dyDescent="0.3">
      <c r="A454" s="1">
        <f>'FTTM input times'!A454</f>
        <v>452</v>
      </c>
      <c r="B454" s="10">
        <f>ABS('internal_calcs ToDs'!C454-'internal_calcs ToDs'!$B454)</f>
        <v>3.4336682614681422</v>
      </c>
      <c r="C454" s="10">
        <f>ABS('internal_calcs ToDs'!D454-'internal_calcs ToDs'!$B454)</f>
        <v>2.151644652161167</v>
      </c>
      <c r="D454" s="10">
        <f>ABS('internal_calcs ToDs'!E454-'internal_calcs ToDs'!$B454)</f>
        <v>5.6498910924736947</v>
      </c>
      <c r="E454" s="10">
        <f>ABS('internal_calcs ToDs'!D454-'internal_calcs ToDs'!$C454)</f>
        <v>5.5853129136293092</v>
      </c>
      <c r="F454" s="10">
        <f>ABS('internal_calcs ToDs'!E454-'internal_calcs ToDs'!$C454)</f>
        <v>2.2162228310055525</v>
      </c>
      <c r="G454" s="10">
        <f>ABS('internal_calcs ToDs'!E454-'internal_calcs ToDs'!D454)</f>
        <v>7.8015357446348617</v>
      </c>
      <c r="H454" s="1" t="str">
        <f t="shared" si="142"/>
        <v>TRUSTED</v>
      </c>
      <c r="I454" s="1" t="str">
        <f t="shared" si="143"/>
        <v>TRUSTED</v>
      </c>
      <c r="J454" s="1" t="str">
        <f t="shared" si="144"/>
        <v>UNTRUSTED</v>
      </c>
      <c r="K454" s="1" t="str">
        <f t="shared" si="145"/>
        <v>UNTRUSTED</v>
      </c>
      <c r="L454" s="1" t="str">
        <f t="shared" si="146"/>
        <v>TRUSTED</v>
      </c>
      <c r="M454" s="1" t="str">
        <f t="shared" si="147"/>
        <v>UNTRUSTED</v>
      </c>
      <c r="N454" s="1" t="str">
        <f t="shared" si="148"/>
        <v>UNTRUSTED</v>
      </c>
      <c r="O454" s="1">
        <f t="shared" si="149"/>
        <v>511</v>
      </c>
      <c r="P454" s="1" t="str">
        <f t="shared" si="150"/>
        <v>NQ</v>
      </c>
      <c r="Q454" s="1" t="str">
        <f t="shared" si="151"/>
        <v>TRUSTED</v>
      </c>
      <c r="R454" s="1" t="str">
        <f t="shared" si="152"/>
        <v>TRUSTED</v>
      </c>
      <c r="S454" s="1" t="str">
        <f t="shared" si="153"/>
        <v>UNTRUSTED</v>
      </c>
      <c r="T454" s="1" t="str">
        <f t="shared" si="154"/>
        <v>TRUSTED</v>
      </c>
      <c r="U454" s="1">
        <f t="shared" si="159"/>
        <v>2</v>
      </c>
      <c r="V454" s="10">
        <f>IF(Q454="TRUSTED",'internal_calcs ToDs'!B454,"")</f>
        <v>450.27277772907956</v>
      </c>
      <c r="W454" s="10">
        <f>IF(R454="TRUSTED",'internal_calcs ToDs'!C454,"")</f>
        <v>453.70644599054771</v>
      </c>
      <c r="X454" s="10" t="str">
        <f>IF(S454="TRUSTED",IF(O454=3,'internal_calcs ToDs'!D454,'internal_calcs ToDs'!E454),"")</f>
        <v/>
      </c>
      <c r="Y454" s="10">
        <f t="shared" si="158"/>
        <v>450.27277772907956</v>
      </c>
      <c r="Z454" s="10" t="str">
        <f t="shared" ca="1" si="155"/>
        <v>N</v>
      </c>
      <c r="AA454" s="10">
        <f t="shared" ca="1" si="156"/>
        <v>450.27277772907956</v>
      </c>
      <c r="AB454" s="1">
        <f t="shared" ca="1" si="140"/>
        <v>1</v>
      </c>
      <c r="AC454" s="1">
        <f t="shared" ca="1" si="141"/>
        <v>111</v>
      </c>
      <c r="AD454" s="1">
        <f t="shared" ca="1" si="157"/>
        <v>30</v>
      </c>
    </row>
    <row r="455" spans="1:30" x14ac:dyDescent="0.3">
      <c r="A455" s="1">
        <f>'FTTM input times'!A455</f>
        <v>453</v>
      </c>
      <c r="B455" s="10">
        <f>ABS('internal_calcs ToDs'!C455-'internal_calcs ToDs'!$B455)</f>
        <v>3.2804238128518364</v>
      </c>
      <c r="C455" s="10">
        <f>ABS('internal_calcs ToDs'!D455-'internal_calcs ToDs'!$B455)</f>
        <v>1.9644941748827591</v>
      </c>
      <c r="D455" s="10">
        <f>ABS('internal_calcs ToDs'!E455-'internal_calcs ToDs'!$B455)</f>
        <v>5.2783733749413955</v>
      </c>
      <c r="E455" s="10">
        <f>ABS('internal_calcs ToDs'!D455-'internal_calcs ToDs'!$C455)</f>
        <v>5.2449179877345955</v>
      </c>
      <c r="F455" s="10">
        <f>ABS('internal_calcs ToDs'!E455-'internal_calcs ToDs'!$C455)</f>
        <v>1.9979495620895591</v>
      </c>
      <c r="G455" s="10">
        <f>ABS('internal_calcs ToDs'!E455-'internal_calcs ToDs'!D455)</f>
        <v>7.2428675498241546</v>
      </c>
      <c r="H455" s="1" t="str">
        <f t="shared" si="142"/>
        <v>TRUSTED</v>
      </c>
      <c r="I455" s="1" t="str">
        <f t="shared" si="143"/>
        <v>TRUSTED</v>
      </c>
      <c r="J455" s="1" t="str">
        <f t="shared" si="144"/>
        <v>UNTRUSTED</v>
      </c>
      <c r="K455" s="1" t="str">
        <f t="shared" si="145"/>
        <v>UNTRUSTED</v>
      </c>
      <c r="L455" s="1" t="str">
        <f t="shared" si="146"/>
        <v>TRUSTED</v>
      </c>
      <c r="M455" s="1" t="str">
        <f t="shared" si="147"/>
        <v>UNTRUSTED</v>
      </c>
      <c r="N455" s="1" t="str">
        <f t="shared" si="148"/>
        <v>UNTRUSTED</v>
      </c>
      <c r="O455" s="1">
        <f t="shared" si="149"/>
        <v>511</v>
      </c>
      <c r="P455" s="1" t="str">
        <f t="shared" si="150"/>
        <v>NQ</v>
      </c>
      <c r="Q455" s="1" t="str">
        <f t="shared" si="151"/>
        <v>TRUSTED</v>
      </c>
      <c r="R455" s="1" t="str">
        <f t="shared" si="152"/>
        <v>TRUSTED</v>
      </c>
      <c r="S455" s="1" t="str">
        <f t="shared" si="153"/>
        <v>UNTRUSTED</v>
      </c>
      <c r="T455" s="1" t="str">
        <f t="shared" si="154"/>
        <v>TRUSTED</v>
      </c>
      <c r="U455" s="1">
        <f t="shared" si="159"/>
        <v>2</v>
      </c>
      <c r="V455" s="10">
        <f>IF(Q455="TRUSTED",'internal_calcs ToDs'!B455,"")</f>
        <v>451.30714218840023</v>
      </c>
      <c r="W455" s="10">
        <f>IF(R455="TRUSTED",'internal_calcs ToDs'!C455,"")</f>
        <v>454.58756600125207</v>
      </c>
      <c r="X455" s="10" t="str">
        <f>IF(S455="TRUSTED",IF(O455=3,'internal_calcs ToDs'!D455,'internal_calcs ToDs'!E455),"")</f>
        <v/>
      </c>
      <c r="Y455" s="10">
        <f t="shared" si="158"/>
        <v>451.30714218840023</v>
      </c>
      <c r="Z455" s="10" t="str">
        <f t="shared" ca="1" si="155"/>
        <v>N</v>
      </c>
      <c r="AA455" s="10">
        <f t="shared" ca="1" si="156"/>
        <v>451.30714218840023</v>
      </c>
      <c r="AB455" s="1">
        <f t="shared" ca="1" si="140"/>
        <v>1</v>
      </c>
      <c r="AC455" s="1">
        <f t="shared" ca="1" si="141"/>
        <v>111</v>
      </c>
      <c r="AD455" s="1">
        <f t="shared" ca="1" si="157"/>
        <v>30</v>
      </c>
    </row>
    <row r="456" spans="1:30" x14ac:dyDescent="0.3">
      <c r="A456" s="1">
        <f>'FTTM input times'!A456</f>
        <v>454</v>
      </c>
      <c r="B456" s="10">
        <f>ABS('internal_calcs ToDs'!C456-'internal_calcs ToDs'!$B456)</f>
        <v>3.1242333993881175</v>
      </c>
      <c r="C456" s="10">
        <f>ABS('internal_calcs ToDs'!D456-'internal_calcs ToDs'!$B456)</f>
        <v>1.7518333769975811</v>
      </c>
      <c r="D456" s="10">
        <f>ABS('internal_calcs ToDs'!E456-'internal_calcs ToDs'!$B456)</f>
        <v>4.8489238836550044</v>
      </c>
      <c r="E456" s="10">
        <f>ABS('internal_calcs ToDs'!D456-'internal_calcs ToDs'!$C456)</f>
        <v>4.8760667763856986</v>
      </c>
      <c r="F456" s="10">
        <f>ABS('internal_calcs ToDs'!E456-'internal_calcs ToDs'!$C456)</f>
        <v>1.7246904842668869</v>
      </c>
      <c r="G456" s="10">
        <f>ABS('internal_calcs ToDs'!E456-'internal_calcs ToDs'!D456)</f>
        <v>6.6007572606525855</v>
      </c>
      <c r="H456" s="1" t="str">
        <f t="shared" si="142"/>
        <v>TRUSTED</v>
      </c>
      <c r="I456" s="1" t="str">
        <f t="shared" si="143"/>
        <v>TRUSTED</v>
      </c>
      <c r="J456" s="1" t="str">
        <f t="shared" si="144"/>
        <v>UNTRUSTED</v>
      </c>
      <c r="K456" s="1" t="str">
        <f t="shared" si="145"/>
        <v>UNTRUSTED</v>
      </c>
      <c r="L456" s="1" t="str">
        <f t="shared" si="146"/>
        <v>TRUSTED</v>
      </c>
      <c r="M456" s="1" t="str">
        <f t="shared" si="147"/>
        <v>UNTRUSTED</v>
      </c>
      <c r="N456" s="1" t="str">
        <f t="shared" si="148"/>
        <v>UNTRUSTED</v>
      </c>
      <c r="O456" s="1">
        <f t="shared" si="149"/>
        <v>511</v>
      </c>
      <c r="P456" s="1" t="str">
        <f t="shared" si="150"/>
        <v>NQ</v>
      </c>
      <c r="Q456" s="1" t="str">
        <f t="shared" si="151"/>
        <v>TRUSTED</v>
      </c>
      <c r="R456" s="1" t="str">
        <f t="shared" si="152"/>
        <v>TRUSTED</v>
      </c>
      <c r="S456" s="1" t="str">
        <f t="shared" si="153"/>
        <v>UNTRUSTED</v>
      </c>
      <c r="T456" s="1" t="str">
        <f t="shared" si="154"/>
        <v>TRUSTED</v>
      </c>
      <c r="U456" s="1">
        <f t="shared" si="159"/>
        <v>2</v>
      </c>
      <c r="V456" s="10">
        <f>IF(Q456="TRUSTED",'internal_calcs ToDs'!B456,"")</f>
        <v>452.34213375799504</v>
      </c>
      <c r="W456" s="10">
        <f>IF(R456="TRUSTED",'internal_calcs ToDs'!C456,"")</f>
        <v>455.46636715738316</v>
      </c>
      <c r="X456" s="10" t="str">
        <f>IF(S456="TRUSTED",IF(O456=3,'internal_calcs ToDs'!D456,'internal_calcs ToDs'!E456),"")</f>
        <v/>
      </c>
      <c r="Y456" s="10">
        <f t="shared" si="158"/>
        <v>452.34213375799504</v>
      </c>
      <c r="Z456" s="10" t="str">
        <f t="shared" ca="1" si="155"/>
        <v>N</v>
      </c>
      <c r="AA456" s="10">
        <f t="shared" ca="1" si="156"/>
        <v>452.34213375799504</v>
      </c>
      <c r="AB456" s="1">
        <f t="shared" ca="1" si="140"/>
        <v>1</v>
      </c>
      <c r="AC456" s="1">
        <f t="shared" ca="1" si="141"/>
        <v>111</v>
      </c>
      <c r="AD456" s="1">
        <f t="shared" ca="1" si="157"/>
        <v>30</v>
      </c>
    </row>
    <row r="457" spans="1:30" x14ac:dyDescent="0.3">
      <c r="A457" s="1">
        <f>'FTTM input times'!A457</f>
        <v>455</v>
      </c>
      <c r="B457" s="10">
        <f>ABS('internal_calcs ToDs'!C457-'internal_calcs ToDs'!$B457)</f>
        <v>2.9655974389682456</v>
      </c>
      <c r="C457" s="10">
        <f>ABS('internal_calcs ToDs'!D457-'internal_calcs ToDs'!$B457)</f>
        <v>1.5175457828555068</v>
      </c>
      <c r="D457" s="10">
        <f>ABS('internal_calcs ToDs'!E457-'internal_calcs ToDs'!$B457)</f>
        <v>4.3758214570805194</v>
      </c>
      <c r="E457" s="10">
        <f>ABS('internal_calcs ToDs'!D457-'internal_calcs ToDs'!$C457)</f>
        <v>4.4831432218237524</v>
      </c>
      <c r="F457" s="10">
        <f>ABS('internal_calcs ToDs'!E457-'internal_calcs ToDs'!$C457)</f>
        <v>1.4102240181122738</v>
      </c>
      <c r="G457" s="10">
        <f>ABS('internal_calcs ToDs'!E457-'internal_calcs ToDs'!D457)</f>
        <v>5.8933672399360262</v>
      </c>
      <c r="H457" s="1" t="str">
        <f t="shared" si="142"/>
        <v>TRUSTED</v>
      </c>
      <c r="I457" s="1" t="str">
        <f t="shared" si="143"/>
        <v>TRUSTED</v>
      </c>
      <c r="J457" s="1" t="str">
        <f t="shared" si="144"/>
        <v>UNTRUSTED</v>
      </c>
      <c r="K457" s="1" t="str">
        <f t="shared" si="145"/>
        <v>UNTRUSTED</v>
      </c>
      <c r="L457" s="1" t="str">
        <f t="shared" si="146"/>
        <v>TRUSTED</v>
      </c>
      <c r="M457" s="1" t="str">
        <f t="shared" si="147"/>
        <v>UNTRUSTED</v>
      </c>
      <c r="N457" s="1" t="str">
        <f t="shared" si="148"/>
        <v>UNTRUSTED</v>
      </c>
      <c r="O457" s="1">
        <f t="shared" si="149"/>
        <v>511</v>
      </c>
      <c r="P457" s="1" t="str">
        <f t="shared" si="150"/>
        <v>NQ</v>
      </c>
      <c r="Q457" s="1" t="str">
        <f t="shared" si="151"/>
        <v>TRUSTED</v>
      </c>
      <c r="R457" s="1" t="str">
        <f t="shared" si="152"/>
        <v>TRUSTED</v>
      </c>
      <c r="S457" s="1" t="str">
        <f t="shared" si="153"/>
        <v>UNTRUSTED</v>
      </c>
      <c r="T457" s="1" t="str">
        <f t="shared" si="154"/>
        <v>TRUSTED</v>
      </c>
      <c r="U457" s="1">
        <f t="shared" si="159"/>
        <v>2</v>
      </c>
      <c r="V457" s="10">
        <f>IF(Q457="TRUSTED",'internal_calcs ToDs'!B457,"")</f>
        <v>453.37773033643862</v>
      </c>
      <c r="W457" s="10">
        <f>IF(R457="TRUSTED",'internal_calcs ToDs'!C457,"")</f>
        <v>456.34332777540686</v>
      </c>
      <c r="X457" s="10" t="str">
        <f>IF(S457="TRUSTED",IF(O457=3,'internal_calcs ToDs'!D457,'internal_calcs ToDs'!E457),"")</f>
        <v/>
      </c>
      <c r="Y457" s="10">
        <f t="shared" si="158"/>
        <v>453.37773033643862</v>
      </c>
      <c r="Z457" s="10" t="str">
        <f t="shared" ca="1" si="155"/>
        <v>N</v>
      </c>
      <c r="AA457" s="10">
        <f t="shared" ca="1" si="156"/>
        <v>453.37773033643862</v>
      </c>
      <c r="AB457" s="1">
        <f t="shared" ca="1" si="140"/>
        <v>1</v>
      </c>
      <c r="AC457" s="1">
        <f t="shared" ca="1" si="141"/>
        <v>111</v>
      </c>
      <c r="AD457" s="1">
        <f t="shared" ca="1" si="157"/>
        <v>30</v>
      </c>
    </row>
    <row r="458" spans="1:30" x14ac:dyDescent="0.3">
      <c r="A458" s="1">
        <f>'FTTM input times'!A458</f>
        <v>456</v>
      </c>
      <c r="B458" s="10">
        <f>ABS('internal_calcs ToDs'!C458-'internal_calcs ToDs'!$B458)</f>
        <v>2.8050239953835785</v>
      </c>
      <c r="C458" s="10">
        <f>ABS('internal_calcs ToDs'!D458-'internal_calcs ToDs'!$B458)</f>
        <v>1.2658651435178285</v>
      </c>
      <c r="D458" s="10">
        <f>ABS('internal_calcs ToDs'!E458-'internal_calcs ToDs'!$B458)</f>
        <v>3.8749011800410358</v>
      </c>
      <c r="E458" s="10">
        <f>ABS('internal_calcs ToDs'!D458-'internal_calcs ToDs'!$C458)</f>
        <v>4.070889138901407</v>
      </c>
      <c r="F458" s="10">
        <f>ABS('internal_calcs ToDs'!E458-'internal_calcs ToDs'!$C458)</f>
        <v>1.0698771846574573</v>
      </c>
      <c r="G458" s="10">
        <f>ABS('internal_calcs ToDs'!E458-'internal_calcs ToDs'!D458)</f>
        <v>5.1407663235588643</v>
      </c>
      <c r="H458" s="1" t="str">
        <f t="shared" si="142"/>
        <v>TRUSTED</v>
      </c>
      <c r="I458" s="1" t="str">
        <f t="shared" si="143"/>
        <v>TRUSTED</v>
      </c>
      <c r="J458" s="1" t="str">
        <f t="shared" si="144"/>
        <v>UNTRUSTED</v>
      </c>
      <c r="K458" s="1" t="str">
        <f t="shared" si="145"/>
        <v>UNTRUSTED</v>
      </c>
      <c r="L458" s="1" t="str">
        <f t="shared" si="146"/>
        <v>TRUSTED</v>
      </c>
      <c r="M458" s="1" t="str">
        <f t="shared" si="147"/>
        <v>UNTRUSTED</v>
      </c>
      <c r="N458" s="1" t="str">
        <f t="shared" si="148"/>
        <v>UNTRUSTED</v>
      </c>
      <c r="O458" s="1">
        <f t="shared" si="149"/>
        <v>511</v>
      </c>
      <c r="P458" s="1" t="str">
        <f t="shared" si="150"/>
        <v>NQ</v>
      </c>
      <c r="Q458" s="1" t="str">
        <f t="shared" si="151"/>
        <v>TRUSTED</v>
      </c>
      <c r="R458" s="1" t="str">
        <f t="shared" si="152"/>
        <v>TRUSTED</v>
      </c>
      <c r="S458" s="1" t="str">
        <f t="shared" si="153"/>
        <v>UNTRUSTED</v>
      </c>
      <c r="T458" s="1" t="str">
        <f t="shared" si="154"/>
        <v>TRUSTED</v>
      </c>
      <c r="U458" s="1">
        <f t="shared" si="159"/>
        <v>2</v>
      </c>
      <c r="V458" s="10">
        <f>IF(Q458="TRUSTED",'internal_calcs ToDs'!B458,"")</f>
        <v>454.41390944016905</v>
      </c>
      <c r="W458" s="10">
        <f>IF(R458="TRUSTED",'internal_calcs ToDs'!C458,"")</f>
        <v>457.21893343555263</v>
      </c>
      <c r="X458" s="10" t="str">
        <f>IF(S458="TRUSTED",IF(O458=3,'internal_calcs ToDs'!D458,'internal_calcs ToDs'!E458),"")</f>
        <v/>
      </c>
      <c r="Y458" s="10">
        <f t="shared" si="158"/>
        <v>454.41390944016905</v>
      </c>
      <c r="Z458" s="10" t="str">
        <f t="shared" ca="1" si="155"/>
        <v>N</v>
      </c>
      <c r="AA458" s="10">
        <f t="shared" ca="1" si="156"/>
        <v>454.41390944016905</v>
      </c>
      <c r="AB458" s="1">
        <f t="shared" ca="1" si="140"/>
        <v>1</v>
      </c>
      <c r="AC458" s="1">
        <f t="shared" ca="1" si="141"/>
        <v>111</v>
      </c>
      <c r="AD458" s="1">
        <f t="shared" ca="1" si="157"/>
        <v>30</v>
      </c>
    </row>
    <row r="459" spans="1:30" x14ac:dyDescent="0.3">
      <c r="A459" s="1">
        <f>'FTTM input times'!A459</f>
        <v>457</v>
      </c>
      <c r="B459" s="10">
        <f>ABS('internal_calcs ToDs'!C459-'internal_calcs ToDs'!$B459)</f>
        <v>2.6430268477604955</v>
      </c>
      <c r="C459" s="10">
        <f>ABS('internal_calcs ToDs'!D459-'internal_calcs ToDs'!$B459)</f>
        <v>1.001308327593847</v>
      </c>
      <c r="D459" s="10">
        <f>ABS('internal_calcs ToDs'!E459-'internal_calcs ToDs'!$B459)</f>
        <v>3.3629828609092556</v>
      </c>
      <c r="E459" s="10">
        <f>ABS('internal_calcs ToDs'!D459-'internal_calcs ToDs'!$C459)</f>
        <v>3.6443351753543425</v>
      </c>
      <c r="F459" s="10">
        <f>ABS('internal_calcs ToDs'!E459-'internal_calcs ToDs'!$C459)</f>
        <v>0.71995601314876012</v>
      </c>
      <c r="G459" s="10">
        <f>ABS('internal_calcs ToDs'!E459-'internal_calcs ToDs'!D459)</f>
        <v>4.3642911885031026</v>
      </c>
      <c r="H459" s="1" t="str">
        <f t="shared" si="142"/>
        <v>TRUSTED</v>
      </c>
      <c r="I459" s="1" t="str">
        <f t="shared" si="143"/>
        <v>TRUSTED</v>
      </c>
      <c r="J459" s="1" t="str">
        <f t="shared" si="144"/>
        <v>TRUSTED</v>
      </c>
      <c r="K459" s="1" t="str">
        <f t="shared" si="145"/>
        <v>UNTRUSTED</v>
      </c>
      <c r="L459" s="1" t="str">
        <f t="shared" si="146"/>
        <v>TRUSTED</v>
      </c>
      <c r="M459" s="1" t="str">
        <f t="shared" si="147"/>
        <v>UNTRUSTED</v>
      </c>
      <c r="N459" s="1" t="str">
        <f t="shared" si="148"/>
        <v>UNTRUSTED</v>
      </c>
      <c r="O459" s="1">
        <f t="shared" si="149"/>
        <v>511</v>
      </c>
      <c r="P459" s="1" t="str">
        <f t="shared" si="150"/>
        <v>NQ</v>
      </c>
      <c r="Q459" s="1" t="str">
        <f t="shared" si="151"/>
        <v>TRUSTED</v>
      </c>
      <c r="R459" s="1" t="str">
        <f t="shared" si="152"/>
        <v>TRUSTED</v>
      </c>
      <c r="S459" s="1" t="str">
        <f t="shared" si="153"/>
        <v>UNTRUSTED</v>
      </c>
      <c r="T459" s="1" t="str">
        <f t="shared" si="154"/>
        <v>TRUSTED</v>
      </c>
      <c r="U459" s="1">
        <f t="shared" si="159"/>
        <v>2</v>
      </c>
      <c r="V459" s="10">
        <f>IF(Q459="TRUSTED",'internal_calcs ToDs'!B459,"")</f>
        <v>455.45064821768892</v>
      </c>
      <c r="W459" s="10">
        <f>IF(R459="TRUSTED",'internal_calcs ToDs'!C459,"")</f>
        <v>458.09367506544942</v>
      </c>
      <c r="X459" s="10" t="str">
        <f>IF(S459="TRUSTED",IF(O459=3,'internal_calcs ToDs'!D459,'internal_calcs ToDs'!E459),"")</f>
        <v/>
      </c>
      <c r="Y459" s="10">
        <f t="shared" si="158"/>
        <v>455.45064821768892</v>
      </c>
      <c r="Z459" s="10" t="str">
        <f t="shared" ca="1" si="155"/>
        <v>N</v>
      </c>
      <c r="AA459" s="10">
        <f t="shared" ca="1" si="156"/>
        <v>455.45064821768892</v>
      </c>
      <c r="AB459" s="1">
        <f t="shared" ca="1" si="140"/>
        <v>1</v>
      </c>
      <c r="AC459" s="1">
        <f t="shared" ca="1" si="141"/>
        <v>111</v>
      </c>
      <c r="AD459" s="1">
        <f t="shared" ca="1" si="157"/>
        <v>30</v>
      </c>
    </row>
    <row r="460" spans="1:30" x14ac:dyDescent="0.3">
      <c r="A460" s="1">
        <f>'FTTM input times'!A460</f>
        <v>458</v>
      </c>
      <c r="B460" s="10">
        <f>ABS('internal_calcs ToDs'!C460-'internal_calcs ToDs'!$B460)</f>
        <v>2.4801235386596545</v>
      </c>
      <c r="C460" s="10">
        <f>ABS('internal_calcs ToDs'!D460-'internal_calcs ToDs'!$B460)</f>
        <v>0.72860374157880869</v>
      </c>
      <c r="D460" s="10">
        <f>ABS('internal_calcs ToDs'!E460-'internal_calcs ToDs'!$B460)</f>
        <v>2.8572639313858872</v>
      </c>
      <c r="E460" s="10">
        <f>ABS('internal_calcs ToDs'!D460-'internal_calcs ToDs'!$C460)</f>
        <v>3.2087272802384632</v>
      </c>
      <c r="F460" s="10">
        <f>ABS('internal_calcs ToDs'!E460-'internal_calcs ToDs'!$C460)</f>
        <v>0.37714039272623268</v>
      </c>
      <c r="G460" s="10">
        <f>ABS('internal_calcs ToDs'!E460-'internal_calcs ToDs'!D460)</f>
        <v>3.5858676729646959</v>
      </c>
      <c r="H460" s="1" t="str">
        <f t="shared" si="142"/>
        <v>TRUSTED</v>
      </c>
      <c r="I460" s="1" t="str">
        <f t="shared" si="143"/>
        <v>TRUSTED</v>
      </c>
      <c r="J460" s="1" t="str">
        <f t="shared" si="144"/>
        <v>TRUSTED</v>
      </c>
      <c r="K460" s="1" t="str">
        <f t="shared" si="145"/>
        <v>TRUSTED</v>
      </c>
      <c r="L460" s="1" t="str">
        <f t="shared" si="146"/>
        <v>TRUSTED</v>
      </c>
      <c r="M460" s="1" t="str">
        <f t="shared" si="147"/>
        <v>UNTRUSTED</v>
      </c>
      <c r="N460" s="1" t="str">
        <f t="shared" si="148"/>
        <v>UNTRUSTED</v>
      </c>
      <c r="O460" s="1">
        <f t="shared" si="149"/>
        <v>511</v>
      </c>
      <c r="P460" s="1" t="str">
        <f t="shared" si="150"/>
        <v>NQ</v>
      </c>
      <c r="Q460" s="1" t="str">
        <f t="shared" si="151"/>
        <v>TRUSTED</v>
      </c>
      <c r="R460" s="1" t="str">
        <f t="shared" si="152"/>
        <v>TRUSTED</v>
      </c>
      <c r="S460" s="1" t="str">
        <f t="shared" si="153"/>
        <v>UNTRUSTED</v>
      </c>
      <c r="T460" s="1" t="str">
        <f t="shared" si="154"/>
        <v>TRUSTED</v>
      </c>
      <c r="U460" s="1">
        <f t="shared" si="159"/>
        <v>2</v>
      </c>
      <c r="V460" s="10">
        <f>IF(Q460="TRUSTED",'internal_calcs ToDs'!B460,"")</f>
        <v>456.4879234639991</v>
      </c>
      <c r="W460" s="10">
        <f>IF(R460="TRUSTED",'internal_calcs ToDs'!C460,"")</f>
        <v>458.96804700265875</v>
      </c>
      <c r="X460" s="10" t="str">
        <f>IF(S460="TRUSTED",IF(O460=3,'internal_calcs ToDs'!D460,'internal_calcs ToDs'!E460),"")</f>
        <v/>
      </c>
      <c r="Y460" s="10">
        <f t="shared" si="158"/>
        <v>456.4879234639991</v>
      </c>
      <c r="Z460" s="10" t="str">
        <f t="shared" ca="1" si="155"/>
        <v>N</v>
      </c>
      <c r="AA460" s="10">
        <f t="shared" ca="1" si="156"/>
        <v>456.4879234639991</v>
      </c>
      <c r="AB460" s="1">
        <f t="shared" ca="1" si="140"/>
        <v>1</v>
      </c>
      <c r="AC460" s="1">
        <f t="shared" ca="1" si="141"/>
        <v>111</v>
      </c>
      <c r="AD460" s="1">
        <f t="shared" ca="1" si="157"/>
        <v>30</v>
      </c>
    </row>
    <row r="461" spans="1:30" x14ac:dyDescent="0.3">
      <c r="A461" s="1">
        <f>'FTTM input times'!A461</f>
        <v>459</v>
      </c>
      <c r="B461" s="10">
        <f>ABS('internal_calcs ToDs'!C461-'internal_calcs ToDs'!$B461)</f>
        <v>2.3168334084958246</v>
      </c>
      <c r="C461" s="10">
        <f>ABS('internal_calcs ToDs'!D461-'internal_calcs ToDs'!$B461)</f>
        <v>0.45261640875634157</v>
      </c>
      <c r="D461" s="10">
        <f>ABS('internal_calcs ToDs'!E461-'internal_calcs ToDs'!$B461)</f>
        <v>2.3746987105453741</v>
      </c>
      <c r="E461" s="10">
        <f>ABS('internal_calcs ToDs'!D461-'internal_calcs ToDs'!$C461)</f>
        <v>2.7694498172521662</v>
      </c>
      <c r="F461" s="10">
        <f>ABS('internal_calcs ToDs'!E461-'internal_calcs ToDs'!$C461)</f>
        <v>5.7865302049549427E-2</v>
      </c>
      <c r="G461" s="10">
        <f>ABS('internal_calcs ToDs'!E461-'internal_calcs ToDs'!D461)</f>
        <v>2.8273151193017156</v>
      </c>
      <c r="H461" s="1" t="str">
        <f t="shared" si="142"/>
        <v>TRUSTED</v>
      </c>
      <c r="I461" s="1" t="str">
        <f t="shared" si="143"/>
        <v>TRUSTED</v>
      </c>
      <c r="J461" s="1" t="str">
        <f t="shared" si="144"/>
        <v>TRUSTED</v>
      </c>
      <c r="K461" s="1" t="str">
        <f t="shared" si="145"/>
        <v>TRUSTED</v>
      </c>
      <c r="L461" s="1" t="str">
        <f t="shared" si="146"/>
        <v>TRUSTED</v>
      </c>
      <c r="M461" s="1" t="str">
        <f t="shared" si="147"/>
        <v>TRUSTED</v>
      </c>
      <c r="N461" s="1" t="str">
        <f t="shared" si="148"/>
        <v>TRUSTED</v>
      </c>
      <c r="O461" s="1">
        <f t="shared" si="149"/>
        <v>3</v>
      </c>
      <c r="P461" s="1">
        <f t="shared" si="150"/>
        <v>333</v>
      </c>
      <c r="Q461" s="1" t="str">
        <f t="shared" si="151"/>
        <v>TRUSTED</v>
      </c>
      <c r="R461" s="1" t="str">
        <f t="shared" si="152"/>
        <v>TRUSTED</v>
      </c>
      <c r="S461" s="1" t="str">
        <f t="shared" si="153"/>
        <v>TRUSTED</v>
      </c>
      <c r="T461" s="1" t="str">
        <f t="shared" si="154"/>
        <v>TRUSTED</v>
      </c>
      <c r="U461" s="1">
        <f t="shared" si="159"/>
        <v>3</v>
      </c>
      <c r="V461" s="10">
        <f>IF(Q461="TRUSTED",'internal_calcs ToDs'!B461,"")</f>
        <v>457.52571163525499</v>
      </c>
      <c r="W461" s="10">
        <f>IF(R461="TRUSTED",'internal_calcs ToDs'!C461,"")</f>
        <v>459.84254504375082</v>
      </c>
      <c r="X461" s="10">
        <f>IF(S461="TRUSTED",IF(O461=3,'internal_calcs ToDs'!D461,'internal_calcs ToDs'!E461),"")</f>
        <v>457.07309522649865</v>
      </c>
      <c r="Y461" s="10">
        <f t="shared" si="158"/>
        <v>457.52571163525499</v>
      </c>
      <c r="Z461" s="10" t="str">
        <f t="shared" ca="1" si="155"/>
        <v>N</v>
      </c>
      <c r="AA461" s="10">
        <f t="shared" ca="1" si="156"/>
        <v>457.52571163525499</v>
      </c>
      <c r="AB461" s="1">
        <f t="shared" ca="1" si="140"/>
        <v>1</v>
      </c>
      <c r="AC461" s="1">
        <f t="shared" ca="1" si="141"/>
        <v>111</v>
      </c>
      <c r="AD461" s="1">
        <f t="shared" ca="1" si="157"/>
        <v>30</v>
      </c>
    </row>
    <row r="462" spans="1:30" x14ac:dyDescent="0.3">
      <c r="A462" s="1">
        <f>'FTTM input times'!A462</f>
        <v>460</v>
      </c>
      <c r="B462" s="10">
        <f>ABS('internal_calcs ToDs'!C462-'internal_calcs ToDs'!$B462)</f>
        <v>2.1536756239832471</v>
      </c>
      <c r="C462" s="10">
        <f>ABS('internal_calcs ToDs'!D462-'internal_calcs ToDs'!$B462)</f>
        <v>0.17827088844785521</v>
      </c>
      <c r="D462" s="10">
        <f>ABS('internal_calcs ToDs'!E462-'internal_calcs ToDs'!$B462)</f>
        <v>1.9313864676335584</v>
      </c>
      <c r="E462" s="10">
        <f>ABS('internal_calcs ToDs'!D462-'internal_calcs ToDs'!$C462)</f>
        <v>2.3319465124311023</v>
      </c>
      <c r="F462" s="10">
        <f>ABS('internal_calcs ToDs'!E462-'internal_calcs ToDs'!$C462)</f>
        <v>0.22228915634968871</v>
      </c>
      <c r="G462" s="10">
        <f>ABS('internal_calcs ToDs'!E462-'internal_calcs ToDs'!D462)</f>
        <v>2.1096573560814136</v>
      </c>
      <c r="H462" s="1" t="str">
        <f t="shared" si="142"/>
        <v>TRUSTED</v>
      </c>
      <c r="I462" s="1" t="str">
        <f t="shared" si="143"/>
        <v>TRUSTED</v>
      </c>
      <c r="J462" s="1" t="str">
        <f t="shared" si="144"/>
        <v>TRUSTED</v>
      </c>
      <c r="K462" s="1" t="str">
        <f t="shared" si="145"/>
        <v>TRUSTED</v>
      </c>
      <c r="L462" s="1" t="str">
        <f t="shared" si="146"/>
        <v>TRUSTED</v>
      </c>
      <c r="M462" s="1" t="str">
        <f t="shared" si="147"/>
        <v>TRUSTED</v>
      </c>
      <c r="N462" s="1" t="str">
        <f t="shared" si="148"/>
        <v>TRUSTED</v>
      </c>
      <c r="O462" s="1">
        <f t="shared" si="149"/>
        <v>3</v>
      </c>
      <c r="P462" s="1">
        <f t="shared" si="150"/>
        <v>333</v>
      </c>
      <c r="Q462" s="1" t="str">
        <f t="shared" si="151"/>
        <v>TRUSTED</v>
      </c>
      <c r="R462" s="1" t="str">
        <f t="shared" si="152"/>
        <v>TRUSTED</v>
      </c>
      <c r="S462" s="1" t="str">
        <f t="shared" si="153"/>
        <v>TRUSTED</v>
      </c>
      <c r="T462" s="1" t="str">
        <f t="shared" si="154"/>
        <v>TRUSTED</v>
      </c>
      <c r="U462" s="1">
        <f t="shared" si="159"/>
        <v>3</v>
      </c>
      <c r="V462" s="10">
        <f>IF(Q462="TRUSTED",'internal_calcs ToDs'!B462,"")</f>
        <v>458.56398886363769</v>
      </c>
      <c r="W462" s="10">
        <f>IF(R462="TRUSTED",'internal_calcs ToDs'!C462,"")</f>
        <v>460.71766448762094</v>
      </c>
      <c r="X462" s="10">
        <f>IF(S462="TRUSTED",IF(O462=3,'internal_calcs ToDs'!D462,'internal_calcs ToDs'!E462),"")</f>
        <v>458.38571797518983</v>
      </c>
      <c r="Y462" s="10">
        <f t="shared" si="158"/>
        <v>458.56398886363769</v>
      </c>
      <c r="Z462" s="10" t="str">
        <f t="shared" ca="1" si="155"/>
        <v>N</v>
      </c>
      <c r="AA462" s="10">
        <f t="shared" ca="1" si="156"/>
        <v>458.56398886363769</v>
      </c>
      <c r="AB462" s="1">
        <f t="shared" ca="1" si="140"/>
        <v>1</v>
      </c>
      <c r="AC462" s="1">
        <f t="shared" ca="1" si="141"/>
        <v>111</v>
      </c>
      <c r="AD462" s="1">
        <f t="shared" ca="1" si="157"/>
        <v>30</v>
      </c>
    </row>
    <row r="463" spans="1:30" x14ac:dyDescent="0.3">
      <c r="A463" s="1">
        <f>'FTTM input times'!A463</f>
        <v>461</v>
      </c>
      <c r="B463" s="10">
        <f>ABS('internal_calcs ToDs'!C463-'internal_calcs ToDs'!$B463)</f>
        <v>1.99116720834229</v>
      </c>
      <c r="C463" s="10">
        <f>ABS('internal_calcs ToDs'!D463-'internal_calcs ToDs'!$B463)</f>
        <v>8.9526748566584047E-2</v>
      </c>
      <c r="D463" s="10">
        <f>ABS('internal_calcs ToDs'!E463-'internal_calcs ToDs'!$B463)</f>
        <v>1.5419904001022928</v>
      </c>
      <c r="E463" s="10">
        <f>ABS('internal_calcs ToDs'!D463-'internal_calcs ToDs'!$C463)</f>
        <v>1.9016404597757059</v>
      </c>
      <c r="F463" s="10">
        <f>ABS('internal_calcs ToDs'!E463-'internal_calcs ToDs'!$C463)</f>
        <v>0.44917680823999717</v>
      </c>
      <c r="G463" s="10">
        <f>ABS('internal_calcs ToDs'!E463-'internal_calcs ToDs'!D463)</f>
        <v>1.4524636515357088</v>
      </c>
      <c r="H463" s="1" t="str">
        <f t="shared" si="142"/>
        <v>TRUSTED</v>
      </c>
      <c r="I463" s="1" t="str">
        <f t="shared" si="143"/>
        <v>TRUSTED</v>
      </c>
      <c r="J463" s="1" t="str">
        <f t="shared" si="144"/>
        <v>TRUSTED</v>
      </c>
      <c r="K463" s="1" t="str">
        <f t="shared" si="145"/>
        <v>TRUSTED</v>
      </c>
      <c r="L463" s="1" t="str">
        <f t="shared" si="146"/>
        <v>TRUSTED</v>
      </c>
      <c r="M463" s="1" t="str">
        <f t="shared" si="147"/>
        <v>TRUSTED</v>
      </c>
      <c r="N463" s="1" t="str">
        <f t="shared" si="148"/>
        <v>TRUSTED</v>
      </c>
      <c r="O463" s="1">
        <f t="shared" si="149"/>
        <v>3</v>
      </c>
      <c r="P463" s="1">
        <f t="shared" si="150"/>
        <v>333</v>
      </c>
      <c r="Q463" s="1" t="str">
        <f t="shared" si="151"/>
        <v>TRUSTED</v>
      </c>
      <c r="R463" s="1" t="str">
        <f t="shared" si="152"/>
        <v>TRUSTED</v>
      </c>
      <c r="S463" s="1" t="str">
        <f t="shared" si="153"/>
        <v>TRUSTED</v>
      </c>
      <c r="T463" s="1" t="str">
        <f t="shared" si="154"/>
        <v>TRUSTED</v>
      </c>
      <c r="U463" s="1">
        <f t="shared" si="159"/>
        <v>3</v>
      </c>
      <c r="V463" s="10">
        <f>IF(Q463="TRUSTED",'internal_calcs ToDs'!B463,"")</f>
        <v>459.60273097242924</v>
      </c>
      <c r="W463" s="10">
        <f>IF(R463="TRUSTED",'internal_calcs ToDs'!C463,"")</f>
        <v>461.59389818077153</v>
      </c>
      <c r="X463" s="10">
        <f>IF(S463="TRUSTED",IF(O463=3,'internal_calcs ToDs'!D463,'internal_calcs ToDs'!E463),"")</f>
        <v>459.69225772099583</v>
      </c>
      <c r="Y463" s="10">
        <f t="shared" si="158"/>
        <v>459.69225772099583</v>
      </c>
      <c r="Z463" s="10" t="str">
        <f t="shared" ca="1" si="155"/>
        <v>Y</v>
      </c>
      <c r="AA463" s="10">
        <f t="shared" ca="1" si="156"/>
        <v>459.69225772099583</v>
      </c>
      <c r="AB463" s="1">
        <f t="shared" ca="1" si="140"/>
        <v>3</v>
      </c>
      <c r="AC463" s="1">
        <f t="shared" ca="1" si="141"/>
        <v>333</v>
      </c>
      <c r="AD463" s="1">
        <f t="shared" ca="1" si="157"/>
        <v>31</v>
      </c>
    </row>
    <row r="464" spans="1:30" x14ac:dyDescent="0.3">
      <c r="A464" s="1">
        <f>'FTTM input times'!A464</f>
        <v>462</v>
      </c>
      <c r="B464" s="10">
        <f>ABS('internal_calcs ToDs'!C464-'internal_calcs ToDs'!$B464)</f>
        <v>1.8298210809886655</v>
      </c>
      <c r="C464" s="10">
        <f>ABS('internal_calcs ToDs'!D464-'internal_calcs ToDs'!$B464)</f>
        <v>0.34596665772323831</v>
      </c>
      <c r="D464" s="10">
        <f>ABS('internal_calcs ToDs'!E464-'internal_calcs ToDs'!$B464)</f>
        <v>1.2192085259861187</v>
      </c>
      <c r="E464" s="10">
        <f>ABS('internal_calcs ToDs'!D464-'internal_calcs ToDs'!$C464)</f>
        <v>1.4838544232654272</v>
      </c>
      <c r="F464" s="10">
        <f>ABS('internal_calcs ToDs'!E464-'internal_calcs ToDs'!$C464)</f>
        <v>0.61061255500254674</v>
      </c>
      <c r="G464" s="10">
        <f>ABS('internal_calcs ToDs'!E464-'internal_calcs ToDs'!D464)</f>
        <v>0.87324186826288042</v>
      </c>
      <c r="H464" s="1" t="str">
        <f t="shared" si="142"/>
        <v>TRUSTED</v>
      </c>
      <c r="I464" s="1" t="str">
        <f t="shared" si="143"/>
        <v>TRUSTED</v>
      </c>
      <c r="J464" s="1" t="str">
        <f t="shared" si="144"/>
        <v>TRUSTED</v>
      </c>
      <c r="K464" s="1" t="str">
        <f t="shared" si="145"/>
        <v>TRUSTED</v>
      </c>
      <c r="L464" s="1" t="str">
        <f t="shared" si="146"/>
        <v>TRUSTED</v>
      </c>
      <c r="M464" s="1" t="str">
        <f t="shared" si="147"/>
        <v>TRUSTED</v>
      </c>
      <c r="N464" s="1" t="str">
        <f t="shared" si="148"/>
        <v>TRUSTED</v>
      </c>
      <c r="O464" s="1">
        <f t="shared" si="149"/>
        <v>3</v>
      </c>
      <c r="P464" s="1">
        <f t="shared" si="150"/>
        <v>333</v>
      </c>
      <c r="Q464" s="1" t="str">
        <f t="shared" si="151"/>
        <v>TRUSTED</v>
      </c>
      <c r="R464" s="1" t="str">
        <f t="shared" si="152"/>
        <v>TRUSTED</v>
      </c>
      <c r="S464" s="1" t="str">
        <f t="shared" si="153"/>
        <v>TRUSTED</v>
      </c>
      <c r="T464" s="1" t="str">
        <f t="shared" si="154"/>
        <v>TRUSTED</v>
      </c>
      <c r="U464" s="1">
        <f t="shared" si="159"/>
        <v>3</v>
      </c>
      <c r="V464" s="10">
        <f>IF(Q464="TRUSTED",'internal_calcs ToDs'!B464,"")</f>
        <v>460.6419134912835</v>
      </c>
      <c r="W464" s="10">
        <f>IF(R464="TRUSTED",'internal_calcs ToDs'!C464,"")</f>
        <v>462.47173457227217</v>
      </c>
      <c r="X464" s="10">
        <f>IF(S464="TRUSTED",IF(O464=3,'internal_calcs ToDs'!D464,'internal_calcs ToDs'!E464),"")</f>
        <v>460.98788014900674</v>
      </c>
      <c r="Y464" s="10">
        <f t="shared" si="158"/>
        <v>460.98788014900674</v>
      </c>
      <c r="Z464" s="10" t="str">
        <f t="shared" ca="1" si="155"/>
        <v>N</v>
      </c>
      <c r="AA464" s="10">
        <f t="shared" ca="1" si="156"/>
        <v>460.98788014900674</v>
      </c>
      <c r="AB464" s="1">
        <f t="shared" ca="1" si="140"/>
        <v>3</v>
      </c>
      <c r="AC464" s="1">
        <f t="shared" ca="1" si="141"/>
        <v>333</v>
      </c>
      <c r="AD464" s="1">
        <f t="shared" ca="1" si="157"/>
        <v>31</v>
      </c>
    </row>
    <row r="465" spans="1:30" x14ac:dyDescent="0.3">
      <c r="A465" s="1">
        <f>'FTTM input times'!A465</f>
        <v>463</v>
      </c>
      <c r="B465" s="10">
        <f>ABS('internal_calcs ToDs'!C465-'internal_calcs ToDs'!$B465)</f>
        <v>1.6701441143930538</v>
      </c>
      <c r="C465" s="10">
        <f>ABS('internal_calcs ToDs'!D465-'internal_calcs ToDs'!$B465)</f>
        <v>0.58641144525506661</v>
      </c>
      <c r="D465" s="10">
        <f>ABS('internal_calcs ToDs'!E465-'internal_calcs ToDs'!$B465)</f>
        <v>0.97331561341428596</v>
      </c>
      <c r="E465" s="10">
        <f>ABS('internal_calcs ToDs'!D465-'internal_calcs ToDs'!$C465)</f>
        <v>1.0837326691379872</v>
      </c>
      <c r="F465" s="10">
        <f>ABS('internal_calcs ToDs'!E465-'internal_calcs ToDs'!$C465)</f>
        <v>0.69682850097876781</v>
      </c>
      <c r="G465" s="10">
        <f>ABS('internal_calcs ToDs'!E465-'internal_calcs ToDs'!D465)</f>
        <v>0.38690416815921935</v>
      </c>
      <c r="H465" s="1" t="str">
        <f t="shared" si="142"/>
        <v>TRUSTED</v>
      </c>
      <c r="I465" s="1" t="str">
        <f t="shared" si="143"/>
        <v>TRUSTED</v>
      </c>
      <c r="J465" s="1" t="str">
        <f t="shared" si="144"/>
        <v>TRUSTED</v>
      </c>
      <c r="K465" s="1" t="str">
        <f t="shared" si="145"/>
        <v>TRUSTED</v>
      </c>
      <c r="L465" s="1" t="str">
        <f t="shared" si="146"/>
        <v>TRUSTED</v>
      </c>
      <c r="M465" s="1" t="str">
        <f t="shared" si="147"/>
        <v>TRUSTED</v>
      </c>
      <c r="N465" s="1" t="str">
        <f t="shared" si="148"/>
        <v>TRUSTED</v>
      </c>
      <c r="O465" s="1">
        <f t="shared" si="149"/>
        <v>3</v>
      </c>
      <c r="P465" s="1">
        <f t="shared" si="150"/>
        <v>333</v>
      </c>
      <c r="Q465" s="1" t="str">
        <f t="shared" si="151"/>
        <v>TRUSTED</v>
      </c>
      <c r="R465" s="1" t="str">
        <f t="shared" si="152"/>
        <v>TRUSTED</v>
      </c>
      <c r="S465" s="1" t="str">
        <f t="shared" si="153"/>
        <v>TRUSTED</v>
      </c>
      <c r="T465" s="1" t="str">
        <f t="shared" si="154"/>
        <v>TRUSTED</v>
      </c>
      <c r="U465" s="1">
        <f t="shared" si="159"/>
        <v>3</v>
      </c>
      <c r="V465" s="10">
        <f>IF(Q465="TRUSTED",'internal_calcs ToDs'!B465,"")</f>
        <v>461.68151167168173</v>
      </c>
      <c r="W465" s="10">
        <f>IF(R465="TRUSTED",'internal_calcs ToDs'!C465,"")</f>
        <v>463.35165578607479</v>
      </c>
      <c r="X465" s="10">
        <f>IF(S465="TRUSTED",IF(O465=3,'internal_calcs ToDs'!D465,'internal_calcs ToDs'!E465),"")</f>
        <v>462.2679231169368</v>
      </c>
      <c r="Y465" s="10">
        <f t="shared" si="158"/>
        <v>462.2679231169368</v>
      </c>
      <c r="Z465" s="10" t="str">
        <f t="shared" ca="1" si="155"/>
        <v>N</v>
      </c>
      <c r="AA465" s="10">
        <f t="shared" ca="1" si="156"/>
        <v>462.2679231169368</v>
      </c>
      <c r="AB465" s="1">
        <f t="shared" ca="1" si="140"/>
        <v>3</v>
      </c>
      <c r="AC465" s="1">
        <f t="shared" ca="1" si="141"/>
        <v>333</v>
      </c>
      <c r="AD465" s="1">
        <f t="shared" ca="1" si="157"/>
        <v>31</v>
      </c>
    </row>
    <row r="466" spans="1:30" x14ac:dyDescent="0.3">
      <c r="A466" s="1">
        <f>'FTTM input times'!A466</f>
        <v>464</v>
      </c>
      <c r="B466" s="10">
        <f>ABS('internal_calcs ToDs'!C466-'internal_calcs ToDs'!$B466)</f>
        <v>1.512635215724913</v>
      </c>
      <c r="C466" s="10">
        <f>ABS('internal_calcs ToDs'!D466-'internal_calcs ToDs'!$B466)</f>
        <v>0.80646967732798203</v>
      </c>
      <c r="D466" s="10">
        <f>ABS('internal_calcs ToDs'!E466-'internal_calcs ToDs'!$B466)</f>
        <v>0.81179270256234304</v>
      </c>
      <c r="E466" s="10">
        <f>ABS('internal_calcs ToDs'!D466-'internal_calcs ToDs'!$C466)</f>
        <v>0.70616553839693097</v>
      </c>
      <c r="F466" s="10">
        <f>ABS('internal_calcs ToDs'!E466-'internal_calcs ToDs'!$C466)</f>
        <v>0.70084251316256996</v>
      </c>
      <c r="G466" s="10">
        <f>ABS('internal_calcs ToDs'!E466-'internal_calcs ToDs'!D466)</f>
        <v>5.3230252343610118E-3</v>
      </c>
      <c r="H466" s="1" t="str">
        <f t="shared" si="142"/>
        <v>TRUSTED</v>
      </c>
      <c r="I466" s="1" t="str">
        <f t="shared" si="143"/>
        <v>TRUSTED</v>
      </c>
      <c r="J466" s="1" t="str">
        <f t="shared" si="144"/>
        <v>TRUSTED</v>
      </c>
      <c r="K466" s="1" t="str">
        <f t="shared" si="145"/>
        <v>TRUSTED</v>
      </c>
      <c r="L466" s="1" t="str">
        <f t="shared" si="146"/>
        <v>TRUSTED</v>
      </c>
      <c r="M466" s="1" t="str">
        <f t="shared" si="147"/>
        <v>TRUSTED</v>
      </c>
      <c r="N466" s="1" t="str">
        <f t="shared" si="148"/>
        <v>TRUSTED</v>
      </c>
      <c r="O466" s="1">
        <f t="shared" si="149"/>
        <v>3</v>
      </c>
      <c r="P466" s="1">
        <f t="shared" si="150"/>
        <v>333</v>
      </c>
      <c r="Q466" s="1" t="str">
        <f t="shared" si="151"/>
        <v>TRUSTED</v>
      </c>
      <c r="R466" s="1" t="str">
        <f t="shared" si="152"/>
        <v>TRUSTED</v>
      </c>
      <c r="S466" s="1" t="str">
        <f t="shared" si="153"/>
        <v>TRUSTED</v>
      </c>
      <c r="T466" s="1" t="str">
        <f t="shared" si="154"/>
        <v>TRUSTED</v>
      </c>
      <c r="U466" s="1">
        <f t="shared" si="159"/>
        <v>3</v>
      </c>
      <c r="V466" s="10">
        <f>IF(Q466="TRUSTED",'internal_calcs ToDs'!B466,"")</f>
        <v>462.72150050256448</v>
      </c>
      <c r="W466" s="10">
        <f>IF(R466="TRUSTED",'internal_calcs ToDs'!C466,"")</f>
        <v>464.23413571828939</v>
      </c>
      <c r="X466" s="10">
        <f>IF(S466="TRUSTED",IF(O466=3,'internal_calcs ToDs'!D466,'internal_calcs ToDs'!E466),"")</f>
        <v>463.52797017989246</v>
      </c>
      <c r="Y466" s="10">
        <f t="shared" si="158"/>
        <v>463.52797017989246</v>
      </c>
      <c r="Z466" s="10" t="str">
        <f t="shared" ca="1" si="155"/>
        <v>N</v>
      </c>
      <c r="AA466" s="10">
        <f t="shared" ca="1" si="156"/>
        <v>463.52797017989246</v>
      </c>
      <c r="AB466" s="1">
        <f t="shared" ca="1" si="140"/>
        <v>3</v>
      </c>
      <c r="AC466" s="1">
        <f t="shared" ca="1" si="141"/>
        <v>333</v>
      </c>
      <c r="AD466" s="1">
        <f t="shared" ca="1" si="157"/>
        <v>31</v>
      </c>
    </row>
    <row r="467" spans="1:30" x14ac:dyDescent="0.3">
      <c r="A467" s="1">
        <f>'FTTM input times'!A467</f>
        <v>465</v>
      </c>
      <c r="B467" s="10">
        <f>ABS('internal_calcs ToDs'!C467-'internal_calcs ToDs'!$B467)</f>
        <v>1.3577834408048943</v>
      </c>
      <c r="C467" s="10">
        <f>ABS('internal_calcs ToDs'!D467-'internal_calcs ToDs'!$B467)</f>
        <v>1.0020655142168948</v>
      </c>
      <c r="D467" s="10">
        <f>ABS('internal_calcs ToDs'!E467-'internal_calcs ToDs'!$B467)</f>
        <v>0.73905760953732624</v>
      </c>
      <c r="E467" s="10">
        <f>ABS('internal_calcs ToDs'!D467-'internal_calcs ToDs'!$C467)</f>
        <v>0.3557179265879995</v>
      </c>
      <c r="F467" s="10">
        <f>ABS('internal_calcs ToDs'!E467-'internal_calcs ToDs'!$C467)</f>
        <v>0.61872583126756808</v>
      </c>
      <c r="G467" s="10">
        <f>ABS('internal_calcs ToDs'!E467-'internal_calcs ToDs'!D467)</f>
        <v>0.26300790467956858</v>
      </c>
      <c r="H467" s="1" t="str">
        <f t="shared" si="142"/>
        <v>TRUSTED</v>
      </c>
      <c r="I467" s="1" t="str">
        <f t="shared" si="143"/>
        <v>TRUSTED</v>
      </c>
      <c r="J467" s="1" t="str">
        <f t="shared" si="144"/>
        <v>TRUSTED</v>
      </c>
      <c r="K467" s="1" t="str">
        <f t="shared" si="145"/>
        <v>TRUSTED</v>
      </c>
      <c r="L467" s="1" t="str">
        <f t="shared" si="146"/>
        <v>TRUSTED</v>
      </c>
      <c r="M467" s="1" t="str">
        <f t="shared" si="147"/>
        <v>TRUSTED</v>
      </c>
      <c r="N467" s="1" t="str">
        <f t="shared" si="148"/>
        <v>TRUSTED</v>
      </c>
      <c r="O467" s="1">
        <f t="shared" si="149"/>
        <v>3</v>
      </c>
      <c r="P467" s="1">
        <f t="shared" si="150"/>
        <v>333</v>
      </c>
      <c r="Q467" s="1" t="str">
        <f t="shared" si="151"/>
        <v>TRUSTED</v>
      </c>
      <c r="R467" s="1" t="str">
        <f t="shared" si="152"/>
        <v>TRUSTED</v>
      </c>
      <c r="S467" s="1" t="str">
        <f t="shared" si="153"/>
        <v>TRUSTED</v>
      </c>
      <c r="T467" s="1" t="str">
        <f t="shared" si="154"/>
        <v>TRUSTED</v>
      </c>
      <c r="U467" s="1">
        <f t="shared" si="159"/>
        <v>3</v>
      </c>
      <c r="V467" s="10">
        <f>IF(Q467="TRUSTED",'internal_calcs ToDs'!B467,"")</f>
        <v>463.76185472612895</v>
      </c>
      <c r="W467" s="10">
        <f>IF(R467="TRUSTED",'internal_calcs ToDs'!C467,"")</f>
        <v>465.11963816693384</v>
      </c>
      <c r="X467" s="10">
        <f>IF(S467="TRUSTED",IF(O467=3,'internal_calcs ToDs'!D467,'internal_calcs ToDs'!E467),"")</f>
        <v>464.76392024034584</v>
      </c>
      <c r="Y467" s="10">
        <f t="shared" si="158"/>
        <v>464.76392024034584</v>
      </c>
      <c r="Z467" s="10" t="str">
        <f t="shared" ca="1" si="155"/>
        <v>N</v>
      </c>
      <c r="AA467" s="10">
        <f t="shared" ca="1" si="156"/>
        <v>464.76392024034584</v>
      </c>
      <c r="AB467" s="1">
        <f t="shared" ca="1" si="140"/>
        <v>3</v>
      </c>
      <c r="AC467" s="1">
        <f t="shared" ca="1" si="141"/>
        <v>333</v>
      </c>
      <c r="AD467" s="1">
        <f t="shared" ca="1" si="157"/>
        <v>31</v>
      </c>
    </row>
    <row r="468" spans="1:30" x14ac:dyDescent="0.3">
      <c r="A468" s="1">
        <f>'FTTM input times'!A468</f>
        <v>466</v>
      </c>
      <c r="B468" s="10">
        <f>ABS('internal_calcs ToDs'!C468-'internal_calcs ToDs'!$B468)</f>
        <v>1.2060661477516987</v>
      </c>
      <c r="C468" s="10">
        <f>ABS('internal_calcs ToDs'!D468-'internal_calcs ToDs'!$B468)</f>
        <v>1.1695033711116594</v>
      </c>
      <c r="D468" s="10">
        <f>ABS('internal_calcs ToDs'!E468-'internal_calcs ToDs'!$B468)</f>
        <v>0.75630615192147843</v>
      </c>
      <c r="E468" s="10">
        <f>ABS('internal_calcs ToDs'!D468-'internal_calcs ToDs'!$C468)</f>
        <v>3.6562776640039374E-2</v>
      </c>
      <c r="F468" s="10">
        <f>ABS('internal_calcs ToDs'!E468-'internal_calcs ToDs'!$C468)</f>
        <v>0.4497599958302203</v>
      </c>
      <c r="G468" s="10">
        <f>ABS('internal_calcs ToDs'!E468-'internal_calcs ToDs'!D468)</f>
        <v>0.41319721919018093</v>
      </c>
      <c r="H468" s="1" t="str">
        <f t="shared" si="142"/>
        <v>TRUSTED</v>
      </c>
      <c r="I468" s="1" t="str">
        <f t="shared" si="143"/>
        <v>TRUSTED</v>
      </c>
      <c r="J468" s="1" t="str">
        <f t="shared" si="144"/>
        <v>TRUSTED</v>
      </c>
      <c r="K468" s="1" t="str">
        <f t="shared" si="145"/>
        <v>TRUSTED</v>
      </c>
      <c r="L468" s="1" t="str">
        <f t="shared" si="146"/>
        <v>TRUSTED</v>
      </c>
      <c r="M468" s="1" t="str">
        <f t="shared" si="147"/>
        <v>TRUSTED</v>
      </c>
      <c r="N468" s="1" t="str">
        <f t="shared" si="148"/>
        <v>TRUSTED</v>
      </c>
      <c r="O468" s="1">
        <f t="shared" si="149"/>
        <v>3</v>
      </c>
      <c r="P468" s="1">
        <f t="shared" si="150"/>
        <v>333</v>
      </c>
      <c r="Q468" s="1" t="str">
        <f t="shared" si="151"/>
        <v>TRUSTED</v>
      </c>
      <c r="R468" s="1" t="str">
        <f t="shared" si="152"/>
        <v>TRUSTED</v>
      </c>
      <c r="S468" s="1" t="str">
        <f t="shared" si="153"/>
        <v>TRUSTED</v>
      </c>
      <c r="T468" s="1" t="str">
        <f t="shared" si="154"/>
        <v>TRUSTED</v>
      </c>
      <c r="U468" s="1">
        <f t="shared" si="159"/>
        <v>3</v>
      </c>
      <c r="V468" s="10">
        <f>IF(Q468="TRUSTED",'internal_calcs ToDs'!B468,"")</f>
        <v>464.80254885378264</v>
      </c>
      <c r="W468" s="10">
        <f>IF(R468="TRUSTED",'internal_calcs ToDs'!C468,"")</f>
        <v>466.00861500153434</v>
      </c>
      <c r="X468" s="10">
        <f>IF(S468="TRUSTED",IF(O468=3,'internal_calcs ToDs'!D468,'internal_calcs ToDs'!E468),"")</f>
        <v>465.9720522248943</v>
      </c>
      <c r="Y468" s="10">
        <f t="shared" si="158"/>
        <v>465.9720522248943</v>
      </c>
      <c r="Z468" s="10" t="str">
        <f t="shared" ca="1" si="155"/>
        <v>N</v>
      </c>
      <c r="AA468" s="10">
        <f t="shared" ca="1" si="156"/>
        <v>465.9720522248943</v>
      </c>
      <c r="AB468" s="1">
        <f t="shared" ca="1" si="140"/>
        <v>3</v>
      </c>
      <c r="AC468" s="1">
        <f t="shared" ca="1" si="141"/>
        <v>333</v>
      </c>
      <c r="AD468" s="1">
        <f t="shared" ca="1" si="157"/>
        <v>31</v>
      </c>
    </row>
    <row r="469" spans="1:30" x14ac:dyDescent="0.3">
      <c r="A469" s="1">
        <f>'FTTM input times'!A469</f>
        <v>467</v>
      </c>
      <c r="B469" s="10">
        <f>ABS('internal_calcs ToDs'!C469-'internal_calcs ToDs'!$B469)</f>
        <v>1.057947197560452</v>
      </c>
      <c r="C469" s="10">
        <f>ABS('internal_calcs ToDs'!D469-'internal_calcs ToDs'!$B469)</f>
        <v>1.3055265855667244</v>
      </c>
      <c r="D469" s="10">
        <f>ABS('internal_calcs ToDs'!E469-'internal_calcs ToDs'!$B469)</f>
        <v>0.86146983393467735</v>
      </c>
      <c r="E469" s="10">
        <f>ABS('internal_calcs ToDs'!D469-'internal_calcs ToDs'!$C469)</f>
        <v>0.24757938800627244</v>
      </c>
      <c r="F469" s="10">
        <f>ABS('internal_calcs ToDs'!E469-'internal_calcs ToDs'!$C469)</f>
        <v>0.19647736362577461</v>
      </c>
      <c r="G469" s="10">
        <f>ABS('internal_calcs ToDs'!E469-'internal_calcs ToDs'!D469)</f>
        <v>0.44405675163204705</v>
      </c>
      <c r="H469" s="1" t="str">
        <f t="shared" si="142"/>
        <v>TRUSTED</v>
      </c>
      <c r="I469" s="1" t="str">
        <f t="shared" si="143"/>
        <v>TRUSTED</v>
      </c>
      <c r="J469" s="1" t="str">
        <f t="shared" si="144"/>
        <v>TRUSTED</v>
      </c>
      <c r="K469" s="1" t="str">
        <f t="shared" si="145"/>
        <v>TRUSTED</v>
      </c>
      <c r="L469" s="1" t="str">
        <f t="shared" si="146"/>
        <v>TRUSTED</v>
      </c>
      <c r="M469" s="1" t="str">
        <f t="shared" si="147"/>
        <v>TRUSTED</v>
      </c>
      <c r="N469" s="1" t="str">
        <f t="shared" si="148"/>
        <v>TRUSTED</v>
      </c>
      <c r="O469" s="1">
        <f t="shared" si="149"/>
        <v>3</v>
      </c>
      <c r="P469" s="1">
        <f t="shared" si="150"/>
        <v>333</v>
      </c>
      <c r="Q469" s="1" t="str">
        <f t="shared" si="151"/>
        <v>TRUSTED</v>
      </c>
      <c r="R469" s="1" t="str">
        <f t="shared" si="152"/>
        <v>TRUSTED</v>
      </c>
      <c r="S469" s="1" t="str">
        <f t="shared" si="153"/>
        <v>TRUSTED</v>
      </c>
      <c r="T469" s="1" t="str">
        <f t="shared" si="154"/>
        <v>TRUSTED</v>
      </c>
      <c r="U469" s="1">
        <f t="shared" si="159"/>
        <v>3</v>
      </c>
      <c r="V469" s="10">
        <f>IF(Q469="TRUSTED",'internal_calcs ToDs'!B469,"")</f>
        <v>465.84355718224236</v>
      </c>
      <c r="W469" s="10">
        <f>IF(R469="TRUSTED",'internal_calcs ToDs'!C469,"")</f>
        <v>466.90150437980282</v>
      </c>
      <c r="X469" s="10">
        <f>IF(S469="TRUSTED",IF(O469=3,'internal_calcs ToDs'!D469,'internal_calcs ToDs'!E469),"")</f>
        <v>467.14908376780909</v>
      </c>
      <c r="Y469" s="10">
        <f t="shared" si="158"/>
        <v>466.90150437980282</v>
      </c>
      <c r="Z469" s="10" t="str">
        <f t="shared" ca="1" si="155"/>
        <v>Y</v>
      </c>
      <c r="AA469" s="10">
        <f t="shared" ca="1" si="156"/>
        <v>466.90150437980282</v>
      </c>
      <c r="AB469" s="1">
        <f t="shared" ca="1" si="140"/>
        <v>2</v>
      </c>
      <c r="AC469" s="1">
        <f t="shared" ca="1" si="141"/>
        <v>222</v>
      </c>
      <c r="AD469" s="1">
        <f t="shared" ca="1" si="157"/>
        <v>32</v>
      </c>
    </row>
    <row r="470" spans="1:30" x14ac:dyDescent="0.3">
      <c r="A470" s="1">
        <f>'FTTM input times'!A470</f>
        <v>468</v>
      </c>
      <c r="B470" s="10">
        <f>ABS('internal_calcs ToDs'!C470-'internal_calcs ToDs'!$B470)</f>
        <v>0.91387520866055638</v>
      </c>
      <c r="C470" s="10">
        <f>ABS('internal_calcs ToDs'!D470-'internal_calcs ToDs'!$B470)</f>
        <v>1.4073691661363341</v>
      </c>
      <c r="D470" s="10">
        <f>ABS('internal_calcs ToDs'!E470-'internal_calcs ToDs'!$B470)</f>
        <v>1.0492915200102289</v>
      </c>
      <c r="E470" s="10">
        <f>ABS('internal_calcs ToDs'!D470-'internal_calcs ToDs'!$C470)</f>
        <v>0.49349395747577773</v>
      </c>
      <c r="F470" s="10">
        <f>ABS('internal_calcs ToDs'!E470-'internal_calcs ToDs'!$C470)</f>
        <v>0.13541631134967247</v>
      </c>
      <c r="G470" s="10">
        <f>ABS('internal_calcs ToDs'!E470-'internal_calcs ToDs'!D470)</f>
        <v>0.35807764612610526</v>
      </c>
      <c r="H470" s="1" t="str">
        <f t="shared" si="142"/>
        <v>TRUSTED</v>
      </c>
      <c r="I470" s="1" t="str">
        <f t="shared" si="143"/>
        <v>TRUSTED</v>
      </c>
      <c r="J470" s="1" t="str">
        <f t="shared" si="144"/>
        <v>TRUSTED</v>
      </c>
      <c r="K470" s="1" t="str">
        <f t="shared" si="145"/>
        <v>TRUSTED</v>
      </c>
      <c r="L470" s="1" t="str">
        <f t="shared" si="146"/>
        <v>TRUSTED</v>
      </c>
      <c r="M470" s="1" t="str">
        <f t="shared" si="147"/>
        <v>TRUSTED</v>
      </c>
      <c r="N470" s="1" t="str">
        <f t="shared" si="148"/>
        <v>TRUSTED</v>
      </c>
      <c r="O470" s="1">
        <f t="shared" si="149"/>
        <v>3</v>
      </c>
      <c r="P470" s="1">
        <f t="shared" si="150"/>
        <v>333</v>
      </c>
      <c r="Q470" s="1" t="str">
        <f t="shared" si="151"/>
        <v>TRUSTED</v>
      </c>
      <c r="R470" s="1" t="str">
        <f t="shared" si="152"/>
        <v>TRUSTED</v>
      </c>
      <c r="S470" s="1" t="str">
        <f t="shared" si="153"/>
        <v>TRUSTED</v>
      </c>
      <c r="T470" s="1" t="str">
        <f t="shared" si="154"/>
        <v>TRUSTED</v>
      </c>
      <c r="U470" s="1">
        <f t="shared" si="159"/>
        <v>3</v>
      </c>
      <c r="V470" s="10">
        <f>IF(Q470="TRUSTED",'internal_calcs ToDs'!B470,"")</f>
        <v>466.88485380976897</v>
      </c>
      <c r="W470" s="10">
        <f>IF(R470="TRUSTED",'internal_calcs ToDs'!C470,"")</f>
        <v>467.79872901842953</v>
      </c>
      <c r="X470" s="10">
        <f>IF(S470="TRUSTED",IF(O470=3,'internal_calcs ToDs'!D470,'internal_calcs ToDs'!E470),"")</f>
        <v>468.2922229759053</v>
      </c>
      <c r="Y470" s="10">
        <f t="shared" si="158"/>
        <v>467.79872901842953</v>
      </c>
      <c r="Z470" s="10" t="str">
        <f t="shared" ca="1" si="155"/>
        <v>N</v>
      </c>
      <c r="AA470" s="10">
        <f t="shared" ca="1" si="156"/>
        <v>467.79872901842953</v>
      </c>
      <c r="AB470" s="1">
        <f t="shared" ca="1" si="140"/>
        <v>2</v>
      </c>
      <c r="AC470" s="1">
        <f t="shared" ca="1" si="141"/>
        <v>222</v>
      </c>
      <c r="AD470" s="1">
        <f t="shared" ca="1" si="157"/>
        <v>32</v>
      </c>
    </row>
    <row r="471" spans="1:30" x14ac:dyDescent="0.3">
      <c r="A471" s="1">
        <f>'FTTM input times'!A471</f>
        <v>469</v>
      </c>
      <c r="B471" s="10">
        <f>ABS('internal_calcs ToDs'!C471-'internal_calcs ToDs'!$B471)</f>
        <v>0.77428187228468914</v>
      </c>
      <c r="C471" s="10">
        <f>ABS('internal_calcs ToDs'!D471-'internal_calcs ToDs'!$B471)</f>
        <v>1.4727998058364165</v>
      </c>
      <c r="D471" s="10">
        <f>ABS('internal_calcs ToDs'!E471-'internal_calcs ToDs'!$B471)</f>
        <v>1.3115163611675484</v>
      </c>
      <c r="E471" s="10">
        <f>ABS('internal_calcs ToDs'!D471-'internal_calcs ToDs'!$C471)</f>
        <v>0.69851793355172731</v>
      </c>
      <c r="F471" s="10">
        <f>ABS('internal_calcs ToDs'!E471-'internal_calcs ToDs'!$C471)</f>
        <v>0.5372344888828593</v>
      </c>
      <c r="G471" s="10">
        <f>ABS('internal_calcs ToDs'!E471-'internal_calcs ToDs'!D471)</f>
        <v>0.16128344466886801</v>
      </c>
      <c r="H471" s="1" t="str">
        <f t="shared" si="142"/>
        <v>TRUSTED</v>
      </c>
      <c r="I471" s="1" t="str">
        <f t="shared" si="143"/>
        <v>TRUSTED</v>
      </c>
      <c r="J471" s="1" t="str">
        <f t="shared" si="144"/>
        <v>TRUSTED</v>
      </c>
      <c r="K471" s="1" t="str">
        <f t="shared" si="145"/>
        <v>TRUSTED</v>
      </c>
      <c r="L471" s="1" t="str">
        <f t="shared" si="146"/>
        <v>TRUSTED</v>
      </c>
      <c r="M471" s="1" t="str">
        <f t="shared" si="147"/>
        <v>TRUSTED</v>
      </c>
      <c r="N471" s="1" t="str">
        <f t="shared" si="148"/>
        <v>TRUSTED</v>
      </c>
      <c r="O471" s="1">
        <f t="shared" si="149"/>
        <v>3</v>
      </c>
      <c r="P471" s="1">
        <f t="shared" si="150"/>
        <v>333</v>
      </c>
      <c r="Q471" s="1" t="str">
        <f t="shared" si="151"/>
        <v>TRUSTED</v>
      </c>
      <c r="R471" s="1" t="str">
        <f t="shared" si="152"/>
        <v>TRUSTED</v>
      </c>
      <c r="S471" s="1" t="str">
        <f t="shared" si="153"/>
        <v>TRUSTED</v>
      </c>
      <c r="T471" s="1" t="str">
        <f t="shared" si="154"/>
        <v>TRUSTED</v>
      </c>
      <c r="U471" s="1">
        <f t="shared" si="159"/>
        <v>3</v>
      </c>
      <c r="V471" s="10">
        <f>IF(Q471="TRUSTED",'internal_calcs ToDs'!B471,"")</f>
        <v>467.92641265252729</v>
      </c>
      <c r="W471" s="10">
        <f>IF(R471="TRUSTED",'internal_calcs ToDs'!C471,"")</f>
        <v>468.70069452481198</v>
      </c>
      <c r="X471" s="10">
        <f>IF(S471="TRUSTED",IF(O471=3,'internal_calcs ToDs'!D471,'internal_calcs ToDs'!E471),"")</f>
        <v>469.39921245836371</v>
      </c>
      <c r="Y471" s="10">
        <f t="shared" si="158"/>
        <v>468.70069452481198</v>
      </c>
      <c r="Z471" s="10" t="str">
        <f t="shared" ca="1" si="155"/>
        <v>N</v>
      </c>
      <c r="AA471" s="10">
        <f t="shared" ca="1" si="156"/>
        <v>468.70069452481198</v>
      </c>
      <c r="AB471" s="1">
        <f t="shared" ca="1" si="140"/>
        <v>2</v>
      </c>
      <c r="AC471" s="1">
        <f t="shared" ca="1" si="141"/>
        <v>222</v>
      </c>
      <c r="AD471" s="1">
        <f t="shared" ca="1" si="157"/>
        <v>32</v>
      </c>
    </row>
    <row r="472" spans="1:30" x14ac:dyDescent="0.3">
      <c r="A472" s="1">
        <f>'FTTM input times'!A472</f>
        <v>470</v>
      </c>
      <c r="B472" s="10">
        <f>ABS('internal_calcs ToDs'!C472-'internal_calcs ToDs'!$B472)</f>
        <v>0.63958033524733082</v>
      </c>
      <c r="C472" s="10">
        <f>ABS('internal_calcs ToDs'!D472-'internal_calcs ToDs'!$B472)</f>
        <v>1.5001574660722667</v>
      </c>
      <c r="D472" s="10">
        <f>ABS('internal_calcs ToDs'!E472-'internal_calcs ToDs'!$B472)</f>
        <v>1.6371910730251784</v>
      </c>
      <c r="E472" s="10">
        <f>ABS('internal_calcs ToDs'!D472-'internal_calcs ToDs'!$C472)</f>
        <v>0.86057713082493592</v>
      </c>
      <c r="F472" s="10">
        <f>ABS('internal_calcs ToDs'!E472-'internal_calcs ToDs'!$C472)</f>
        <v>0.99761073777784759</v>
      </c>
      <c r="G472" s="10">
        <f>ABS('internal_calcs ToDs'!E472-'internal_calcs ToDs'!D472)</f>
        <v>0.13703360695291167</v>
      </c>
      <c r="H472" s="1" t="str">
        <f t="shared" si="142"/>
        <v>TRUSTED</v>
      </c>
      <c r="I472" s="1" t="str">
        <f t="shared" si="143"/>
        <v>TRUSTED</v>
      </c>
      <c r="J472" s="1" t="str">
        <f t="shared" si="144"/>
        <v>TRUSTED</v>
      </c>
      <c r="K472" s="1" t="str">
        <f t="shared" si="145"/>
        <v>TRUSTED</v>
      </c>
      <c r="L472" s="1" t="str">
        <f t="shared" si="146"/>
        <v>TRUSTED</v>
      </c>
      <c r="M472" s="1" t="str">
        <f t="shared" si="147"/>
        <v>TRUSTED</v>
      </c>
      <c r="N472" s="1" t="str">
        <f t="shared" si="148"/>
        <v>TRUSTED</v>
      </c>
      <c r="O472" s="1">
        <f t="shared" si="149"/>
        <v>3</v>
      </c>
      <c r="P472" s="1">
        <f t="shared" si="150"/>
        <v>333</v>
      </c>
      <c r="Q472" s="1" t="str">
        <f t="shared" si="151"/>
        <v>TRUSTED</v>
      </c>
      <c r="R472" s="1" t="str">
        <f t="shared" si="152"/>
        <v>TRUSTED</v>
      </c>
      <c r="S472" s="1" t="str">
        <f t="shared" si="153"/>
        <v>TRUSTED</v>
      </c>
      <c r="T472" s="1" t="str">
        <f t="shared" si="154"/>
        <v>TRUSTED</v>
      </c>
      <c r="U472" s="1">
        <f t="shared" si="159"/>
        <v>3</v>
      </c>
      <c r="V472" s="10">
        <f>IF(Q472="TRUSTED",'internal_calcs ToDs'!B472,"")</f>
        <v>468.96820746106147</v>
      </c>
      <c r="W472" s="10">
        <f>IF(R472="TRUSTED",'internal_calcs ToDs'!C472,"")</f>
        <v>469.6077877963088</v>
      </c>
      <c r="X472" s="10">
        <f>IF(S472="TRUSTED",IF(O472=3,'internal_calcs ToDs'!D472,'internal_calcs ToDs'!E472),"")</f>
        <v>470.46836492713373</v>
      </c>
      <c r="Y472" s="10">
        <f t="shared" si="158"/>
        <v>469.6077877963088</v>
      </c>
      <c r="Z472" s="10" t="str">
        <f t="shared" ca="1" si="155"/>
        <v>N</v>
      </c>
      <c r="AA472" s="10">
        <f t="shared" ca="1" si="156"/>
        <v>469.6077877963088</v>
      </c>
      <c r="AB472" s="1">
        <f t="shared" ca="1" si="140"/>
        <v>2</v>
      </c>
      <c r="AC472" s="1">
        <f t="shared" ca="1" si="141"/>
        <v>222</v>
      </c>
      <c r="AD472" s="1">
        <f t="shared" ca="1" si="157"/>
        <v>32</v>
      </c>
    </row>
    <row r="473" spans="1:30" x14ac:dyDescent="0.3">
      <c r="A473" s="1">
        <f>'FTTM input times'!A473</f>
        <v>471</v>
      </c>
      <c r="B473" s="10">
        <f>ABS('internal_calcs ToDs'!C473-'internal_calcs ToDs'!$B473)</f>
        <v>0.51016365645745054</v>
      </c>
      <c r="C473" s="10">
        <f>ABS('internal_calcs ToDs'!D473-'internal_calcs ToDs'!$B473)</f>
        <v>1.4883779695983321</v>
      </c>
      <c r="D473" s="10">
        <f>ABS('internal_calcs ToDs'!E473-'internal_calcs ToDs'!$B473)</f>
        <v>2.0130607481807488</v>
      </c>
      <c r="E473" s="10">
        <f>ABS('internal_calcs ToDs'!D473-'internal_calcs ToDs'!$C473)</f>
        <v>0.97821431314088159</v>
      </c>
      <c r="F473" s="10">
        <f>ABS('internal_calcs ToDs'!E473-'internal_calcs ToDs'!$C473)</f>
        <v>1.5028970917232982</v>
      </c>
      <c r="G473" s="10">
        <f>ABS('internal_calcs ToDs'!E473-'internal_calcs ToDs'!D473)</f>
        <v>0.52468277858241663</v>
      </c>
      <c r="H473" s="1" t="str">
        <f t="shared" si="142"/>
        <v>TRUSTED</v>
      </c>
      <c r="I473" s="1" t="str">
        <f t="shared" si="143"/>
        <v>TRUSTED</v>
      </c>
      <c r="J473" s="1" t="str">
        <f t="shared" si="144"/>
        <v>TRUSTED</v>
      </c>
      <c r="K473" s="1" t="str">
        <f t="shared" si="145"/>
        <v>TRUSTED</v>
      </c>
      <c r="L473" s="1" t="str">
        <f t="shared" si="146"/>
        <v>TRUSTED</v>
      </c>
      <c r="M473" s="1" t="str">
        <f t="shared" si="147"/>
        <v>TRUSTED</v>
      </c>
      <c r="N473" s="1" t="str">
        <f t="shared" si="148"/>
        <v>TRUSTED</v>
      </c>
      <c r="O473" s="1">
        <f t="shared" si="149"/>
        <v>3</v>
      </c>
      <c r="P473" s="1">
        <f t="shared" si="150"/>
        <v>333</v>
      </c>
      <c r="Q473" s="1" t="str">
        <f t="shared" si="151"/>
        <v>TRUSTED</v>
      </c>
      <c r="R473" s="1" t="str">
        <f t="shared" si="152"/>
        <v>TRUSTED</v>
      </c>
      <c r="S473" s="1" t="str">
        <f t="shared" si="153"/>
        <v>TRUSTED</v>
      </c>
      <c r="T473" s="1" t="str">
        <f t="shared" si="154"/>
        <v>TRUSTED</v>
      </c>
      <c r="U473" s="1">
        <f t="shared" si="159"/>
        <v>3</v>
      </c>
      <c r="V473" s="10">
        <f>IF(Q473="TRUSTED",'internal_calcs ToDs'!B473,"")</f>
        <v>470.01021183687476</v>
      </c>
      <c r="W473" s="10">
        <f>IF(R473="TRUSTED",'internal_calcs ToDs'!C473,"")</f>
        <v>470.52037549333221</v>
      </c>
      <c r="X473" s="10">
        <f>IF(S473="TRUSTED",IF(O473=3,'internal_calcs ToDs'!D473,'internal_calcs ToDs'!E473),"")</f>
        <v>471.49858980647309</v>
      </c>
      <c r="Y473" s="10">
        <f t="shared" si="158"/>
        <v>470.52037549333221</v>
      </c>
      <c r="Z473" s="10" t="str">
        <f t="shared" ca="1" si="155"/>
        <v>N</v>
      </c>
      <c r="AA473" s="10">
        <f t="shared" ca="1" si="156"/>
        <v>470.52037549333221</v>
      </c>
      <c r="AB473" s="1">
        <f t="shared" ca="1" si="140"/>
        <v>2</v>
      </c>
      <c r="AC473" s="1">
        <f t="shared" ca="1" si="141"/>
        <v>222</v>
      </c>
      <c r="AD473" s="1">
        <f t="shared" ca="1" si="157"/>
        <v>32</v>
      </c>
    </row>
    <row r="474" spans="1:30" x14ac:dyDescent="0.3">
      <c r="A474" s="1">
        <f>'FTTM input times'!A474</f>
        <v>472</v>
      </c>
      <c r="B474" s="10">
        <f>ABS('internal_calcs ToDs'!C474-'internal_calcs ToDs'!$B474)</f>
        <v>0.38640334320439251</v>
      </c>
      <c r="C474" s="10">
        <f>ABS('internal_calcs ToDs'!D474-'internal_calcs ToDs'!$B474)</f>
        <v>1.4370111828761765</v>
      </c>
      <c r="D474" s="10">
        <f>ABS('internal_calcs ToDs'!E474-'internal_calcs ToDs'!$B474)</f>
        <v>2.4240488605359474</v>
      </c>
      <c r="E474" s="10">
        <f>ABS('internal_calcs ToDs'!D474-'internal_calcs ToDs'!$C474)</f>
        <v>1.0506078396717839</v>
      </c>
      <c r="F474" s="10">
        <f>ABS('internal_calcs ToDs'!E474-'internal_calcs ToDs'!$C474)</f>
        <v>2.0376455173315549</v>
      </c>
      <c r="G474" s="10">
        <f>ABS('internal_calcs ToDs'!E474-'internal_calcs ToDs'!D474)</f>
        <v>0.98703767765977091</v>
      </c>
      <c r="H474" s="1" t="str">
        <f t="shared" si="142"/>
        <v>TRUSTED</v>
      </c>
      <c r="I474" s="1" t="str">
        <f t="shared" si="143"/>
        <v>TRUSTED</v>
      </c>
      <c r="J474" s="1" t="str">
        <f t="shared" si="144"/>
        <v>TRUSTED</v>
      </c>
      <c r="K474" s="1" t="str">
        <f t="shared" si="145"/>
        <v>TRUSTED</v>
      </c>
      <c r="L474" s="1" t="str">
        <f t="shared" si="146"/>
        <v>TRUSTED</v>
      </c>
      <c r="M474" s="1" t="str">
        <f t="shared" si="147"/>
        <v>TRUSTED</v>
      </c>
      <c r="N474" s="1" t="str">
        <f t="shared" si="148"/>
        <v>TRUSTED</v>
      </c>
      <c r="O474" s="1">
        <f t="shared" si="149"/>
        <v>3</v>
      </c>
      <c r="P474" s="1">
        <f t="shared" si="150"/>
        <v>333</v>
      </c>
      <c r="Q474" s="1" t="str">
        <f t="shared" si="151"/>
        <v>TRUSTED</v>
      </c>
      <c r="R474" s="1" t="str">
        <f t="shared" si="152"/>
        <v>TRUSTED</v>
      </c>
      <c r="S474" s="1" t="str">
        <f t="shared" si="153"/>
        <v>TRUSTED</v>
      </c>
      <c r="T474" s="1" t="str">
        <f t="shared" si="154"/>
        <v>TRUSTED</v>
      </c>
      <c r="U474" s="1">
        <f t="shared" si="159"/>
        <v>3</v>
      </c>
      <c r="V474" s="10">
        <f>IF(Q474="TRUSTED",'internal_calcs ToDs'!B474,"")</f>
        <v>471.05239924910302</v>
      </c>
      <c r="W474" s="10">
        <f>IF(R474="TRUSTED",'internal_calcs ToDs'!C474,"")</f>
        <v>471.43880259230741</v>
      </c>
      <c r="X474" s="10">
        <f>IF(S474="TRUSTED",IF(O474=3,'internal_calcs ToDs'!D474,'internal_calcs ToDs'!E474),"")</f>
        <v>472.48941043197919</v>
      </c>
      <c r="Y474" s="10">
        <f t="shared" si="158"/>
        <v>471.43880259230741</v>
      </c>
      <c r="Z474" s="10" t="str">
        <f t="shared" ca="1" si="155"/>
        <v>N</v>
      </c>
      <c r="AA474" s="10">
        <f t="shared" ca="1" si="156"/>
        <v>471.43880259230741</v>
      </c>
      <c r="AB474" s="1">
        <f t="shared" ca="1" si="140"/>
        <v>2</v>
      </c>
      <c r="AC474" s="1">
        <f t="shared" ca="1" si="141"/>
        <v>222</v>
      </c>
      <c r="AD474" s="1">
        <f t="shared" ca="1" si="157"/>
        <v>32</v>
      </c>
    </row>
    <row r="475" spans="1:30" x14ac:dyDescent="0.3">
      <c r="A475" s="1">
        <f>'FTTM input times'!A475</f>
        <v>473</v>
      </c>
      <c r="B475" s="10">
        <f>ABS('internal_calcs ToDs'!C475-'internal_calcs ToDs'!$B475)</f>
        <v>0.26864797293501397</v>
      </c>
      <c r="C475" s="10">
        <f>ABS('internal_calcs ToDs'!D475-'internal_calcs ToDs'!$B475)</f>
        <v>1.3462285165987282</v>
      </c>
      <c r="D475" s="10">
        <f>ABS('internal_calcs ToDs'!E475-'internal_calcs ToDs'!$B475)</f>
        <v>2.8538031123684391</v>
      </c>
      <c r="E475" s="10">
        <f>ABS('internal_calcs ToDs'!D475-'internal_calcs ToDs'!$C475)</f>
        <v>1.0775805436637143</v>
      </c>
      <c r="F475" s="10">
        <f>ABS('internal_calcs ToDs'!E475-'internal_calcs ToDs'!$C475)</f>
        <v>2.5851551394334251</v>
      </c>
      <c r="G475" s="10">
        <f>ABS('internal_calcs ToDs'!E475-'internal_calcs ToDs'!D475)</f>
        <v>1.5075745957697109</v>
      </c>
      <c r="H475" s="1" t="str">
        <f t="shared" si="142"/>
        <v>TRUSTED</v>
      </c>
      <c r="I475" s="1" t="str">
        <f t="shared" si="143"/>
        <v>TRUSTED</v>
      </c>
      <c r="J475" s="1" t="str">
        <f t="shared" si="144"/>
        <v>TRUSTED</v>
      </c>
      <c r="K475" s="1" t="str">
        <f t="shared" si="145"/>
        <v>TRUSTED</v>
      </c>
      <c r="L475" s="1" t="str">
        <f t="shared" si="146"/>
        <v>TRUSTED</v>
      </c>
      <c r="M475" s="1" t="str">
        <f t="shared" si="147"/>
        <v>TRUSTED</v>
      </c>
      <c r="N475" s="1" t="str">
        <f t="shared" si="148"/>
        <v>TRUSTED</v>
      </c>
      <c r="O475" s="1">
        <f t="shared" si="149"/>
        <v>3</v>
      </c>
      <c r="P475" s="1">
        <f t="shared" si="150"/>
        <v>333</v>
      </c>
      <c r="Q475" s="1" t="str">
        <f t="shared" si="151"/>
        <v>TRUSTED</v>
      </c>
      <c r="R475" s="1" t="str">
        <f t="shared" si="152"/>
        <v>TRUSTED</v>
      </c>
      <c r="S475" s="1" t="str">
        <f t="shared" si="153"/>
        <v>TRUSTED</v>
      </c>
      <c r="T475" s="1" t="str">
        <f t="shared" si="154"/>
        <v>TRUSTED</v>
      </c>
      <c r="U475" s="1">
        <f t="shared" si="159"/>
        <v>3</v>
      </c>
      <c r="V475" s="10">
        <f>IF(Q475="TRUSTED",'internal_calcs ToDs'!B475,"")</f>
        <v>472.09474305127247</v>
      </c>
      <c r="W475" s="10">
        <f>IF(R475="TRUSTED",'internal_calcs ToDs'!C475,"")</f>
        <v>472.36339102420749</v>
      </c>
      <c r="X475" s="10">
        <f>IF(S475="TRUSTED",IF(O475=3,'internal_calcs ToDs'!D475,'internal_calcs ToDs'!E475),"")</f>
        <v>473.4409715678712</v>
      </c>
      <c r="Y475" s="10">
        <f t="shared" si="158"/>
        <v>472.36339102420749</v>
      </c>
      <c r="Z475" s="10" t="str">
        <f t="shared" ca="1" si="155"/>
        <v>N</v>
      </c>
      <c r="AA475" s="10">
        <f t="shared" ca="1" si="156"/>
        <v>472.36339102420749</v>
      </c>
      <c r="AB475" s="1">
        <f t="shared" ca="1" si="140"/>
        <v>2</v>
      </c>
      <c r="AC475" s="1">
        <f t="shared" ca="1" si="141"/>
        <v>222</v>
      </c>
      <c r="AD475" s="1">
        <f t="shared" ca="1" si="157"/>
        <v>32</v>
      </c>
    </row>
    <row r="476" spans="1:30" x14ac:dyDescent="0.3">
      <c r="A476" s="1">
        <f>'FTTM input times'!A476</f>
        <v>474</v>
      </c>
      <c r="B476" s="10">
        <f>ABS('internal_calcs ToDs'!C476-'internal_calcs ToDs'!$B476)</f>
        <v>0.15722190590946639</v>
      </c>
      <c r="C476" s="10">
        <f>ABS('internal_calcs ToDs'!D476-'internal_calcs ToDs'!$B476)</f>
        <v>1.2168206258421606</v>
      </c>
      <c r="D476" s="10">
        <f>ABS('internal_calcs ToDs'!E476-'internal_calcs ToDs'!$B476)</f>
        <v>3.2852873952204504</v>
      </c>
      <c r="E476" s="10">
        <f>ABS('internal_calcs ToDs'!D476-'internal_calcs ToDs'!$C476)</f>
        <v>1.0595987199326942</v>
      </c>
      <c r="F476" s="10">
        <f>ABS('internal_calcs ToDs'!E476-'internal_calcs ToDs'!$C476)</f>
        <v>3.128065489310984</v>
      </c>
      <c r="G476" s="10">
        <f>ABS('internal_calcs ToDs'!E476-'internal_calcs ToDs'!D476)</f>
        <v>2.0684667693782899</v>
      </c>
      <c r="H476" s="1" t="str">
        <f t="shared" si="142"/>
        <v>TRUSTED</v>
      </c>
      <c r="I476" s="1" t="str">
        <f t="shared" si="143"/>
        <v>TRUSTED</v>
      </c>
      <c r="J476" s="1" t="str">
        <f t="shared" si="144"/>
        <v>TRUSTED</v>
      </c>
      <c r="K476" s="1" t="str">
        <f t="shared" si="145"/>
        <v>TRUSTED</v>
      </c>
      <c r="L476" s="1" t="str">
        <f t="shared" si="146"/>
        <v>TRUSTED</v>
      </c>
      <c r="M476" s="1" t="str">
        <f t="shared" si="147"/>
        <v>TRUSTED</v>
      </c>
      <c r="N476" s="1" t="str">
        <f t="shared" si="148"/>
        <v>TRUSTED</v>
      </c>
      <c r="O476" s="1">
        <f t="shared" si="149"/>
        <v>3</v>
      </c>
      <c r="P476" s="1">
        <f t="shared" si="150"/>
        <v>333</v>
      </c>
      <c r="Q476" s="1" t="str">
        <f t="shared" si="151"/>
        <v>TRUSTED</v>
      </c>
      <c r="R476" s="1" t="str">
        <f t="shared" si="152"/>
        <v>TRUSTED</v>
      </c>
      <c r="S476" s="1" t="str">
        <f t="shared" si="153"/>
        <v>TRUSTED</v>
      </c>
      <c r="T476" s="1" t="str">
        <f t="shared" si="154"/>
        <v>TRUSTED</v>
      </c>
      <c r="U476" s="1">
        <f t="shared" si="159"/>
        <v>3</v>
      </c>
      <c r="V476" s="10">
        <f>IF(Q476="TRUSTED",'internal_calcs ToDs'!B476,"")</f>
        <v>473.1372164981301</v>
      </c>
      <c r="W476" s="10">
        <f>IF(R476="TRUSTED",'internal_calcs ToDs'!C476,"")</f>
        <v>473.29443840403957</v>
      </c>
      <c r="X476" s="10">
        <f>IF(S476="TRUSTED",IF(O476=3,'internal_calcs ToDs'!D476,'internal_calcs ToDs'!E476),"")</f>
        <v>474.35403712397226</v>
      </c>
      <c r="Y476" s="10">
        <f t="shared" si="158"/>
        <v>473.29443840403957</v>
      </c>
      <c r="Z476" s="10" t="str">
        <f t="shared" ca="1" si="155"/>
        <v>N</v>
      </c>
      <c r="AA476" s="10">
        <f t="shared" ca="1" si="156"/>
        <v>473.29443840403957</v>
      </c>
      <c r="AB476" s="1">
        <f t="shared" ca="1" si="140"/>
        <v>2</v>
      </c>
      <c r="AC476" s="1">
        <f t="shared" ca="1" si="141"/>
        <v>222</v>
      </c>
      <c r="AD476" s="1">
        <f t="shared" ca="1" si="157"/>
        <v>32</v>
      </c>
    </row>
    <row r="477" spans="1:30" x14ac:dyDescent="0.3">
      <c r="A477" s="1">
        <f>'FTTM input times'!A477</f>
        <v>475</v>
      </c>
      <c r="B477" s="10">
        <f>ABS('internal_calcs ToDs'!C477-'internal_calcs ToDs'!$B477)</f>
        <v>5.2424093757451828E-2</v>
      </c>
      <c r="C477" s="10">
        <f>ABS('internal_calcs ToDs'!D477-'internal_calcs ToDs'!$B477)</f>
        <v>1.0501853458581536</v>
      </c>
      <c r="D477" s="10">
        <f>ABS('internal_calcs ToDs'!E477-'internal_calcs ToDs'!$B477)</f>
        <v>3.701398468995194</v>
      </c>
      <c r="E477" s="10">
        <f>ABS('internal_calcs ToDs'!D477-'internal_calcs ToDs'!$C477)</f>
        <v>0.99776125210070177</v>
      </c>
      <c r="F477" s="10">
        <f>ABS('internal_calcs ToDs'!E477-'internal_calcs ToDs'!$C477)</f>
        <v>3.6489743752377422</v>
      </c>
      <c r="G477" s="10">
        <f>ABS('internal_calcs ToDs'!E477-'internal_calcs ToDs'!D477)</f>
        <v>2.6512131231370404</v>
      </c>
      <c r="H477" s="1" t="str">
        <f t="shared" si="142"/>
        <v>TRUSTED</v>
      </c>
      <c r="I477" s="1" t="str">
        <f t="shared" si="143"/>
        <v>TRUSTED</v>
      </c>
      <c r="J477" s="1" t="str">
        <f t="shared" si="144"/>
        <v>TRUSTED</v>
      </c>
      <c r="K477" s="1" t="str">
        <f t="shared" si="145"/>
        <v>TRUSTED</v>
      </c>
      <c r="L477" s="1" t="str">
        <f t="shared" si="146"/>
        <v>TRUSTED</v>
      </c>
      <c r="M477" s="1" t="str">
        <f t="shared" si="147"/>
        <v>TRUSTED</v>
      </c>
      <c r="N477" s="1" t="str">
        <f t="shared" si="148"/>
        <v>TRUSTED</v>
      </c>
      <c r="O477" s="1">
        <f t="shared" si="149"/>
        <v>3</v>
      </c>
      <c r="P477" s="1">
        <f t="shared" si="150"/>
        <v>333</v>
      </c>
      <c r="Q477" s="1" t="str">
        <f t="shared" si="151"/>
        <v>TRUSTED</v>
      </c>
      <c r="R477" s="1" t="str">
        <f t="shared" si="152"/>
        <v>TRUSTED</v>
      </c>
      <c r="S477" s="1" t="str">
        <f t="shared" si="153"/>
        <v>TRUSTED</v>
      </c>
      <c r="T477" s="1" t="str">
        <f t="shared" si="154"/>
        <v>TRUSTED</v>
      </c>
      <c r="U477" s="1">
        <f t="shared" si="159"/>
        <v>3</v>
      </c>
      <c r="V477" s="10">
        <f>IF(Q477="TRUSTED",'internal_calcs ToDs'!B477,"")</f>
        <v>474.17979276253641</v>
      </c>
      <c r="W477" s="10">
        <f>IF(R477="TRUSTED",'internal_calcs ToDs'!C477,"")</f>
        <v>474.23221685629386</v>
      </c>
      <c r="X477" s="10">
        <f>IF(S477="TRUSTED",IF(O477=3,'internal_calcs ToDs'!D477,'internal_calcs ToDs'!E477),"")</f>
        <v>475.22997810839456</v>
      </c>
      <c r="Y477" s="10">
        <f t="shared" si="158"/>
        <v>474.23221685629386</v>
      </c>
      <c r="Z477" s="10" t="str">
        <f t="shared" ca="1" si="155"/>
        <v>N</v>
      </c>
      <c r="AA477" s="10">
        <f t="shared" ca="1" si="156"/>
        <v>474.23221685629386</v>
      </c>
      <c r="AB477" s="1">
        <f t="shared" ca="1" si="140"/>
        <v>2</v>
      </c>
      <c r="AC477" s="1">
        <f t="shared" ca="1" si="141"/>
        <v>222</v>
      </c>
      <c r="AD477" s="1">
        <f t="shared" ca="1" si="157"/>
        <v>32</v>
      </c>
    </row>
    <row r="478" spans="1:30" x14ac:dyDescent="0.3">
      <c r="A478" s="1">
        <f>'FTTM input times'!A478</f>
        <v>476</v>
      </c>
      <c r="B478" s="10">
        <f>ABS('internal_calcs ToDs'!C478-'internal_calcs ToDs'!$B478)</f>
        <v>4.5473011417414E-2</v>
      </c>
      <c r="C478" s="10">
        <f>ABS('internal_calcs ToDs'!D478-'internal_calcs ToDs'!$B478)</f>
        <v>0.848306053512772</v>
      </c>
      <c r="D478" s="10">
        <f>ABS('internal_calcs ToDs'!E478-'internal_calcs ToDs'!$B478)</f>
        <v>4.0855850702732823</v>
      </c>
      <c r="E478" s="10">
        <f>ABS('internal_calcs ToDs'!D478-'internal_calcs ToDs'!$C478)</f>
        <v>0.893779064930186</v>
      </c>
      <c r="F478" s="10">
        <f>ABS('internal_calcs ToDs'!E478-'internal_calcs ToDs'!$C478)</f>
        <v>4.1310580816906963</v>
      </c>
      <c r="G478" s="10">
        <f>ABS('internal_calcs ToDs'!E478-'internal_calcs ToDs'!D478)</f>
        <v>3.2372790167605103</v>
      </c>
      <c r="H478" s="1" t="str">
        <f t="shared" si="142"/>
        <v>TRUSTED</v>
      </c>
      <c r="I478" s="1" t="str">
        <f t="shared" si="143"/>
        <v>TRUSTED</v>
      </c>
      <c r="J478" s="1" t="str">
        <f t="shared" si="144"/>
        <v>TRUSTED</v>
      </c>
      <c r="K478" s="1" t="str">
        <f t="shared" si="145"/>
        <v>TRUSTED</v>
      </c>
      <c r="L478" s="1" t="str">
        <f t="shared" si="146"/>
        <v>TRUSTED</v>
      </c>
      <c r="M478" s="1" t="str">
        <f t="shared" si="147"/>
        <v>TRUSTED</v>
      </c>
      <c r="N478" s="1" t="str">
        <f t="shared" si="148"/>
        <v>TRUSTED</v>
      </c>
      <c r="O478" s="1">
        <f t="shared" si="149"/>
        <v>3</v>
      </c>
      <c r="P478" s="1">
        <f t="shared" si="150"/>
        <v>333</v>
      </c>
      <c r="Q478" s="1" t="str">
        <f t="shared" si="151"/>
        <v>TRUSTED</v>
      </c>
      <c r="R478" s="1" t="str">
        <f t="shared" si="152"/>
        <v>TRUSTED</v>
      </c>
      <c r="S478" s="1" t="str">
        <f t="shared" si="153"/>
        <v>TRUSTED</v>
      </c>
      <c r="T478" s="1" t="str">
        <f t="shared" si="154"/>
        <v>TRUSTED</v>
      </c>
      <c r="U478" s="1">
        <f t="shared" si="159"/>
        <v>3</v>
      </c>
      <c r="V478" s="10">
        <f>IF(Q478="TRUSTED",'internal_calcs ToDs'!B478,"")</f>
        <v>475.22244495241046</v>
      </c>
      <c r="W478" s="10">
        <f>IF(R478="TRUSTED",'internal_calcs ToDs'!C478,"")</f>
        <v>475.17697194099304</v>
      </c>
      <c r="X478" s="10">
        <f>IF(S478="TRUSTED",IF(O478=3,'internal_calcs ToDs'!D478,'internal_calcs ToDs'!E478),"")</f>
        <v>476.07075100592323</v>
      </c>
      <c r="Y478" s="10">
        <f t="shared" si="158"/>
        <v>475.22244495241046</v>
      </c>
      <c r="Z478" s="10" t="str">
        <f t="shared" ca="1" si="155"/>
        <v>Y</v>
      </c>
      <c r="AA478" s="10">
        <f t="shared" ca="1" si="156"/>
        <v>475.22244495241046</v>
      </c>
      <c r="AB478" s="1">
        <f t="shared" ca="1" si="140"/>
        <v>1</v>
      </c>
      <c r="AC478" s="1">
        <f t="shared" ca="1" si="141"/>
        <v>111</v>
      </c>
      <c r="AD478" s="1">
        <f t="shared" ca="1" si="157"/>
        <v>33</v>
      </c>
    </row>
    <row r="479" spans="1:30" x14ac:dyDescent="0.3">
      <c r="A479" s="1">
        <f>'FTTM input times'!A479</f>
        <v>477</v>
      </c>
      <c r="B479" s="10">
        <f>ABS('internal_calcs ToDs'!C479-'internal_calcs ToDs'!$B479)</f>
        <v>0.13622444313591586</v>
      </c>
      <c r="C479" s="10">
        <f>ABS('internal_calcs ToDs'!D479-'internal_calcs ToDs'!$B479)</f>
        <v>0.61372079536687352</v>
      </c>
      <c r="D479" s="10">
        <f>ABS('internal_calcs ToDs'!E479-'internal_calcs ToDs'!$B479)</f>
        <v>4.4224470730620737</v>
      </c>
      <c r="E479" s="10">
        <f>ABS('internal_calcs ToDs'!D479-'internal_calcs ToDs'!$C479)</f>
        <v>0.74994523850278938</v>
      </c>
      <c r="F479" s="10">
        <f>ABS('internal_calcs ToDs'!E479-'internal_calcs ToDs'!$C479)</f>
        <v>4.5586715161979896</v>
      </c>
      <c r="G479" s="10">
        <f>ABS('internal_calcs ToDs'!E479-'internal_calcs ToDs'!D479)</f>
        <v>3.8087262776952002</v>
      </c>
      <c r="H479" s="1" t="str">
        <f t="shared" si="142"/>
        <v>TRUSTED</v>
      </c>
      <c r="I479" s="1" t="str">
        <f t="shared" si="143"/>
        <v>TRUSTED</v>
      </c>
      <c r="J479" s="1" t="str">
        <f t="shared" si="144"/>
        <v>TRUSTED</v>
      </c>
      <c r="K479" s="1" t="str">
        <f t="shared" si="145"/>
        <v>TRUSTED</v>
      </c>
      <c r="L479" s="1" t="str">
        <f t="shared" si="146"/>
        <v>TRUSTED</v>
      </c>
      <c r="M479" s="1" t="str">
        <f t="shared" si="147"/>
        <v>TRUSTED</v>
      </c>
      <c r="N479" s="1" t="str">
        <f t="shared" si="148"/>
        <v>TRUSTED</v>
      </c>
      <c r="O479" s="1">
        <f t="shared" si="149"/>
        <v>3</v>
      </c>
      <c r="P479" s="1">
        <f t="shared" si="150"/>
        <v>333</v>
      </c>
      <c r="Q479" s="1" t="str">
        <f t="shared" si="151"/>
        <v>TRUSTED</v>
      </c>
      <c r="R479" s="1" t="str">
        <f t="shared" si="152"/>
        <v>TRUSTED</v>
      </c>
      <c r="S479" s="1" t="str">
        <f t="shared" si="153"/>
        <v>TRUSTED</v>
      </c>
      <c r="T479" s="1" t="str">
        <f t="shared" si="154"/>
        <v>TRUSTED</v>
      </c>
      <c r="U479" s="1">
        <f t="shared" si="159"/>
        <v>3</v>
      </c>
      <c r="V479" s="10">
        <f>IF(Q479="TRUSTED",'internal_calcs ToDs'!B479,"")</f>
        <v>476.26514612771479</v>
      </c>
      <c r="W479" s="10">
        <f>IF(R479="TRUSTED",'internal_calcs ToDs'!C479,"")</f>
        <v>476.12892168457887</v>
      </c>
      <c r="X479" s="10">
        <f>IF(S479="TRUSTED",IF(O479=3,'internal_calcs ToDs'!D479,'internal_calcs ToDs'!E479),"")</f>
        <v>476.87886692308166</v>
      </c>
      <c r="Y479" s="10">
        <f t="shared" si="158"/>
        <v>476.26514612771479</v>
      </c>
      <c r="Z479" s="10" t="str">
        <f t="shared" ca="1" si="155"/>
        <v>N</v>
      </c>
      <c r="AA479" s="10">
        <f t="shared" ca="1" si="156"/>
        <v>476.26514612771479</v>
      </c>
      <c r="AB479" s="1">
        <f t="shared" ca="1" si="140"/>
        <v>1</v>
      </c>
      <c r="AC479" s="1">
        <f t="shared" ca="1" si="141"/>
        <v>111</v>
      </c>
      <c r="AD479" s="1">
        <f t="shared" ca="1" si="157"/>
        <v>33</v>
      </c>
    </row>
    <row r="480" spans="1:30" x14ac:dyDescent="0.3">
      <c r="A480" s="1">
        <f>'FTTM input times'!A480</f>
        <v>478</v>
      </c>
      <c r="B480" s="10">
        <f>ABS('internal_calcs ToDs'!C480-'internal_calcs ToDs'!$B480)</f>
        <v>0.21961359801065328</v>
      </c>
      <c r="C480" s="10">
        <f>ABS('internal_calcs ToDs'!D480-'internal_calcs ToDs'!$B480)</f>
        <v>0.34948266901056968</v>
      </c>
      <c r="D480" s="10">
        <f>ABS('internal_calcs ToDs'!E480-'internal_calcs ToDs'!$B480)</f>
        <v>4.6982930461407477</v>
      </c>
      <c r="E480" s="10">
        <f>ABS('internal_calcs ToDs'!D480-'internal_calcs ToDs'!$C480)</f>
        <v>0.56909626702122296</v>
      </c>
      <c r="F480" s="10">
        <f>ABS('internal_calcs ToDs'!E480-'internal_calcs ToDs'!$C480)</f>
        <v>4.917906644151401</v>
      </c>
      <c r="G480" s="10">
        <f>ABS('internal_calcs ToDs'!E480-'internal_calcs ToDs'!D480)</f>
        <v>4.348810377130178</v>
      </c>
      <c r="H480" s="1" t="str">
        <f t="shared" si="142"/>
        <v>TRUSTED</v>
      </c>
      <c r="I480" s="1" t="str">
        <f t="shared" si="143"/>
        <v>TRUSTED</v>
      </c>
      <c r="J480" s="1" t="str">
        <f t="shared" si="144"/>
        <v>TRUSTED</v>
      </c>
      <c r="K480" s="1" t="str">
        <f t="shared" si="145"/>
        <v>TRUSTED</v>
      </c>
      <c r="L480" s="1" t="str">
        <f t="shared" si="146"/>
        <v>TRUSTED</v>
      </c>
      <c r="M480" s="1" t="str">
        <f t="shared" si="147"/>
        <v>TRUSTED</v>
      </c>
      <c r="N480" s="1" t="str">
        <f t="shared" si="148"/>
        <v>TRUSTED</v>
      </c>
      <c r="O480" s="1">
        <f t="shared" si="149"/>
        <v>3</v>
      </c>
      <c r="P480" s="1">
        <f t="shared" si="150"/>
        <v>333</v>
      </c>
      <c r="Q480" s="1" t="str">
        <f t="shared" si="151"/>
        <v>TRUSTED</v>
      </c>
      <c r="R480" s="1" t="str">
        <f t="shared" si="152"/>
        <v>TRUSTED</v>
      </c>
      <c r="S480" s="1" t="str">
        <f t="shared" si="153"/>
        <v>TRUSTED</v>
      </c>
      <c r="T480" s="1" t="str">
        <f t="shared" si="154"/>
        <v>TRUSTED</v>
      </c>
      <c r="U480" s="1">
        <f t="shared" si="159"/>
        <v>3</v>
      </c>
      <c r="V480" s="10">
        <f>IF(Q480="TRUSTED",'internal_calcs ToDs'!B480,"")</f>
        <v>477.30786931747195</v>
      </c>
      <c r="W480" s="10">
        <f>IF(R480="TRUSTED",'internal_calcs ToDs'!C480,"")</f>
        <v>477.0882557194613</v>
      </c>
      <c r="X480" s="10">
        <f>IF(S480="TRUSTED",IF(O480=3,'internal_calcs ToDs'!D480,'internal_calcs ToDs'!E480),"")</f>
        <v>477.65735198648252</v>
      </c>
      <c r="Y480" s="10">
        <f t="shared" si="158"/>
        <v>477.30786931747195</v>
      </c>
      <c r="Z480" s="10" t="str">
        <f t="shared" ca="1" si="155"/>
        <v>N</v>
      </c>
      <c r="AA480" s="10">
        <f t="shared" ca="1" si="156"/>
        <v>477.30786931747195</v>
      </c>
      <c r="AB480" s="1">
        <f t="shared" ca="1" si="140"/>
        <v>1</v>
      </c>
      <c r="AC480" s="1">
        <f t="shared" ca="1" si="141"/>
        <v>111</v>
      </c>
      <c r="AD480" s="1">
        <f t="shared" ca="1" si="157"/>
        <v>33</v>
      </c>
    </row>
    <row r="481" spans="1:30" x14ac:dyDescent="0.3">
      <c r="A481" s="1">
        <f>'FTTM input times'!A481</f>
        <v>479</v>
      </c>
      <c r="B481" s="10">
        <f>ABS('internal_calcs ToDs'!C481-'internal_calcs ToDs'!$B481)</f>
        <v>0.29545300117331408</v>
      </c>
      <c r="C481" s="10">
        <f>ABS('internal_calcs ToDs'!D481-'internal_calcs ToDs'!$B481)</f>
        <v>5.9112082202886995E-2</v>
      </c>
      <c r="D481" s="10">
        <f>ABS('internal_calcs ToDs'!E481-'internal_calcs ToDs'!$B481)</f>
        <v>4.9016360548233138</v>
      </c>
      <c r="E481" s="10">
        <f>ABS('internal_calcs ToDs'!D481-'internal_calcs ToDs'!$C481)</f>
        <v>0.35456508337620107</v>
      </c>
      <c r="F481" s="10">
        <f>ABS('internal_calcs ToDs'!E481-'internal_calcs ToDs'!$C481)</f>
        <v>5.1970890559966278</v>
      </c>
      <c r="G481" s="10">
        <f>ABS('internal_calcs ToDs'!E481-'internal_calcs ToDs'!D481)</f>
        <v>4.8425239726204268</v>
      </c>
      <c r="H481" s="1" t="str">
        <f t="shared" si="142"/>
        <v>TRUSTED</v>
      </c>
      <c r="I481" s="1" t="str">
        <f t="shared" si="143"/>
        <v>TRUSTED</v>
      </c>
      <c r="J481" s="1" t="str">
        <f t="shared" si="144"/>
        <v>TRUSTED</v>
      </c>
      <c r="K481" s="1" t="str">
        <f t="shared" si="145"/>
        <v>TRUSTED</v>
      </c>
      <c r="L481" s="1" t="str">
        <f t="shared" si="146"/>
        <v>TRUSTED</v>
      </c>
      <c r="M481" s="1" t="str">
        <f t="shared" si="147"/>
        <v>TRUSTED</v>
      </c>
      <c r="N481" s="1" t="str">
        <f t="shared" si="148"/>
        <v>TRUSTED</v>
      </c>
      <c r="O481" s="1">
        <f t="shared" si="149"/>
        <v>3</v>
      </c>
      <c r="P481" s="1">
        <f t="shared" si="150"/>
        <v>333</v>
      </c>
      <c r="Q481" s="1" t="str">
        <f t="shared" si="151"/>
        <v>TRUSTED</v>
      </c>
      <c r="R481" s="1" t="str">
        <f t="shared" si="152"/>
        <v>TRUSTED</v>
      </c>
      <c r="S481" s="1" t="str">
        <f t="shared" si="153"/>
        <v>TRUSTED</v>
      </c>
      <c r="T481" s="1" t="str">
        <f t="shared" si="154"/>
        <v>TRUSTED</v>
      </c>
      <c r="U481" s="1">
        <f t="shared" si="159"/>
        <v>3</v>
      </c>
      <c r="V481" s="10">
        <f>IF(Q481="TRUSTED",'internal_calcs ToDs'!B481,"")</f>
        <v>478.35058753679942</v>
      </c>
      <c r="W481" s="10">
        <f>IF(R481="TRUSTED",'internal_calcs ToDs'!C481,"")</f>
        <v>478.05513453562611</v>
      </c>
      <c r="X481" s="10">
        <f>IF(S481="TRUSTED",IF(O481=3,'internal_calcs ToDs'!D481,'internal_calcs ToDs'!E481),"")</f>
        <v>478.40969961900231</v>
      </c>
      <c r="Y481" s="10">
        <f t="shared" si="158"/>
        <v>478.35058753679942</v>
      </c>
      <c r="Z481" s="10" t="str">
        <f t="shared" ca="1" si="155"/>
        <v>N</v>
      </c>
      <c r="AA481" s="10">
        <f t="shared" ca="1" si="156"/>
        <v>478.35058753679942</v>
      </c>
      <c r="AB481" s="1">
        <f t="shared" ca="1" si="140"/>
        <v>1</v>
      </c>
      <c r="AC481" s="1">
        <f t="shared" ca="1" si="141"/>
        <v>111</v>
      </c>
      <c r="AD481" s="1">
        <f t="shared" ca="1" si="157"/>
        <v>33</v>
      </c>
    </row>
    <row r="482" spans="1:30" x14ac:dyDescent="0.3">
      <c r="A482" s="1">
        <f>'FTTM input times'!A482</f>
        <v>480</v>
      </c>
      <c r="B482" s="10">
        <f>ABS('internal_calcs ToDs'!C482-'internal_calcs ToDs'!$B482)</f>
        <v>0.36358495670015145</v>
      </c>
      <c r="C482" s="10">
        <f>ABS('internal_calcs ToDs'!D482-'internal_calcs ToDs'!$B482)</f>
        <v>0.25345835753756774</v>
      </c>
      <c r="D482" s="10">
        <f>ABS('internal_calcs ToDs'!E482-'internal_calcs ToDs'!$B482)</f>
        <v>5.0236097869656078</v>
      </c>
      <c r="E482" s="10">
        <f>ABS('internal_calcs ToDs'!D482-'internal_calcs ToDs'!$C482)</f>
        <v>0.11012659916258372</v>
      </c>
      <c r="F482" s="10">
        <f>ABS('internal_calcs ToDs'!E482-'internal_calcs ToDs'!$C482)</f>
        <v>5.3871947436657592</v>
      </c>
      <c r="G482" s="10">
        <f>ABS('internal_calcs ToDs'!E482-'internal_calcs ToDs'!D482)</f>
        <v>5.2770681445031755</v>
      </c>
      <c r="H482" s="1" t="str">
        <f t="shared" si="142"/>
        <v>TRUSTED</v>
      </c>
      <c r="I482" s="1" t="str">
        <f t="shared" si="143"/>
        <v>TRUSTED</v>
      </c>
      <c r="J482" s="1" t="str">
        <f t="shared" si="144"/>
        <v>TRUSTED</v>
      </c>
      <c r="K482" s="1" t="str">
        <f t="shared" si="145"/>
        <v>TRUSTED</v>
      </c>
      <c r="L482" s="1" t="str">
        <f t="shared" si="146"/>
        <v>TRUSTED</v>
      </c>
      <c r="M482" s="1" t="str">
        <f t="shared" si="147"/>
        <v>TRUSTED</v>
      </c>
      <c r="N482" s="1" t="str">
        <f t="shared" si="148"/>
        <v>TRUSTED</v>
      </c>
      <c r="O482" s="1">
        <f t="shared" si="149"/>
        <v>3</v>
      </c>
      <c r="P482" s="1">
        <f t="shared" si="150"/>
        <v>333</v>
      </c>
      <c r="Q482" s="1" t="str">
        <f t="shared" si="151"/>
        <v>TRUSTED</v>
      </c>
      <c r="R482" s="1" t="str">
        <f t="shared" si="152"/>
        <v>TRUSTED</v>
      </c>
      <c r="S482" s="1" t="str">
        <f t="shared" si="153"/>
        <v>TRUSTED</v>
      </c>
      <c r="T482" s="1" t="str">
        <f t="shared" si="154"/>
        <v>TRUSTED</v>
      </c>
      <c r="U482" s="1">
        <f t="shared" si="159"/>
        <v>3</v>
      </c>
      <c r="V482" s="10">
        <f>IF(Q482="TRUSTED",'internal_calcs ToDs'!B482,"")</f>
        <v>479.39327380395446</v>
      </c>
      <c r="W482" s="10">
        <f>IF(R482="TRUSTED",'internal_calcs ToDs'!C482,"")</f>
        <v>479.02968884725431</v>
      </c>
      <c r="X482" s="10">
        <f>IF(S482="TRUSTED",IF(O482=3,'internal_calcs ToDs'!D482,'internal_calcs ToDs'!E482),"")</f>
        <v>479.13981544641689</v>
      </c>
      <c r="Y482" s="10">
        <f t="shared" si="158"/>
        <v>479.13981544641689</v>
      </c>
      <c r="Z482" s="10" t="str">
        <f t="shared" ca="1" si="155"/>
        <v>Y</v>
      </c>
      <c r="AA482" s="10">
        <f t="shared" ca="1" si="156"/>
        <v>479.13981544641689</v>
      </c>
      <c r="AB482" s="1">
        <f t="shared" ca="1" si="140"/>
        <v>3</v>
      </c>
      <c r="AC482" s="1">
        <f t="shared" ca="1" si="141"/>
        <v>333</v>
      </c>
      <c r="AD482" s="1">
        <f t="shared" ca="1" si="157"/>
        <v>34</v>
      </c>
    </row>
    <row r="483" spans="1:30" x14ac:dyDescent="0.3">
      <c r="A483" s="1">
        <f>'FTTM input times'!A483</f>
        <v>481</v>
      </c>
      <c r="B483" s="10">
        <f>ABS('internal_calcs ToDs'!C483-'internal_calcs ToDs'!$B483)</f>
        <v>0.42388208052290111</v>
      </c>
      <c r="C483" s="10">
        <f>ABS('internal_calcs ToDs'!D483-'internal_calcs ToDs'!$B483)</f>
        <v>0.58394545402694575</v>
      </c>
      <c r="D483" s="10">
        <f>ABS('internal_calcs ToDs'!E483-'internal_calcs ToDs'!$B483)</f>
        <v>5.0582899627371489</v>
      </c>
      <c r="E483" s="10">
        <f>ABS('internal_calcs ToDs'!D483-'internal_calcs ToDs'!$C483)</f>
        <v>0.16006337350404465</v>
      </c>
      <c r="F483" s="10">
        <f>ABS('internal_calcs ToDs'!E483-'internal_calcs ToDs'!$C483)</f>
        <v>5.48217204326005</v>
      </c>
      <c r="G483" s="10">
        <f>ABS('internal_calcs ToDs'!E483-'internal_calcs ToDs'!D483)</f>
        <v>5.6422354167640947</v>
      </c>
      <c r="H483" s="1" t="str">
        <f t="shared" si="142"/>
        <v>TRUSTED</v>
      </c>
      <c r="I483" s="1" t="str">
        <f t="shared" si="143"/>
        <v>TRUSTED</v>
      </c>
      <c r="J483" s="1" t="str">
        <f t="shared" si="144"/>
        <v>TRUSTED</v>
      </c>
      <c r="K483" s="1" t="str">
        <f t="shared" si="145"/>
        <v>TRUSTED</v>
      </c>
      <c r="L483" s="1" t="str">
        <f t="shared" si="146"/>
        <v>TRUSTED</v>
      </c>
      <c r="M483" s="1" t="str">
        <f t="shared" si="147"/>
        <v>TRUSTED</v>
      </c>
      <c r="N483" s="1" t="str">
        <f t="shared" si="148"/>
        <v>TRUSTED</v>
      </c>
      <c r="O483" s="1">
        <f t="shared" si="149"/>
        <v>3</v>
      </c>
      <c r="P483" s="1">
        <f t="shared" si="150"/>
        <v>333</v>
      </c>
      <c r="Q483" s="1" t="str">
        <f t="shared" si="151"/>
        <v>TRUSTED</v>
      </c>
      <c r="R483" s="1" t="str">
        <f t="shared" si="152"/>
        <v>TRUSTED</v>
      </c>
      <c r="S483" s="1" t="str">
        <f t="shared" si="153"/>
        <v>TRUSTED</v>
      </c>
      <c r="T483" s="1" t="str">
        <f t="shared" si="154"/>
        <v>TRUSTED</v>
      </c>
      <c r="U483" s="1">
        <f t="shared" si="159"/>
        <v>3</v>
      </c>
      <c r="V483" s="10">
        <f>IF(Q483="TRUSTED",'internal_calcs ToDs'!B483,"")</f>
        <v>480.43590115737572</v>
      </c>
      <c r="W483" s="10">
        <f>IF(R483="TRUSTED",'internal_calcs ToDs'!C483,"")</f>
        <v>480.01201907685282</v>
      </c>
      <c r="X483" s="10">
        <f>IF(S483="TRUSTED",IF(O483=3,'internal_calcs ToDs'!D483,'internal_calcs ToDs'!E483),"")</f>
        <v>479.85195570334878</v>
      </c>
      <c r="Y483" s="10">
        <f t="shared" si="158"/>
        <v>480.01201907685282</v>
      </c>
      <c r="Z483" s="10" t="str">
        <f t="shared" ca="1" si="155"/>
        <v>Y</v>
      </c>
      <c r="AA483" s="10">
        <f t="shared" ca="1" si="156"/>
        <v>480.01201907685282</v>
      </c>
      <c r="AB483" s="1">
        <f t="shared" ca="1" si="140"/>
        <v>2</v>
      </c>
      <c r="AC483" s="1">
        <f t="shared" ca="1" si="141"/>
        <v>222</v>
      </c>
      <c r="AD483" s="1">
        <f t="shared" ca="1" si="157"/>
        <v>35</v>
      </c>
    </row>
    <row r="484" spans="1:30" x14ac:dyDescent="0.3">
      <c r="A484" s="1">
        <f>'FTTM input times'!A484</f>
        <v>482</v>
      </c>
      <c r="B484" s="10">
        <f>ABS('internal_calcs ToDs'!C484-'internal_calcs ToDs'!$B484)</f>
        <v>0.47624771378031028</v>
      </c>
      <c r="C484" s="10">
        <f>ABS('internal_calcs ToDs'!D484-'internal_calcs ToDs'!$B484)</f>
        <v>0.92778256280831783</v>
      </c>
      <c r="D484" s="10">
        <f>ABS('internal_calcs ToDs'!E484-'internal_calcs ToDs'!$B484)</f>
        <v>5.0029094109598873</v>
      </c>
      <c r="E484" s="10">
        <f>ABS('internal_calcs ToDs'!D484-'internal_calcs ToDs'!$C484)</f>
        <v>0.45153484902800756</v>
      </c>
      <c r="F484" s="10">
        <f>ABS('internal_calcs ToDs'!E484-'internal_calcs ToDs'!$C484)</f>
        <v>5.4791571247401976</v>
      </c>
      <c r="G484" s="10">
        <f>ABS('internal_calcs ToDs'!E484-'internal_calcs ToDs'!D484)</f>
        <v>5.9306919737682051</v>
      </c>
      <c r="H484" s="1" t="str">
        <f t="shared" si="142"/>
        <v>TRUSTED</v>
      </c>
      <c r="I484" s="1" t="str">
        <f t="shared" si="143"/>
        <v>TRUSTED</v>
      </c>
      <c r="J484" s="1" t="str">
        <f t="shared" si="144"/>
        <v>TRUSTED</v>
      </c>
      <c r="K484" s="1" t="str">
        <f t="shared" si="145"/>
        <v>TRUSTED</v>
      </c>
      <c r="L484" s="1" t="str">
        <f t="shared" si="146"/>
        <v>TRUSTED</v>
      </c>
      <c r="M484" s="1" t="str">
        <f t="shared" si="147"/>
        <v>TRUSTED</v>
      </c>
      <c r="N484" s="1" t="str">
        <f t="shared" si="148"/>
        <v>TRUSTED</v>
      </c>
      <c r="O484" s="1">
        <f t="shared" si="149"/>
        <v>3</v>
      </c>
      <c r="P484" s="1">
        <f t="shared" si="150"/>
        <v>333</v>
      </c>
      <c r="Q484" s="1" t="str">
        <f t="shared" si="151"/>
        <v>TRUSTED</v>
      </c>
      <c r="R484" s="1" t="str">
        <f t="shared" si="152"/>
        <v>TRUSTED</v>
      </c>
      <c r="S484" s="1" t="str">
        <f t="shared" si="153"/>
        <v>TRUSTED</v>
      </c>
      <c r="T484" s="1" t="str">
        <f t="shared" si="154"/>
        <v>TRUSTED</v>
      </c>
      <c r="U484" s="1">
        <f t="shared" si="159"/>
        <v>3</v>
      </c>
      <c r="V484" s="10">
        <f>IF(Q484="TRUSTED",'internal_calcs ToDs'!B484,"")</f>
        <v>481.47844267271324</v>
      </c>
      <c r="W484" s="10">
        <f>IF(R484="TRUSTED",'internal_calcs ToDs'!C484,"")</f>
        <v>481.00219495893293</v>
      </c>
      <c r="X484" s="10">
        <f>IF(S484="TRUSTED",IF(O484=3,'internal_calcs ToDs'!D484,'internal_calcs ToDs'!E484),"")</f>
        <v>480.55066010990492</v>
      </c>
      <c r="Y484" s="10">
        <f t="shared" si="158"/>
        <v>481.00219495893293</v>
      </c>
      <c r="Z484" s="10" t="str">
        <f t="shared" ca="1" si="155"/>
        <v>N</v>
      </c>
      <c r="AA484" s="10">
        <f t="shared" ca="1" si="156"/>
        <v>481.00219495893293</v>
      </c>
      <c r="AB484" s="1">
        <f t="shared" ca="1" si="140"/>
        <v>2</v>
      </c>
      <c r="AC484" s="1">
        <f t="shared" ca="1" si="141"/>
        <v>222</v>
      </c>
      <c r="AD484" s="1">
        <f t="shared" ca="1" si="157"/>
        <v>35</v>
      </c>
    </row>
    <row r="485" spans="1:30" x14ac:dyDescent="0.3">
      <c r="A485" s="1">
        <f>'FTTM input times'!A485</f>
        <v>483</v>
      </c>
      <c r="B485" s="10">
        <f>ABS('internal_calcs ToDs'!C485-'internal_calcs ToDs'!$B485)</f>
        <v>0.5206162150341811</v>
      </c>
      <c r="C485" s="10">
        <f>ABS('internal_calcs ToDs'!D485-'internal_calcs ToDs'!$B485)</f>
        <v>1.2801912022542865</v>
      </c>
      <c r="D485" s="10">
        <f>ABS('internal_calcs ToDs'!E485-'internal_calcs ToDs'!$B485)</f>
        <v>4.8579590379956699</v>
      </c>
      <c r="E485" s="10">
        <f>ABS('internal_calcs ToDs'!D485-'internal_calcs ToDs'!$C485)</f>
        <v>0.75957498722010541</v>
      </c>
      <c r="F485" s="10">
        <f>ABS('internal_calcs ToDs'!E485-'internal_calcs ToDs'!$C485)</f>
        <v>5.378575253029851</v>
      </c>
      <c r="G485" s="10">
        <f>ABS('internal_calcs ToDs'!E485-'internal_calcs ToDs'!D485)</f>
        <v>6.1381502402499564</v>
      </c>
      <c r="H485" s="1" t="str">
        <f t="shared" si="142"/>
        <v>TRUSTED</v>
      </c>
      <c r="I485" s="1" t="str">
        <f t="shared" si="143"/>
        <v>TRUSTED</v>
      </c>
      <c r="J485" s="1" t="str">
        <f t="shared" si="144"/>
        <v>TRUSTED</v>
      </c>
      <c r="K485" s="1" t="str">
        <f t="shared" si="145"/>
        <v>TRUSTED</v>
      </c>
      <c r="L485" s="1" t="str">
        <f t="shared" si="146"/>
        <v>TRUSTED</v>
      </c>
      <c r="M485" s="1" t="str">
        <f t="shared" si="147"/>
        <v>TRUSTED</v>
      </c>
      <c r="N485" s="1" t="str">
        <f t="shared" si="148"/>
        <v>TRUSTED</v>
      </c>
      <c r="O485" s="1">
        <f t="shared" si="149"/>
        <v>3</v>
      </c>
      <c r="P485" s="1">
        <f t="shared" si="150"/>
        <v>333</v>
      </c>
      <c r="Q485" s="1" t="str">
        <f t="shared" si="151"/>
        <v>TRUSTED</v>
      </c>
      <c r="R485" s="1" t="str">
        <f t="shared" si="152"/>
        <v>TRUSTED</v>
      </c>
      <c r="S485" s="1" t="str">
        <f t="shared" si="153"/>
        <v>TRUSTED</v>
      </c>
      <c r="T485" s="1" t="str">
        <f t="shared" si="154"/>
        <v>TRUSTED</v>
      </c>
      <c r="U485" s="1">
        <f t="shared" si="159"/>
        <v>3</v>
      </c>
      <c r="V485" s="10">
        <f>IF(Q485="TRUSTED",'internal_calcs ToDs'!B485,"")</f>
        <v>482.520871479834</v>
      </c>
      <c r="W485" s="10">
        <f>IF(R485="TRUSTED",'internal_calcs ToDs'!C485,"")</f>
        <v>482.00025526479982</v>
      </c>
      <c r="X485" s="10">
        <f>IF(S485="TRUSTED",IF(O485=3,'internal_calcs ToDs'!D485,'internal_calcs ToDs'!E485),"")</f>
        <v>481.24068027757971</v>
      </c>
      <c r="Y485" s="10">
        <f t="shared" si="158"/>
        <v>482.00025526479982</v>
      </c>
      <c r="Z485" s="10" t="str">
        <f t="shared" ca="1" si="155"/>
        <v>N</v>
      </c>
      <c r="AA485" s="10">
        <f t="shared" ca="1" si="156"/>
        <v>482.00025526479982</v>
      </c>
      <c r="AB485" s="1">
        <f t="shared" ca="1" si="140"/>
        <v>2</v>
      </c>
      <c r="AC485" s="1">
        <f t="shared" ca="1" si="141"/>
        <v>222</v>
      </c>
      <c r="AD485" s="1">
        <f t="shared" ca="1" si="157"/>
        <v>35</v>
      </c>
    </row>
    <row r="486" spans="1:30" x14ac:dyDescent="0.3">
      <c r="A486" s="1">
        <f>'FTTM input times'!A486</f>
        <v>484</v>
      </c>
      <c r="B486" s="10">
        <f>ABS('internal_calcs ToDs'!C486-'internal_calcs ToDs'!$B486)</f>
        <v>0.55695313025393034</v>
      </c>
      <c r="C486" s="10">
        <f>ABS('internal_calcs ToDs'!D486-'internal_calcs ToDs'!$B486)</f>
        <v>1.6362560062925695</v>
      </c>
      <c r="D486" s="10">
        <f>ABS('internal_calcs ToDs'!E486-'internal_calcs ToDs'!$B486)</f>
        <v>4.6271710392953196</v>
      </c>
      <c r="E486" s="10">
        <f>ABS('internal_calcs ToDs'!D486-'internal_calcs ToDs'!$C486)</f>
        <v>1.0793028760386392</v>
      </c>
      <c r="F486" s="10">
        <f>ABS('internal_calcs ToDs'!E486-'internal_calcs ToDs'!$C486)</f>
        <v>5.1841241695492499</v>
      </c>
      <c r="G486" s="10">
        <f>ABS('internal_calcs ToDs'!E486-'internal_calcs ToDs'!D486)</f>
        <v>6.2634270455878891</v>
      </c>
      <c r="H486" s="1" t="str">
        <f t="shared" si="142"/>
        <v>TRUSTED</v>
      </c>
      <c r="I486" s="1" t="str">
        <f t="shared" si="143"/>
        <v>TRUSTED</v>
      </c>
      <c r="J486" s="1" t="str">
        <f t="shared" si="144"/>
        <v>TRUSTED</v>
      </c>
      <c r="K486" s="1" t="str">
        <f t="shared" si="145"/>
        <v>TRUSTED</v>
      </c>
      <c r="L486" s="1" t="str">
        <f t="shared" si="146"/>
        <v>TRUSTED</v>
      </c>
      <c r="M486" s="1" t="str">
        <f t="shared" si="147"/>
        <v>UNTRUSTED</v>
      </c>
      <c r="N486" s="1" t="str">
        <f t="shared" si="148"/>
        <v>UNTRUSTED</v>
      </c>
      <c r="O486" s="1">
        <f t="shared" si="149"/>
        <v>511</v>
      </c>
      <c r="P486" s="1" t="str">
        <f t="shared" si="150"/>
        <v>NQ</v>
      </c>
      <c r="Q486" s="1" t="str">
        <f t="shared" si="151"/>
        <v>TRUSTED</v>
      </c>
      <c r="R486" s="1" t="str">
        <f t="shared" si="152"/>
        <v>TRUSTED</v>
      </c>
      <c r="S486" s="1" t="str">
        <f t="shared" si="153"/>
        <v>UNTRUSTED</v>
      </c>
      <c r="T486" s="1" t="str">
        <f t="shared" si="154"/>
        <v>TRUSTED</v>
      </c>
      <c r="U486" s="1">
        <f t="shared" si="159"/>
        <v>2</v>
      </c>
      <c r="V486" s="10">
        <f>IF(Q486="TRUSTED",'internal_calcs ToDs'!B486,"")</f>
        <v>483.56316077979398</v>
      </c>
      <c r="W486" s="10">
        <f>IF(R486="TRUSTED",'internal_calcs ToDs'!C486,"")</f>
        <v>483.00620764954004</v>
      </c>
      <c r="X486" s="10" t="str">
        <f>IF(S486="TRUSTED",IF(O486=3,'internal_calcs ToDs'!D486,'internal_calcs ToDs'!E486),"")</f>
        <v/>
      </c>
      <c r="Y486" s="10">
        <f t="shared" si="158"/>
        <v>483.56316077979398</v>
      </c>
      <c r="Z486" s="10" t="str">
        <f t="shared" ca="1" si="155"/>
        <v>Y</v>
      </c>
      <c r="AA486" s="10">
        <f t="shared" ca="1" si="156"/>
        <v>483.56316077979398</v>
      </c>
      <c r="AB486" s="1">
        <f t="shared" ca="1" si="140"/>
        <v>1</v>
      </c>
      <c r="AC486" s="1">
        <f t="shared" ca="1" si="141"/>
        <v>111</v>
      </c>
      <c r="AD486" s="1">
        <f t="shared" ca="1" si="157"/>
        <v>36</v>
      </c>
    </row>
    <row r="487" spans="1:30" x14ac:dyDescent="0.3">
      <c r="A487" s="1">
        <f>'FTTM input times'!A487</f>
        <v>485</v>
      </c>
      <c r="B487" s="10">
        <f>ABS('internal_calcs ToDs'!C487-'internal_calcs ToDs'!$B487)</f>
        <v>0.58525523995456297</v>
      </c>
      <c r="C487" s="10">
        <f>ABS('internal_calcs ToDs'!D487-'internal_calcs ToDs'!$B487)</f>
        <v>1.9910018369549221</v>
      </c>
      <c r="D487" s="10">
        <f>ABS('internal_calcs ToDs'!E487-'internal_calcs ToDs'!$B487)</f>
        <v>4.3173849597882281</v>
      </c>
      <c r="E487" s="10">
        <f>ABS('internal_calcs ToDs'!D487-'internal_calcs ToDs'!$C487)</f>
        <v>1.4057465970003591</v>
      </c>
      <c r="F487" s="10">
        <f>ABS('internal_calcs ToDs'!E487-'internal_calcs ToDs'!$C487)</f>
        <v>4.9026401997427911</v>
      </c>
      <c r="G487" s="10">
        <f>ABS('internal_calcs ToDs'!E487-'internal_calcs ToDs'!D487)</f>
        <v>6.3083867967431502</v>
      </c>
      <c r="H487" s="1" t="str">
        <f t="shared" si="142"/>
        <v>TRUSTED</v>
      </c>
      <c r="I487" s="1" t="str">
        <f t="shared" si="143"/>
        <v>TRUSTED</v>
      </c>
      <c r="J487" s="1" t="str">
        <f t="shared" si="144"/>
        <v>TRUSTED</v>
      </c>
      <c r="K487" s="1" t="str">
        <f t="shared" si="145"/>
        <v>TRUSTED</v>
      </c>
      <c r="L487" s="1" t="str">
        <f t="shared" si="146"/>
        <v>TRUSTED</v>
      </c>
      <c r="M487" s="1" t="str">
        <f t="shared" si="147"/>
        <v>UNTRUSTED</v>
      </c>
      <c r="N487" s="1" t="str">
        <f t="shared" si="148"/>
        <v>UNTRUSTED</v>
      </c>
      <c r="O487" s="1">
        <f t="shared" si="149"/>
        <v>511</v>
      </c>
      <c r="P487" s="1" t="str">
        <f t="shared" si="150"/>
        <v>NQ</v>
      </c>
      <c r="Q487" s="1" t="str">
        <f t="shared" si="151"/>
        <v>TRUSTED</v>
      </c>
      <c r="R487" s="1" t="str">
        <f t="shared" si="152"/>
        <v>TRUSTED</v>
      </c>
      <c r="S487" s="1" t="str">
        <f t="shared" si="153"/>
        <v>UNTRUSTED</v>
      </c>
      <c r="T487" s="1" t="str">
        <f t="shared" si="154"/>
        <v>TRUSTED</v>
      </c>
      <c r="U487" s="1">
        <f t="shared" si="159"/>
        <v>2</v>
      </c>
      <c r="V487" s="10">
        <f>IF(Q487="TRUSTED",'internal_calcs ToDs'!B487,"")</f>
        <v>484.60528386176509</v>
      </c>
      <c r="W487" s="10">
        <f>IF(R487="TRUSTED",'internal_calcs ToDs'!C487,"")</f>
        <v>484.02002862181052</v>
      </c>
      <c r="X487" s="10" t="str">
        <f>IF(S487="TRUSTED",IF(O487=3,'internal_calcs ToDs'!D487,'internal_calcs ToDs'!E487),"")</f>
        <v/>
      </c>
      <c r="Y487" s="10">
        <f t="shared" si="158"/>
        <v>484.60528386176509</v>
      </c>
      <c r="Z487" s="10" t="str">
        <f t="shared" ca="1" si="155"/>
        <v>N</v>
      </c>
      <c r="AA487" s="10">
        <f t="shared" ca="1" si="156"/>
        <v>484.60528386176509</v>
      </c>
      <c r="AB487" s="1">
        <f t="shared" ca="1" si="140"/>
        <v>1</v>
      </c>
      <c r="AC487" s="1">
        <f t="shared" ca="1" si="141"/>
        <v>111</v>
      </c>
      <c r="AD487" s="1">
        <f t="shared" ca="1" si="157"/>
        <v>36</v>
      </c>
    </row>
    <row r="488" spans="1:30" x14ac:dyDescent="0.3">
      <c r="A488" s="1">
        <f>'FTTM input times'!A488</f>
        <v>486</v>
      </c>
      <c r="B488" s="10">
        <f>ABS('internal_calcs ToDs'!C488-'internal_calcs ToDs'!$B488)</f>
        <v>0.6055504833580585</v>
      </c>
      <c r="C488" s="10">
        <f>ABS('internal_calcs ToDs'!D488-'internal_calcs ToDs'!$B488)</f>
        <v>2.3394718409016377</v>
      </c>
      <c r="D488" s="10">
        <f>ABS('internal_calcs ToDs'!E488-'internal_calcs ToDs'!$B488)</f>
        <v>3.9383014434358756</v>
      </c>
      <c r="E488" s="10">
        <f>ABS('internal_calcs ToDs'!D488-'internal_calcs ToDs'!$C488)</f>
        <v>1.7339213575435792</v>
      </c>
      <c r="F488" s="10">
        <f>ABS('internal_calcs ToDs'!E488-'internal_calcs ToDs'!$C488)</f>
        <v>4.5438519267939341</v>
      </c>
      <c r="G488" s="10">
        <f>ABS('internal_calcs ToDs'!E488-'internal_calcs ToDs'!D488)</f>
        <v>6.2777732843375134</v>
      </c>
      <c r="H488" s="1" t="str">
        <f t="shared" si="142"/>
        <v>TRUSTED</v>
      </c>
      <c r="I488" s="1" t="str">
        <f t="shared" si="143"/>
        <v>TRUSTED</v>
      </c>
      <c r="J488" s="1" t="str">
        <f t="shared" si="144"/>
        <v>TRUSTED</v>
      </c>
      <c r="K488" s="1" t="str">
        <f t="shared" si="145"/>
        <v>TRUSTED</v>
      </c>
      <c r="L488" s="1" t="str">
        <f t="shared" si="146"/>
        <v>TRUSTED</v>
      </c>
      <c r="M488" s="1" t="str">
        <f t="shared" si="147"/>
        <v>UNTRUSTED</v>
      </c>
      <c r="N488" s="1" t="str">
        <f t="shared" si="148"/>
        <v>UNTRUSTED</v>
      </c>
      <c r="O488" s="1">
        <f t="shared" si="149"/>
        <v>511</v>
      </c>
      <c r="P488" s="1" t="str">
        <f t="shared" si="150"/>
        <v>NQ</v>
      </c>
      <c r="Q488" s="1" t="str">
        <f t="shared" si="151"/>
        <v>TRUSTED</v>
      </c>
      <c r="R488" s="1" t="str">
        <f t="shared" si="152"/>
        <v>TRUSTED</v>
      </c>
      <c r="S488" s="1" t="str">
        <f t="shared" si="153"/>
        <v>UNTRUSTED</v>
      </c>
      <c r="T488" s="1" t="str">
        <f t="shared" si="154"/>
        <v>TRUSTED</v>
      </c>
      <c r="U488" s="1">
        <f t="shared" si="159"/>
        <v>2</v>
      </c>
      <c r="V488" s="10">
        <f>IF(Q488="TRUSTED",'internal_calcs ToDs'!B488,"")</f>
        <v>485.64721411990581</v>
      </c>
      <c r="W488" s="10">
        <f>IF(R488="TRUSTED",'internal_calcs ToDs'!C488,"")</f>
        <v>485.04166363654775</v>
      </c>
      <c r="X488" s="10" t="str">
        <f>IF(S488="TRUSTED",IF(O488=3,'internal_calcs ToDs'!D488,'internal_calcs ToDs'!E488),"")</f>
        <v/>
      </c>
      <c r="Y488" s="10">
        <f t="shared" si="158"/>
        <v>485.64721411990581</v>
      </c>
      <c r="Z488" s="10" t="str">
        <f t="shared" ca="1" si="155"/>
        <v>N</v>
      </c>
      <c r="AA488" s="10">
        <f t="shared" ca="1" si="156"/>
        <v>485.64721411990581</v>
      </c>
      <c r="AB488" s="1">
        <f t="shared" ca="1" si="140"/>
        <v>1</v>
      </c>
      <c r="AC488" s="1">
        <f t="shared" ca="1" si="141"/>
        <v>111</v>
      </c>
      <c r="AD488" s="1">
        <f t="shared" ca="1" si="157"/>
        <v>36</v>
      </c>
    </row>
    <row r="489" spans="1:30" x14ac:dyDescent="0.3">
      <c r="A489" s="1">
        <f>'FTTM input times'!A489</f>
        <v>487</v>
      </c>
      <c r="B489" s="10">
        <f>ABS('internal_calcs ToDs'!C489-'internal_calcs ToDs'!$B489)</f>
        <v>0.61789775993366902</v>
      </c>
      <c r="C489" s="10">
        <f>ABS('internal_calcs ToDs'!D489-'internal_calcs ToDs'!$B489)</f>
        <v>2.6768052191731613</v>
      </c>
      <c r="D489" s="10">
        <f>ABS('internal_calcs ToDs'!E489-'internal_calcs ToDs'!$B489)</f>
        <v>3.502132571483628</v>
      </c>
      <c r="E489" s="10">
        <f>ABS('internal_calcs ToDs'!D489-'internal_calcs ToDs'!$C489)</f>
        <v>2.0589074592394923</v>
      </c>
      <c r="F489" s="10">
        <f>ABS('internal_calcs ToDs'!E489-'internal_calcs ToDs'!$C489)</f>
        <v>4.120030331417297</v>
      </c>
      <c r="G489" s="10">
        <f>ABS('internal_calcs ToDs'!E489-'internal_calcs ToDs'!D489)</f>
        <v>6.1789377906567893</v>
      </c>
      <c r="H489" s="1" t="str">
        <f t="shared" si="142"/>
        <v>TRUSTED</v>
      </c>
      <c r="I489" s="1" t="str">
        <f t="shared" si="143"/>
        <v>TRUSTED</v>
      </c>
      <c r="J489" s="1" t="str">
        <f t="shared" si="144"/>
        <v>TRUSTED</v>
      </c>
      <c r="K489" s="1" t="str">
        <f t="shared" si="145"/>
        <v>TRUSTED</v>
      </c>
      <c r="L489" s="1" t="str">
        <f t="shared" si="146"/>
        <v>TRUSTED</v>
      </c>
      <c r="M489" s="1" t="str">
        <f t="shared" si="147"/>
        <v>UNTRUSTED</v>
      </c>
      <c r="N489" s="1" t="str">
        <f t="shared" si="148"/>
        <v>UNTRUSTED</v>
      </c>
      <c r="O489" s="1">
        <f t="shared" si="149"/>
        <v>511</v>
      </c>
      <c r="P489" s="1" t="str">
        <f t="shared" si="150"/>
        <v>NQ</v>
      </c>
      <c r="Q489" s="1" t="str">
        <f t="shared" si="151"/>
        <v>TRUSTED</v>
      </c>
      <c r="R489" s="1" t="str">
        <f t="shared" si="152"/>
        <v>TRUSTED</v>
      </c>
      <c r="S489" s="1" t="str">
        <f t="shared" si="153"/>
        <v>UNTRUSTED</v>
      </c>
      <c r="T489" s="1" t="str">
        <f t="shared" si="154"/>
        <v>TRUSTED</v>
      </c>
      <c r="U489" s="1">
        <f t="shared" si="159"/>
        <v>2</v>
      </c>
      <c r="V489" s="10">
        <f>IF(Q489="TRUSTED",'internal_calcs ToDs'!B489,"")</f>
        <v>486.68892507016648</v>
      </c>
      <c r="W489" s="10">
        <f>IF(R489="TRUSTED",'internal_calcs ToDs'!C489,"")</f>
        <v>486.07102731023281</v>
      </c>
      <c r="X489" s="10" t="str">
        <f>IF(S489="TRUSTED",IF(O489=3,'internal_calcs ToDs'!D489,'internal_calcs ToDs'!E489),"")</f>
        <v/>
      </c>
      <c r="Y489" s="10">
        <f t="shared" si="158"/>
        <v>486.68892507016648</v>
      </c>
      <c r="Z489" s="10" t="str">
        <f t="shared" ca="1" si="155"/>
        <v>N</v>
      </c>
      <c r="AA489" s="10">
        <f t="shared" ca="1" si="156"/>
        <v>486.68892507016648</v>
      </c>
      <c r="AB489" s="1">
        <f t="shared" ca="1" si="140"/>
        <v>1</v>
      </c>
      <c r="AC489" s="1">
        <f t="shared" ca="1" si="141"/>
        <v>111</v>
      </c>
      <c r="AD489" s="1">
        <f t="shared" ca="1" si="157"/>
        <v>36</v>
      </c>
    </row>
    <row r="490" spans="1:30" x14ac:dyDescent="0.3">
      <c r="A490" s="1">
        <f>'FTTM input times'!A490</f>
        <v>488</v>
      </c>
      <c r="B490" s="10">
        <f>ABS('internal_calcs ToDs'!C490-'internal_calcs ToDs'!$B490)</f>
        <v>0.62238660915613764</v>
      </c>
      <c r="C490" s="10">
        <f>ABS('internal_calcs ToDs'!D490-'internal_calcs ToDs'!$B490)</f>
        <v>2.9983134839537229</v>
      </c>
      <c r="D490" s="10">
        <f>ABS('internal_calcs ToDs'!E490-'internal_calcs ToDs'!$B490)</f>
        <v>3.0231614265024973</v>
      </c>
      <c r="E490" s="10">
        <f>ABS('internal_calcs ToDs'!D490-'internal_calcs ToDs'!$C490)</f>
        <v>2.3759268747975852</v>
      </c>
      <c r="F490" s="10">
        <f>ABS('internal_calcs ToDs'!E490-'internal_calcs ToDs'!$C490)</f>
        <v>3.6455480356586349</v>
      </c>
      <c r="G490" s="10">
        <f>ABS('internal_calcs ToDs'!E490-'internal_calcs ToDs'!D490)</f>
        <v>6.0214749104562202</v>
      </c>
      <c r="H490" s="1" t="str">
        <f t="shared" si="142"/>
        <v>TRUSTED</v>
      </c>
      <c r="I490" s="1" t="str">
        <f t="shared" si="143"/>
        <v>TRUSTED</v>
      </c>
      <c r="J490" s="1" t="str">
        <f t="shared" si="144"/>
        <v>TRUSTED</v>
      </c>
      <c r="K490" s="1" t="str">
        <f t="shared" si="145"/>
        <v>TRUSTED</v>
      </c>
      <c r="L490" s="1" t="str">
        <f t="shared" si="146"/>
        <v>TRUSTED</v>
      </c>
      <c r="M490" s="1" t="str">
        <f t="shared" si="147"/>
        <v>UNTRUSTED</v>
      </c>
      <c r="N490" s="1" t="str">
        <f t="shared" si="148"/>
        <v>UNTRUSTED</v>
      </c>
      <c r="O490" s="1">
        <f t="shared" si="149"/>
        <v>511</v>
      </c>
      <c r="P490" s="1" t="str">
        <f t="shared" si="150"/>
        <v>NQ</v>
      </c>
      <c r="Q490" s="1" t="str">
        <f t="shared" si="151"/>
        <v>TRUSTED</v>
      </c>
      <c r="R490" s="1" t="str">
        <f t="shared" si="152"/>
        <v>TRUSTED</v>
      </c>
      <c r="S490" s="1" t="str">
        <f t="shared" si="153"/>
        <v>UNTRUSTED</v>
      </c>
      <c r="T490" s="1" t="str">
        <f t="shared" si="154"/>
        <v>TRUSTED</v>
      </c>
      <c r="U490" s="1">
        <f t="shared" si="159"/>
        <v>2</v>
      </c>
      <c r="V490" s="10">
        <f>IF(Q490="TRUSTED",'internal_calcs ToDs'!B490,"")</f>
        <v>487.7303903670167</v>
      </c>
      <c r="W490" s="10">
        <f>IF(R490="TRUSTED",'internal_calcs ToDs'!C490,"")</f>
        <v>487.10800375786056</v>
      </c>
      <c r="X490" s="10" t="str">
        <f>IF(S490="TRUSTED",IF(O490=3,'internal_calcs ToDs'!D490,'internal_calcs ToDs'!E490),"")</f>
        <v/>
      </c>
      <c r="Y490" s="10">
        <f t="shared" si="158"/>
        <v>487.7303903670167</v>
      </c>
      <c r="Z490" s="10" t="str">
        <f t="shared" ca="1" si="155"/>
        <v>N</v>
      </c>
      <c r="AA490" s="10">
        <f t="shared" ca="1" si="156"/>
        <v>487.7303903670167</v>
      </c>
      <c r="AB490" s="1">
        <f t="shared" ca="1" si="140"/>
        <v>1</v>
      </c>
      <c r="AC490" s="1">
        <f t="shared" ca="1" si="141"/>
        <v>111</v>
      </c>
      <c r="AD490" s="1">
        <f t="shared" ca="1" si="157"/>
        <v>36</v>
      </c>
    </row>
    <row r="491" spans="1:30" x14ac:dyDescent="0.3">
      <c r="A491" s="1">
        <f>'FTTM input times'!A491</f>
        <v>489</v>
      </c>
      <c r="B491" s="10">
        <f>ABS('internal_calcs ToDs'!C491-'internal_calcs ToDs'!$B491)</f>
        <v>0.61913676980134369</v>
      </c>
      <c r="C491" s="10">
        <f>ABS('internal_calcs ToDs'!D491-'internal_calcs ToDs'!$B491)</f>
        <v>3.2995539999789116</v>
      </c>
      <c r="D491" s="10">
        <f>ABS('internal_calcs ToDs'!E491-'internal_calcs ToDs'!$B491)</f>
        <v>2.5172268001236375</v>
      </c>
      <c r="E491" s="10">
        <f>ABS('internal_calcs ToDs'!D491-'internal_calcs ToDs'!$C491)</f>
        <v>2.6804172301775679</v>
      </c>
      <c r="F491" s="10">
        <f>ABS('internal_calcs ToDs'!E491-'internal_calcs ToDs'!$C491)</f>
        <v>3.1363635699249812</v>
      </c>
      <c r="G491" s="10">
        <f>ABS('internal_calcs ToDs'!E491-'internal_calcs ToDs'!D491)</f>
        <v>5.8167808001025492</v>
      </c>
      <c r="H491" s="1" t="str">
        <f t="shared" si="142"/>
        <v>TRUSTED</v>
      </c>
      <c r="I491" s="1" t="str">
        <f t="shared" si="143"/>
        <v>TRUSTED</v>
      </c>
      <c r="J491" s="1" t="str">
        <f t="shared" si="144"/>
        <v>TRUSTED</v>
      </c>
      <c r="K491" s="1" t="str">
        <f t="shared" si="145"/>
        <v>TRUSTED</v>
      </c>
      <c r="L491" s="1" t="str">
        <f t="shared" si="146"/>
        <v>TRUSTED</v>
      </c>
      <c r="M491" s="1" t="str">
        <f t="shared" si="147"/>
        <v>UNTRUSTED</v>
      </c>
      <c r="N491" s="1" t="str">
        <f t="shared" si="148"/>
        <v>UNTRUSTED</v>
      </c>
      <c r="O491" s="1">
        <f t="shared" si="149"/>
        <v>511</v>
      </c>
      <c r="P491" s="1" t="str">
        <f t="shared" si="150"/>
        <v>NQ</v>
      </c>
      <c r="Q491" s="1" t="str">
        <f t="shared" si="151"/>
        <v>TRUSTED</v>
      </c>
      <c r="R491" s="1" t="str">
        <f t="shared" si="152"/>
        <v>TRUSTED</v>
      </c>
      <c r="S491" s="1" t="str">
        <f t="shared" si="153"/>
        <v>UNTRUSTED</v>
      </c>
      <c r="T491" s="1" t="str">
        <f t="shared" si="154"/>
        <v>TRUSTED</v>
      </c>
      <c r="U491" s="1">
        <f t="shared" si="159"/>
        <v>2</v>
      </c>
      <c r="V491" s="10">
        <f>IF(Q491="TRUSTED",'internal_calcs ToDs'!B491,"")</f>
        <v>488.77158382008651</v>
      </c>
      <c r="W491" s="10">
        <f>IF(R491="TRUSTED",'internal_calcs ToDs'!C491,"")</f>
        <v>488.15244705028516</v>
      </c>
      <c r="X491" s="10" t="str">
        <f>IF(S491="TRUSTED",IF(O491=3,'internal_calcs ToDs'!D491,'internal_calcs ToDs'!E491),"")</f>
        <v/>
      </c>
      <c r="Y491" s="10">
        <f t="shared" si="158"/>
        <v>488.77158382008651</v>
      </c>
      <c r="Z491" s="10" t="str">
        <f t="shared" ca="1" si="155"/>
        <v>N</v>
      </c>
      <c r="AA491" s="10">
        <f t="shared" ca="1" si="156"/>
        <v>488.77158382008651</v>
      </c>
      <c r="AB491" s="1">
        <f t="shared" ca="1" si="140"/>
        <v>1</v>
      </c>
      <c r="AC491" s="1">
        <f t="shared" ca="1" si="141"/>
        <v>111</v>
      </c>
      <c r="AD491" s="1">
        <f t="shared" ca="1" si="157"/>
        <v>36</v>
      </c>
    </row>
    <row r="492" spans="1:30" x14ac:dyDescent="0.3">
      <c r="A492" s="1">
        <f>'FTTM input times'!A492</f>
        <v>490</v>
      </c>
      <c r="B492" s="10">
        <f>ABS('internal_calcs ToDs'!C492-'internal_calcs ToDs'!$B492)</f>
        <v>0.60829762057221615</v>
      </c>
      <c r="C492" s="10">
        <f>ABS('internal_calcs ToDs'!D492-'internal_calcs ToDs'!$B492)</f>
        <v>3.5763996510537481</v>
      </c>
      <c r="D492" s="10">
        <f>ABS('internal_calcs ToDs'!E492-'internal_calcs ToDs'!$B492)</f>
        <v>2.0011516678903263</v>
      </c>
      <c r="E492" s="10">
        <f>ABS('internal_calcs ToDs'!D492-'internal_calcs ToDs'!$C492)</f>
        <v>2.968102030481532</v>
      </c>
      <c r="F492" s="10">
        <f>ABS('internal_calcs ToDs'!E492-'internal_calcs ToDs'!$C492)</f>
        <v>2.6094492884625424</v>
      </c>
      <c r="G492" s="10">
        <f>ABS('internal_calcs ToDs'!E492-'internal_calcs ToDs'!D492)</f>
        <v>5.5775513189440744</v>
      </c>
      <c r="H492" s="1" t="str">
        <f t="shared" si="142"/>
        <v>TRUSTED</v>
      </c>
      <c r="I492" s="1" t="str">
        <f t="shared" si="143"/>
        <v>TRUSTED</v>
      </c>
      <c r="J492" s="1" t="str">
        <f t="shared" si="144"/>
        <v>TRUSTED</v>
      </c>
      <c r="K492" s="1" t="str">
        <f t="shared" si="145"/>
        <v>TRUSTED</v>
      </c>
      <c r="L492" s="1" t="str">
        <f t="shared" si="146"/>
        <v>TRUSTED</v>
      </c>
      <c r="M492" s="1" t="str">
        <f t="shared" si="147"/>
        <v>UNTRUSTED</v>
      </c>
      <c r="N492" s="1" t="str">
        <f t="shared" si="148"/>
        <v>UNTRUSTED</v>
      </c>
      <c r="O492" s="1">
        <f t="shared" si="149"/>
        <v>511</v>
      </c>
      <c r="P492" s="1" t="str">
        <f t="shared" si="150"/>
        <v>NQ</v>
      </c>
      <c r="Q492" s="1" t="str">
        <f t="shared" si="151"/>
        <v>TRUSTED</v>
      </c>
      <c r="R492" s="1" t="str">
        <f t="shared" si="152"/>
        <v>TRUSTED</v>
      </c>
      <c r="S492" s="1" t="str">
        <f t="shared" si="153"/>
        <v>UNTRUSTED</v>
      </c>
      <c r="T492" s="1" t="str">
        <f t="shared" si="154"/>
        <v>TRUSTED</v>
      </c>
      <c r="U492" s="1">
        <f t="shared" si="159"/>
        <v>2</v>
      </c>
      <c r="V492" s="10">
        <f>IF(Q492="TRUSTED",'internal_calcs ToDs'!B492,"")</f>
        <v>489.81247941070791</v>
      </c>
      <c r="W492" s="10">
        <f>IF(R492="TRUSTED",'internal_calcs ToDs'!C492,"")</f>
        <v>489.20418179013569</v>
      </c>
      <c r="X492" s="10" t="str">
        <f>IF(S492="TRUSTED",IF(O492=3,'internal_calcs ToDs'!D492,'internal_calcs ToDs'!E492),"")</f>
        <v/>
      </c>
      <c r="Y492" s="10">
        <f t="shared" si="158"/>
        <v>489.81247941070791</v>
      </c>
      <c r="Z492" s="10" t="str">
        <f t="shared" ca="1" si="155"/>
        <v>N</v>
      </c>
      <c r="AA492" s="10">
        <f t="shared" ca="1" si="156"/>
        <v>489.81247941070791</v>
      </c>
      <c r="AB492" s="1">
        <f t="shared" ca="1" si="140"/>
        <v>1</v>
      </c>
      <c r="AC492" s="1">
        <f t="shared" ca="1" si="141"/>
        <v>111</v>
      </c>
      <c r="AD492" s="1">
        <f t="shared" ca="1" si="157"/>
        <v>36</v>
      </c>
    </row>
    <row r="493" spans="1:30" x14ac:dyDescent="0.3">
      <c r="A493" s="1">
        <f>'FTTM input times'!A493</f>
        <v>491</v>
      </c>
      <c r="B493" s="10">
        <f>ABS('internal_calcs ToDs'!C493-'internal_calcs ToDs'!$B493)</f>
        <v>0.59004750432012543</v>
      </c>
      <c r="C493" s="10">
        <f>ABS('internal_calcs ToDs'!D493-'internal_calcs ToDs'!$B493)</f>
        <v>3.8251035332436345</v>
      </c>
      <c r="D493" s="10">
        <f>ABS('internal_calcs ToDs'!E493-'internal_calcs ToDs'!$B493)</f>
        <v>1.4921360870356466</v>
      </c>
      <c r="E493" s="10">
        <f>ABS('internal_calcs ToDs'!D493-'internal_calcs ToDs'!$C493)</f>
        <v>3.2350560289235091</v>
      </c>
      <c r="F493" s="10">
        <f>ABS('internal_calcs ToDs'!E493-'internal_calcs ToDs'!$C493)</f>
        <v>2.082183591355772</v>
      </c>
      <c r="G493" s="10">
        <f>ABS('internal_calcs ToDs'!E493-'internal_calcs ToDs'!D493)</f>
        <v>5.3172396202792811</v>
      </c>
      <c r="H493" s="1" t="str">
        <f t="shared" si="142"/>
        <v>TRUSTED</v>
      </c>
      <c r="I493" s="1" t="str">
        <f t="shared" si="143"/>
        <v>TRUSTED</v>
      </c>
      <c r="J493" s="1" t="str">
        <f t="shared" si="144"/>
        <v>TRUSTED</v>
      </c>
      <c r="K493" s="1" t="str">
        <f t="shared" si="145"/>
        <v>TRUSTED</v>
      </c>
      <c r="L493" s="1" t="str">
        <f t="shared" si="146"/>
        <v>TRUSTED</v>
      </c>
      <c r="M493" s="1" t="str">
        <f t="shared" si="147"/>
        <v>UNTRUSTED</v>
      </c>
      <c r="N493" s="1" t="str">
        <f t="shared" si="148"/>
        <v>UNTRUSTED</v>
      </c>
      <c r="O493" s="1">
        <f t="shared" si="149"/>
        <v>511</v>
      </c>
      <c r="P493" s="1" t="str">
        <f t="shared" si="150"/>
        <v>NQ</v>
      </c>
      <c r="Q493" s="1" t="str">
        <f t="shared" si="151"/>
        <v>TRUSTED</v>
      </c>
      <c r="R493" s="1" t="str">
        <f t="shared" si="152"/>
        <v>TRUSTED</v>
      </c>
      <c r="S493" s="1" t="str">
        <f t="shared" si="153"/>
        <v>UNTRUSTED</v>
      </c>
      <c r="T493" s="1" t="str">
        <f t="shared" si="154"/>
        <v>TRUSTED</v>
      </c>
      <c r="U493" s="1">
        <f t="shared" si="159"/>
        <v>2</v>
      </c>
      <c r="V493" s="10">
        <f>IF(Q493="TRUSTED",'internal_calcs ToDs'!B493,"")</f>
        <v>490.85305130834934</v>
      </c>
      <c r="W493" s="10">
        <f>IF(R493="TRUSTED",'internal_calcs ToDs'!C493,"")</f>
        <v>490.26300380402921</v>
      </c>
      <c r="X493" s="10" t="str">
        <f>IF(S493="TRUSTED",IF(O493=3,'internal_calcs ToDs'!D493,'internal_calcs ToDs'!E493),"")</f>
        <v/>
      </c>
      <c r="Y493" s="10">
        <f t="shared" si="158"/>
        <v>490.85305130834934</v>
      </c>
      <c r="Z493" s="10" t="str">
        <f t="shared" ca="1" si="155"/>
        <v>N</v>
      </c>
      <c r="AA493" s="10">
        <f t="shared" ca="1" si="156"/>
        <v>490.85305130834934</v>
      </c>
      <c r="AB493" s="1">
        <f t="shared" ca="1" si="140"/>
        <v>1</v>
      </c>
      <c r="AC493" s="1">
        <f t="shared" ca="1" si="141"/>
        <v>111</v>
      </c>
      <c r="AD493" s="1">
        <f t="shared" ca="1" si="157"/>
        <v>36</v>
      </c>
    </row>
    <row r="494" spans="1:30" x14ac:dyDescent="0.3">
      <c r="A494" s="1">
        <f>'FTTM input times'!A494</f>
        <v>492</v>
      </c>
      <c r="B494" s="10">
        <f>ABS('internal_calcs ToDs'!C494-'internal_calcs ToDs'!$B494)</f>
        <v>0.56459293858051751</v>
      </c>
      <c r="C494" s="10">
        <f>ABS('internal_calcs ToDs'!D494-'internal_calcs ToDs'!$B494)</f>
        <v>4.0423576547397033</v>
      </c>
      <c r="D494" s="10">
        <f>ABS('internal_calcs ToDs'!E494-'internal_calcs ToDs'!$B494)</f>
        <v>1.0071364588698088</v>
      </c>
      <c r="E494" s="10">
        <f>ABS('internal_calcs ToDs'!D494-'internal_calcs ToDs'!$C494)</f>
        <v>3.4777647161591858</v>
      </c>
      <c r="F494" s="10">
        <f>ABS('internal_calcs ToDs'!E494-'internal_calcs ToDs'!$C494)</f>
        <v>1.5717293974503264</v>
      </c>
      <c r="G494" s="10">
        <f>ABS('internal_calcs ToDs'!E494-'internal_calcs ToDs'!D494)</f>
        <v>5.0494941136095122</v>
      </c>
      <c r="H494" s="1" t="str">
        <f t="shared" si="142"/>
        <v>TRUSTED</v>
      </c>
      <c r="I494" s="1" t="str">
        <f t="shared" si="143"/>
        <v>TRUSTED</v>
      </c>
      <c r="J494" s="1" t="str">
        <f t="shared" si="144"/>
        <v>TRUSTED</v>
      </c>
      <c r="K494" s="1" t="str">
        <f t="shared" si="145"/>
        <v>TRUSTED</v>
      </c>
      <c r="L494" s="1" t="str">
        <f t="shared" si="146"/>
        <v>TRUSTED</v>
      </c>
      <c r="M494" s="1" t="str">
        <f t="shared" si="147"/>
        <v>UNTRUSTED</v>
      </c>
      <c r="N494" s="1" t="str">
        <f t="shared" si="148"/>
        <v>UNTRUSTED</v>
      </c>
      <c r="O494" s="1">
        <f t="shared" si="149"/>
        <v>511</v>
      </c>
      <c r="P494" s="1" t="str">
        <f t="shared" si="150"/>
        <v>NQ</v>
      </c>
      <c r="Q494" s="1" t="str">
        <f t="shared" si="151"/>
        <v>TRUSTED</v>
      </c>
      <c r="R494" s="1" t="str">
        <f t="shared" si="152"/>
        <v>TRUSTED</v>
      </c>
      <c r="S494" s="1" t="str">
        <f t="shared" si="153"/>
        <v>UNTRUSTED</v>
      </c>
      <c r="T494" s="1" t="str">
        <f t="shared" si="154"/>
        <v>TRUSTED</v>
      </c>
      <c r="U494" s="1">
        <f t="shared" si="159"/>
        <v>2</v>
      </c>
      <c r="V494" s="10">
        <f>IF(Q494="TRUSTED",'internal_calcs ToDs'!B494,"")</f>
        <v>491.89327388693061</v>
      </c>
      <c r="W494" s="10">
        <f>IF(R494="TRUSTED",'internal_calcs ToDs'!C494,"")</f>
        <v>491.3286809483501</v>
      </c>
      <c r="X494" s="10" t="str">
        <f>IF(S494="TRUSTED",IF(O494=3,'internal_calcs ToDs'!D494,'internal_calcs ToDs'!E494),"")</f>
        <v/>
      </c>
      <c r="Y494" s="10">
        <f t="shared" si="158"/>
        <v>491.89327388693061</v>
      </c>
      <c r="Z494" s="10" t="str">
        <f t="shared" ca="1" si="155"/>
        <v>N</v>
      </c>
      <c r="AA494" s="10">
        <f t="shared" ca="1" si="156"/>
        <v>491.89327388693061</v>
      </c>
      <c r="AB494" s="1">
        <f t="shared" ca="1" si="140"/>
        <v>1</v>
      </c>
      <c r="AC494" s="1">
        <f t="shared" ca="1" si="141"/>
        <v>111</v>
      </c>
      <c r="AD494" s="1">
        <f t="shared" ca="1" si="157"/>
        <v>36</v>
      </c>
    </row>
    <row r="495" spans="1:30" x14ac:dyDescent="0.3">
      <c r="A495" s="1">
        <f>'FTTM input times'!A495</f>
        <v>493</v>
      </c>
      <c r="B495" s="10">
        <f>ABS('internal_calcs ToDs'!C495-'internal_calcs ToDs'!$B495)</f>
        <v>0.53216771559414155</v>
      </c>
      <c r="C495" s="10">
        <f>ABS('internal_calcs ToDs'!D495-'internal_calcs ToDs'!$B495)</f>
        <v>4.2253447169142646</v>
      </c>
      <c r="D495" s="10">
        <f>ABS('internal_calcs ToDs'!E495-'internal_calcs ToDs'!$B495)</f>
        <v>0.56225359026234401</v>
      </c>
      <c r="E495" s="10">
        <f>ABS('internal_calcs ToDs'!D495-'internal_calcs ToDs'!$C495)</f>
        <v>3.6931770013201231</v>
      </c>
      <c r="F495" s="10">
        <f>ABS('internal_calcs ToDs'!E495-'internal_calcs ToDs'!$C495)</f>
        <v>1.0944213058564856</v>
      </c>
      <c r="G495" s="10">
        <f>ABS('internal_calcs ToDs'!E495-'internal_calcs ToDs'!D495)</f>
        <v>4.7875983071766086</v>
      </c>
      <c r="H495" s="1" t="str">
        <f t="shared" si="142"/>
        <v>TRUSTED</v>
      </c>
      <c r="I495" s="1" t="str">
        <f t="shared" si="143"/>
        <v>TRUSTED</v>
      </c>
      <c r="J495" s="1" t="str">
        <f t="shared" si="144"/>
        <v>TRUSTED</v>
      </c>
      <c r="K495" s="1" t="str">
        <f t="shared" si="145"/>
        <v>TRUSTED</v>
      </c>
      <c r="L495" s="1" t="str">
        <f t="shared" si="146"/>
        <v>TRUSTED</v>
      </c>
      <c r="M495" s="1" t="str">
        <f t="shared" si="147"/>
        <v>UNTRUSTED</v>
      </c>
      <c r="N495" s="1" t="str">
        <f t="shared" si="148"/>
        <v>UNTRUSTED</v>
      </c>
      <c r="O495" s="1">
        <f t="shared" si="149"/>
        <v>511</v>
      </c>
      <c r="P495" s="1" t="str">
        <f t="shared" si="150"/>
        <v>NQ</v>
      </c>
      <c r="Q495" s="1" t="str">
        <f t="shared" si="151"/>
        <v>TRUSTED</v>
      </c>
      <c r="R495" s="1" t="str">
        <f t="shared" si="152"/>
        <v>TRUSTED</v>
      </c>
      <c r="S495" s="1" t="str">
        <f t="shared" si="153"/>
        <v>UNTRUSTED</v>
      </c>
      <c r="T495" s="1" t="str">
        <f t="shared" si="154"/>
        <v>TRUSTED</v>
      </c>
      <c r="U495" s="1">
        <f t="shared" si="159"/>
        <v>2</v>
      </c>
      <c r="V495" s="10">
        <f>IF(Q495="TRUSTED",'internal_calcs ToDs'!B495,"")</f>
        <v>492.93312174100896</v>
      </c>
      <c r="W495" s="10">
        <f>IF(R495="TRUSTED",'internal_calcs ToDs'!C495,"")</f>
        <v>492.40095402541482</v>
      </c>
      <c r="X495" s="10" t="str">
        <f>IF(S495="TRUSTED",IF(O495=3,'internal_calcs ToDs'!D495,'internal_calcs ToDs'!E495),"")</f>
        <v/>
      </c>
      <c r="Y495" s="10">
        <f t="shared" si="158"/>
        <v>492.93312174100896</v>
      </c>
      <c r="Z495" s="10" t="str">
        <f t="shared" ca="1" si="155"/>
        <v>N</v>
      </c>
      <c r="AA495" s="10">
        <f t="shared" ca="1" si="156"/>
        <v>492.93312174100896</v>
      </c>
      <c r="AB495" s="1">
        <f t="shared" ca="1" si="140"/>
        <v>1</v>
      </c>
      <c r="AC495" s="1">
        <f t="shared" ca="1" si="141"/>
        <v>111</v>
      </c>
      <c r="AD495" s="1">
        <f t="shared" ca="1" si="157"/>
        <v>36</v>
      </c>
    </row>
    <row r="496" spans="1:30" x14ac:dyDescent="0.3">
      <c r="A496" s="1">
        <f>'FTTM input times'!A496</f>
        <v>494</v>
      </c>
      <c r="B496" s="10">
        <f>ABS('internal_calcs ToDs'!C496-'internal_calcs ToDs'!$B496)</f>
        <v>0.49303189541905112</v>
      </c>
      <c r="C496" s="10">
        <f>ABS('internal_calcs ToDs'!D496-'internal_calcs ToDs'!$B496)</f>
        <v>4.3717821601895253</v>
      </c>
      <c r="D496" s="10">
        <f>ABS('internal_calcs ToDs'!E496-'internal_calcs ToDs'!$B496)</f>
        <v>0.17215167070571624</v>
      </c>
      <c r="E496" s="10">
        <f>ABS('internal_calcs ToDs'!D496-'internal_calcs ToDs'!$C496)</f>
        <v>3.8787502647704741</v>
      </c>
      <c r="F496" s="10">
        <f>ABS('internal_calcs ToDs'!E496-'internal_calcs ToDs'!$C496)</f>
        <v>0.66518356612476737</v>
      </c>
      <c r="G496" s="10">
        <f>ABS('internal_calcs ToDs'!E496-'internal_calcs ToDs'!D496)</f>
        <v>4.5439338308952415</v>
      </c>
      <c r="H496" s="1" t="str">
        <f t="shared" si="142"/>
        <v>TRUSTED</v>
      </c>
      <c r="I496" s="1" t="str">
        <f t="shared" si="143"/>
        <v>TRUSTED</v>
      </c>
      <c r="J496" s="1" t="str">
        <f t="shared" si="144"/>
        <v>TRUSTED</v>
      </c>
      <c r="K496" s="1" t="str">
        <f t="shared" si="145"/>
        <v>TRUSTED</v>
      </c>
      <c r="L496" s="1" t="str">
        <f t="shared" si="146"/>
        <v>TRUSTED</v>
      </c>
      <c r="M496" s="1" t="str">
        <f t="shared" si="147"/>
        <v>UNTRUSTED</v>
      </c>
      <c r="N496" s="1" t="str">
        <f t="shared" si="148"/>
        <v>UNTRUSTED</v>
      </c>
      <c r="O496" s="1">
        <f t="shared" si="149"/>
        <v>511</v>
      </c>
      <c r="P496" s="1" t="str">
        <f t="shared" si="150"/>
        <v>NQ</v>
      </c>
      <c r="Q496" s="1" t="str">
        <f t="shared" si="151"/>
        <v>TRUSTED</v>
      </c>
      <c r="R496" s="1" t="str">
        <f t="shared" si="152"/>
        <v>TRUSTED</v>
      </c>
      <c r="S496" s="1" t="str">
        <f t="shared" si="153"/>
        <v>UNTRUSTED</v>
      </c>
      <c r="T496" s="1" t="str">
        <f t="shared" si="154"/>
        <v>TRUSTED</v>
      </c>
      <c r="U496" s="1">
        <f t="shared" si="159"/>
        <v>2</v>
      </c>
      <c r="V496" s="10">
        <f>IF(Q496="TRUSTED",'internal_calcs ToDs'!B496,"")</f>
        <v>493.97256970182582</v>
      </c>
      <c r="W496" s="10">
        <f>IF(R496="TRUSTED",'internal_calcs ToDs'!C496,"")</f>
        <v>493.47953780640677</v>
      </c>
      <c r="X496" s="10" t="str">
        <f>IF(S496="TRUSTED",IF(O496=3,'internal_calcs ToDs'!D496,'internal_calcs ToDs'!E496),"")</f>
        <v/>
      </c>
      <c r="Y496" s="10">
        <f t="shared" si="158"/>
        <v>493.97256970182582</v>
      </c>
      <c r="Z496" s="10" t="str">
        <f t="shared" ca="1" si="155"/>
        <v>N</v>
      </c>
      <c r="AA496" s="10">
        <f t="shared" ca="1" si="156"/>
        <v>493.97256970182582</v>
      </c>
      <c r="AB496" s="1">
        <f t="shared" ca="1" si="140"/>
        <v>1</v>
      </c>
      <c r="AC496" s="1">
        <f t="shared" ca="1" si="141"/>
        <v>111</v>
      </c>
      <c r="AD496" s="1">
        <f t="shared" ca="1" si="157"/>
        <v>36</v>
      </c>
    </row>
    <row r="497" spans="1:30" x14ac:dyDescent="0.3">
      <c r="A497" s="1">
        <f>'FTTM input times'!A497</f>
        <v>495</v>
      </c>
      <c r="B497" s="10">
        <f>ABS('internal_calcs ToDs'!C497-'internal_calcs ToDs'!$B497)</f>
        <v>0.44747069615993951</v>
      </c>
      <c r="C497" s="10">
        <f>ABS('internal_calcs ToDs'!D497-'internal_calcs ToDs'!$B497)</f>
        <v>4.4799577803372586</v>
      </c>
      <c r="D497" s="10">
        <f>ABS('internal_calcs ToDs'!E497-'internal_calcs ToDs'!$B497)</f>
        <v>0.15047083593384514</v>
      </c>
      <c r="E497" s="10">
        <f>ABS('internal_calcs ToDs'!D497-'internal_calcs ToDs'!$C497)</f>
        <v>4.032487084177319</v>
      </c>
      <c r="F497" s="10">
        <f>ABS('internal_calcs ToDs'!E497-'internal_calcs ToDs'!$C497)</f>
        <v>0.29699986022609437</v>
      </c>
      <c r="G497" s="10">
        <f>ABS('internal_calcs ToDs'!E497-'internal_calcs ToDs'!D497)</f>
        <v>4.3294869444034134</v>
      </c>
      <c r="H497" s="1" t="str">
        <f t="shared" si="142"/>
        <v>TRUSTED</v>
      </c>
      <c r="I497" s="1" t="str">
        <f t="shared" si="143"/>
        <v>TRUSTED</v>
      </c>
      <c r="J497" s="1" t="str">
        <f t="shared" si="144"/>
        <v>TRUSTED</v>
      </c>
      <c r="K497" s="1" t="str">
        <f t="shared" si="145"/>
        <v>TRUSTED</v>
      </c>
      <c r="L497" s="1" t="str">
        <f t="shared" si="146"/>
        <v>TRUSTED</v>
      </c>
      <c r="M497" s="1" t="str">
        <f t="shared" si="147"/>
        <v>UNTRUSTED</v>
      </c>
      <c r="N497" s="1" t="str">
        <f t="shared" si="148"/>
        <v>UNTRUSTED</v>
      </c>
      <c r="O497" s="1">
        <f t="shared" si="149"/>
        <v>511</v>
      </c>
      <c r="P497" s="1" t="str">
        <f t="shared" si="150"/>
        <v>NQ</v>
      </c>
      <c r="Q497" s="1" t="str">
        <f t="shared" si="151"/>
        <v>TRUSTED</v>
      </c>
      <c r="R497" s="1" t="str">
        <f t="shared" si="152"/>
        <v>TRUSTED</v>
      </c>
      <c r="S497" s="1" t="str">
        <f t="shared" si="153"/>
        <v>UNTRUSTED</v>
      </c>
      <c r="T497" s="1" t="str">
        <f t="shared" si="154"/>
        <v>TRUSTED</v>
      </c>
      <c r="U497" s="1">
        <f t="shared" si="159"/>
        <v>2</v>
      </c>
      <c r="V497" s="10">
        <f>IF(Q497="TRUSTED",'internal_calcs ToDs'!B497,"")</f>
        <v>495.01159285320352</v>
      </c>
      <c r="W497" s="10">
        <f>IF(R497="TRUSTED",'internal_calcs ToDs'!C497,"")</f>
        <v>494.56412215704358</v>
      </c>
      <c r="X497" s="10" t="str">
        <f>IF(S497="TRUSTED",IF(O497=3,'internal_calcs ToDs'!D497,'internal_calcs ToDs'!E497),"")</f>
        <v/>
      </c>
      <c r="Y497" s="10">
        <f t="shared" si="158"/>
        <v>495.01159285320352</v>
      </c>
      <c r="Z497" s="10" t="str">
        <f t="shared" ca="1" si="155"/>
        <v>N</v>
      </c>
      <c r="AA497" s="10">
        <f t="shared" ca="1" si="156"/>
        <v>495.01159285320352</v>
      </c>
      <c r="AB497" s="1">
        <f t="shared" ca="1" si="140"/>
        <v>1</v>
      </c>
      <c r="AC497" s="1">
        <f t="shared" ca="1" si="141"/>
        <v>111</v>
      </c>
      <c r="AD497" s="1">
        <f t="shared" ca="1" si="157"/>
        <v>36</v>
      </c>
    </row>
    <row r="498" spans="1:30" x14ac:dyDescent="0.3">
      <c r="A498" s="1">
        <f>'FTTM input times'!A498</f>
        <v>496</v>
      </c>
      <c r="B498" s="10">
        <f>ABS('internal_calcs ToDs'!C498-'internal_calcs ToDs'!$B498)</f>
        <v>0.39579328574694728</v>
      </c>
      <c r="C498" s="10">
        <f>ABS('internal_calcs ToDs'!D498-'internal_calcs ToDs'!$B498)</f>
        <v>4.5487563537564029</v>
      </c>
      <c r="D498" s="10">
        <f>ABS('internal_calcs ToDs'!E498-'internal_calcs ToDs'!$B498)</f>
        <v>0.39533926218729221</v>
      </c>
      <c r="E498" s="10">
        <f>ABS('internal_calcs ToDs'!D498-'internal_calcs ToDs'!$C498)</f>
        <v>4.1529630680094556</v>
      </c>
      <c r="F498" s="10">
        <f>ABS('internal_calcs ToDs'!E498-'internal_calcs ToDs'!$C498)</f>
        <v>4.5402355965507013E-4</v>
      </c>
      <c r="G498" s="10">
        <f>ABS('internal_calcs ToDs'!E498-'internal_calcs ToDs'!D498)</f>
        <v>4.1534170915691107</v>
      </c>
      <c r="H498" s="1" t="str">
        <f t="shared" si="142"/>
        <v>TRUSTED</v>
      </c>
      <c r="I498" s="1" t="str">
        <f t="shared" si="143"/>
        <v>TRUSTED</v>
      </c>
      <c r="J498" s="1" t="str">
        <f t="shared" si="144"/>
        <v>TRUSTED</v>
      </c>
      <c r="K498" s="1" t="str">
        <f t="shared" si="145"/>
        <v>TRUSTED</v>
      </c>
      <c r="L498" s="1" t="str">
        <f t="shared" si="146"/>
        <v>TRUSTED</v>
      </c>
      <c r="M498" s="1" t="str">
        <f t="shared" si="147"/>
        <v>UNTRUSTED</v>
      </c>
      <c r="N498" s="1" t="str">
        <f t="shared" si="148"/>
        <v>UNTRUSTED</v>
      </c>
      <c r="O498" s="1">
        <f t="shared" si="149"/>
        <v>511</v>
      </c>
      <c r="P498" s="1" t="str">
        <f t="shared" si="150"/>
        <v>NQ</v>
      </c>
      <c r="Q498" s="1" t="str">
        <f t="shared" si="151"/>
        <v>TRUSTED</v>
      </c>
      <c r="R498" s="1" t="str">
        <f t="shared" si="152"/>
        <v>TRUSTED</v>
      </c>
      <c r="S498" s="1" t="str">
        <f t="shared" si="153"/>
        <v>UNTRUSTED</v>
      </c>
      <c r="T498" s="1" t="str">
        <f t="shared" si="154"/>
        <v>TRUSTED</v>
      </c>
      <c r="U498" s="1">
        <f t="shared" si="159"/>
        <v>2</v>
      </c>
      <c r="V498" s="10">
        <f>IF(Q498="TRUSTED",'internal_calcs ToDs'!B498,"")</f>
        <v>496.05016654728331</v>
      </c>
      <c r="W498" s="10">
        <f>IF(R498="TRUSTED",'internal_calcs ToDs'!C498,"")</f>
        <v>495.65437326153636</v>
      </c>
      <c r="X498" s="10" t="str">
        <f>IF(S498="TRUSTED",IF(O498=3,'internal_calcs ToDs'!D498,'internal_calcs ToDs'!E498),"")</f>
        <v/>
      </c>
      <c r="Y498" s="10">
        <f t="shared" si="158"/>
        <v>496.05016654728331</v>
      </c>
      <c r="Z498" s="10" t="str">
        <f t="shared" ca="1" si="155"/>
        <v>N</v>
      </c>
      <c r="AA498" s="10">
        <f t="shared" ca="1" si="156"/>
        <v>496.05016654728331</v>
      </c>
      <c r="AB498" s="1">
        <f t="shared" ca="1" si="140"/>
        <v>1</v>
      </c>
      <c r="AC498" s="1">
        <f t="shared" ca="1" si="141"/>
        <v>111</v>
      </c>
      <c r="AD498" s="1">
        <f t="shared" ca="1" si="157"/>
        <v>36</v>
      </c>
    </row>
    <row r="499" spans="1:30" x14ac:dyDescent="0.3">
      <c r="A499" s="1">
        <f>'FTTM input times'!A499</f>
        <v>497</v>
      </c>
      <c r="B499" s="10">
        <f>ABS('internal_calcs ToDs'!C499-'internal_calcs ToDs'!$B499)</f>
        <v>0.33833148008568514</v>
      </c>
      <c r="C499" s="10">
        <f>ABS('internal_calcs ToDs'!D499-'internal_calcs ToDs'!$B499)</f>
        <v>4.5776768520722726</v>
      </c>
      <c r="D499" s="10">
        <f>ABS('internal_calcs ToDs'!E499-'internal_calcs ToDs'!$B499)</f>
        <v>0.55497321496631002</v>
      </c>
      <c r="E499" s="10">
        <f>ABS('internal_calcs ToDs'!D499-'internal_calcs ToDs'!$C499)</f>
        <v>4.2393453719865875</v>
      </c>
      <c r="F499" s="10">
        <f>ABS('internal_calcs ToDs'!E499-'internal_calcs ToDs'!$C499)</f>
        <v>0.21664173488062488</v>
      </c>
      <c r="G499" s="10">
        <f>ABS('internal_calcs ToDs'!E499-'internal_calcs ToDs'!D499)</f>
        <v>4.0227036371059626</v>
      </c>
      <c r="H499" s="1" t="str">
        <f t="shared" si="142"/>
        <v>TRUSTED</v>
      </c>
      <c r="I499" s="1" t="str">
        <f t="shared" si="143"/>
        <v>TRUSTED</v>
      </c>
      <c r="J499" s="1" t="str">
        <f t="shared" si="144"/>
        <v>TRUSTED</v>
      </c>
      <c r="K499" s="1" t="str">
        <f t="shared" si="145"/>
        <v>TRUSTED</v>
      </c>
      <c r="L499" s="1" t="str">
        <f t="shared" si="146"/>
        <v>TRUSTED</v>
      </c>
      <c r="M499" s="1" t="str">
        <f t="shared" si="147"/>
        <v>UNTRUSTED</v>
      </c>
      <c r="N499" s="1" t="str">
        <f t="shared" si="148"/>
        <v>UNTRUSTED</v>
      </c>
      <c r="O499" s="1">
        <f t="shared" si="149"/>
        <v>511</v>
      </c>
      <c r="P499" s="1" t="str">
        <f t="shared" si="150"/>
        <v>NQ</v>
      </c>
      <c r="Q499" s="1" t="str">
        <f t="shared" si="151"/>
        <v>TRUSTED</v>
      </c>
      <c r="R499" s="1" t="str">
        <f t="shared" si="152"/>
        <v>TRUSTED</v>
      </c>
      <c r="S499" s="1" t="str">
        <f t="shared" si="153"/>
        <v>UNTRUSTED</v>
      </c>
      <c r="T499" s="1" t="str">
        <f t="shared" si="154"/>
        <v>TRUSTED</v>
      </c>
      <c r="U499" s="1">
        <f t="shared" si="159"/>
        <v>2</v>
      </c>
      <c r="V499" s="10">
        <f>IF(Q499="TRUSTED",'internal_calcs ToDs'!B499,"")</f>
        <v>497.08826642009313</v>
      </c>
      <c r="W499" s="10">
        <f>IF(R499="TRUSTED",'internal_calcs ToDs'!C499,"")</f>
        <v>496.74993494000745</v>
      </c>
      <c r="X499" s="10" t="str">
        <f>IF(S499="TRUSTED",IF(O499=3,'internal_calcs ToDs'!D499,'internal_calcs ToDs'!E499),"")</f>
        <v/>
      </c>
      <c r="Y499" s="10">
        <f t="shared" si="158"/>
        <v>497.08826642009313</v>
      </c>
      <c r="Z499" s="10" t="str">
        <f t="shared" ca="1" si="155"/>
        <v>N</v>
      </c>
      <c r="AA499" s="10">
        <f t="shared" ca="1" si="156"/>
        <v>497.08826642009313</v>
      </c>
      <c r="AB499" s="1">
        <f t="shared" ca="1" si="140"/>
        <v>1</v>
      </c>
      <c r="AC499" s="1">
        <f t="shared" ca="1" si="141"/>
        <v>111</v>
      </c>
      <c r="AD499" s="1">
        <f t="shared" ca="1" si="157"/>
        <v>36</v>
      </c>
    </row>
    <row r="500" spans="1:30" x14ac:dyDescent="0.3">
      <c r="A500" s="1">
        <f>'FTTM input times'!A500</f>
        <v>498</v>
      </c>
      <c r="B500" s="10">
        <f>ABS('internal_calcs ToDs'!C500-'internal_calcs ToDs'!$B500)</f>
        <v>0.27543835276696882</v>
      </c>
      <c r="C500" s="10">
        <f>ABS('internal_calcs ToDs'!D500-'internal_calcs ToDs'!$B500)</f>
        <v>4.5668399748080901</v>
      </c>
      <c r="D500" s="10">
        <f>ABS('internal_calcs ToDs'!E500-'internal_calcs ToDs'!$B500)</f>
        <v>0.62495607127061703</v>
      </c>
      <c r="E500" s="10">
        <f>ABS('internal_calcs ToDs'!D500-'internal_calcs ToDs'!$C500)</f>
        <v>4.2914016220411213</v>
      </c>
      <c r="F500" s="10">
        <f>ABS('internal_calcs ToDs'!E500-'internal_calcs ToDs'!$C500)</f>
        <v>0.34951771850364821</v>
      </c>
      <c r="G500" s="10">
        <f>ABS('internal_calcs ToDs'!E500-'internal_calcs ToDs'!D500)</f>
        <v>3.9418839035374731</v>
      </c>
      <c r="H500" s="1" t="str">
        <f t="shared" si="142"/>
        <v>TRUSTED</v>
      </c>
      <c r="I500" s="1" t="str">
        <f t="shared" si="143"/>
        <v>TRUSTED</v>
      </c>
      <c r="J500" s="1" t="str">
        <f t="shared" si="144"/>
        <v>TRUSTED</v>
      </c>
      <c r="K500" s="1" t="str">
        <f t="shared" si="145"/>
        <v>TRUSTED</v>
      </c>
      <c r="L500" s="1" t="str">
        <f t="shared" si="146"/>
        <v>TRUSTED</v>
      </c>
      <c r="M500" s="1" t="str">
        <f t="shared" si="147"/>
        <v>UNTRUSTED</v>
      </c>
      <c r="N500" s="1" t="str">
        <f t="shared" si="148"/>
        <v>UNTRUSTED</v>
      </c>
      <c r="O500" s="1">
        <f t="shared" si="149"/>
        <v>511</v>
      </c>
      <c r="P500" s="1" t="str">
        <f t="shared" si="150"/>
        <v>NQ</v>
      </c>
      <c r="Q500" s="1" t="str">
        <f t="shared" si="151"/>
        <v>TRUSTED</v>
      </c>
      <c r="R500" s="1" t="str">
        <f t="shared" si="152"/>
        <v>TRUSTED</v>
      </c>
      <c r="S500" s="1" t="str">
        <f t="shared" si="153"/>
        <v>UNTRUSTED</v>
      </c>
      <c r="T500" s="1" t="str">
        <f t="shared" si="154"/>
        <v>TRUSTED</v>
      </c>
      <c r="U500" s="1">
        <f t="shared" si="159"/>
        <v>2</v>
      </c>
      <c r="V500" s="10">
        <f>IF(Q500="TRUSTED",'internal_calcs ToDs'!B500,"")</f>
        <v>498.12586840693689</v>
      </c>
      <c r="W500" s="10">
        <f>IF(R500="TRUSTED",'internal_calcs ToDs'!C500,"")</f>
        <v>497.85043005416992</v>
      </c>
      <c r="X500" s="10" t="str">
        <f>IF(S500="TRUSTED",IF(O500=3,'internal_calcs ToDs'!D500,'internal_calcs ToDs'!E500),"")</f>
        <v/>
      </c>
      <c r="Y500" s="10">
        <f t="shared" si="158"/>
        <v>498.12586840693689</v>
      </c>
      <c r="Z500" s="10" t="str">
        <f t="shared" ca="1" si="155"/>
        <v>N</v>
      </c>
      <c r="AA500" s="10">
        <f t="shared" ca="1" si="156"/>
        <v>498.12586840693689</v>
      </c>
      <c r="AB500" s="1">
        <f t="shared" ca="1" si="140"/>
        <v>1</v>
      </c>
      <c r="AC500" s="1">
        <f t="shared" ca="1" si="141"/>
        <v>111</v>
      </c>
      <c r="AD500" s="1">
        <f t="shared" ca="1" si="157"/>
        <v>36</v>
      </c>
    </row>
    <row r="501" spans="1:30" x14ac:dyDescent="0.3">
      <c r="A501" s="1">
        <f>'FTTM input times'!A501</f>
        <v>499</v>
      </c>
      <c r="B501" s="10">
        <f>ABS('internal_calcs ToDs'!C501-'internal_calcs ToDs'!$B501)</f>
        <v>0.20748676187338333</v>
      </c>
      <c r="C501" s="10">
        <f>ABS('internal_calcs ToDs'!D501-'internal_calcs ToDs'!$B501)</f>
        <v>4.5169858815659154</v>
      </c>
      <c r="D501" s="10">
        <f>ABS('internal_calcs ToDs'!E501-'internal_calcs ToDs'!$B501)</f>
        <v>0.60409375188953618</v>
      </c>
      <c r="E501" s="10">
        <f>ABS('internal_calcs ToDs'!D501-'internal_calcs ToDs'!$C501)</f>
        <v>4.3094991196925321</v>
      </c>
      <c r="F501" s="10">
        <f>ABS('internal_calcs ToDs'!E501-'internal_calcs ToDs'!$C501)</f>
        <v>0.39660699001615285</v>
      </c>
      <c r="G501" s="10">
        <f>ABS('internal_calcs ToDs'!E501-'internal_calcs ToDs'!D501)</f>
        <v>3.9128921296763792</v>
      </c>
      <c r="H501" s="1" t="str">
        <f t="shared" si="142"/>
        <v>TRUSTED</v>
      </c>
      <c r="I501" s="1" t="str">
        <f t="shared" si="143"/>
        <v>TRUSTED</v>
      </c>
      <c r="J501" s="1" t="str">
        <f t="shared" si="144"/>
        <v>TRUSTED</v>
      </c>
      <c r="K501" s="1" t="str">
        <f t="shared" si="145"/>
        <v>TRUSTED</v>
      </c>
      <c r="L501" s="1" t="str">
        <f t="shared" si="146"/>
        <v>TRUSTED</v>
      </c>
      <c r="M501" s="1" t="str">
        <f t="shared" si="147"/>
        <v>TRUSTED</v>
      </c>
      <c r="N501" s="1" t="str">
        <f t="shared" si="148"/>
        <v>TRUSTED</v>
      </c>
      <c r="O501" s="1">
        <f t="shared" si="149"/>
        <v>3</v>
      </c>
      <c r="P501" s="1">
        <f t="shared" si="150"/>
        <v>333</v>
      </c>
      <c r="Q501" s="1" t="str">
        <f t="shared" si="151"/>
        <v>TRUSTED</v>
      </c>
      <c r="R501" s="1" t="str">
        <f t="shared" si="152"/>
        <v>TRUSTED</v>
      </c>
      <c r="S501" s="1" t="str">
        <f t="shared" si="153"/>
        <v>TRUSTED</v>
      </c>
      <c r="T501" s="1" t="str">
        <f t="shared" si="154"/>
        <v>TRUSTED</v>
      </c>
      <c r="U501" s="1">
        <f t="shared" si="159"/>
        <v>3</v>
      </c>
      <c r="V501" s="10">
        <f>IF(Q501="TRUSTED",'internal_calcs ToDs'!B501,"")</f>
        <v>499.16294875759365</v>
      </c>
      <c r="W501" s="10">
        <f>IF(R501="TRUSTED",'internal_calcs ToDs'!C501,"")</f>
        <v>498.95546199572027</v>
      </c>
      <c r="X501" s="10">
        <f>IF(S501="TRUSTED",IF(O501=3,'internal_calcs ToDs'!D501,'internal_calcs ToDs'!E501),"")</f>
        <v>494.64596287602774</v>
      </c>
      <c r="Y501" s="10">
        <f t="shared" si="158"/>
        <v>498.95546199572027</v>
      </c>
      <c r="Z501" s="10" t="str">
        <f t="shared" ca="1" si="155"/>
        <v>Y</v>
      </c>
      <c r="AA501" s="10">
        <f t="shared" ca="1" si="156"/>
        <v>498.95546199572027</v>
      </c>
      <c r="AB501" s="1">
        <f t="shared" ca="1" si="140"/>
        <v>2</v>
      </c>
      <c r="AC501" s="1">
        <f t="shared" ca="1" si="141"/>
        <v>222</v>
      </c>
      <c r="AD501" s="1">
        <f t="shared" ca="1" si="157"/>
        <v>37</v>
      </c>
    </row>
    <row r="502" spans="1:30" x14ac:dyDescent="0.3">
      <c r="A502" s="1">
        <f>'FTTM input times'!A502</f>
        <v>500</v>
      </c>
      <c r="B502" s="10">
        <f>ABS('internal_calcs ToDs'!C502-'internal_calcs ToDs'!$B502)</f>
        <v>0.13486779974994079</v>
      </c>
      <c r="C502" s="10">
        <f>ABS('internal_calcs ToDs'!D502-'internal_calcs ToDs'!$B502)</f>
        <v>4.4294621597137507</v>
      </c>
      <c r="D502" s="10">
        <f>ABS('internal_calcs ToDs'!E502-'internal_calcs ToDs'!$B502)</f>
        <v>0.4944570351422044</v>
      </c>
      <c r="E502" s="10">
        <f>ABS('internal_calcs ToDs'!D502-'internal_calcs ToDs'!$C502)</f>
        <v>4.2945943599638099</v>
      </c>
      <c r="F502" s="10">
        <f>ABS('internal_calcs ToDs'!E502-'internal_calcs ToDs'!$C502)</f>
        <v>0.35958923539226362</v>
      </c>
      <c r="G502" s="10">
        <f>ABS('internal_calcs ToDs'!E502-'internal_calcs ToDs'!D502)</f>
        <v>3.9350051245715463</v>
      </c>
      <c r="H502" s="1" t="str">
        <f t="shared" si="142"/>
        <v>TRUSTED</v>
      </c>
      <c r="I502" s="1" t="str">
        <f t="shared" si="143"/>
        <v>TRUSTED</v>
      </c>
      <c r="J502" s="1" t="str">
        <f t="shared" si="144"/>
        <v>TRUSTED</v>
      </c>
      <c r="K502" s="1" t="str">
        <f t="shared" si="145"/>
        <v>TRUSTED</v>
      </c>
      <c r="L502" s="1" t="str">
        <f t="shared" si="146"/>
        <v>TRUSTED</v>
      </c>
      <c r="M502" s="1" t="str">
        <f t="shared" si="147"/>
        <v>TRUSTED</v>
      </c>
      <c r="N502" s="1" t="str">
        <f t="shared" si="148"/>
        <v>TRUSTED</v>
      </c>
      <c r="O502" s="1">
        <f t="shared" si="149"/>
        <v>3</v>
      </c>
      <c r="P502" s="1">
        <f t="shared" si="150"/>
        <v>333</v>
      </c>
      <c r="Q502" s="1" t="str">
        <f t="shared" si="151"/>
        <v>TRUSTED</v>
      </c>
      <c r="R502" s="1" t="str">
        <f t="shared" si="152"/>
        <v>TRUSTED</v>
      </c>
      <c r="S502" s="1" t="str">
        <f t="shared" si="153"/>
        <v>TRUSTED</v>
      </c>
      <c r="T502" s="1" t="str">
        <f t="shared" si="154"/>
        <v>TRUSTED</v>
      </c>
      <c r="U502" s="1">
        <f t="shared" si="159"/>
        <v>3</v>
      </c>
      <c r="V502" s="10">
        <f>IF(Q502="TRUSTED",'internal_calcs ToDs'!B502,"")</f>
        <v>500.19948405131919</v>
      </c>
      <c r="W502" s="10">
        <f>IF(R502="TRUSTED",'internal_calcs ToDs'!C502,"")</f>
        <v>500.06461625156925</v>
      </c>
      <c r="X502" s="10">
        <f>IF(S502="TRUSTED",IF(O502=3,'internal_calcs ToDs'!D502,'internal_calcs ToDs'!E502),"")</f>
        <v>495.77002189160544</v>
      </c>
      <c r="Y502" s="10">
        <f t="shared" si="158"/>
        <v>500.06461625156925</v>
      </c>
      <c r="Z502" s="10" t="str">
        <f t="shared" ca="1" si="155"/>
        <v>N</v>
      </c>
      <c r="AA502" s="10">
        <f t="shared" ca="1" si="156"/>
        <v>500.06461625156925</v>
      </c>
      <c r="AB502" s="1">
        <f t="shared" ca="1" si="140"/>
        <v>2</v>
      </c>
      <c r="AC502" s="1">
        <f t="shared" ca="1" si="141"/>
        <v>222</v>
      </c>
      <c r="AD502" s="1">
        <f t="shared" ca="1" si="157"/>
        <v>37</v>
      </c>
    </row>
    <row r="503" spans="1:30" x14ac:dyDescent="0.3">
      <c r="A503" s="1">
        <f>'FTTM input times'!A503</f>
        <v>501</v>
      </c>
      <c r="B503" s="10">
        <f>ABS('internal_calcs ToDs'!C503-'internal_calcs ToDs'!$B503)</f>
        <v>5.7989171901738246E-2</v>
      </c>
      <c r="C503" s="10">
        <f>ABS('internal_calcs ToDs'!D503-'internal_calcs ToDs'!$B503)</f>
        <v>4.3062022175620882</v>
      </c>
      <c r="D503" s="10">
        <f>ABS('internal_calcs ToDs'!E503-'internal_calcs ToDs'!$B503)</f>
        <v>0.30130588185971874</v>
      </c>
      <c r="E503" s="10">
        <f>ABS('internal_calcs ToDs'!D503-'internal_calcs ToDs'!$C503)</f>
        <v>4.24821304566035</v>
      </c>
      <c r="F503" s="10">
        <f>ABS('internal_calcs ToDs'!E503-'internal_calcs ToDs'!$C503)</f>
        <v>0.24331670995798049</v>
      </c>
      <c r="G503" s="10">
        <f>ABS('internal_calcs ToDs'!E503-'internal_calcs ToDs'!D503)</f>
        <v>4.0048963357023695</v>
      </c>
      <c r="H503" s="1" t="str">
        <f t="shared" si="142"/>
        <v>TRUSTED</v>
      </c>
      <c r="I503" s="1" t="str">
        <f t="shared" si="143"/>
        <v>TRUSTED</v>
      </c>
      <c r="J503" s="1" t="str">
        <f t="shared" si="144"/>
        <v>TRUSTED</v>
      </c>
      <c r="K503" s="1" t="str">
        <f t="shared" si="145"/>
        <v>TRUSTED</v>
      </c>
      <c r="L503" s="1" t="str">
        <f t="shared" si="146"/>
        <v>TRUSTED</v>
      </c>
      <c r="M503" s="1" t="str">
        <f t="shared" si="147"/>
        <v>TRUSTED</v>
      </c>
      <c r="N503" s="1" t="str">
        <f t="shared" si="148"/>
        <v>TRUSTED</v>
      </c>
      <c r="O503" s="1">
        <f t="shared" si="149"/>
        <v>3</v>
      </c>
      <c r="P503" s="1">
        <f t="shared" si="150"/>
        <v>333</v>
      </c>
      <c r="Q503" s="1" t="str">
        <f t="shared" si="151"/>
        <v>TRUSTED</v>
      </c>
      <c r="R503" s="1" t="str">
        <f t="shared" si="152"/>
        <v>TRUSTED</v>
      </c>
      <c r="S503" s="1" t="str">
        <f t="shared" si="153"/>
        <v>TRUSTED</v>
      </c>
      <c r="T503" s="1" t="str">
        <f t="shared" si="154"/>
        <v>TRUSTED</v>
      </c>
      <c r="U503" s="1">
        <f t="shared" si="159"/>
        <v>3</v>
      </c>
      <c r="V503" s="10">
        <f>IF(Q503="TRUSTED",'internal_calcs ToDs'!B503,"")</f>
        <v>501.23545121163886</v>
      </c>
      <c r="W503" s="10">
        <f>IF(R503="TRUSTED",'internal_calcs ToDs'!C503,"")</f>
        <v>501.17746203973712</v>
      </c>
      <c r="X503" s="10">
        <f>IF(S503="TRUSTED",IF(O503=3,'internal_calcs ToDs'!D503,'internal_calcs ToDs'!E503),"")</f>
        <v>496.92924899407677</v>
      </c>
      <c r="Y503" s="10">
        <f t="shared" si="158"/>
        <v>501.17746203973712</v>
      </c>
      <c r="Z503" s="10" t="str">
        <f t="shared" ca="1" si="155"/>
        <v>N</v>
      </c>
      <c r="AA503" s="10">
        <f t="shared" ca="1" si="156"/>
        <v>501.17746203973712</v>
      </c>
      <c r="AB503" s="1">
        <f t="shared" ca="1" si="140"/>
        <v>2</v>
      </c>
      <c r="AC503" s="1">
        <f t="shared" ca="1" si="141"/>
        <v>222</v>
      </c>
      <c r="AD503" s="1">
        <f t="shared" ca="1" si="157"/>
        <v>37</v>
      </c>
    </row>
    <row r="504" spans="1:30" x14ac:dyDescent="0.3">
      <c r="A504" s="1">
        <f>'FTTM input times'!A504</f>
        <v>502</v>
      </c>
      <c r="B504" s="10">
        <f>ABS('internal_calcs ToDs'!C504-'internal_calcs ToDs'!$B504)</f>
        <v>2.2726488528917344E-2</v>
      </c>
      <c r="C504" s="10">
        <f>ABS('internal_calcs ToDs'!D504-'internal_calcs ToDs'!$B504)</f>
        <v>4.1496944440050356</v>
      </c>
      <c r="D504" s="10">
        <f>ABS('internal_calcs ToDs'!E504-'internal_calcs ToDs'!$B504)</f>
        <v>3.2898507228594553E-2</v>
      </c>
      <c r="E504" s="10">
        <f>ABS('internal_calcs ToDs'!D504-'internal_calcs ToDs'!$C504)</f>
        <v>4.172420932533953</v>
      </c>
      <c r="F504" s="10">
        <f>ABS('internal_calcs ToDs'!E504-'internal_calcs ToDs'!$C504)</f>
        <v>5.5624995757511897E-2</v>
      </c>
      <c r="G504" s="10">
        <f>ABS('internal_calcs ToDs'!E504-'internal_calcs ToDs'!D504)</f>
        <v>4.1167959367764411</v>
      </c>
      <c r="H504" s="1" t="str">
        <f t="shared" si="142"/>
        <v>TRUSTED</v>
      </c>
      <c r="I504" s="1" t="str">
        <f t="shared" si="143"/>
        <v>TRUSTED</v>
      </c>
      <c r="J504" s="1" t="str">
        <f t="shared" si="144"/>
        <v>TRUSTED</v>
      </c>
      <c r="K504" s="1" t="str">
        <f t="shared" si="145"/>
        <v>TRUSTED</v>
      </c>
      <c r="L504" s="1" t="str">
        <f t="shared" si="146"/>
        <v>TRUSTED</v>
      </c>
      <c r="M504" s="1" t="str">
        <f t="shared" si="147"/>
        <v>TRUSTED</v>
      </c>
      <c r="N504" s="1" t="str">
        <f t="shared" si="148"/>
        <v>TRUSTED</v>
      </c>
      <c r="O504" s="1">
        <f t="shared" si="149"/>
        <v>3</v>
      </c>
      <c r="P504" s="1">
        <f t="shared" si="150"/>
        <v>333</v>
      </c>
      <c r="Q504" s="1" t="str">
        <f t="shared" si="151"/>
        <v>TRUSTED</v>
      </c>
      <c r="R504" s="1" t="str">
        <f t="shared" si="152"/>
        <v>TRUSTED</v>
      </c>
      <c r="S504" s="1" t="str">
        <f t="shared" si="153"/>
        <v>TRUSTED</v>
      </c>
      <c r="T504" s="1" t="str">
        <f t="shared" si="154"/>
        <v>TRUSTED</v>
      </c>
      <c r="U504" s="1">
        <f t="shared" si="159"/>
        <v>3</v>
      </c>
      <c r="V504" s="10">
        <f>IF(Q504="TRUSTED",'internal_calcs ToDs'!B504,"")</f>
        <v>502.27082752092338</v>
      </c>
      <c r="W504" s="10">
        <f>IF(R504="TRUSTED",'internal_calcs ToDs'!C504,"")</f>
        <v>502.29355400945229</v>
      </c>
      <c r="X504" s="10">
        <f>IF(S504="TRUSTED",IF(O504=3,'internal_calcs ToDs'!D504,'internal_calcs ToDs'!E504),"")</f>
        <v>498.12113307691834</v>
      </c>
      <c r="Y504" s="10">
        <f t="shared" si="158"/>
        <v>502.27082752092338</v>
      </c>
      <c r="Z504" s="10" t="str">
        <f t="shared" ca="1" si="155"/>
        <v>Y</v>
      </c>
      <c r="AA504" s="10">
        <f t="shared" ca="1" si="156"/>
        <v>502.27082752092338</v>
      </c>
      <c r="AB504" s="1">
        <f t="shared" ca="1" si="140"/>
        <v>1</v>
      </c>
      <c r="AC504" s="1">
        <f t="shared" ca="1" si="141"/>
        <v>111</v>
      </c>
      <c r="AD504" s="1">
        <f t="shared" ca="1" si="157"/>
        <v>38</v>
      </c>
    </row>
    <row r="505" spans="1:30" x14ac:dyDescent="0.3">
      <c r="A505" s="1">
        <f>'FTTM input times'!A505</f>
        <v>503</v>
      </c>
      <c r="B505" s="10">
        <f>ABS('internal_calcs ToDs'!C505-'internal_calcs ToDs'!$B505)</f>
        <v>0.10684336401033079</v>
      </c>
      <c r="C505" s="10">
        <f>ABS('internal_calcs ToDs'!D505-'internal_calcs ToDs'!$B505)</f>
        <v>3.9629426212201224</v>
      </c>
      <c r="D505" s="10">
        <f>ABS('internal_calcs ToDs'!E505-'internal_calcs ToDs'!$B505)</f>
        <v>0.29980789934933227</v>
      </c>
      <c r="E505" s="10">
        <f>ABS('internal_calcs ToDs'!D505-'internal_calcs ToDs'!$C505)</f>
        <v>4.0697859852304532</v>
      </c>
      <c r="F505" s="10">
        <f>ABS('internal_calcs ToDs'!E505-'internal_calcs ToDs'!$C505)</f>
        <v>0.19296453533900149</v>
      </c>
      <c r="G505" s="10">
        <f>ABS('internal_calcs ToDs'!E505-'internal_calcs ToDs'!D505)</f>
        <v>4.2627505205694547</v>
      </c>
      <c r="H505" s="1" t="str">
        <f t="shared" si="142"/>
        <v>TRUSTED</v>
      </c>
      <c r="I505" s="1" t="str">
        <f t="shared" si="143"/>
        <v>TRUSTED</v>
      </c>
      <c r="J505" s="1" t="str">
        <f t="shared" si="144"/>
        <v>TRUSTED</v>
      </c>
      <c r="K505" s="1" t="str">
        <f t="shared" si="145"/>
        <v>TRUSTED</v>
      </c>
      <c r="L505" s="1" t="str">
        <f t="shared" si="146"/>
        <v>TRUSTED</v>
      </c>
      <c r="M505" s="1" t="str">
        <f t="shared" si="147"/>
        <v>TRUSTED</v>
      </c>
      <c r="N505" s="1" t="str">
        <f t="shared" si="148"/>
        <v>TRUSTED</v>
      </c>
      <c r="O505" s="1">
        <f t="shared" si="149"/>
        <v>3</v>
      </c>
      <c r="P505" s="1">
        <f t="shared" si="150"/>
        <v>333</v>
      </c>
      <c r="Q505" s="1" t="str">
        <f t="shared" si="151"/>
        <v>TRUSTED</v>
      </c>
      <c r="R505" s="1" t="str">
        <f t="shared" si="152"/>
        <v>TRUSTED</v>
      </c>
      <c r="S505" s="1" t="str">
        <f t="shared" si="153"/>
        <v>TRUSTED</v>
      </c>
      <c r="T505" s="1" t="str">
        <f t="shared" si="154"/>
        <v>TRUSTED</v>
      </c>
      <c r="U505" s="1">
        <f t="shared" si="159"/>
        <v>3</v>
      </c>
      <c r="V505" s="10">
        <f>IF(Q505="TRUSTED",'internal_calcs ToDs'!B505,"")</f>
        <v>503.30559063473754</v>
      </c>
      <c r="W505" s="10">
        <f>IF(R505="TRUSTED",'internal_calcs ToDs'!C505,"")</f>
        <v>503.41243399874787</v>
      </c>
      <c r="X505" s="10">
        <f>IF(S505="TRUSTED",IF(O505=3,'internal_calcs ToDs'!D505,'internal_calcs ToDs'!E505),"")</f>
        <v>499.34264801351742</v>
      </c>
      <c r="Y505" s="10">
        <f t="shared" si="158"/>
        <v>503.30559063473754</v>
      </c>
      <c r="Z505" s="10" t="str">
        <f t="shared" ca="1" si="155"/>
        <v>N</v>
      </c>
      <c r="AA505" s="10">
        <f t="shared" ca="1" si="156"/>
        <v>503.30559063473754</v>
      </c>
      <c r="AB505" s="1">
        <f t="shared" ca="1" si="140"/>
        <v>1</v>
      </c>
      <c r="AC505" s="1">
        <f t="shared" ca="1" si="141"/>
        <v>111</v>
      </c>
      <c r="AD505" s="1">
        <f t="shared" ca="1" si="157"/>
        <v>38</v>
      </c>
    </row>
    <row r="506" spans="1:30" x14ac:dyDescent="0.3">
      <c r="A506" s="1">
        <f>'FTTM input times'!A506</f>
        <v>504</v>
      </c>
      <c r="B506" s="10">
        <f>ABS('internal_calcs ToDs'!C506-'internal_calcs ToDs'!$B506)</f>
        <v>0.193914246663212</v>
      </c>
      <c r="C506" s="10">
        <f>ABS('internal_calcs ToDs'!D506-'internal_calcs ToDs'!$B506)</f>
        <v>3.7494182149559379</v>
      </c>
      <c r="D506" s="10">
        <f>ABS('internal_calcs ToDs'!E506-'internal_calcs ToDs'!$B506)</f>
        <v>0.6835539891018243</v>
      </c>
      <c r="E506" s="10">
        <f>ABS('internal_calcs ToDs'!D506-'internal_calcs ToDs'!$C506)</f>
        <v>3.9433324616191499</v>
      </c>
      <c r="F506" s="10">
        <f>ABS('internal_calcs ToDs'!E506-'internal_calcs ToDs'!$C506)</f>
        <v>0.4896397424386123</v>
      </c>
      <c r="G506" s="10">
        <f>ABS('internal_calcs ToDs'!E506-'internal_calcs ToDs'!D506)</f>
        <v>4.4329722040577622</v>
      </c>
      <c r="H506" s="1" t="str">
        <f t="shared" si="142"/>
        <v>TRUSTED</v>
      </c>
      <c r="I506" s="1" t="str">
        <f t="shared" si="143"/>
        <v>TRUSTED</v>
      </c>
      <c r="J506" s="1" t="str">
        <f t="shared" si="144"/>
        <v>TRUSTED</v>
      </c>
      <c r="K506" s="1" t="str">
        <f t="shared" si="145"/>
        <v>TRUSTED</v>
      </c>
      <c r="L506" s="1" t="str">
        <f t="shared" si="146"/>
        <v>TRUSTED</v>
      </c>
      <c r="M506" s="1" t="str">
        <f t="shared" si="147"/>
        <v>TRUSTED</v>
      </c>
      <c r="N506" s="1" t="str">
        <f t="shared" si="148"/>
        <v>TRUSTED</v>
      </c>
      <c r="O506" s="1">
        <f t="shared" si="149"/>
        <v>3</v>
      </c>
      <c r="P506" s="1">
        <f t="shared" si="150"/>
        <v>333</v>
      </c>
      <c r="Q506" s="1" t="str">
        <f t="shared" si="151"/>
        <v>TRUSTED</v>
      </c>
      <c r="R506" s="1" t="str">
        <f t="shared" si="152"/>
        <v>TRUSTED</v>
      </c>
      <c r="S506" s="1" t="str">
        <f t="shared" si="153"/>
        <v>TRUSTED</v>
      </c>
      <c r="T506" s="1" t="str">
        <f t="shared" si="154"/>
        <v>TRUSTED</v>
      </c>
      <c r="U506" s="1">
        <f t="shared" si="159"/>
        <v>3</v>
      </c>
      <c r="V506" s="10">
        <f>IF(Q506="TRUSTED",'internal_calcs ToDs'!B506,"")</f>
        <v>504.33971859595363</v>
      </c>
      <c r="W506" s="10">
        <f>IF(R506="TRUSTED",'internal_calcs ToDs'!C506,"")</f>
        <v>504.53363284261684</v>
      </c>
      <c r="X506" s="10">
        <f>IF(S506="TRUSTED",IF(O506=3,'internal_calcs ToDs'!D506,'internal_calcs ToDs'!E506),"")</f>
        <v>500.59030038099769</v>
      </c>
      <c r="Y506" s="10">
        <f t="shared" si="158"/>
        <v>504.33971859595363</v>
      </c>
      <c r="Z506" s="10" t="str">
        <f t="shared" ca="1" si="155"/>
        <v>N</v>
      </c>
      <c r="AA506" s="10">
        <f t="shared" ca="1" si="156"/>
        <v>504.33971859595363</v>
      </c>
      <c r="AB506" s="1">
        <f t="shared" ca="1" si="140"/>
        <v>1</v>
      </c>
      <c r="AC506" s="1">
        <f t="shared" ca="1" si="141"/>
        <v>111</v>
      </c>
      <c r="AD506" s="1">
        <f t="shared" ca="1" si="157"/>
        <v>38</v>
      </c>
    </row>
    <row r="507" spans="1:30" x14ac:dyDescent="0.3">
      <c r="A507" s="1">
        <f>'FTTM input times'!A507</f>
        <v>505</v>
      </c>
      <c r="B507" s="10">
        <f>ABS('internal_calcs ToDs'!C507-'internal_calcs ToDs'!$B507)</f>
        <v>0.28348237597333537</v>
      </c>
      <c r="C507" s="10">
        <f>ABS('internal_calcs ToDs'!D507-'internal_calcs ToDs'!$B507)</f>
        <v>3.5130052950366917</v>
      </c>
      <c r="D507" s="10">
        <f>ABS('internal_calcs ToDs'!E507-'internal_calcs ToDs'!$B507)</f>
        <v>1.1032582610191639</v>
      </c>
      <c r="E507" s="10">
        <f>ABS('internal_calcs ToDs'!D507-'internal_calcs ToDs'!$C507)</f>
        <v>3.796487671010027</v>
      </c>
      <c r="F507" s="10">
        <f>ABS('internal_calcs ToDs'!E507-'internal_calcs ToDs'!$C507)</f>
        <v>0.81977588504582855</v>
      </c>
      <c r="G507" s="10">
        <f>ABS('internal_calcs ToDs'!E507-'internal_calcs ToDs'!D507)</f>
        <v>4.6162635560558556</v>
      </c>
      <c r="H507" s="1" t="str">
        <f t="shared" si="142"/>
        <v>TRUSTED</v>
      </c>
      <c r="I507" s="1" t="str">
        <f t="shared" si="143"/>
        <v>TRUSTED</v>
      </c>
      <c r="J507" s="1" t="str">
        <f t="shared" si="144"/>
        <v>TRUSTED</v>
      </c>
      <c r="K507" s="1" t="str">
        <f t="shared" si="145"/>
        <v>TRUSTED</v>
      </c>
      <c r="L507" s="1" t="str">
        <f t="shared" si="146"/>
        <v>TRUSTED</v>
      </c>
      <c r="M507" s="1" t="str">
        <f t="shared" si="147"/>
        <v>TRUSTED</v>
      </c>
      <c r="N507" s="1" t="str">
        <f t="shared" si="148"/>
        <v>TRUSTED</v>
      </c>
      <c r="O507" s="1">
        <f t="shared" si="149"/>
        <v>3</v>
      </c>
      <c r="P507" s="1">
        <f t="shared" si="150"/>
        <v>333</v>
      </c>
      <c r="Q507" s="1" t="str">
        <f t="shared" si="151"/>
        <v>TRUSTED</v>
      </c>
      <c r="R507" s="1" t="str">
        <f t="shared" si="152"/>
        <v>TRUSTED</v>
      </c>
      <c r="S507" s="1" t="str">
        <f t="shared" si="153"/>
        <v>TRUSTED</v>
      </c>
      <c r="T507" s="1" t="str">
        <f t="shared" si="154"/>
        <v>TRUSTED</v>
      </c>
      <c r="U507" s="1">
        <f t="shared" si="159"/>
        <v>3</v>
      </c>
      <c r="V507" s="10">
        <f>IF(Q507="TRUSTED",'internal_calcs ToDs'!B507,"")</f>
        <v>505.37318984861975</v>
      </c>
      <c r="W507" s="10">
        <f>IF(R507="TRUSTED",'internal_calcs ToDs'!C507,"")</f>
        <v>505.65667222459308</v>
      </c>
      <c r="X507" s="10">
        <f>IF(S507="TRUSTED",IF(O507=3,'internal_calcs ToDs'!D507,'internal_calcs ToDs'!E507),"")</f>
        <v>501.86018455358305</v>
      </c>
      <c r="Y507" s="10">
        <f t="shared" si="158"/>
        <v>505.37318984861975</v>
      </c>
      <c r="Z507" s="10" t="str">
        <f t="shared" ca="1" si="155"/>
        <v>N</v>
      </c>
      <c r="AA507" s="10">
        <f t="shared" ca="1" si="156"/>
        <v>505.37318984861975</v>
      </c>
      <c r="AB507" s="1">
        <f t="shared" ca="1" si="140"/>
        <v>1</v>
      </c>
      <c r="AC507" s="1">
        <f t="shared" ca="1" si="141"/>
        <v>111</v>
      </c>
      <c r="AD507" s="1">
        <f t="shared" ca="1" si="157"/>
        <v>38</v>
      </c>
    </row>
    <row r="508" spans="1:30" x14ac:dyDescent="0.3">
      <c r="A508" s="1">
        <f>'FTTM input times'!A508</f>
        <v>506</v>
      </c>
      <c r="B508" s="10">
        <f>ABS('internal_calcs ToDs'!C508-'internal_calcs ToDs'!$B508)</f>
        <v>0.37508331287199326</v>
      </c>
      <c r="C508" s="10">
        <f>ABS('internal_calcs ToDs'!D508-'internal_calcs ToDs'!$B508)</f>
        <v>3.2579389549239295</v>
      </c>
      <c r="D508" s="10">
        <f>ABS('internal_calcs ToDs'!E508-'internal_calcs ToDs'!$B508)</f>
        <v>1.5425629120654776</v>
      </c>
      <c r="E508" s="10">
        <f>ABS('internal_calcs ToDs'!D508-'internal_calcs ToDs'!$C508)</f>
        <v>3.6330222677959227</v>
      </c>
      <c r="F508" s="10">
        <f>ABS('internal_calcs ToDs'!E508-'internal_calcs ToDs'!$C508)</f>
        <v>1.1674795991934843</v>
      </c>
      <c r="G508" s="10">
        <f>ABS('internal_calcs ToDs'!E508-'internal_calcs ToDs'!D508)</f>
        <v>4.8005018669894071</v>
      </c>
      <c r="H508" s="1" t="str">
        <f t="shared" si="142"/>
        <v>TRUSTED</v>
      </c>
      <c r="I508" s="1" t="str">
        <f t="shared" si="143"/>
        <v>TRUSTED</v>
      </c>
      <c r="J508" s="1" t="str">
        <f t="shared" si="144"/>
        <v>TRUSTED</v>
      </c>
      <c r="K508" s="1" t="str">
        <f t="shared" si="145"/>
        <v>TRUSTED</v>
      </c>
      <c r="L508" s="1" t="str">
        <f t="shared" si="146"/>
        <v>TRUSTED</v>
      </c>
      <c r="M508" s="1" t="str">
        <f t="shared" si="147"/>
        <v>TRUSTED</v>
      </c>
      <c r="N508" s="1" t="str">
        <f t="shared" si="148"/>
        <v>TRUSTED</v>
      </c>
      <c r="O508" s="1">
        <f t="shared" si="149"/>
        <v>3</v>
      </c>
      <c r="P508" s="1">
        <f t="shared" si="150"/>
        <v>333</v>
      </c>
      <c r="Q508" s="1" t="str">
        <f t="shared" si="151"/>
        <v>TRUSTED</v>
      </c>
      <c r="R508" s="1" t="str">
        <f t="shared" si="152"/>
        <v>TRUSTED</v>
      </c>
      <c r="S508" s="1" t="str">
        <f t="shared" si="153"/>
        <v>TRUSTED</v>
      </c>
      <c r="T508" s="1" t="str">
        <f t="shared" si="154"/>
        <v>TRUSTED</v>
      </c>
      <c r="U508" s="1">
        <f t="shared" si="159"/>
        <v>3</v>
      </c>
      <c r="V508" s="10">
        <f>IF(Q508="TRUSTED",'internal_calcs ToDs'!B508,"")</f>
        <v>506.40598325157538</v>
      </c>
      <c r="W508" s="10">
        <f>IF(R508="TRUSTED",'internal_calcs ToDs'!C508,"")</f>
        <v>506.78106656444737</v>
      </c>
      <c r="X508" s="10">
        <f>IF(S508="TRUSTED",IF(O508=3,'internal_calcs ToDs'!D508,'internal_calcs ToDs'!E508),"")</f>
        <v>503.14804429665145</v>
      </c>
      <c r="Y508" s="10">
        <f t="shared" si="158"/>
        <v>506.40598325157538</v>
      </c>
      <c r="Z508" s="10" t="str">
        <f t="shared" ca="1" si="155"/>
        <v>N</v>
      </c>
      <c r="AA508" s="10">
        <f t="shared" ca="1" si="156"/>
        <v>506.40598325157538</v>
      </c>
      <c r="AB508" s="1">
        <f t="shared" ca="1" si="140"/>
        <v>1</v>
      </c>
      <c r="AC508" s="1">
        <f t="shared" ca="1" si="141"/>
        <v>111</v>
      </c>
      <c r="AD508" s="1">
        <f t="shared" ca="1" si="157"/>
        <v>38</v>
      </c>
    </row>
    <row r="509" spans="1:30" x14ac:dyDescent="0.3">
      <c r="A509" s="1">
        <f>'FTTM input times'!A509</f>
        <v>507</v>
      </c>
      <c r="B509" s="10">
        <f>ABS('internal_calcs ToDs'!C509-'internal_calcs ToDs'!$B509)</f>
        <v>0.46824684274622541</v>
      </c>
      <c r="C509" s="10">
        <f>ABS('internal_calcs ToDs'!D509-'internal_calcs ToDs'!$B509)</f>
        <v>2.9887382017093387</v>
      </c>
      <c r="D509" s="10">
        <f>ABS('internal_calcs ToDs'!E509-'internal_calcs ToDs'!$B509)</f>
        <v>1.984425801546422</v>
      </c>
      <c r="E509" s="10">
        <f>ABS('internal_calcs ToDs'!D509-'internal_calcs ToDs'!$C509)</f>
        <v>3.4569850444555641</v>
      </c>
      <c r="F509" s="10">
        <f>ABS('internal_calcs ToDs'!E509-'internal_calcs ToDs'!$C509)</f>
        <v>1.5161789588001966</v>
      </c>
      <c r="G509" s="10">
        <f>ABS('internal_calcs ToDs'!E509-'internal_calcs ToDs'!D509)</f>
        <v>4.9731640032557607</v>
      </c>
      <c r="H509" s="1" t="str">
        <f t="shared" si="142"/>
        <v>TRUSTED</v>
      </c>
      <c r="I509" s="1" t="str">
        <f t="shared" si="143"/>
        <v>TRUSTED</v>
      </c>
      <c r="J509" s="1" t="str">
        <f t="shared" si="144"/>
        <v>TRUSTED</v>
      </c>
      <c r="K509" s="1" t="str">
        <f t="shared" si="145"/>
        <v>TRUSTED</v>
      </c>
      <c r="L509" s="1" t="str">
        <f t="shared" si="146"/>
        <v>TRUSTED</v>
      </c>
      <c r="M509" s="1" t="str">
        <f t="shared" si="147"/>
        <v>TRUSTED</v>
      </c>
      <c r="N509" s="1" t="str">
        <f t="shared" si="148"/>
        <v>TRUSTED</v>
      </c>
      <c r="O509" s="1">
        <f t="shared" si="149"/>
        <v>3</v>
      </c>
      <c r="P509" s="1">
        <f t="shared" si="150"/>
        <v>333</v>
      </c>
      <c r="Q509" s="1" t="str">
        <f t="shared" si="151"/>
        <v>TRUSTED</v>
      </c>
      <c r="R509" s="1" t="str">
        <f t="shared" si="152"/>
        <v>TRUSTED</v>
      </c>
      <c r="S509" s="1" t="str">
        <f t="shared" si="153"/>
        <v>TRUSTED</v>
      </c>
      <c r="T509" s="1" t="str">
        <f t="shared" si="154"/>
        <v>TRUSTED</v>
      </c>
      <c r="U509" s="1">
        <f t="shared" si="159"/>
        <v>3</v>
      </c>
      <c r="V509" s="10">
        <f>IF(Q509="TRUSTED",'internal_calcs ToDs'!B509,"")</f>
        <v>507.43807809180436</v>
      </c>
      <c r="W509" s="10">
        <f>IF(R509="TRUSTED",'internal_calcs ToDs'!C509,"")</f>
        <v>507.90632493455058</v>
      </c>
      <c r="X509" s="10">
        <f>IF(S509="TRUSTED",IF(O509=3,'internal_calcs ToDs'!D509,'internal_calcs ToDs'!E509),"")</f>
        <v>504.44933989009502</v>
      </c>
      <c r="Y509" s="10">
        <f t="shared" si="158"/>
        <v>507.43807809180436</v>
      </c>
      <c r="Z509" s="10" t="str">
        <f t="shared" ca="1" si="155"/>
        <v>N</v>
      </c>
      <c r="AA509" s="10">
        <f t="shared" ca="1" si="156"/>
        <v>507.43807809180436</v>
      </c>
      <c r="AB509" s="1">
        <f t="shared" ca="1" si="140"/>
        <v>1</v>
      </c>
      <c r="AC509" s="1">
        <f t="shared" ca="1" si="141"/>
        <v>111</v>
      </c>
      <c r="AD509" s="1">
        <f t="shared" ca="1" si="157"/>
        <v>38</v>
      </c>
    </row>
    <row r="510" spans="1:30" x14ac:dyDescent="0.3">
      <c r="A510" s="1">
        <f>'FTTM input times'!A510</f>
        <v>508</v>
      </c>
      <c r="B510" s="10">
        <f>ABS('internal_calcs ToDs'!C510-'internal_calcs ToDs'!$B510)</f>
        <v>0.56249889982359491</v>
      </c>
      <c r="C510" s="10">
        <f>ABS('internal_calcs ToDs'!D510-'internal_calcs ToDs'!$B510)</f>
        <v>2.7101343750974252</v>
      </c>
      <c r="D510" s="10">
        <f>ABS('internal_calcs ToDs'!E510-'internal_calcs ToDs'!$B510)</f>
        <v>2.4117371340138902</v>
      </c>
      <c r="E510" s="10">
        <f>ABS('internal_calcs ToDs'!D510-'internal_calcs ToDs'!$C510)</f>
        <v>3.2726332749210201</v>
      </c>
      <c r="F510" s="10">
        <f>ABS('internal_calcs ToDs'!E510-'internal_calcs ToDs'!$C510)</f>
        <v>1.8492382341902953</v>
      </c>
      <c r="G510" s="10">
        <f>ABS('internal_calcs ToDs'!E510-'internal_calcs ToDs'!D510)</f>
        <v>5.1218715091113154</v>
      </c>
      <c r="H510" s="1" t="str">
        <f t="shared" si="142"/>
        <v>TRUSTED</v>
      </c>
      <c r="I510" s="1" t="str">
        <f t="shared" si="143"/>
        <v>TRUSTED</v>
      </c>
      <c r="J510" s="1" t="str">
        <f t="shared" si="144"/>
        <v>TRUSTED</v>
      </c>
      <c r="K510" s="1" t="str">
        <f t="shared" si="145"/>
        <v>TRUSTED</v>
      </c>
      <c r="L510" s="1" t="str">
        <f t="shared" si="146"/>
        <v>TRUSTED</v>
      </c>
      <c r="M510" s="1" t="str">
        <f t="shared" si="147"/>
        <v>TRUSTED</v>
      </c>
      <c r="N510" s="1" t="str">
        <f t="shared" si="148"/>
        <v>TRUSTED</v>
      </c>
      <c r="O510" s="1">
        <f t="shared" si="149"/>
        <v>3</v>
      </c>
      <c r="P510" s="1">
        <f t="shared" si="150"/>
        <v>333</v>
      </c>
      <c r="Q510" s="1" t="str">
        <f t="shared" si="151"/>
        <v>TRUSTED</v>
      </c>
      <c r="R510" s="1" t="str">
        <f t="shared" si="152"/>
        <v>TRUSTED</v>
      </c>
      <c r="S510" s="1" t="str">
        <f t="shared" si="153"/>
        <v>TRUSTED</v>
      </c>
      <c r="T510" s="1" t="str">
        <f t="shared" si="154"/>
        <v>TRUSTED</v>
      </c>
      <c r="U510" s="1">
        <f t="shared" si="159"/>
        <v>3</v>
      </c>
      <c r="V510" s="10">
        <f>IF(Q510="TRUSTED",'internal_calcs ToDs'!B510,"")</f>
        <v>508.46945409751766</v>
      </c>
      <c r="W510" s="10">
        <f>IF(R510="TRUSTED",'internal_calcs ToDs'!C510,"")</f>
        <v>509.03195299734125</v>
      </c>
      <c r="X510" s="10">
        <f>IF(S510="TRUSTED",IF(O510=3,'internal_calcs ToDs'!D510,'internal_calcs ToDs'!E510),"")</f>
        <v>505.75931972242023</v>
      </c>
      <c r="Y510" s="10">
        <f t="shared" si="158"/>
        <v>508.46945409751766</v>
      </c>
      <c r="Z510" s="10" t="str">
        <f t="shared" ca="1" si="155"/>
        <v>N</v>
      </c>
      <c r="AA510" s="10">
        <f t="shared" ca="1" si="156"/>
        <v>508.46945409751766</v>
      </c>
      <c r="AB510" s="1">
        <f t="shared" ca="1" si="140"/>
        <v>1</v>
      </c>
      <c r="AC510" s="1">
        <f t="shared" ca="1" si="141"/>
        <v>111</v>
      </c>
      <c r="AD510" s="1">
        <f t="shared" ca="1" si="157"/>
        <v>38</v>
      </c>
    </row>
    <row r="511" spans="1:30" x14ac:dyDescent="0.3">
      <c r="A511" s="1">
        <f>'FTTM input times'!A511</f>
        <v>509</v>
      </c>
      <c r="B511" s="10">
        <f>ABS('internal_calcs ToDs'!C511-'internal_calcs ToDs'!$B511)</f>
        <v>0.65736350529152787</v>
      </c>
      <c r="C511" s="10">
        <f>ABS('internal_calcs ToDs'!D511-'internal_calcs ToDs'!$B511)</f>
        <v>2.4269962244590033</v>
      </c>
      <c r="D511" s="10">
        <f>ABS('internal_calcs ToDs'!E511-'internal_calcs ToDs'!$B511)</f>
        <v>2.8079385717260266</v>
      </c>
      <c r="E511" s="10">
        <f>ABS('internal_calcs ToDs'!D511-'internal_calcs ToDs'!$C511)</f>
        <v>3.0843597297505312</v>
      </c>
      <c r="F511" s="10">
        <f>ABS('internal_calcs ToDs'!E511-'internal_calcs ToDs'!$C511)</f>
        <v>2.1505750664344987</v>
      </c>
      <c r="G511" s="10">
        <f>ABS('internal_calcs ToDs'!E511-'internal_calcs ToDs'!D511)</f>
        <v>5.2349347961850299</v>
      </c>
      <c r="H511" s="1" t="str">
        <f t="shared" si="142"/>
        <v>TRUSTED</v>
      </c>
      <c r="I511" s="1" t="str">
        <f t="shared" si="143"/>
        <v>TRUSTED</v>
      </c>
      <c r="J511" s="1" t="str">
        <f t="shared" si="144"/>
        <v>TRUSTED</v>
      </c>
      <c r="K511" s="1" t="str">
        <f t="shared" si="145"/>
        <v>TRUSTED</v>
      </c>
      <c r="L511" s="1" t="str">
        <f t="shared" si="146"/>
        <v>TRUSTED</v>
      </c>
      <c r="M511" s="1" t="str">
        <f t="shared" si="147"/>
        <v>TRUSTED</v>
      </c>
      <c r="N511" s="1" t="str">
        <f t="shared" si="148"/>
        <v>TRUSTED</v>
      </c>
      <c r="O511" s="1">
        <f t="shared" si="149"/>
        <v>3</v>
      </c>
      <c r="P511" s="1">
        <f t="shared" si="150"/>
        <v>333</v>
      </c>
      <c r="Q511" s="1" t="str">
        <f t="shared" si="151"/>
        <v>TRUSTED</v>
      </c>
      <c r="R511" s="1" t="str">
        <f t="shared" si="152"/>
        <v>TRUSTED</v>
      </c>
      <c r="S511" s="1" t="str">
        <f t="shared" si="153"/>
        <v>TRUSTED</v>
      </c>
      <c r="T511" s="1" t="str">
        <f t="shared" si="154"/>
        <v>TRUSTED</v>
      </c>
      <c r="U511" s="1">
        <f t="shared" si="159"/>
        <v>3</v>
      </c>
      <c r="V511" s="10">
        <f>IF(Q511="TRUSTED",'internal_calcs ToDs'!B511,"")</f>
        <v>509.5000914509576</v>
      </c>
      <c r="W511" s="10">
        <f>IF(R511="TRUSTED",'internal_calcs ToDs'!C511,"")</f>
        <v>510.15745495624913</v>
      </c>
      <c r="X511" s="10">
        <f>IF(S511="TRUSTED",IF(O511=3,'internal_calcs ToDs'!D511,'internal_calcs ToDs'!E511),"")</f>
        <v>507.07309522649859</v>
      </c>
      <c r="Y511" s="10">
        <f t="shared" si="158"/>
        <v>509.5000914509576</v>
      </c>
      <c r="Z511" s="10" t="str">
        <f t="shared" ca="1" si="155"/>
        <v>N</v>
      </c>
      <c r="AA511" s="10">
        <f t="shared" ca="1" si="156"/>
        <v>509.5000914509576</v>
      </c>
      <c r="AB511" s="1">
        <f t="shared" ca="1" si="140"/>
        <v>1</v>
      </c>
      <c r="AC511" s="1">
        <f t="shared" ca="1" si="141"/>
        <v>111</v>
      </c>
      <c r="AD511" s="1">
        <f t="shared" ca="1" si="157"/>
        <v>38</v>
      </c>
    </row>
    <row r="512" spans="1:30" x14ac:dyDescent="0.3">
      <c r="A512" s="1">
        <f>'FTTM input times'!A512</f>
        <v>510</v>
      </c>
      <c r="B512" s="10">
        <f>ABS('internal_calcs ToDs'!C512-'internal_calcs ToDs'!$B512)</f>
        <v>0.75236471146394024</v>
      </c>
      <c r="C512" s="10">
        <f>ABS('internal_calcs ToDs'!D512-'internal_calcs ToDs'!$B512)</f>
        <v>2.1442528257253457</v>
      </c>
      <c r="D512" s="10">
        <f>ABS('internal_calcs ToDs'!E512-'internal_calcs ToDs'!$B512)</f>
        <v>3.1576223998617365</v>
      </c>
      <c r="E512" s="10">
        <f>ABS('internal_calcs ToDs'!D512-'internal_calcs ToDs'!$C512)</f>
        <v>2.8966175371892859</v>
      </c>
      <c r="F512" s="10">
        <f>ABS('internal_calcs ToDs'!E512-'internal_calcs ToDs'!$C512)</f>
        <v>2.4052576883977963</v>
      </c>
      <c r="G512" s="10">
        <f>ABS('internal_calcs ToDs'!E512-'internal_calcs ToDs'!D512)</f>
        <v>5.3018752255870822</v>
      </c>
      <c r="H512" s="1" t="str">
        <f t="shared" si="142"/>
        <v>TRUSTED</v>
      </c>
      <c r="I512" s="1" t="str">
        <f t="shared" si="143"/>
        <v>TRUSTED</v>
      </c>
      <c r="J512" s="1" t="str">
        <f t="shared" si="144"/>
        <v>TRUSTED</v>
      </c>
      <c r="K512" s="1" t="str">
        <f t="shared" si="145"/>
        <v>TRUSTED</v>
      </c>
      <c r="L512" s="1" t="str">
        <f t="shared" si="146"/>
        <v>TRUSTED</v>
      </c>
      <c r="M512" s="1" t="str">
        <f t="shared" si="147"/>
        <v>TRUSTED</v>
      </c>
      <c r="N512" s="1" t="str">
        <f t="shared" si="148"/>
        <v>TRUSTED</v>
      </c>
      <c r="O512" s="1">
        <f t="shared" si="149"/>
        <v>3</v>
      </c>
      <c r="P512" s="1">
        <f t="shared" si="150"/>
        <v>333</v>
      </c>
      <c r="Q512" s="1" t="str">
        <f t="shared" si="151"/>
        <v>TRUSTED</v>
      </c>
      <c r="R512" s="1" t="str">
        <f t="shared" si="152"/>
        <v>TRUSTED</v>
      </c>
      <c r="S512" s="1" t="str">
        <f t="shared" si="153"/>
        <v>TRUSTED</v>
      </c>
      <c r="T512" s="1" t="str">
        <f t="shared" si="154"/>
        <v>TRUSTED</v>
      </c>
      <c r="U512" s="1">
        <f t="shared" si="159"/>
        <v>3</v>
      </c>
      <c r="V512" s="10">
        <f>IF(Q512="TRUSTED",'internal_calcs ToDs'!B512,"")</f>
        <v>510.52997080091512</v>
      </c>
      <c r="W512" s="10">
        <f>IF(R512="TRUSTED",'internal_calcs ToDs'!C512,"")</f>
        <v>511.28233551237906</v>
      </c>
      <c r="X512" s="10">
        <f>IF(S512="TRUSTED",IF(O512=3,'internal_calcs ToDs'!D512,'internal_calcs ToDs'!E512),"")</f>
        <v>508.38571797518978</v>
      </c>
      <c r="Y512" s="10">
        <f t="shared" si="158"/>
        <v>510.52997080091512</v>
      </c>
      <c r="Z512" s="10" t="str">
        <f t="shared" ca="1" si="155"/>
        <v>N</v>
      </c>
      <c r="AA512" s="10">
        <f t="shared" ca="1" si="156"/>
        <v>510.52997080091512</v>
      </c>
      <c r="AB512" s="1">
        <f t="shared" ca="1" si="140"/>
        <v>1</v>
      </c>
      <c r="AC512" s="1">
        <f t="shared" ca="1" si="141"/>
        <v>111</v>
      </c>
      <c r="AD512" s="1">
        <f t="shared" ca="1" si="157"/>
        <v>38</v>
      </c>
    </row>
    <row r="513" spans="1:30" x14ac:dyDescent="0.3">
      <c r="A513" s="1">
        <f>'FTTM input times'!A513</f>
        <v>511</v>
      </c>
      <c r="B513" s="10">
        <f>ABS('internal_calcs ToDs'!C513-'internal_calcs ToDs'!$B513)</f>
        <v>0.84702854427621332</v>
      </c>
      <c r="C513" s="10">
        <f>ABS('internal_calcs ToDs'!D513-'internal_calcs ToDs'!$B513)</f>
        <v>1.8668155539564282</v>
      </c>
      <c r="D513" s="10">
        <f>ABS('internal_calcs ToDs'!E513-'internal_calcs ToDs'!$B513)</f>
        <v>3.4470890886606185</v>
      </c>
      <c r="E513" s="10">
        <f>ABS('internal_calcs ToDs'!D513-'internal_calcs ToDs'!$C513)</f>
        <v>2.7138440982326415</v>
      </c>
      <c r="F513" s="10">
        <f>ABS('internal_calcs ToDs'!E513-'internal_calcs ToDs'!$C513)</f>
        <v>2.6000605443844051</v>
      </c>
      <c r="G513" s="10">
        <f>ABS('internal_calcs ToDs'!E513-'internal_calcs ToDs'!D513)</f>
        <v>5.3139046426170466</v>
      </c>
      <c r="H513" s="1" t="str">
        <f t="shared" si="142"/>
        <v>TRUSTED</v>
      </c>
      <c r="I513" s="1" t="str">
        <f t="shared" si="143"/>
        <v>TRUSTED</v>
      </c>
      <c r="J513" s="1" t="str">
        <f t="shared" si="144"/>
        <v>TRUSTED</v>
      </c>
      <c r="K513" s="1" t="str">
        <f t="shared" si="145"/>
        <v>TRUSTED</v>
      </c>
      <c r="L513" s="1" t="str">
        <f t="shared" si="146"/>
        <v>TRUSTED</v>
      </c>
      <c r="M513" s="1" t="str">
        <f t="shared" si="147"/>
        <v>TRUSTED</v>
      </c>
      <c r="N513" s="1" t="str">
        <f t="shared" si="148"/>
        <v>TRUSTED</v>
      </c>
      <c r="O513" s="1">
        <f t="shared" si="149"/>
        <v>3</v>
      </c>
      <c r="P513" s="1">
        <f t="shared" si="150"/>
        <v>333</v>
      </c>
      <c r="Q513" s="1" t="str">
        <f t="shared" si="151"/>
        <v>TRUSTED</v>
      </c>
      <c r="R513" s="1" t="str">
        <f t="shared" si="152"/>
        <v>TRUSTED</v>
      </c>
      <c r="S513" s="1" t="str">
        <f t="shared" si="153"/>
        <v>TRUSTED</v>
      </c>
      <c r="T513" s="1" t="str">
        <f t="shared" si="154"/>
        <v>TRUSTED</v>
      </c>
      <c r="U513" s="1">
        <f t="shared" si="159"/>
        <v>3</v>
      </c>
      <c r="V513" s="10">
        <f>IF(Q513="TRUSTED",'internal_calcs ToDs'!B513,"")</f>
        <v>511.5590732749522</v>
      </c>
      <c r="W513" s="10">
        <f>IF(R513="TRUSTED",'internal_calcs ToDs'!C513,"")</f>
        <v>512.40610181922841</v>
      </c>
      <c r="X513" s="10">
        <f>IF(S513="TRUSTED",IF(O513=3,'internal_calcs ToDs'!D513,'internal_calcs ToDs'!E513),"")</f>
        <v>509.69225772099577</v>
      </c>
      <c r="Y513" s="10">
        <f t="shared" si="158"/>
        <v>511.5590732749522</v>
      </c>
      <c r="Z513" s="10" t="str">
        <f t="shared" ca="1" si="155"/>
        <v>N</v>
      </c>
      <c r="AA513" s="10">
        <f t="shared" ca="1" si="156"/>
        <v>511.5590732749522</v>
      </c>
      <c r="AB513" s="1">
        <f t="shared" ca="1" si="140"/>
        <v>1</v>
      </c>
      <c r="AC513" s="1">
        <f t="shared" ca="1" si="141"/>
        <v>111</v>
      </c>
      <c r="AD513" s="1">
        <f t="shared" ca="1" si="157"/>
        <v>38</v>
      </c>
    </row>
    <row r="514" spans="1:30" x14ac:dyDescent="0.3">
      <c r="A514" s="1">
        <f>'FTTM input times'!A514</f>
        <v>512</v>
      </c>
      <c r="B514" s="10">
        <f>ABS('internal_calcs ToDs'!C514-'internal_calcs ToDs'!$B514)</f>
        <v>0.94088493640504112</v>
      </c>
      <c r="C514" s="10">
        <f>ABS('internal_calcs ToDs'!D514-'internal_calcs ToDs'!$B514)</f>
        <v>1.5995003423160483</v>
      </c>
      <c r="D514" s="10">
        <f>ABS('internal_calcs ToDs'!E514-'internal_calcs ToDs'!$B514)</f>
        <v>3.6648431003000042</v>
      </c>
      <c r="E514" s="10">
        <f>ABS('internal_calcs ToDs'!D514-'internal_calcs ToDs'!$C514)</f>
        <v>2.5403852787210894</v>
      </c>
      <c r="F514" s="10">
        <f>ABS('internal_calcs ToDs'!E514-'internal_calcs ToDs'!$C514)</f>
        <v>2.723958163894963</v>
      </c>
      <c r="G514" s="10">
        <f>ABS('internal_calcs ToDs'!E514-'internal_calcs ToDs'!D514)</f>
        <v>5.2643434426160525</v>
      </c>
      <c r="H514" s="1" t="str">
        <f t="shared" si="142"/>
        <v>TRUSTED</v>
      </c>
      <c r="I514" s="1" t="str">
        <f t="shared" si="143"/>
        <v>TRUSTED</v>
      </c>
      <c r="J514" s="1" t="str">
        <f t="shared" si="144"/>
        <v>TRUSTED</v>
      </c>
      <c r="K514" s="1" t="str">
        <f t="shared" si="145"/>
        <v>TRUSTED</v>
      </c>
      <c r="L514" s="1" t="str">
        <f t="shared" si="146"/>
        <v>TRUSTED</v>
      </c>
      <c r="M514" s="1" t="str">
        <f t="shared" si="147"/>
        <v>TRUSTED</v>
      </c>
      <c r="N514" s="1" t="str">
        <f t="shared" si="148"/>
        <v>TRUSTED</v>
      </c>
      <c r="O514" s="1">
        <f t="shared" si="149"/>
        <v>3</v>
      </c>
      <c r="P514" s="1">
        <f t="shared" si="150"/>
        <v>333</v>
      </c>
      <c r="Q514" s="1" t="str">
        <f t="shared" si="151"/>
        <v>TRUSTED</v>
      </c>
      <c r="R514" s="1" t="str">
        <f t="shared" si="152"/>
        <v>TRUSTED</v>
      </c>
      <c r="S514" s="1" t="str">
        <f t="shared" si="153"/>
        <v>TRUSTED</v>
      </c>
      <c r="T514" s="1" t="str">
        <f t="shared" si="154"/>
        <v>TRUSTED</v>
      </c>
      <c r="U514" s="1">
        <f t="shared" si="159"/>
        <v>3</v>
      </c>
      <c r="V514" s="10">
        <f>IF(Q514="TRUSTED",'internal_calcs ToDs'!B514,"")</f>
        <v>512.58738049132273</v>
      </c>
      <c r="W514" s="10">
        <f>IF(R514="TRUSTED",'internal_calcs ToDs'!C514,"")</f>
        <v>513.52826542772777</v>
      </c>
      <c r="X514" s="10">
        <f>IF(S514="TRUSTED",IF(O514=3,'internal_calcs ToDs'!D514,'internal_calcs ToDs'!E514),"")</f>
        <v>510.98788014900668</v>
      </c>
      <c r="Y514" s="10">
        <f t="shared" si="158"/>
        <v>512.58738049132273</v>
      </c>
      <c r="Z514" s="10" t="str">
        <f t="shared" ca="1" si="155"/>
        <v>N</v>
      </c>
      <c r="AA514" s="10">
        <f t="shared" ca="1" si="156"/>
        <v>512.58738049132273</v>
      </c>
      <c r="AB514" s="1">
        <f t="shared" ref="AB514:AB577" ca="1" si="160">IF(AA514=V514,1,IF(AA514=W514,2,IF(AA514=X514,O514,511)))</f>
        <v>1</v>
      </c>
      <c r="AC514" s="1">
        <f t="shared" ref="AC514:AC577" ca="1" si="161">IF(AB514=1,fttmMapPtpInstanceToIndex1,IF(AB514=2,fttmMapPtpInstanceToIndex2,IF(AB514=3,fttmMapPtpInstanceToIndex3,IF(AB514=4,fttmMapPtpInstanceToIndex4,"NQ"))))</f>
        <v>111</v>
      </c>
      <c r="AD514" s="1">
        <f t="shared" ca="1" si="157"/>
        <v>38</v>
      </c>
    </row>
    <row r="515" spans="1:30" x14ac:dyDescent="0.3">
      <c r="A515" s="1">
        <f>'FTTM input times'!A515</f>
        <v>513</v>
      </c>
      <c r="B515" s="10">
        <f>ABS('internal_calcs ToDs'!C515-'internal_calcs ToDs'!$B515)</f>
        <v>1.0334696433433237</v>
      </c>
      <c r="C515" s="10">
        <f>ABS('internal_calcs ToDs'!D515-'internal_calcs ToDs'!$B515)</f>
        <v>1.3469514536449196</v>
      </c>
      <c r="D515" s="10">
        <f>ABS('internal_calcs ToDs'!E515-'internal_calcs ToDs'!$B515)</f>
        <v>3.8020090203382324</v>
      </c>
      <c r="E515" s="10">
        <f>ABS('internal_calcs ToDs'!D515-'internal_calcs ToDs'!$C515)</f>
        <v>2.3804210969882433</v>
      </c>
      <c r="F515" s="10">
        <f>ABS('internal_calcs ToDs'!E515-'internal_calcs ToDs'!$C515)</f>
        <v>2.7685393769949087</v>
      </c>
      <c r="G515" s="10">
        <f>ABS('internal_calcs ToDs'!E515-'internal_calcs ToDs'!D515)</f>
        <v>5.148960473983152</v>
      </c>
      <c r="H515" s="1" t="str">
        <f t="shared" ref="H515:H578" si="162">IF(B514&lt;=maxAs12,"TRUSTED",IF(AND(H514="TRUSTED",B514&lt;=(maxAs12+fttmHyst12)),"TRUSTED","UNTRUSTED"))</f>
        <v>TRUSTED</v>
      </c>
      <c r="I515" s="1" t="str">
        <f t="shared" ref="I515:I578" si="163">IF(C514&lt;=maxAs13,"TRUSTED",IF(AND(I514="TRUSTED",C514&lt;=(maxAs13+fttmHyst13)),"TRUSTED","UNTRUSTED"))</f>
        <v>TRUSTED</v>
      </c>
      <c r="J515" s="1" t="str">
        <f t="shared" ref="J515:J578" si="164">IF(D514&lt;=maxAs14,"TRUSTED",IF(AND(J514="TRUSTED",D514&lt;=(maxAs14+fttmHyst14)),"TRUSTED","UNTRUSTED"))</f>
        <v>TRUSTED</v>
      </c>
      <c r="K515" s="1" t="str">
        <f t="shared" ref="K515:K578" si="165">IF(E514&lt;=maxAs23,"TRUSTED",IF(AND(K514="TRUSTED",E514&lt;=(maxAs23+fttmHyst23)),"TRUSTED","UNTRUSTED"))</f>
        <v>TRUSTED</v>
      </c>
      <c r="L515" s="1" t="str">
        <f t="shared" ref="L515:L578" si="166">IF(F514&lt;=maxAs24,"TRUSTED",IF(AND(L514="TRUSTED",F514&lt;=(maxAs24+fttmHyst24)),"TRUSTED","UNTRUSTED"))</f>
        <v>TRUSTED</v>
      </c>
      <c r="M515" s="1" t="str">
        <f t="shared" ref="M515:M578" si="167">IF(G514&lt;=maxAs34,"TRUSTED",IF(AND(M514="TRUSTED",G514&lt;=(maxAs34+fttmHyst34)),"TRUSTED","UNTRUSTED"))</f>
        <v>TRUSTED</v>
      </c>
      <c r="N515" s="1" t="str">
        <f t="shared" ref="N515:N578" si="168">M515</f>
        <v>TRUSTED</v>
      </c>
      <c r="O515" s="1">
        <f t="shared" ref="O515:O578" si="169">IF(N515="UNTRUSTED",511,3)</f>
        <v>3</v>
      </c>
      <c r="P515" s="1">
        <f t="shared" ref="P515:P578" si="170">IF(O515=511,"NQ",IF(O515=3,fttmMapPtpInstanceToIndex3,fttmMapPtpInstanceToIndex4))</f>
        <v>333</v>
      </c>
      <c r="Q515" s="1" t="str">
        <f t="shared" ref="Q515:Q578" si="171">IF(H515="TRUSTED","TRUSTED",IF(O515=3,IF(I515="TRUSTED","TRUSTED","UNTRUSTED"),IF(O515=4,IF(J515="TRUSTED","TRUSTED","UNTRUSTED"),"UNTRUSTED")))</f>
        <v>TRUSTED</v>
      </c>
      <c r="R515" s="1" t="str">
        <f t="shared" ref="R515:R578" si="172">IF(H515="TRUSTED","TRUSTED",IF(O515=3,IF(K515="TRUSTED","TRUSTED","UNTRUSTED"),IF(O515=4,IF(L515="TRUSTED","TRUSTED","UNTRUSTED"),"UNTRUSTED")))</f>
        <v>TRUSTED</v>
      </c>
      <c r="S515" s="1" t="str">
        <f t="shared" ref="S515:S578" si="173">IF(O515=3,IF(OR(I515="TRUSTED",K515="TRUSTED"),"TRUSTED","UNTRUSTED"),IF(O515=4,IF(OR(J515="TRUSTED",L515="TRUSTED"),"TRUSTED","UNTRUSTED"),"UNTRUSTED"))</f>
        <v>TRUSTED</v>
      </c>
      <c r="T515" s="1" t="str">
        <f t="shared" ref="T515:T578" si="174">IF(OR(AND(Q515="TRUSTED",R515="TRUSTED"),AND(Q515="TRUSTED",S515="TRUSTED"),AND(R515="TRUSTED",S515="TRUSTED")),"TRUSTED","UNTRUSTED")</f>
        <v>TRUSTED</v>
      </c>
      <c r="U515" s="1">
        <f t="shared" si="159"/>
        <v>3</v>
      </c>
      <c r="V515" s="10">
        <f>IF(Q515="TRUSTED",'internal_calcs ToDs'!B515,"")</f>
        <v>513.61487457058195</v>
      </c>
      <c r="W515" s="10">
        <f>IF(R515="TRUSTED",'internal_calcs ToDs'!C515,"")</f>
        <v>514.64834421392527</v>
      </c>
      <c r="X515" s="10">
        <f>IF(S515="TRUSTED",IF(O515=3,'internal_calcs ToDs'!D515,'internal_calcs ToDs'!E515),"")</f>
        <v>512.26792311693703</v>
      </c>
      <c r="Y515" s="10">
        <f t="shared" si="158"/>
        <v>513.61487457058195</v>
      </c>
      <c r="Z515" s="10" t="str">
        <f t="shared" ref="Z515:Z578" ca="1" si="175">IF(OR(AB514=511,OFFSET(V515,0,AB514-1)=""),"Y",IF(ABS(OFFSET(V515,0,AB514-1)-Y515)&gt;fttmSelChangeThresh0,"Y","N"))</f>
        <v>N</v>
      </c>
      <c r="AA515" s="10">
        <f t="shared" ref="AA515:AA578" ca="1" si="176">IF(U515=0,AA514,IF(Z515="Y",Y515,OFFSET(V515,0,AB514-1)))</f>
        <v>513.61487457058195</v>
      </c>
      <c r="AB515" s="1">
        <f t="shared" ca="1" si="160"/>
        <v>1</v>
      </c>
      <c r="AC515" s="1">
        <f t="shared" ca="1" si="161"/>
        <v>111</v>
      </c>
      <c r="AD515" s="1">
        <f t="shared" ref="AD515:AD578" ca="1" si="177">IF(AC515&lt;&gt;AC514,AD514+1,AD514)</f>
        <v>38</v>
      </c>
    </row>
    <row r="516" spans="1:30" x14ac:dyDescent="0.3">
      <c r="A516" s="1">
        <f>'FTTM input times'!A516</f>
        <v>514</v>
      </c>
      <c r="B516" s="10">
        <f>ABS('internal_calcs ToDs'!C516-'internal_calcs ToDs'!$B516)</f>
        <v>1.1243261348304259</v>
      </c>
      <c r="C516" s="10">
        <f>ABS('internal_calcs ToDs'!D516-'internal_calcs ToDs'!$B516)</f>
        <v>1.1135679669877163</v>
      </c>
      <c r="D516" s="10">
        <f>ABS('internal_calcs ToDs'!E516-'internal_calcs ToDs'!$B516)</f>
        <v>3.8526529732326935</v>
      </c>
      <c r="E516" s="10">
        <f>ABS('internal_calcs ToDs'!D516-'internal_calcs ToDs'!$C516)</f>
        <v>2.2378941018181422</v>
      </c>
      <c r="F516" s="10">
        <f>ABS('internal_calcs ToDs'!E516-'internal_calcs ToDs'!$C516)</f>
        <v>2.7283268384022676</v>
      </c>
      <c r="G516" s="10">
        <f>ABS('internal_calcs ToDs'!E516-'internal_calcs ToDs'!D516)</f>
        <v>4.9662209402204098</v>
      </c>
      <c r="H516" s="1" t="str">
        <f t="shared" si="162"/>
        <v>TRUSTED</v>
      </c>
      <c r="I516" s="1" t="str">
        <f t="shared" si="163"/>
        <v>TRUSTED</v>
      </c>
      <c r="J516" s="1" t="str">
        <f t="shared" si="164"/>
        <v>TRUSTED</v>
      </c>
      <c r="K516" s="1" t="str">
        <f t="shared" si="165"/>
        <v>TRUSTED</v>
      </c>
      <c r="L516" s="1" t="str">
        <f t="shared" si="166"/>
        <v>TRUSTED</v>
      </c>
      <c r="M516" s="1" t="str">
        <f t="shared" si="167"/>
        <v>TRUSTED</v>
      </c>
      <c r="N516" s="1" t="str">
        <f t="shared" si="168"/>
        <v>TRUSTED</v>
      </c>
      <c r="O516" s="1">
        <f t="shared" si="169"/>
        <v>3</v>
      </c>
      <c r="P516" s="1">
        <f t="shared" si="170"/>
        <v>333</v>
      </c>
      <c r="Q516" s="1" t="str">
        <f t="shared" si="171"/>
        <v>TRUSTED</v>
      </c>
      <c r="R516" s="1" t="str">
        <f t="shared" si="172"/>
        <v>TRUSTED</v>
      </c>
      <c r="S516" s="1" t="str">
        <f t="shared" si="173"/>
        <v>TRUSTED</v>
      </c>
      <c r="T516" s="1" t="str">
        <f t="shared" si="174"/>
        <v>TRUSTED</v>
      </c>
      <c r="U516" s="1">
        <f t="shared" si="159"/>
        <v>3</v>
      </c>
      <c r="V516" s="10">
        <f>IF(Q516="TRUSTED",'internal_calcs ToDs'!B516,"")</f>
        <v>514.64153814688018</v>
      </c>
      <c r="W516" s="10">
        <f>IF(R516="TRUSTED",'internal_calcs ToDs'!C516,"")</f>
        <v>515.76586428171061</v>
      </c>
      <c r="X516" s="10">
        <f>IF(S516="TRUSTED",IF(O516=3,'internal_calcs ToDs'!D516,'internal_calcs ToDs'!E516),"")</f>
        <v>513.52797017989246</v>
      </c>
      <c r="Y516" s="10">
        <f t="shared" ref="Y516:Y579" si="178">IF(U516=0,AA515,IF(U516=3,MEDIAN(V516:X516),IF(V516="",W516,V516)))</f>
        <v>514.64153814688018</v>
      </c>
      <c r="Z516" s="10" t="str">
        <f t="shared" ca="1" si="175"/>
        <v>N</v>
      </c>
      <c r="AA516" s="10">
        <f t="shared" ca="1" si="176"/>
        <v>514.64153814688018</v>
      </c>
      <c r="AB516" s="1">
        <f t="shared" ca="1" si="160"/>
        <v>1</v>
      </c>
      <c r="AC516" s="1">
        <f t="shared" ca="1" si="161"/>
        <v>111</v>
      </c>
      <c r="AD516" s="1">
        <f t="shared" ca="1" si="177"/>
        <v>38</v>
      </c>
    </row>
    <row r="517" spans="1:30" x14ac:dyDescent="0.3">
      <c r="A517" s="1">
        <f>'FTTM input times'!A517</f>
        <v>515</v>
      </c>
      <c r="B517" s="10">
        <f>ABS('internal_calcs ToDs'!C517-'internal_calcs ToDs'!$B517)</f>
        <v>1.213007454135095</v>
      </c>
      <c r="C517" s="10">
        <f>ABS('internal_calcs ToDs'!D517-'internal_calcs ToDs'!$B517)</f>
        <v>0.90343413858522581</v>
      </c>
      <c r="D517" s="10">
        <f>ABS('internal_calcs ToDs'!E517-'internal_calcs ToDs'!$B517)</f>
        <v>3.8139977047420643</v>
      </c>
      <c r="E517" s="10">
        <f>ABS('internal_calcs ToDs'!D517-'internal_calcs ToDs'!$C517)</f>
        <v>2.1164415927203208</v>
      </c>
      <c r="F517" s="10">
        <f>ABS('internal_calcs ToDs'!E517-'internal_calcs ToDs'!$C517)</f>
        <v>2.6009902506069693</v>
      </c>
      <c r="G517" s="10">
        <f>ABS('internal_calcs ToDs'!E517-'internal_calcs ToDs'!D517)</f>
        <v>4.7174318433272902</v>
      </c>
      <c r="H517" s="1" t="str">
        <f t="shared" si="162"/>
        <v>TRUSTED</v>
      </c>
      <c r="I517" s="1" t="str">
        <f t="shared" si="163"/>
        <v>TRUSTED</v>
      </c>
      <c r="J517" s="1" t="str">
        <f t="shared" si="164"/>
        <v>TRUSTED</v>
      </c>
      <c r="K517" s="1" t="str">
        <f t="shared" si="165"/>
        <v>TRUSTED</v>
      </c>
      <c r="L517" s="1" t="str">
        <f t="shared" si="166"/>
        <v>TRUSTED</v>
      </c>
      <c r="M517" s="1" t="str">
        <f t="shared" si="167"/>
        <v>TRUSTED</v>
      </c>
      <c r="N517" s="1" t="str">
        <f t="shared" si="168"/>
        <v>TRUSTED</v>
      </c>
      <c r="O517" s="1">
        <f t="shared" si="169"/>
        <v>3</v>
      </c>
      <c r="P517" s="1">
        <f t="shared" si="170"/>
        <v>333</v>
      </c>
      <c r="Q517" s="1" t="str">
        <f t="shared" si="171"/>
        <v>TRUSTED</v>
      </c>
      <c r="R517" s="1" t="str">
        <f t="shared" si="172"/>
        <v>TRUSTED</v>
      </c>
      <c r="S517" s="1" t="str">
        <f t="shared" si="173"/>
        <v>TRUSTED</v>
      </c>
      <c r="T517" s="1" t="str">
        <f t="shared" si="174"/>
        <v>TRUSTED</v>
      </c>
      <c r="U517" s="1">
        <f t="shared" ref="U517:U580" si="179">COUNTIF(Q517:S517,"TRUSTED")</f>
        <v>3</v>
      </c>
      <c r="V517" s="10">
        <f>IF(Q517="TRUSTED",'internal_calcs ToDs'!B517,"")</f>
        <v>515.66735437893101</v>
      </c>
      <c r="W517" s="10">
        <f>IF(R517="TRUSTED",'internal_calcs ToDs'!C517,"")</f>
        <v>516.8803618330661</v>
      </c>
      <c r="X517" s="10">
        <f>IF(S517="TRUSTED",IF(O517=3,'internal_calcs ToDs'!D517,'internal_calcs ToDs'!E517),"")</f>
        <v>514.76392024034578</v>
      </c>
      <c r="Y517" s="10">
        <f t="shared" si="178"/>
        <v>515.66735437893101</v>
      </c>
      <c r="Z517" s="10" t="str">
        <f t="shared" ca="1" si="175"/>
        <v>N</v>
      </c>
      <c r="AA517" s="10">
        <f t="shared" ca="1" si="176"/>
        <v>515.66735437893101</v>
      </c>
      <c r="AB517" s="1">
        <f t="shared" ca="1" si="160"/>
        <v>1</v>
      </c>
      <c r="AC517" s="1">
        <f t="shared" ca="1" si="161"/>
        <v>111</v>
      </c>
      <c r="AD517" s="1">
        <f t="shared" ca="1" si="177"/>
        <v>38</v>
      </c>
    </row>
    <row r="518" spans="1:30" x14ac:dyDescent="0.3">
      <c r="A518" s="1">
        <f>'FTTM input times'!A518</f>
        <v>516</v>
      </c>
      <c r="B518" s="10">
        <f>ABS('internal_calcs ToDs'!C518-'internal_calcs ToDs'!$B518)</f>
        <v>1.2990780378165709</v>
      </c>
      <c r="C518" s="10">
        <f>ABS('internal_calcs ToDs'!D518-'internal_calcs ToDs'!$B518)</f>
        <v>0.72025473575490651</v>
      </c>
      <c r="D518" s="10">
        <f>ABS('internal_calcs ToDs'!E518-'internal_calcs ToDs'!$B518)</f>
        <v>3.6865235571805215</v>
      </c>
      <c r="E518" s="10">
        <f>ABS('internal_calcs ToDs'!D518-'internal_calcs ToDs'!$C518)</f>
        <v>2.0193327735714774</v>
      </c>
      <c r="F518" s="10">
        <f>ABS('internal_calcs ToDs'!E518-'internal_calcs ToDs'!$C518)</f>
        <v>2.3874455193639506</v>
      </c>
      <c r="G518" s="10">
        <f>ABS('internal_calcs ToDs'!E518-'internal_calcs ToDs'!D518)</f>
        <v>4.406778292935428</v>
      </c>
      <c r="H518" s="1" t="str">
        <f t="shared" si="162"/>
        <v>TRUSTED</v>
      </c>
      <c r="I518" s="1" t="str">
        <f t="shared" si="163"/>
        <v>TRUSTED</v>
      </c>
      <c r="J518" s="1" t="str">
        <f t="shared" si="164"/>
        <v>TRUSTED</v>
      </c>
      <c r="K518" s="1" t="str">
        <f t="shared" si="165"/>
        <v>TRUSTED</v>
      </c>
      <c r="L518" s="1" t="str">
        <f t="shared" si="166"/>
        <v>TRUSTED</v>
      </c>
      <c r="M518" s="1" t="str">
        <f t="shared" si="167"/>
        <v>TRUSTED</v>
      </c>
      <c r="N518" s="1" t="str">
        <f t="shared" si="168"/>
        <v>TRUSTED</v>
      </c>
      <c r="O518" s="1">
        <f t="shared" si="169"/>
        <v>3</v>
      </c>
      <c r="P518" s="1">
        <f t="shared" si="170"/>
        <v>333</v>
      </c>
      <c r="Q518" s="1" t="str">
        <f t="shared" si="171"/>
        <v>TRUSTED</v>
      </c>
      <c r="R518" s="1" t="str">
        <f t="shared" si="172"/>
        <v>TRUSTED</v>
      </c>
      <c r="S518" s="1" t="str">
        <f t="shared" si="173"/>
        <v>TRUSTED</v>
      </c>
      <c r="T518" s="1" t="str">
        <f t="shared" si="174"/>
        <v>TRUSTED</v>
      </c>
      <c r="U518" s="1">
        <f t="shared" si="179"/>
        <v>3</v>
      </c>
      <c r="V518" s="10">
        <f>IF(Q518="TRUSTED",'internal_calcs ToDs'!B518,"")</f>
        <v>516.69230696064915</v>
      </c>
      <c r="W518" s="10">
        <f>IF(R518="TRUSTED",'internal_calcs ToDs'!C518,"")</f>
        <v>517.99138499846572</v>
      </c>
      <c r="X518" s="10">
        <f>IF(S518="TRUSTED",IF(O518=3,'internal_calcs ToDs'!D518,'internal_calcs ToDs'!E518),"")</f>
        <v>515.97205222489424</v>
      </c>
      <c r="Y518" s="10">
        <f t="shared" si="178"/>
        <v>516.69230696064915</v>
      </c>
      <c r="Z518" s="10" t="str">
        <f t="shared" ca="1" si="175"/>
        <v>N</v>
      </c>
      <c r="AA518" s="10">
        <f t="shared" ca="1" si="176"/>
        <v>516.69230696064915</v>
      </c>
      <c r="AB518" s="1">
        <f t="shared" ca="1" si="160"/>
        <v>1</v>
      </c>
      <c r="AC518" s="1">
        <f t="shared" ca="1" si="161"/>
        <v>111</v>
      </c>
      <c r="AD518" s="1">
        <f t="shared" ca="1" si="177"/>
        <v>38</v>
      </c>
    </row>
    <row r="519" spans="1:30" x14ac:dyDescent="0.3">
      <c r="A519" s="1">
        <f>'FTTM input times'!A519</f>
        <v>517</v>
      </c>
      <c r="B519" s="10">
        <f>ABS('internal_calcs ToDs'!C519-'internal_calcs ToDs'!$B519)</f>
        <v>1.3821154887481271</v>
      </c>
      <c r="C519" s="10">
        <f>ABS('internal_calcs ToDs'!D519-'internal_calcs ToDs'!$B519)</f>
        <v>0.56729636363979807</v>
      </c>
      <c r="D519" s="10">
        <f>ABS('internal_calcs ToDs'!E519-'internal_calcs ToDs'!$B519)</f>
        <v>3.4739516876403513</v>
      </c>
      <c r="E519" s="10">
        <f>ABS('internal_calcs ToDs'!D519-'internal_calcs ToDs'!$C519)</f>
        <v>1.9494118523879251</v>
      </c>
      <c r="F519" s="10">
        <f>ABS('internal_calcs ToDs'!E519-'internal_calcs ToDs'!$C519)</f>
        <v>2.0918361988922243</v>
      </c>
      <c r="G519" s="10">
        <f>ABS('internal_calcs ToDs'!E519-'internal_calcs ToDs'!D519)</f>
        <v>4.0412480512801494</v>
      </c>
      <c r="H519" s="1" t="str">
        <f t="shared" si="162"/>
        <v>TRUSTED</v>
      </c>
      <c r="I519" s="1" t="str">
        <f t="shared" si="163"/>
        <v>TRUSTED</v>
      </c>
      <c r="J519" s="1" t="str">
        <f t="shared" si="164"/>
        <v>TRUSTED</v>
      </c>
      <c r="K519" s="1" t="str">
        <f t="shared" si="165"/>
        <v>TRUSTED</v>
      </c>
      <c r="L519" s="1" t="str">
        <f t="shared" si="166"/>
        <v>TRUSTED</v>
      </c>
      <c r="M519" s="1" t="str">
        <f t="shared" si="167"/>
        <v>TRUSTED</v>
      </c>
      <c r="N519" s="1" t="str">
        <f t="shared" si="168"/>
        <v>TRUSTED</v>
      </c>
      <c r="O519" s="1">
        <f t="shared" si="169"/>
        <v>3</v>
      </c>
      <c r="P519" s="1">
        <f t="shared" si="170"/>
        <v>333</v>
      </c>
      <c r="Q519" s="1" t="str">
        <f t="shared" si="171"/>
        <v>TRUSTED</v>
      </c>
      <c r="R519" s="1" t="str">
        <f t="shared" si="172"/>
        <v>TRUSTED</v>
      </c>
      <c r="S519" s="1" t="str">
        <f t="shared" si="173"/>
        <v>TRUSTED</v>
      </c>
      <c r="T519" s="1" t="str">
        <f t="shared" si="174"/>
        <v>TRUSTED</v>
      </c>
      <c r="U519" s="1">
        <f t="shared" si="179"/>
        <v>3</v>
      </c>
      <c r="V519" s="10">
        <f>IF(Q519="TRUSTED",'internal_calcs ToDs'!B519,"")</f>
        <v>517.716380131449</v>
      </c>
      <c r="W519" s="10">
        <f>IF(R519="TRUSTED",'internal_calcs ToDs'!C519,"")</f>
        <v>519.09849562019713</v>
      </c>
      <c r="X519" s="10">
        <f>IF(S519="TRUSTED",IF(O519=3,'internal_calcs ToDs'!D519,'internal_calcs ToDs'!E519),"")</f>
        <v>517.1490837678092</v>
      </c>
      <c r="Y519" s="10">
        <f t="shared" si="178"/>
        <v>517.716380131449</v>
      </c>
      <c r="Z519" s="10" t="str">
        <f t="shared" ca="1" si="175"/>
        <v>N</v>
      </c>
      <c r="AA519" s="10">
        <f t="shared" ca="1" si="176"/>
        <v>517.716380131449</v>
      </c>
      <c r="AB519" s="1">
        <f t="shared" ca="1" si="160"/>
        <v>1</v>
      </c>
      <c r="AC519" s="1">
        <f t="shared" ca="1" si="161"/>
        <v>111</v>
      </c>
      <c r="AD519" s="1">
        <f t="shared" ca="1" si="177"/>
        <v>38</v>
      </c>
    </row>
    <row r="520" spans="1:30" x14ac:dyDescent="0.3">
      <c r="A520" s="1">
        <f>'FTTM input times'!A520</f>
        <v>518</v>
      </c>
      <c r="B520" s="10">
        <f>ABS('internal_calcs ToDs'!C520-'internal_calcs ToDs'!$B520)</f>
        <v>1.4617122953703756</v>
      </c>
      <c r="C520" s="10">
        <f>ABS('internal_calcs ToDs'!D520-'internal_calcs ToDs'!$B520)</f>
        <v>0.4473357102948512</v>
      </c>
      <c r="D520" s="10">
        <f>ABS('internal_calcs ToDs'!E520-'internal_calcs ToDs'!$B520)</f>
        <v>3.1831101353532176</v>
      </c>
      <c r="E520" s="10">
        <f>ABS('internal_calcs ToDs'!D520-'internal_calcs ToDs'!$C520)</f>
        <v>1.9090480056652268</v>
      </c>
      <c r="F520" s="10">
        <f>ABS('internal_calcs ToDs'!E520-'internal_calcs ToDs'!$C520)</f>
        <v>1.721397839982842</v>
      </c>
      <c r="G520" s="10">
        <f>ABS('internal_calcs ToDs'!E520-'internal_calcs ToDs'!D520)</f>
        <v>3.6304458456480688</v>
      </c>
      <c r="H520" s="1" t="str">
        <f t="shared" si="162"/>
        <v>TRUSTED</v>
      </c>
      <c r="I520" s="1" t="str">
        <f t="shared" si="163"/>
        <v>TRUSTED</v>
      </c>
      <c r="J520" s="1" t="str">
        <f t="shared" si="164"/>
        <v>TRUSTED</v>
      </c>
      <c r="K520" s="1" t="str">
        <f t="shared" si="165"/>
        <v>TRUSTED</v>
      </c>
      <c r="L520" s="1" t="str">
        <f t="shared" si="166"/>
        <v>TRUSTED</v>
      </c>
      <c r="M520" s="1" t="str">
        <f t="shared" si="167"/>
        <v>TRUSTED</v>
      </c>
      <c r="N520" s="1" t="str">
        <f t="shared" si="168"/>
        <v>TRUSTED</v>
      </c>
      <c r="O520" s="1">
        <f t="shared" si="169"/>
        <v>3</v>
      </c>
      <c r="P520" s="1">
        <f t="shared" si="170"/>
        <v>333</v>
      </c>
      <c r="Q520" s="1" t="str">
        <f t="shared" si="171"/>
        <v>TRUSTED</v>
      </c>
      <c r="R520" s="1" t="str">
        <f t="shared" si="172"/>
        <v>TRUSTED</v>
      </c>
      <c r="S520" s="1" t="str">
        <f t="shared" si="173"/>
        <v>TRUSTED</v>
      </c>
      <c r="T520" s="1" t="str">
        <f t="shared" si="174"/>
        <v>TRUSTED</v>
      </c>
      <c r="U520" s="1">
        <f t="shared" si="179"/>
        <v>3</v>
      </c>
      <c r="V520" s="10">
        <f>IF(Q520="TRUSTED",'internal_calcs ToDs'!B520,"")</f>
        <v>518.7395586862001</v>
      </c>
      <c r="W520" s="10">
        <f>IF(R520="TRUSTED",'internal_calcs ToDs'!C520,"")</f>
        <v>520.20127098157047</v>
      </c>
      <c r="X520" s="10">
        <f>IF(S520="TRUSTED",IF(O520=3,'internal_calcs ToDs'!D520,'internal_calcs ToDs'!E520),"")</f>
        <v>518.29222297590525</v>
      </c>
      <c r="Y520" s="10">
        <f t="shared" si="178"/>
        <v>518.7395586862001</v>
      </c>
      <c r="Z520" s="10" t="str">
        <f t="shared" ca="1" si="175"/>
        <v>N</v>
      </c>
      <c r="AA520" s="10">
        <f t="shared" ca="1" si="176"/>
        <v>518.7395586862001</v>
      </c>
      <c r="AB520" s="1">
        <f t="shared" ca="1" si="160"/>
        <v>1</v>
      </c>
      <c r="AC520" s="1">
        <f t="shared" ca="1" si="161"/>
        <v>111</v>
      </c>
      <c r="AD520" s="1">
        <f t="shared" ca="1" si="177"/>
        <v>38</v>
      </c>
    </row>
    <row r="521" spans="1:30" x14ac:dyDescent="0.3">
      <c r="A521" s="1">
        <f>'FTTM input times'!A521</f>
        <v>519</v>
      </c>
      <c r="B521" s="10">
        <f>ABS('internal_calcs ToDs'!C521-'internal_calcs ToDs'!$B521)</f>
        <v>1.5374774903576736</v>
      </c>
      <c r="C521" s="10">
        <f>ABS('internal_calcs ToDs'!D521-'internal_calcs ToDs'!$B521)</f>
        <v>0.3626155264666977</v>
      </c>
      <c r="D521" s="10">
        <f>ABS('internal_calcs ToDs'!E521-'internal_calcs ToDs'!$B521)</f>
        <v>2.8236875785111124</v>
      </c>
      <c r="E521" s="10">
        <f>ABS('internal_calcs ToDs'!D521-'internal_calcs ToDs'!$C521)</f>
        <v>1.9000930168243713</v>
      </c>
      <c r="F521" s="10">
        <f>ABS('internal_calcs ToDs'!E521-'internal_calcs ToDs'!$C521)</f>
        <v>1.2862100881534388</v>
      </c>
      <c r="G521" s="10">
        <f>ABS('internal_calcs ToDs'!E521-'internal_calcs ToDs'!D521)</f>
        <v>3.1863031049778101</v>
      </c>
      <c r="H521" s="1" t="str">
        <f t="shared" si="162"/>
        <v>TRUSTED</v>
      </c>
      <c r="I521" s="1" t="str">
        <f t="shared" si="163"/>
        <v>TRUSTED</v>
      </c>
      <c r="J521" s="1" t="str">
        <f t="shared" si="164"/>
        <v>TRUSTED</v>
      </c>
      <c r="K521" s="1" t="str">
        <f t="shared" si="165"/>
        <v>TRUSTED</v>
      </c>
      <c r="L521" s="1" t="str">
        <f t="shared" si="166"/>
        <v>TRUSTED</v>
      </c>
      <c r="M521" s="1" t="str">
        <f t="shared" si="167"/>
        <v>TRUSTED</v>
      </c>
      <c r="N521" s="1" t="str">
        <f t="shared" si="168"/>
        <v>TRUSTED</v>
      </c>
      <c r="O521" s="1">
        <f t="shared" si="169"/>
        <v>3</v>
      </c>
      <c r="P521" s="1">
        <f t="shared" si="170"/>
        <v>333</v>
      </c>
      <c r="Q521" s="1" t="str">
        <f t="shared" si="171"/>
        <v>TRUSTED</v>
      </c>
      <c r="R521" s="1" t="str">
        <f t="shared" si="172"/>
        <v>TRUSTED</v>
      </c>
      <c r="S521" s="1" t="str">
        <f t="shared" si="173"/>
        <v>TRUSTED</v>
      </c>
      <c r="T521" s="1" t="str">
        <f t="shared" si="174"/>
        <v>TRUSTED</v>
      </c>
      <c r="U521" s="1">
        <f t="shared" si="179"/>
        <v>3</v>
      </c>
      <c r="V521" s="10">
        <f>IF(Q521="TRUSTED",'internal_calcs ToDs'!B521,"")</f>
        <v>519.76182798483035</v>
      </c>
      <c r="W521" s="10">
        <f>IF(R521="TRUSTED",'internal_calcs ToDs'!C521,"")</f>
        <v>521.29930547518802</v>
      </c>
      <c r="X521" s="10">
        <f>IF(S521="TRUSTED",IF(O521=3,'internal_calcs ToDs'!D521,'internal_calcs ToDs'!E521),"")</f>
        <v>519.39921245836365</v>
      </c>
      <c r="Y521" s="10">
        <f t="shared" si="178"/>
        <v>519.76182798483035</v>
      </c>
      <c r="Z521" s="10" t="str">
        <f t="shared" ca="1" si="175"/>
        <v>N</v>
      </c>
      <c r="AA521" s="10">
        <f t="shared" ca="1" si="176"/>
        <v>519.76182798483035</v>
      </c>
      <c r="AB521" s="1">
        <f t="shared" ca="1" si="160"/>
        <v>1</v>
      </c>
      <c r="AC521" s="1">
        <f t="shared" ca="1" si="161"/>
        <v>111</v>
      </c>
      <c r="AD521" s="1">
        <f t="shared" ca="1" si="177"/>
        <v>38</v>
      </c>
    </row>
    <row r="522" spans="1:30" x14ac:dyDescent="0.3">
      <c r="A522" s="1">
        <f>'FTTM input times'!A522</f>
        <v>520</v>
      </c>
      <c r="B522" s="10">
        <f>ABS('internal_calcs ToDs'!C522-'internal_calcs ToDs'!$B522)</f>
        <v>1.6090382421178901</v>
      </c>
      <c r="C522" s="10">
        <f>ABS('internal_calcs ToDs'!D522-'internal_calcs ToDs'!$B522)</f>
        <v>0.31480903443957686</v>
      </c>
      <c r="D522" s="10">
        <f>ABS('internal_calcs ToDs'!E522-'internal_calcs ToDs'!$B522)</f>
        <v>2.4078836800769068</v>
      </c>
      <c r="E522" s="10">
        <f>ABS('internal_calcs ToDs'!D522-'internal_calcs ToDs'!$C522)</f>
        <v>1.923847276557467</v>
      </c>
      <c r="F522" s="10">
        <f>ABS('internal_calcs ToDs'!E522-'internal_calcs ToDs'!$C522)</f>
        <v>0.79884543795901664</v>
      </c>
      <c r="G522" s="10">
        <f>ABS('internal_calcs ToDs'!E522-'internal_calcs ToDs'!D522)</f>
        <v>2.7226927145164836</v>
      </c>
      <c r="H522" s="1" t="str">
        <f t="shared" si="162"/>
        <v>TRUSTED</v>
      </c>
      <c r="I522" s="1" t="str">
        <f t="shared" si="163"/>
        <v>TRUSTED</v>
      </c>
      <c r="J522" s="1" t="str">
        <f t="shared" si="164"/>
        <v>TRUSTED</v>
      </c>
      <c r="K522" s="1" t="str">
        <f t="shared" si="165"/>
        <v>TRUSTED</v>
      </c>
      <c r="L522" s="1" t="str">
        <f t="shared" si="166"/>
        <v>TRUSTED</v>
      </c>
      <c r="M522" s="1" t="str">
        <f t="shared" si="167"/>
        <v>TRUSTED</v>
      </c>
      <c r="N522" s="1" t="str">
        <f t="shared" si="168"/>
        <v>TRUSTED</v>
      </c>
      <c r="O522" s="1">
        <f t="shared" si="169"/>
        <v>3</v>
      </c>
      <c r="P522" s="1">
        <f t="shared" si="170"/>
        <v>333</v>
      </c>
      <c r="Q522" s="1" t="str">
        <f t="shared" si="171"/>
        <v>TRUSTED</v>
      </c>
      <c r="R522" s="1" t="str">
        <f t="shared" si="172"/>
        <v>TRUSTED</v>
      </c>
      <c r="S522" s="1" t="str">
        <f t="shared" si="173"/>
        <v>TRUSTED</v>
      </c>
      <c r="T522" s="1" t="str">
        <f t="shared" si="174"/>
        <v>TRUSTED</v>
      </c>
      <c r="U522" s="1">
        <f t="shared" si="179"/>
        <v>3</v>
      </c>
      <c r="V522" s="10">
        <f>IF(Q522="TRUSTED",'internal_calcs ToDs'!B522,"")</f>
        <v>520.78317396157331</v>
      </c>
      <c r="W522" s="10">
        <f>IF(R522="TRUSTED",'internal_calcs ToDs'!C522,"")</f>
        <v>522.3922122036912</v>
      </c>
      <c r="X522" s="10">
        <f>IF(S522="TRUSTED",IF(O522=3,'internal_calcs ToDs'!D522,'internal_calcs ToDs'!E522),"")</f>
        <v>520.46836492713373</v>
      </c>
      <c r="Y522" s="10">
        <f t="shared" si="178"/>
        <v>520.78317396157331</v>
      </c>
      <c r="Z522" s="10" t="str">
        <f t="shared" ca="1" si="175"/>
        <v>N</v>
      </c>
      <c r="AA522" s="10">
        <f t="shared" ca="1" si="176"/>
        <v>520.78317396157331</v>
      </c>
      <c r="AB522" s="1">
        <f t="shared" ca="1" si="160"/>
        <v>1</v>
      </c>
      <c r="AC522" s="1">
        <f t="shared" ca="1" si="161"/>
        <v>111</v>
      </c>
      <c r="AD522" s="1">
        <f t="shared" ca="1" si="177"/>
        <v>38</v>
      </c>
    </row>
    <row r="523" spans="1:30" x14ac:dyDescent="0.3">
      <c r="A523" s="1">
        <f>'FTTM input times'!A523</f>
        <v>521</v>
      </c>
      <c r="B523" s="10">
        <f>ABS('internal_calcs ToDs'!C523-'internal_calcs ToDs'!$B523)</f>
        <v>1.6760413728151207</v>
      </c>
      <c r="C523" s="10">
        <f>ABS('internal_calcs ToDs'!D523-'internal_calcs ToDs'!$B523)</f>
        <v>0.30499332737963414</v>
      </c>
      <c r="D523" s="10">
        <f>ABS('internal_calcs ToDs'!E523-'internal_calcs ToDs'!$B523)</f>
        <v>1.9499686596661832</v>
      </c>
      <c r="E523" s="10">
        <f>ABS('internal_calcs ToDs'!D523-'internal_calcs ToDs'!$C523)</f>
        <v>1.9810347001947548</v>
      </c>
      <c r="F523" s="10">
        <f>ABS('internal_calcs ToDs'!E523-'internal_calcs ToDs'!$C523)</f>
        <v>0.27392728685106249</v>
      </c>
      <c r="G523" s="10">
        <f>ABS('internal_calcs ToDs'!E523-'internal_calcs ToDs'!D523)</f>
        <v>2.2549619870458173</v>
      </c>
      <c r="H523" s="1" t="str">
        <f t="shared" si="162"/>
        <v>TRUSTED</v>
      </c>
      <c r="I523" s="1" t="str">
        <f t="shared" si="163"/>
        <v>TRUSTED</v>
      </c>
      <c r="J523" s="1" t="str">
        <f t="shared" si="164"/>
        <v>TRUSTED</v>
      </c>
      <c r="K523" s="1" t="str">
        <f t="shared" si="165"/>
        <v>TRUSTED</v>
      </c>
      <c r="L523" s="1" t="str">
        <f t="shared" si="166"/>
        <v>TRUSTED</v>
      </c>
      <c r="M523" s="1" t="str">
        <f t="shared" si="167"/>
        <v>TRUSTED</v>
      </c>
      <c r="N523" s="1" t="str">
        <f t="shared" si="168"/>
        <v>TRUSTED</v>
      </c>
      <c r="O523" s="1">
        <f t="shared" si="169"/>
        <v>3</v>
      </c>
      <c r="P523" s="1">
        <f t="shared" si="170"/>
        <v>333</v>
      </c>
      <c r="Q523" s="1" t="str">
        <f t="shared" si="171"/>
        <v>TRUSTED</v>
      </c>
      <c r="R523" s="1" t="str">
        <f t="shared" si="172"/>
        <v>TRUSTED</v>
      </c>
      <c r="S523" s="1" t="str">
        <f t="shared" si="173"/>
        <v>TRUSTED</v>
      </c>
      <c r="T523" s="1" t="str">
        <f t="shared" si="174"/>
        <v>TRUSTED</v>
      </c>
      <c r="U523" s="1">
        <f t="shared" si="179"/>
        <v>3</v>
      </c>
      <c r="V523" s="10">
        <f>IF(Q523="TRUSTED",'internal_calcs ToDs'!B523,"")</f>
        <v>521.80358313385273</v>
      </c>
      <c r="W523" s="10">
        <f>IF(R523="TRUSTED",'internal_calcs ToDs'!C523,"")</f>
        <v>523.47962450666785</v>
      </c>
      <c r="X523" s="10">
        <f>IF(S523="TRUSTED",IF(O523=3,'internal_calcs ToDs'!D523,'internal_calcs ToDs'!E523),"")</f>
        <v>521.49858980647309</v>
      </c>
      <c r="Y523" s="10">
        <f t="shared" si="178"/>
        <v>521.80358313385273</v>
      </c>
      <c r="Z523" s="10" t="str">
        <f t="shared" ca="1" si="175"/>
        <v>N</v>
      </c>
      <c r="AA523" s="10">
        <f t="shared" ca="1" si="176"/>
        <v>521.80358313385273</v>
      </c>
      <c r="AB523" s="1">
        <f t="shared" ca="1" si="160"/>
        <v>1</v>
      </c>
      <c r="AC523" s="1">
        <f t="shared" ca="1" si="161"/>
        <v>111</v>
      </c>
      <c r="AD523" s="1">
        <f t="shared" ca="1" si="177"/>
        <v>38</v>
      </c>
    </row>
    <row r="524" spans="1:30" x14ac:dyDescent="0.3">
      <c r="A524" s="1">
        <f>'FTTM input times'!A524</f>
        <v>522</v>
      </c>
      <c r="B524" s="10">
        <f>ABS('internal_calcs ToDs'!C524-'internal_calcs ToDs'!$B524)</f>
        <v>1.7381547968946052</v>
      </c>
      <c r="C524" s="10">
        <f>ABS('internal_calcs ToDs'!D524-'internal_calcs ToDs'!$B524)</f>
        <v>0.33363217881878882</v>
      </c>
      <c r="D524" s="10">
        <f>ABS('internal_calcs ToDs'!E524-'internal_calcs ToDs'!$B524)</f>
        <v>1.4657680094121588</v>
      </c>
      <c r="E524" s="10">
        <f>ABS('internal_calcs ToDs'!D524-'internal_calcs ToDs'!$C524)</f>
        <v>2.071786975713394</v>
      </c>
      <c r="F524" s="10">
        <f>ABS('internal_calcs ToDs'!E524-'internal_calcs ToDs'!$C524)</f>
        <v>0.27238678748244638</v>
      </c>
      <c r="G524" s="10">
        <f>ABS('internal_calcs ToDs'!E524-'internal_calcs ToDs'!D524)</f>
        <v>1.7994001882309476</v>
      </c>
      <c r="H524" s="1" t="str">
        <f t="shared" si="162"/>
        <v>TRUSTED</v>
      </c>
      <c r="I524" s="1" t="str">
        <f t="shared" si="163"/>
        <v>TRUSTED</v>
      </c>
      <c r="J524" s="1" t="str">
        <f t="shared" si="164"/>
        <v>TRUSTED</v>
      </c>
      <c r="K524" s="1" t="str">
        <f t="shared" si="165"/>
        <v>TRUSTED</v>
      </c>
      <c r="L524" s="1" t="str">
        <f t="shared" si="166"/>
        <v>TRUSTED</v>
      </c>
      <c r="M524" s="1" t="str">
        <f t="shared" si="167"/>
        <v>TRUSTED</v>
      </c>
      <c r="N524" s="1" t="str">
        <f t="shared" si="168"/>
        <v>TRUSTED</v>
      </c>
      <c r="O524" s="1">
        <f t="shared" si="169"/>
        <v>3</v>
      </c>
      <c r="P524" s="1">
        <f t="shared" si="170"/>
        <v>333</v>
      </c>
      <c r="Q524" s="1" t="str">
        <f t="shared" si="171"/>
        <v>TRUSTED</v>
      </c>
      <c r="R524" s="1" t="str">
        <f t="shared" si="172"/>
        <v>TRUSTED</v>
      </c>
      <c r="S524" s="1" t="str">
        <f t="shared" si="173"/>
        <v>TRUSTED</v>
      </c>
      <c r="T524" s="1" t="str">
        <f t="shared" si="174"/>
        <v>TRUSTED</v>
      </c>
      <c r="U524" s="1">
        <f t="shared" si="179"/>
        <v>3</v>
      </c>
      <c r="V524" s="10">
        <f>IF(Q524="TRUSTED",'internal_calcs ToDs'!B524,"")</f>
        <v>522.82304261079798</v>
      </c>
      <c r="W524" s="10">
        <f>IF(R524="TRUSTED",'internal_calcs ToDs'!C524,"")</f>
        <v>524.56119740769259</v>
      </c>
      <c r="X524" s="10">
        <f>IF(S524="TRUSTED",IF(O524=3,'internal_calcs ToDs'!D524,'internal_calcs ToDs'!E524),"")</f>
        <v>522.48941043197919</v>
      </c>
      <c r="Y524" s="10">
        <f t="shared" si="178"/>
        <v>522.82304261079798</v>
      </c>
      <c r="Z524" s="10" t="str">
        <f t="shared" ca="1" si="175"/>
        <v>N</v>
      </c>
      <c r="AA524" s="10">
        <f t="shared" ca="1" si="176"/>
        <v>522.82304261079798</v>
      </c>
      <c r="AB524" s="1">
        <f t="shared" ca="1" si="160"/>
        <v>1</v>
      </c>
      <c r="AC524" s="1">
        <f t="shared" ca="1" si="161"/>
        <v>111</v>
      </c>
      <c r="AD524" s="1">
        <f t="shared" ca="1" si="177"/>
        <v>38</v>
      </c>
    </row>
    <row r="525" spans="1:30" x14ac:dyDescent="0.3">
      <c r="A525" s="1">
        <f>'FTTM input times'!A525</f>
        <v>523</v>
      </c>
      <c r="B525" s="10">
        <f>ABS('internal_calcs ToDs'!C525-'internal_calcs ToDs'!$B525)</f>
        <v>1.7950688744062973</v>
      </c>
      <c r="C525" s="10">
        <f>ABS('internal_calcs ToDs'!D525-'internal_calcs ToDs'!$B525)</f>
        <v>0.40056853351495647</v>
      </c>
      <c r="D525" s="10">
        <f>ABS('internal_calcs ToDs'!E525-'internal_calcs ToDs'!$B525)</f>
        <v>0.97209097721213311</v>
      </c>
      <c r="E525" s="10">
        <f>ABS('internal_calcs ToDs'!D525-'internal_calcs ToDs'!$C525)</f>
        <v>2.1956374079212537</v>
      </c>
      <c r="F525" s="10">
        <f>ABS('internal_calcs ToDs'!E525-'internal_calcs ToDs'!$C525)</f>
        <v>0.82297789719416414</v>
      </c>
      <c r="G525" s="10">
        <f>ABS('internal_calcs ToDs'!E525-'internal_calcs ToDs'!D525)</f>
        <v>1.3726595107270896</v>
      </c>
      <c r="H525" s="1" t="str">
        <f t="shared" si="162"/>
        <v>TRUSTED</v>
      </c>
      <c r="I525" s="1" t="str">
        <f t="shared" si="163"/>
        <v>TRUSTED</v>
      </c>
      <c r="J525" s="1" t="str">
        <f t="shared" si="164"/>
        <v>TRUSTED</v>
      </c>
      <c r="K525" s="1" t="str">
        <f t="shared" si="165"/>
        <v>TRUSTED</v>
      </c>
      <c r="L525" s="1" t="str">
        <f t="shared" si="166"/>
        <v>TRUSTED</v>
      </c>
      <c r="M525" s="1" t="str">
        <f t="shared" si="167"/>
        <v>TRUSTED</v>
      </c>
      <c r="N525" s="1" t="str">
        <f t="shared" si="168"/>
        <v>TRUSTED</v>
      </c>
      <c r="O525" s="1">
        <f t="shared" si="169"/>
        <v>3</v>
      </c>
      <c r="P525" s="1">
        <f t="shared" si="170"/>
        <v>333</v>
      </c>
      <c r="Q525" s="1" t="str">
        <f t="shared" si="171"/>
        <v>TRUSTED</v>
      </c>
      <c r="R525" s="1" t="str">
        <f t="shared" si="172"/>
        <v>TRUSTED</v>
      </c>
      <c r="S525" s="1" t="str">
        <f t="shared" si="173"/>
        <v>TRUSTED</v>
      </c>
      <c r="T525" s="1" t="str">
        <f t="shared" si="174"/>
        <v>TRUSTED</v>
      </c>
      <c r="U525" s="1">
        <f t="shared" si="179"/>
        <v>3</v>
      </c>
      <c r="V525" s="10">
        <f>IF(Q525="TRUSTED",'internal_calcs ToDs'!B525,"")</f>
        <v>523.84154010138616</v>
      </c>
      <c r="W525" s="10">
        <f>IF(R525="TRUSTED",'internal_calcs ToDs'!C525,"")</f>
        <v>525.63660897579246</v>
      </c>
      <c r="X525" s="10">
        <f>IF(S525="TRUSTED",IF(O525=3,'internal_calcs ToDs'!D525,'internal_calcs ToDs'!E525),"")</f>
        <v>523.4409715678712</v>
      </c>
      <c r="Y525" s="10">
        <f t="shared" si="178"/>
        <v>523.84154010138616</v>
      </c>
      <c r="Z525" s="10" t="str">
        <f t="shared" ca="1" si="175"/>
        <v>N</v>
      </c>
      <c r="AA525" s="10">
        <f t="shared" ca="1" si="176"/>
        <v>523.84154010138616</v>
      </c>
      <c r="AB525" s="1">
        <f t="shared" ca="1" si="160"/>
        <v>1</v>
      </c>
      <c r="AC525" s="1">
        <f t="shared" ca="1" si="161"/>
        <v>111</v>
      </c>
      <c r="AD525" s="1">
        <f t="shared" ca="1" si="177"/>
        <v>38</v>
      </c>
    </row>
    <row r="526" spans="1:30" x14ac:dyDescent="0.3">
      <c r="A526" s="1">
        <f>'FTTM input times'!A526</f>
        <v>524</v>
      </c>
      <c r="B526" s="10">
        <f>ABS('internal_calcs ToDs'!C526-'internal_calcs ToDs'!$B526)</f>
        <v>1.8464976737544703</v>
      </c>
      <c r="C526" s="10">
        <f>ABS('internal_calcs ToDs'!D526-'internal_calcs ToDs'!$B526)</f>
        <v>0.5050267982336436</v>
      </c>
      <c r="D526" s="10">
        <f>ABS('internal_calcs ToDs'!E526-'internal_calcs ToDs'!$B526)</f>
        <v>0.48612347317919102</v>
      </c>
      <c r="E526" s="10">
        <f>ABS('internal_calcs ToDs'!D526-'internal_calcs ToDs'!$C526)</f>
        <v>2.3515244719881139</v>
      </c>
      <c r="F526" s="10">
        <f>ABS('internal_calcs ToDs'!E526-'internal_calcs ToDs'!$C526)</f>
        <v>1.3603742005752792</v>
      </c>
      <c r="G526" s="10">
        <f>ABS('internal_calcs ToDs'!E526-'internal_calcs ToDs'!D526)</f>
        <v>0.99115027141283463</v>
      </c>
      <c r="H526" s="1" t="str">
        <f t="shared" si="162"/>
        <v>TRUSTED</v>
      </c>
      <c r="I526" s="1" t="str">
        <f t="shared" si="163"/>
        <v>TRUSTED</v>
      </c>
      <c r="J526" s="1" t="str">
        <f t="shared" si="164"/>
        <v>TRUSTED</v>
      </c>
      <c r="K526" s="1" t="str">
        <f t="shared" si="165"/>
        <v>TRUSTED</v>
      </c>
      <c r="L526" s="1" t="str">
        <f t="shared" si="166"/>
        <v>TRUSTED</v>
      </c>
      <c r="M526" s="1" t="str">
        <f t="shared" si="167"/>
        <v>TRUSTED</v>
      </c>
      <c r="N526" s="1" t="str">
        <f t="shared" si="168"/>
        <v>TRUSTED</v>
      </c>
      <c r="O526" s="1">
        <f t="shared" si="169"/>
        <v>3</v>
      </c>
      <c r="P526" s="1">
        <f t="shared" si="170"/>
        <v>333</v>
      </c>
      <c r="Q526" s="1" t="str">
        <f t="shared" si="171"/>
        <v>TRUSTED</v>
      </c>
      <c r="R526" s="1" t="str">
        <f t="shared" si="172"/>
        <v>TRUSTED</v>
      </c>
      <c r="S526" s="1" t="str">
        <f t="shared" si="173"/>
        <v>TRUSTED</v>
      </c>
      <c r="T526" s="1" t="str">
        <f t="shared" si="174"/>
        <v>TRUSTED</v>
      </c>
      <c r="U526" s="1">
        <f t="shared" si="179"/>
        <v>3</v>
      </c>
      <c r="V526" s="10">
        <f>IF(Q526="TRUSTED",'internal_calcs ToDs'!B526,"")</f>
        <v>524.85906392220591</v>
      </c>
      <c r="W526" s="10">
        <f>IF(R526="TRUSTED",'internal_calcs ToDs'!C526,"")</f>
        <v>526.70556159596038</v>
      </c>
      <c r="X526" s="10">
        <f>IF(S526="TRUSTED",IF(O526=3,'internal_calcs ToDs'!D526,'internal_calcs ToDs'!E526),"")</f>
        <v>524.35403712397226</v>
      </c>
      <c r="Y526" s="10">
        <f t="shared" si="178"/>
        <v>524.85906392220591</v>
      </c>
      <c r="Z526" s="10" t="str">
        <f t="shared" ca="1" si="175"/>
        <v>N</v>
      </c>
      <c r="AA526" s="10">
        <f t="shared" ca="1" si="176"/>
        <v>524.85906392220591</v>
      </c>
      <c r="AB526" s="1">
        <f t="shared" ca="1" si="160"/>
        <v>1</v>
      </c>
      <c r="AC526" s="1">
        <f t="shared" ca="1" si="161"/>
        <v>111</v>
      </c>
      <c r="AD526" s="1">
        <f t="shared" ca="1" si="177"/>
        <v>38</v>
      </c>
    </row>
    <row r="527" spans="1:30" x14ac:dyDescent="0.3">
      <c r="A527" s="1">
        <f>'FTTM input times'!A527</f>
        <v>525</v>
      </c>
      <c r="B527" s="10">
        <f>ABS('internal_calcs ToDs'!C527-'internal_calcs ToDs'!$B527)</f>
        <v>1.8921801388697759</v>
      </c>
      <c r="C527" s="10">
        <f>ABS('internal_calcs ToDs'!D527-'internal_calcs ToDs'!$B527)</f>
        <v>0.64562489644185916</v>
      </c>
      <c r="D527" s="10">
        <f>ABS('internal_calcs ToDs'!E527-'internal_calcs ToDs'!$B527)</f>
        <v>2.4807340963775459E-2</v>
      </c>
      <c r="E527" s="10">
        <f>ABS('internal_calcs ToDs'!D527-'internal_calcs ToDs'!$C527)</f>
        <v>2.537805035311635</v>
      </c>
      <c r="F527" s="10">
        <f>ABS('internal_calcs ToDs'!E527-'internal_calcs ToDs'!$C527)</f>
        <v>1.8673727979060004</v>
      </c>
      <c r="G527" s="10">
        <f>ABS('internal_calcs ToDs'!E527-'internal_calcs ToDs'!D527)</f>
        <v>0.67043223740563462</v>
      </c>
      <c r="H527" s="1" t="str">
        <f t="shared" si="162"/>
        <v>TRUSTED</v>
      </c>
      <c r="I527" s="1" t="str">
        <f t="shared" si="163"/>
        <v>TRUSTED</v>
      </c>
      <c r="J527" s="1" t="str">
        <f t="shared" si="164"/>
        <v>TRUSTED</v>
      </c>
      <c r="K527" s="1" t="str">
        <f t="shared" si="165"/>
        <v>TRUSTED</v>
      </c>
      <c r="L527" s="1" t="str">
        <f t="shared" si="166"/>
        <v>TRUSTED</v>
      </c>
      <c r="M527" s="1" t="str">
        <f t="shared" si="167"/>
        <v>TRUSTED</v>
      </c>
      <c r="N527" s="1" t="str">
        <f t="shared" si="168"/>
        <v>TRUSTED</v>
      </c>
      <c r="O527" s="1">
        <f t="shared" si="169"/>
        <v>3</v>
      </c>
      <c r="P527" s="1">
        <f t="shared" si="170"/>
        <v>333</v>
      </c>
      <c r="Q527" s="1" t="str">
        <f t="shared" si="171"/>
        <v>TRUSTED</v>
      </c>
      <c r="R527" s="1" t="str">
        <f t="shared" si="172"/>
        <v>TRUSTED</v>
      </c>
      <c r="S527" s="1" t="str">
        <f t="shared" si="173"/>
        <v>TRUSTED</v>
      </c>
      <c r="T527" s="1" t="str">
        <f t="shared" si="174"/>
        <v>TRUSTED</v>
      </c>
      <c r="U527" s="1">
        <f t="shared" si="179"/>
        <v>3</v>
      </c>
      <c r="V527" s="10">
        <f>IF(Q527="TRUSTED",'internal_calcs ToDs'!B527,"")</f>
        <v>525.87560300483642</v>
      </c>
      <c r="W527" s="10">
        <f>IF(R527="TRUSTED",'internal_calcs ToDs'!C527,"")</f>
        <v>527.7677831437062</v>
      </c>
      <c r="X527" s="10">
        <f>IF(S527="TRUSTED",IF(O527=3,'internal_calcs ToDs'!D527,'internal_calcs ToDs'!E527),"")</f>
        <v>525.22997810839456</v>
      </c>
      <c r="Y527" s="10">
        <f t="shared" si="178"/>
        <v>525.87560300483642</v>
      </c>
      <c r="Z527" s="10" t="str">
        <f t="shared" ca="1" si="175"/>
        <v>N</v>
      </c>
      <c r="AA527" s="10">
        <f t="shared" ca="1" si="176"/>
        <v>525.87560300483642</v>
      </c>
      <c r="AB527" s="1">
        <f t="shared" ca="1" si="160"/>
        <v>1</v>
      </c>
      <c r="AC527" s="1">
        <f t="shared" ca="1" si="161"/>
        <v>111</v>
      </c>
      <c r="AD527" s="1">
        <f t="shared" ca="1" si="177"/>
        <v>38</v>
      </c>
    </row>
    <row r="528" spans="1:30" x14ac:dyDescent="0.3">
      <c r="A528" s="1">
        <f>'FTTM input times'!A528</f>
        <v>526</v>
      </c>
      <c r="B528" s="10">
        <f>ABS('internal_calcs ToDs'!C528-'internal_calcs ToDs'!$B528)</f>
        <v>1.9318811561685152</v>
      </c>
      <c r="C528" s="10">
        <f>ABS('internal_calcs ToDs'!D528-'internal_calcs ToDs'!$B528)</f>
        <v>0.82039589691544279</v>
      </c>
      <c r="D528" s="10">
        <f>ABS('internal_calcs ToDs'!E528-'internal_calcs ToDs'!$B528)</f>
        <v>0.39577157156713838</v>
      </c>
      <c r="E528" s="10">
        <f>ABS('internal_calcs ToDs'!D528-'internal_calcs ToDs'!$C528)</f>
        <v>2.752277053083958</v>
      </c>
      <c r="F528" s="10">
        <f>ABS('internal_calcs ToDs'!E528-'internal_calcs ToDs'!$C528)</f>
        <v>2.3276527277356536</v>
      </c>
      <c r="G528" s="10">
        <f>ABS('internal_calcs ToDs'!E528-'internal_calcs ToDs'!D528)</f>
        <v>0.42462432534830441</v>
      </c>
      <c r="H528" s="1" t="str">
        <f t="shared" si="162"/>
        <v>TRUSTED</v>
      </c>
      <c r="I528" s="1" t="str">
        <f t="shared" si="163"/>
        <v>TRUSTED</v>
      </c>
      <c r="J528" s="1" t="str">
        <f t="shared" si="164"/>
        <v>TRUSTED</v>
      </c>
      <c r="K528" s="1" t="str">
        <f t="shared" si="165"/>
        <v>TRUSTED</v>
      </c>
      <c r="L528" s="1" t="str">
        <f t="shared" si="166"/>
        <v>TRUSTED</v>
      </c>
      <c r="M528" s="1" t="str">
        <f t="shared" si="167"/>
        <v>TRUSTED</v>
      </c>
      <c r="N528" s="1" t="str">
        <f t="shared" si="168"/>
        <v>TRUSTED</v>
      </c>
      <c r="O528" s="1">
        <f t="shared" si="169"/>
        <v>3</v>
      </c>
      <c r="P528" s="1">
        <f t="shared" si="170"/>
        <v>333</v>
      </c>
      <c r="Q528" s="1" t="str">
        <f t="shared" si="171"/>
        <v>TRUSTED</v>
      </c>
      <c r="R528" s="1" t="str">
        <f t="shared" si="172"/>
        <v>TRUSTED</v>
      </c>
      <c r="S528" s="1" t="str">
        <f t="shared" si="173"/>
        <v>TRUSTED</v>
      </c>
      <c r="T528" s="1" t="str">
        <f t="shared" si="174"/>
        <v>TRUSTED</v>
      </c>
      <c r="U528" s="1">
        <f t="shared" si="179"/>
        <v>3</v>
      </c>
      <c r="V528" s="10">
        <f>IF(Q528="TRUSTED",'internal_calcs ToDs'!B528,"")</f>
        <v>526.8911469028385</v>
      </c>
      <c r="W528" s="10">
        <f>IF(R528="TRUSTED",'internal_calcs ToDs'!C528,"")</f>
        <v>528.82302805900702</v>
      </c>
      <c r="X528" s="10">
        <f>IF(S528="TRUSTED",IF(O528=3,'internal_calcs ToDs'!D528,'internal_calcs ToDs'!E528),"")</f>
        <v>526.07075100592306</v>
      </c>
      <c r="Y528" s="10">
        <f t="shared" si="178"/>
        <v>526.8911469028385</v>
      </c>
      <c r="Z528" s="10" t="str">
        <f t="shared" ca="1" si="175"/>
        <v>N</v>
      </c>
      <c r="AA528" s="10">
        <f t="shared" ca="1" si="176"/>
        <v>526.8911469028385</v>
      </c>
      <c r="AB528" s="1">
        <f t="shared" ca="1" si="160"/>
        <v>1</v>
      </c>
      <c r="AC528" s="1">
        <f t="shared" ca="1" si="161"/>
        <v>111</v>
      </c>
      <c r="AD528" s="1">
        <f t="shared" ca="1" si="177"/>
        <v>38</v>
      </c>
    </row>
    <row r="529" spans="1:30" x14ac:dyDescent="0.3">
      <c r="A529" s="1">
        <f>'FTTM input times'!A529</f>
        <v>527</v>
      </c>
      <c r="B529" s="10">
        <f>ABS('internal_calcs ToDs'!C529-'internal_calcs ToDs'!$B529)</f>
        <v>1.9653925170681532</v>
      </c>
      <c r="C529" s="10">
        <f>ABS('internal_calcs ToDs'!D529-'internal_calcs ToDs'!$B529)</f>
        <v>1.0268188752713741</v>
      </c>
      <c r="D529" s="10">
        <f>ABS('internal_calcs ToDs'!E529-'internal_calcs ToDs'!$B529)</f>
        <v>0.76096442582138479</v>
      </c>
      <c r="E529" s="10">
        <f>ABS('internal_calcs ToDs'!D529-'internal_calcs ToDs'!$C529)</f>
        <v>2.9922113923395273</v>
      </c>
      <c r="F529" s="10">
        <f>ABS('internal_calcs ToDs'!E529-'internal_calcs ToDs'!$C529)</f>
        <v>2.726356942889538</v>
      </c>
      <c r="G529" s="10">
        <f>ABS('internal_calcs ToDs'!E529-'internal_calcs ToDs'!D529)</f>
        <v>0.26585444944998926</v>
      </c>
      <c r="H529" s="1" t="str">
        <f t="shared" si="162"/>
        <v>TRUSTED</v>
      </c>
      <c r="I529" s="1" t="str">
        <f t="shared" si="163"/>
        <v>TRUSTED</v>
      </c>
      <c r="J529" s="1" t="str">
        <f t="shared" si="164"/>
        <v>TRUSTED</v>
      </c>
      <c r="K529" s="1" t="str">
        <f t="shared" si="165"/>
        <v>TRUSTED</v>
      </c>
      <c r="L529" s="1" t="str">
        <f t="shared" si="166"/>
        <v>TRUSTED</v>
      </c>
      <c r="M529" s="1" t="str">
        <f t="shared" si="167"/>
        <v>TRUSTED</v>
      </c>
      <c r="N529" s="1" t="str">
        <f t="shared" si="168"/>
        <v>TRUSTED</v>
      </c>
      <c r="O529" s="1">
        <f t="shared" si="169"/>
        <v>3</v>
      </c>
      <c r="P529" s="1">
        <f t="shared" si="170"/>
        <v>333</v>
      </c>
      <c r="Q529" s="1" t="str">
        <f t="shared" si="171"/>
        <v>TRUSTED</v>
      </c>
      <c r="R529" s="1" t="str">
        <f t="shared" si="172"/>
        <v>TRUSTED</v>
      </c>
      <c r="S529" s="1" t="str">
        <f t="shared" si="173"/>
        <v>TRUSTED</v>
      </c>
      <c r="T529" s="1" t="str">
        <f t="shared" si="174"/>
        <v>TRUSTED</v>
      </c>
      <c r="U529" s="1">
        <f t="shared" si="179"/>
        <v>3</v>
      </c>
      <c r="V529" s="10">
        <f>IF(Q529="TRUSTED",'internal_calcs ToDs'!B529,"")</f>
        <v>527.90568579835303</v>
      </c>
      <c r="W529" s="10">
        <f>IF(R529="TRUSTED",'internal_calcs ToDs'!C529,"")</f>
        <v>529.87107831542119</v>
      </c>
      <c r="X529" s="10">
        <f>IF(S529="TRUSTED",IF(O529=3,'internal_calcs ToDs'!D529,'internal_calcs ToDs'!E529),"")</f>
        <v>526.87886692308166</v>
      </c>
      <c r="Y529" s="10">
        <f t="shared" si="178"/>
        <v>527.90568579835303</v>
      </c>
      <c r="Z529" s="10" t="str">
        <f t="shared" ca="1" si="175"/>
        <v>N</v>
      </c>
      <c r="AA529" s="10">
        <f t="shared" ca="1" si="176"/>
        <v>527.90568579835303</v>
      </c>
      <c r="AB529" s="1">
        <f t="shared" ca="1" si="160"/>
        <v>1</v>
      </c>
      <c r="AC529" s="1">
        <f t="shared" ca="1" si="161"/>
        <v>111</v>
      </c>
      <c r="AD529" s="1">
        <f t="shared" ca="1" si="177"/>
        <v>38</v>
      </c>
    </row>
    <row r="530" spans="1:30" x14ac:dyDescent="0.3">
      <c r="A530" s="1">
        <f>'FTTM input times'!A530</f>
        <v>528</v>
      </c>
      <c r="B530" s="10">
        <f>ABS('internal_calcs ToDs'!C530-'internal_calcs ToDs'!$B530)</f>
        <v>1.9925337722366976</v>
      </c>
      <c r="C530" s="10">
        <f>ABS('internal_calcs ToDs'!D530-'internal_calcs ToDs'!$B530)</f>
        <v>1.2618585218194767</v>
      </c>
      <c r="D530" s="10">
        <f>ABS('internal_calcs ToDs'!E530-'internal_calcs ToDs'!$B530)</f>
        <v>1.0580884910323221</v>
      </c>
      <c r="E530" s="10">
        <f>ABS('internal_calcs ToDs'!D530-'internal_calcs ToDs'!$C530)</f>
        <v>3.2543922940561743</v>
      </c>
      <c r="F530" s="10">
        <f>ABS('internal_calcs ToDs'!E530-'internal_calcs ToDs'!$C530)</f>
        <v>3.0506222632690196</v>
      </c>
      <c r="G530" s="10">
        <f>ABS('internal_calcs ToDs'!E530-'internal_calcs ToDs'!D530)</f>
        <v>0.20377003078715461</v>
      </c>
      <c r="H530" s="1" t="str">
        <f t="shared" si="162"/>
        <v>TRUSTED</v>
      </c>
      <c r="I530" s="1" t="str">
        <f t="shared" si="163"/>
        <v>TRUSTED</v>
      </c>
      <c r="J530" s="1" t="str">
        <f t="shared" si="164"/>
        <v>TRUSTED</v>
      </c>
      <c r="K530" s="1" t="str">
        <f t="shared" si="165"/>
        <v>TRUSTED</v>
      </c>
      <c r="L530" s="1" t="str">
        <f t="shared" si="166"/>
        <v>TRUSTED</v>
      </c>
      <c r="M530" s="1" t="str">
        <f t="shared" si="167"/>
        <v>TRUSTED</v>
      </c>
      <c r="N530" s="1" t="str">
        <f t="shared" si="168"/>
        <v>TRUSTED</v>
      </c>
      <c r="O530" s="1">
        <f t="shared" si="169"/>
        <v>3</v>
      </c>
      <c r="P530" s="1">
        <f t="shared" si="170"/>
        <v>333</v>
      </c>
      <c r="Q530" s="1" t="str">
        <f t="shared" si="171"/>
        <v>TRUSTED</v>
      </c>
      <c r="R530" s="1" t="str">
        <f t="shared" si="172"/>
        <v>TRUSTED</v>
      </c>
      <c r="S530" s="1" t="str">
        <f t="shared" si="173"/>
        <v>TRUSTED</v>
      </c>
      <c r="T530" s="1" t="str">
        <f t="shared" si="174"/>
        <v>TRUSTED</v>
      </c>
      <c r="U530" s="1">
        <f t="shared" si="179"/>
        <v>3</v>
      </c>
      <c r="V530" s="10">
        <f>IF(Q530="TRUSTED",'internal_calcs ToDs'!B530,"")</f>
        <v>528.91921050830206</v>
      </c>
      <c r="W530" s="10">
        <f>IF(R530="TRUSTED",'internal_calcs ToDs'!C530,"")</f>
        <v>530.91174428053876</v>
      </c>
      <c r="X530" s="10">
        <f>IF(S530="TRUSTED",IF(O530=3,'internal_calcs ToDs'!D530,'internal_calcs ToDs'!E530),"")</f>
        <v>527.65735198648258</v>
      </c>
      <c r="Y530" s="10">
        <f t="shared" si="178"/>
        <v>528.91921050830206</v>
      </c>
      <c r="Z530" s="10" t="str">
        <f t="shared" ca="1" si="175"/>
        <v>N</v>
      </c>
      <c r="AA530" s="10">
        <f t="shared" ca="1" si="176"/>
        <v>528.91921050830206</v>
      </c>
      <c r="AB530" s="1">
        <f t="shared" ca="1" si="160"/>
        <v>1</v>
      </c>
      <c r="AC530" s="1">
        <f t="shared" ca="1" si="161"/>
        <v>111</v>
      </c>
      <c r="AD530" s="1">
        <f t="shared" ca="1" si="177"/>
        <v>38</v>
      </c>
    </row>
    <row r="531" spans="1:30" x14ac:dyDescent="0.3">
      <c r="A531" s="1">
        <f>'FTTM input times'!A531</f>
        <v>529</v>
      </c>
      <c r="B531" s="10">
        <f>ABS('internal_calcs ToDs'!C531-'internal_calcs ToDs'!$B531)</f>
        <v>2.0131529741850045</v>
      </c>
      <c r="C531" s="10">
        <f>ABS('internal_calcs ToDs'!D531-'internal_calcs ToDs'!$B531)</f>
        <v>1.5220128711864618</v>
      </c>
      <c r="D531" s="10">
        <f>ABS('internal_calcs ToDs'!E531-'internal_calcs ToDs'!$B531)</f>
        <v>1.2768852050928672</v>
      </c>
      <c r="E531" s="10">
        <f>ABS('internal_calcs ToDs'!D531-'internal_calcs ToDs'!$C531)</f>
        <v>3.5351658453714663</v>
      </c>
      <c r="F531" s="10">
        <f>ABS('internal_calcs ToDs'!E531-'internal_calcs ToDs'!$C531)</f>
        <v>3.2900381792778717</v>
      </c>
      <c r="G531" s="10">
        <f>ABS('internal_calcs ToDs'!E531-'internal_calcs ToDs'!D531)</f>
        <v>0.2451276660935946</v>
      </c>
      <c r="H531" s="1" t="str">
        <f t="shared" si="162"/>
        <v>TRUSTED</v>
      </c>
      <c r="I531" s="1" t="str">
        <f t="shared" si="163"/>
        <v>TRUSTED</v>
      </c>
      <c r="J531" s="1" t="str">
        <f t="shared" si="164"/>
        <v>TRUSTED</v>
      </c>
      <c r="K531" s="1" t="str">
        <f t="shared" si="165"/>
        <v>TRUSTED</v>
      </c>
      <c r="L531" s="1" t="str">
        <f t="shared" si="166"/>
        <v>TRUSTED</v>
      </c>
      <c r="M531" s="1" t="str">
        <f t="shared" si="167"/>
        <v>TRUSTED</v>
      </c>
      <c r="N531" s="1" t="str">
        <f t="shared" si="168"/>
        <v>TRUSTED</v>
      </c>
      <c r="O531" s="1">
        <f t="shared" si="169"/>
        <v>3</v>
      </c>
      <c r="P531" s="1">
        <f t="shared" si="170"/>
        <v>333</v>
      </c>
      <c r="Q531" s="1" t="str">
        <f t="shared" si="171"/>
        <v>TRUSTED</v>
      </c>
      <c r="R531" s="1" t="str">
        <f t="shared" si="172"/>
        <v>TRUSTED</v>
      </c>
      <c r="S531" s="1" t="str">
        <f t="shared" si="173"/>
        <v>TRUSTED</v>
      </c>
      <c r="T531" s="1" t="str">
        <f t="shared" si="174"/>
        <v>TRUSTED</v>
      </c>
      <c r="U531" s="1">
        <f t="shared" si="179"/>
        <v>3</v>
      </c>
      <c r="V531" s="10">
        <f>IF(Q531="TRUSTED",'internal_calcs ToDs'!B531,"")</f>
        <v>529.93171249018883</v>
      </c>
      <c r="W531" s="10">
        <f>IF(R531="TRUSTED",'internal_calcs ToDs'!C531,"")</f>
        <v>531.94486546437383</v>
      </c>
      <c r="X531" s="10">
        <f>IF(S531="TRUSTED",IF(O531=3,'internal_calcs ToDs'!D531,'internal_calcs ToDs'!E531),"")</f>
        <v>528.40969961900237</v>
      </c>
      <c r="Y531" s="10">
        <f t="shared" si="178"/>
        <v>529.93171249018883</v>
      </c>
      <c r="Z531" s="10" t="str">
        <f t="shared" ca="1" si="175"/>
        <v>N</v>
      </c>
      <c r="AA531" s="10">
        <f t="shared" ca="1" si="176"/>
        <v>529.93171249018883</v>
      </c>
      <c r="AB531" s="1">
        <f t="shared" ca="1" si="160"/>
        <v>1</v>
      </c>
      <c r="AC531" s="1">
        <f t="shared" ca="1" si="161"/>
        <v>111</v>
      </c>
      <c r="AD531" s="1">
        <f t="shared" ca="1" si="177"/>
        <v>38</v>
      </c>
    </row>
    <row r="532" spans="1:30" x14ac:dyDescent="0.3">
      <c r="A532" s="1">
        <f>'FTTM input times'!A532</f>
        <v>530</v>
      </c>
      <c r="B532" s="10">
        <f>ABS('internal_calcs ToDs'!C532-'internal_calcs ToDs'!$B532)</f>
        <v>2.0271273052520655</v>
      </c>
      <c r="C532" s="10">
        <f>ABS('internal_calcs ToDs'!D532-'internal_calcs ToDs'!$B532)</f>
        <v>1.8033684010766819</v>
      </c>
      <c r="D532" s="10">
        <f>ABS('internal_calcs ToDs'!E532-'internal_calcs ToDs'!$B532)</f>
        <v>1.4098906423668041</v>
      </c>
      <c r="E532" s="10">
        <f>ABS('internal_calcs ToDs'!D532-'internal_calcs ToDs'!$C532)</f>
        <v>3.8304957063287475</v>
      </c>
      <c r="F532" s="10">
        <f>ABS('internal_calcs ToDs'!E532-'internal_calcs ToDs'!$C532)</f>
        <v>3.4370179476188696</v>
      </c>
      <c r="G532" s="10">
        <f>ABS('internal_calcs ToDs'!E532-'internal_calcs ToDs'!D532)</f>
        <v>0.39347775870987789</v>
      </c>
      <c r="H532" s="1" t="str">
        <f t="shared" si="162"/>
        <v>TRUSTED</v>
      </c>
      <c r="I532" s="1" t="str">
        <f t="shared" si="163"/>
        <v>TRUSTED</v>
      </c>
      <c r="J532" s="1" t="str">
        <f t="shared" si="164"/>
        <v>TRUSTED</v>
      </c>
      <c r="K532" s="1" t="str">
        <f t="shared" si="165"/>
        <v>TRUSTED</v>
      </c>
      <c r="L532" s="1" t="str">
        <f t="shared" si="166"/>
        <v>TRUSTED</v>
      </c>
      <c r="M532" s="1" t="str">
        <f t="shared" si="167"/>
        <v>TRUSTED</v>
      </c>
      <c r="N532" s="1" t="str">
        <f t="shared" si="168"/>
        <v>TRUSTED</v>
      </c>
      <c r="O532" s="1">
        <f t="shared" si="169"/>
        <v>3</v>
      </c>
      <c r="P532" s="1">
        <f t="shared" si="170"/>
        <v>333</v>
      </c>
      <c r="Q532" s="1" t="str">
        <f t="shared" si="171"/>
        <v>TRUSTED</v>
      </c>
      <c r="R532" s="1" t="str">
        <f t="shared" si="172"/>
        <v>TRUSTED</v>
      </c>
      <c r="S532" s="1" t="str">
        <f t="shared" si="173"/>
        <v>TRUSTED</v>
      </c>
      <c r="T532" s="1" t="str">
        <f t="shared" si="174"/>
        <v>TRUSTED</v>
      </c>
      <c r="U532" s="1">
        <f t="shared" si="179"/>
        <v>3</v>
      </c>
      <c r="V532" s="10">
        <f>IF(Q532="TRUSTED",'internal_calcs ToDs'!B532,"")</f>
        <v>530.94318384749363</v>
      </c>
      <c r="W532" s="10">
        <f>IF(R532="TRUSTED",'internal_calcs ToDs'!C532,"")</f>
        <v>532.97031115274569</v>
      </c>
      <c r="X532" s="10">
        <f>IF(S532="TRUSTED",IF(O532=3,'internal_calcs ToDs'!D532,'internal_calcs ToDs'!E532),"")</f>
        <v>529.13981544641695</v>
      </c>
      <c r="Y532" s="10">
        <f t="shared" si="178"/>
        <v>530.94318384749363</v>
      </c>
      <c r="Z532" s="10" t="str">
        <f t="shared" ca="1" si="175"/>
        <v>N</v>
      </c>
      <c r="AA532" s="10">
        <f t="shared" ca="1" si="176"/>
        <v>530.94318384749363</v>
      </c>
      <c r="AB532" s="1">
        <f t="shared" ca="1" si="160"/>
        <v>1</v>
      </c>
      <c r="AC532" s="1">
        <f t="shared" ca="1" si="161"/>
        <v>111</v>
      </c>
      <c r="AD532" s="1">
        <f t="shared" ca="1" si="177"/>
        <v>38</v>
      </c>
    </row>
    <row r="533" spans="1:30" x14ac:dyDescent="0.3">
      <c r="A533" s="1">
        <f>'FTTM input times'!A533</f>
        <v>531</v>
      </c>
      <c r="B533" s="10">
        <f>ABS('internal_calcs ToDs'!C533-'internal_calcs ToDs'!$B533)</f>
        <v>2.0343635884859168</v>
      </c>
      <c r="C533" s="10">
        <f>ABS('internal_calcs ToDs'!D533-'internal_calcs ToDs'!$B533)</f>
        <v>2.1016616313127088</v>
      </c>
      <c r="D533" s="10">
        <f>ABS('internal_calcs ToDs'!E533-'internal_calcs ToDs'!$B533)</f>
        <v>1.4527049989950456</v>
      </c>
      <c r="E533" s="10">
        <f>ABS('internal_calcs ToDs'!D533-'internal_calcs ToDs'!$C533)</f>
        <v>4.1360252197986256</v>
      </c>
      <c r="F533" s="10">
        <f>ABS('internal_calcs ToDs'!E533-'internal_calcs ToDs'!$C533)</f>
        <v>3.4870685874809624</v>
      </c>
      <c r="G533" s="10">
        <f>ABS('internal_calcs ToDs'!E533-'internal_calcs ToDs'!D533)</f>
        <v>0.64895663231766321</v>
      </c>
      <c r="H533" s="1" t="str">
        <f t="shared" si="162"/>
        <v>TRUSTED</v>
      </c>
      <c r="I533" s="1" t="str">
        <f t="shared" si="163"/>
        <v>TRUSTED</v>
      </c>
      <c r="J533" s="1" t="str">
        <f t="shared" si="164"/>
        <v>TRUSTED</v>
      </c>
      <c r="K533" s="1" t="str">
        <f t="shared" si="165"/>
        <v>TRUSTED</v>
      </c>
      <c r="L533" s="1" t="str">
        <f t="shared" si="166"/>
        <v>TRUSTED</v>
      </c>
      <c r="M533" s="1" t="str">
        <f t="shared" si="167"/>
        <v>TRUSTED</v>
      </c>
      <c r="N533" s="1" t="str">
        <f t="shared" si="168"/>
        <v>TRUSTED</v>
      </c>
      <c r="O533" s="1">
        <f t="shared" si="169"/>
        <v>3</v>
      </c>
      <c r="P533" s="1">
        <f t="shared" si="170"/>
        <v>333</v>
      </c>
      <c r="Q533" s="1" t="str">
        <f t="shared" si="171"/>
        <v>TRUSTED</v>
      </c>
      <c r="R533" s="1" t="str">
        <f t="shared" si="172"/>
        <v>TRUSTED</v>
      </c>
      <c r="S533" s="1" t="str">
        <f t="shared" si="173"/>
        <v>TRUSTED</v>
      </c>
      <c r="T533" s="1" t="str">
        <f t="shared" si="174"/>
        <v>TRUSTED</v>
      </c>
      <c r="U533" s="1">
        <f t="shared" si="179"/>
        <v>3</v>
      </c>
      <c r="V533" s="10">
        <f>IF(Q533="TRUSTED",'internal_calcs ToDs'!B533,"")</f>
        <v>531.95361733466132</v>
      </c>
      <c r="W533" s="10">
        <f>IF(R533="TRUSTED",'internal_calcs ToDs'!C533,"")</f>
        <v>533.98798092314723</v>
      </c>
      <c r="X533" s="10">
        <f>IF(S533="TRUSTED",IF(O533=3,'internal_calcs ToDs'!D533,'internal_calcs ToDs'!E533),"")</f>
        <v>529.85195570334861</v>
      </c>
      <c r="Y533" s="10">
        <f t="shared" si="178"/>
        <v>531.95361733466132</v>
      </c>
      <c r="Z533" s="10" t="str">
        <f t="shared" ca="1" si="175"/>
        <v>N</v>
      </c>
      <c r="AA533" s="10">
        <f t="shared" ca="1" si="176"/>
        <v>531.95361733466132</v>
      </c>
      <c r="AB533" s="1">
        <f t="shared" ca="1" si="160"/>
        <v>1</v>
      </c>
      <c r="AC533" s="1">
        <f t="shared" ca="1" si="161"/>
        <v>111</v>
      </c>
      <c r="AD533" s="1">
        <f t="shared" ca="1" si="177"/>
        <v>38</v>
      </c>
    </row>
    <row r="534" spans="1:30" x14ac:dyDescent="0.3">
      <c r="A534" s="1">
        <f>'FTTM input times'!A534</f>
        <v>532</v>
      </c>
      <c r="B534" s="10">
        <f>ABS('internal_calcs ToDs'!C534-'internal_calcs ToDs'!$B534)</f>
        <v>2.034798679389155</v>
      </c>
      <c r="C534" s="10">
        <f>ABS('internal_calcs ToDs'!D534-'internal_calcs ToDs'!$B534)</f>
        <v>2.412346251772874</v>
      </c>
      <c r="D534" s="10">
        <f>ABS('internal_calcs ToDs'!E534-'internal_calcs ToDs'!$B534)</f>
        <v>1.404151355973795</v>
      </c>
      <c r="E534" s="10">
        <f>ABS('internal_calcs ToDs'!D534-'internal_calcs ToDs'!$C534)</f>
        <v>4.447144931162029</v>
      </c>
      <c r="F534" s="10">
        <f>ABS('internal_calcs ToDs'!E534-'internal_calcs ToDs'!$C534)</f>
        <v>3.4389500353629501</v>
      </c>
      <c r="G534" s="10">
        <f>ABS('internal_calcs ToDs'!E534-'internal_calcs ToDs'!D534)</f>
        <v>1.0081948957990789</v>
      </c>
      <c r="H534" s="1" t="str">
        <f t="shared" si="162"/>
        <v>TRUSTED</v>
      </c>
      <c r="I534" s="1" t="str">
        <f t="shared" si="163"/>
        <v>TRUSTED</v>
      </c>
      <c r="J534" s="1" t="str">
        <f t="shared" si="164"/>
        <v>TRUSTED</v>
      </c>
      <c r="K534" s="1" t="str">
        <f t="shared" si="165"/>
        <v>TRUSTED</v>
      </c>
      <c r="L534" s="1" t="str">
        <f t="shared" si="166"/>
        <v>TRUSTED</v>
      </c>
      <c r="M534" s="1" t="str">
        <f t="shared" si="167"/>
        <v>TRUSTED</v>
      </c>
      <c r="N534" s="1" t="str">
        <f t="shared" si="168"/>
        <v>TRUSTED</v>
      </c>
      <c r="O534" s="1">
        <f t="shared" si="169"/>
        <v>3</v>
      </c>
      <c r="P534" s="1">
        <f t="shared" si="170"/>
        <v>333</v>
      </c>
      <c r="Q534" s="1" t="str">
        <f t="shared" si="171"/>
        <v>TRUSTED</v>
      </c>
      <c r="R534" s="1" t="str">
        <f t="shared" si="172"/>
        <v>TRUSTED</v>
      </c>
      <c r="S534" s="1" t="str">
        <f t="shared" si="173"/>
        <v>TRUSTED</v>
      </c>
      <c r="T534" s="1" t="str">
        <f t="shared" si="174"/>
        <v>TRUSTED</v>
      </c>
      <c r="U534" s="1">
        <f t="shared" si="179"/>
        <v>3</v>
      </c>
      <c r="V534" s="10">
        <f>IF(Q534="TRUSTED",'internal_calcs ToDs'!B534,"")</f>
        <v>532.96300636167791</v>
      </c>
      <c r="W534" s="10">
        <f>IF(R534="TRUSTED",'internal_calcs ToDs'!C534,"")</f>
        <v>534.99780504106707</v>
      </c>
      <c r="X534" s="10">
        <f>IF(S534="TRUSTED",IF(O534=3,'internal_calcs ToDs'!D534,'internal_calcs ToDs'!E534),"")</f>
        <v>530.55066010990504</v>
      </c>
      <c r="Y534" s="10">
        <f t="shared" si="178"/>
        <v>532.96300636167791</v>
      </c>
      <c r="Z534" s="10" t="str">
        <f t="shared" ca="1" si="175"/>
        <v>N</v>
      </c>
      <c r="AA534" s="10">
        <f t="shared" ca="1" si="176"/>
        <v>532.96300636167791</v>
      </c>
      <c r="AB534" s="1">
        <f t="shared" ca="1" si="160"/>
        <v>1</v>
      </c>
      <c r="AC534" s="1">
        <f t="shared" ca="1" si="161"/>
        <v>111</v>
      </c>
      <c r="AD534" s="1">
        <f t="shared" ca="1" si="177"/>
        <v>38</v>
      </c>
    </row>
    <row r="535" spans="1:30" x14ac:dyDescent="0.3">
      <c r="A535" s="1">
        <f>'FTTM input times'!A535</f>
        <v>533</v>
      </c>
      <c r="B535" s="10">
        <f>ABS('internal_calcs ToDs'!C535-'internal_calcs ToDs'!$B535)</f>
        <v>2.0283997369677991</v>
      </c>
      <c r="C535" s="10">
        <f>ABS('internal_calcs ToDs'!D535-'internal_calcs ToDs'!$B535)</f>
        <v>2.7306647206526122</v>
      </c>
      <c r="D535" s="10">
        <f>ABS('internal_calcs ToDs'!E535-'internal_calcs ToDs'!$B535)</f>
        <v>1.2663179820555115</v>
      </c>
      <c r="E535" s="10">
        <f>ABS('internal_calcs ToDs'!D535-'internal_calcs ToDs'!$C535)</f>
        <v>4.7590644576204113</v>
      </c>
      <c r="F535" s="10">
        <f>ABS('internal_calcs ToDs'!E535-'internal_calcs ToDs'!$C535)</f>
        <v>3.2947177190233106</v>
      </c>
      <c r="G535" s="10">
        <f>ABS('internal_calcs ToDs'!E535-'internal_calcs ToDs'!D535)</f>
        <v>1.4643467385971007</v>
      </c>
      <c r="H535" s="1" t="str">
        <f t="shared" si="162"/>
        <v>TRUSTED</v>
      </c>
      <c r="I535" s="1" t="str">
        <f t="shared" si="163"/>
        <v>TRUSTED</v>
      </c>
      <c r="J535" s="1" t="str">
        <f t="shared" si="164"/>
        <v>TRUSTED</v>
      </c>
      <c r="K535" s="1" t="str">
        <f t="shared" si="165"/>
        <v>TRUSTED</v>
      </c>
      <c r="L535" s="1" t="str">
        <f t="shared" si="166"/>
        <v>TRUSTED</v>
      </c>
      <c r="M535" s="1" t="str">
        <f t="shared" si="167"/>
        <v>TRUSTED</v>
      </c>
      <c r="N535" s="1" t="str">
        <f t="shared" si="168"/>
        <v>TRUSTED</v>
      </c>
      <c r="O535" s="1">
        <f t="shared" si="169"/>
        <v>3</v>
      </c>
      <c r="P535" s="1">
        <f t="shared" si="170"/>
        <v>333</v>
      </c>
      <c r="Q535" s="1" t="str">
        <f t="shared" si="171"/>
        <v>TRUSTED</v>
      </c>
      <c r="R535" s="1" t="str">
        <f t="shared" si="172"/>
        <v>TRUSTED</v>
      </c>
      <c r="S535" s="1" t="str">
        <f t="shared" si="173"/>
        <v>TRUSTED</v>
      </c>
      <c r="T535" s="1" t="str">
        <f t="shared" si="174"/>
        <v>TRUSTED</v>
      </c>
      <c r="U535" s="1">
        <f t="shared" si="179"/>
        <v>3</v>
      </c>
      <c r="V535" s="10">
        <f>IF(Q535="TRUSTED",'internal_calcs ToDs'!B535,"")</f>
        <v>533.97134499823244</v>
      </c>
      <c r="W535" s="10">
        <f>IF(R535="TRUSTED",'internal_calcs ToDs'!C535,"")</f>
        <v>535.99974473520024</v>
      </c>
      <c r="X535" s="10">
        <f>IF(S535="TRUSTED",IF(O535=3,'internal_calcs ToDs'!D535,'internal_calcs ToDs'!E535),"")</f>
        <v>531.24068027757983</v>
      </c>
      <c r="Y535" s="10">
        <f t="shared" si="178"/>
        <v>533.97134499823244</v>
      </c>
      <c r="Z535" s="10" t="str">
        <f t="shared" ca="1" si="175"/>
        <v>N</v>
      </c>
      <c r="AA535" s="10">
        <f t="shared" ca="1" si="176"/>
        <v>533.97134499823244</v>
      </c>
      <c r="AB535" s="1">
        <f t="shared" ca="1" si="160"/>
        <v>1</v>
      </c>
      <c r="AC535" s="1">
        <f t="shared" ca="1" si="161"/>
        <v>111</v>
      </c>
      <c r="AD535" s="1">
        <f t="shared" ca="1" si="177"/>
        <v>38</v>
      </c>
    </row>
    <row r="536" spans="1:30" x14ac:dyDescent="0.3">
      <c r="A536" s="1">
        <f>'FTTM input times'!A536</f>
        <v>534</v>
      </c>
      <c r="B536" s="10">
        <f>ABS('internal_calcs ToDs'!C536-'internal_calcs ToDs'!$B536)</f>
        <v>2.0151643729963098</v>
      </c>
      <c r="C536" s="10">
        <f>ABS('internal_calcs ToDs'!D536-'internal_calcs ToDs'!$B536)</f>
        <v>3.0517232039621831</v>
      </c>
      <c r="D536" s="10">
        <f>ABS('internal_calcs ToDs'!E536-'internal_calcs ToDs'!$B536)</f>
        <v>1.0444826476845037</v>
      </c>
      <c r="E536" s="10">
        <f>ABS('internal_calcs ToDs'!D536-'internal_calcs ToDs'!$C536)</f>
        <v>5.0668875769584929</v>
      </c>
      <c r="F536" s="10">
        <f>ABS('internal_calcs ToDs'!E536-'internal_calcs ToDs'!$C536)</f>
        <v>3.0596470206808135</v>
      </c>
      <c r="G536" s="10">
        <f>ABS('internal_calcs ToDs'!E536-'internal_calcs ToDs'!D536)</f>
        <v>2.0072405562776794</v>
      </c>
      <c r="H536" s="1" t="str">
        <f t="shared" si="162"/>
        <v>TRUSTED</v>
      </c>
      <c r="I536" s="1" t="str">
        <f t="shared" si="163"/>
        <v>TRUSTED</v>
      </c>
      <c r="J536" s="1" t="str">
        <f t="shared" si="164"/>
        <v>TRUSTED</v>
      </c>
      <c r="K536" s="1" t="str">
        <f t="shared" si="165"/>
        <v>TRUSTED</v>
      </c>
      <c r="L536" s="1" t="str">
        <f t="shared" si="166"/>
        <v>TRUSTED</v>
      </c>
      <c r="M536" s="1" t="str">
        <f t="shared" si="167"/>
        <v>TRUSTED</v>
      </c>
      <c r="N536" s="1" t="str">
        <f t="shared" si="168"/>
        <v>TRUSTED</v>
      </c>
      <c r="O536" s="1">
        <f t="shared" si="169"/>
        <v>3</v>
      </c>
      <c r="P536" s="1">
        <f t="shared" si="170"/>
        <v>333</v>
      </c>
      <c r="Q536" s="1" t="str">
        <f t="shared" si="171"/>
        <v>TRUSTED</v>
      </c>
      <c r="R536" s="1" t="str">
        <f t="shared" si="172"/>
        <v>TRUSTED</v>
      </c>
      <c r="S536" s="1" t="str">
        <f t="shared" si="173"/>
        <v>TRUSTED</v>
      </c>
      <c r="T536" s="1" t="str">
        <f t="shared" si="174"/>
        <v>TRUSTED</v>
      </c>
      <c r="U536" s="1">
        <f t="shared" si="179"/>
        <v>3</v>
      </c>
      <c r="V536" s="10">
        <f>IF(Q536="TRUSTED",'internal_calcs ToDs'!B536,"")</f>
        <v>534.97862797746359</v>
      </c>
      <c r="W536" s="10">
        <f>IF(R536="TRUSTED",'internal_calcs ToDs'!C536,"")</f>
        <v>536.9937923504599</v>
      </c>
      <c r="X536" s="10">
        <f>IF(S536="TRUSTED",IF(O536=3,'internal_calcs ToDs'!D536,'internal_calcs ToDs'!E536),"")</f>
        <v>531.92690477350141</v>
      </c>
      <c r="Y536" s="10">
        <f t="shared" si="178"/>
        <v>534.97862797746359</v>
      </c>
      <c r="Z536" s="10" t="str">
        <f t="shared" ca="1" si="175"/>
        <v>N</v>
      </c>
      <c r="AA536" s="10">
        <f t="shared" ca="1" si="176"/>
        <v>534.97862797746359</v>
      </c>
      <c r="AB536" s="1">
        <f t="shared" ca="1" si="160"/>
        <v>1</v>
      </c>
      <c r="AC536" s="1">
        <f t="shared" ca="1" si="161"/>
        <v>111</v>
      </c>
      <c r="AD536" s="1">
        <f t="shared" ca="1" si="177"/>
        <v>38</v>
      </c>
    </row>
    <row r="537" spans="1:30" x14ac:dyDescent="0.3">
      <c r="A537" s="1">
        <f>'FTTM input times'!A537</f>
        <v>535</v>
      </c>
      <c r="B537" s="10">
        <f>ABS('internal_calcs ToDs'!C537-'internal_calcs ToDs'!$B537)</f>
        <v>1.9951206789040725</v>
      </c>
      <c r="C537" s="10">
        <f>ABS('internal_calcs ToDs'!D537-'internal_calcs ToDs'!$B537)</f>
        <v>3.3705686744754075</v>
      </c>
      <c r="D537" s="10">
        <f>ABS('internal_calcs ToDs'!E537-'internal_calcs ToDs'!$B537)</f>
        <v>0.74692168559067795</v>
      </c>
      <c r="E537" s="10">
        <f>ABS('internal_calcs ToDs'!D537-'internal_calcs ToDs'!$C537)</f>
        <v>5.3656893533794801</v>
      </c>
      <c r="F537" s="10">
        <f>ABS('internal_calcs ToDs'!E537-'internal_calcs ToDs'!$C537)</f>
        <v>2.7420423644947505</v>
      </c>
      <c r="G537" s="10">
        <f>ABS('internal_calcs ToDs'!E537-'internal_calcs ToDs'!D537)</f>
        <v>2.6236469888847296</v>
      </c>
      <c r="H537" s="1" t="str">
        <f t="shared" si="162"/>
        <v>TRUSTED</v>
      </c>
      <c r="I537" s="1" t="str">
        <f t="shared" si="163"/>
        <v>TRUSTED</v>
      </c>
      <c r="J537" s="1" t="str">
        <f t="shared" si="164"/>
        <v>TRUSTED</v>
      </c>
      <c r="K537" s="1" t="str">
        <f t="shared" si="165"/>
        <v>TRUSTED</v>
      </c>
      <c r="L537" s="1" t="str">
        <f t="shared" si="166"/>
        <v>TRUSTED</v>
      </c>
      <c r="M537" s="1" t="str">
        <f t="shared" si="167"/>
        <v>TRUSTED</v>
      </c>
      <c r="N537" s="1" t="str">
        <f t="shared" si="168"/>
        <v>TRUSTED</v>
      </c>
      <c r="O537" s="1">
        <f t="shared" si="169"/>
        <v>3</v>
      </c>
      <c r="P537" s="1">
        <f t="shared" si="170"/>
        <v>333</v>
      </c>
      <c r="Q537" s="1" t="str">
        <f t="shared" si="171"/>
        <v>TRUSTED</v>
      </c>
      <c r="R537" s="1" t="str">
        <f t="shared" si="172"/>
        <v>TRUSTED</v>
      </c>
      <c r="S537" s="1" t="str">
        <f t="shared" si="173"/>
        <v>TRUSTED</v>
      </c>
      <c r="T537" s="1" t="str">
        <f t="shared" si="174"/>
        <v>TRUSTED</v>
      </c>
      <c r="U537" s="1">
        <f t="shared" si="179"/>
        <v>3</v>
      </c>
      <c r="V537" s="10">
        <f>IF(Q537="TRUSTED",'internal_calcs ToDs'!B537,"")</f>
        <v>535.9848506992854</v>
      </c>
      <c r="W537" s="10">
        <f>IF(R537="TRUSTED",'internal_calcs ToDs'!C537,"")</f>
        <v>537.97997137818948</v>
      </c>
      <c r="X537" s="10">
        <f>IF(S537="TRUSTED",IF(O537=3,'internal_calcs ToDs'!D537,'internal_calcs ToDs'!E537),"")</f>
        <v>532.61428202481</v>
      </c>
      <c r="Y537" s="10">
        <f t="shared" si="178"/>
        <v>535.9848506992854</v>
      </c>
      <c r="Z537" s="10" t="str">
        <f t="shared" ca="1" si="175"/>
        <v>N</v>
      </c>
      <c r="AA537" s="10">
        <f t="shared" ca="1" si="176"/>
        <v>535.9848506992854</v>
      </c>
      <c r="AB537" s="1">
        <f t="shared" ca="1" si="160"/>
        <v>1</v>
      </c>
      <c r="AC537" s="1">
        <f t="shared" ca="1" si="161"/>
        <v>111</v>
      </c>
      <c r="AD537" s="1">
        <f t="shared" ca="1" si="177"/>
        <v>38</v>
      </c>
    </row>
    <row r="538" spans="1:30" x14ac:dyDescent="0.3">
      <c r="A538" s="1">
        <f>'FTTM input times'!A538</f>
        <v>536</v>
      </c>
      <c r="B538" s="10">
        <f>ABS('internal_calcs ToDs'!C538-'internal_calcs ToDs'!$B538)</f>
        <v>1.9683271301586274</v>
      </c>
      <c r="C538" s="10">
        <f>ABS('internal_calcs ToDs'!D538-'internal_calcs ToDs'!$B538)</f>
        <v>3.6822669542892754</v>
      </c>
      <c r="D538" s="10">
        <f>ABS('internal_calcs ToDs'!E538-'internal_calcs ToDs'!$B538)</f>
        <v>0.38461069920674618</v>
      </c>
      <c r="E538" s="10">
        <f>ABS('internal_calcs ToDs'!D538-'internal_calcs ToDs'!$C538)</f>
        <v>5.6505940844479028</v>
      </c>
      <c r="F538" s="10">
        <f>ABS('internal_calcs ToDs'!E538-'internal_calcs ToDs'!$C538)</f>
        <v>2.3529378293653735</v>
      </c>
      <c r="G538" s="10">
        <f>ABS('internal_calcs ToDs'!E538-'internal_calcs ToDs'!D538)</f>
        <v>3.2976562550825292</v>
      </c>
      <c r="H538" s="1" t="str">
        <f t="shared" si="162"/>
        <v>TRUSTED</v>
      </c>
      <c r="I538" s="1" t="str">
        <f t="shared" si="163"/>
        <v>TRUSTED</v>
      </c>
      <c r="J538" s="1" t="str">
        <f t="shared" si="164"/>
        <v>TRUSTED</v>
      </c>
      <c r="K538" s="1" t="str">
        <f t="shared" si="165"/>
        <v>TRUSTED</v>
      </c>
      <c r="L538" s="1" t="str">
        <f t="shared" si="166"/>
        <v>TRUSTED</v>
      </c>
      <c r="M538" s="1" t="str">
        <f t="shared" si="167"/>
        <v>TRUSTED</v>
      </c>
      <c r="N538" s="1" t="str">
        <f t="shared" si="168"/>
        <v>TRUSTED</v>
      </c>
      <c r="O538" s="1">
        <f t="shared" si="169"/>
        <v>3</v>
      </c>
      <c r="P538" s="1">
        <f t="shared" si="170"/>
        <v>333</v>
      </c>
      <c r="Q538" s="1" t="str">
        <f t="shared" si="171"/>
        <v>TRUSTED</v>
      </c>
      <c r="R538" s="1" t="str">
        <f t="shared" si="172"/>
        <v>TRUSTED</v>
      </c>
      <c r="S538" s="1" t="str">
        <f t="shared" si="173"/>
        <v>TRUSTED</v>
      </c>
      <c r="T538" s="1" t="str">
        <f t="shared" si="174"/>
        <v>TRUSTED</v>
      </c>
      <c r="U538" s="1">
        <f t="shared" si="179"/>
        <v>3</v>
      </c>
      <c r="V538" s="10">
        <f>IF(Q538="TRUSTED",'internal_calcs ToDs'!B538,"")</f>
        <v>536.99000923329356</v>
      </c>
      <c r="W538" s="10">
        <f>IF(R538="TRUSTED",'internal_calcs ToDs'!C538,"")</f>
        <v>538.95833636345219</v>
      </c>
      <c r="X538" s="10">
        <f>IF(S538="TRUSTED",IF(O538=3,'internal_calcs ToDs'!D538,'internal_calcs ToDs'!E538),"")</f>
        <v>533.30774227900429</v>
      </c>
      <c r="Y538" s="10">
        <f t="shared" si="178"/>
        <v>536.99000923329356</v>
      </c>
      <c r="Z538" s="10" t="str">
        <f t="shared" ca="1" si="175"/>
        <v>N</v>
      </c>
      <c r="AA538" s="10">
        <f t="shared" ca="1" si="176"/>
        <v>536.99000923329356</v>
      </c>
      <c r="AB538" s="1">
        <f t="shared" ca="1" si="160"/>
        <v>1</v>
      </c>
      <c r="AC538" s="1">
        <f t="shared" ca="1" si="161"/>
        <v>111</v>
      </c>
      <c r="AD538" s="1">
        <f t="shared" ca="1" si="177"/>
        <v>38</v>
      </c>
    </row>
    <row r="539" spans="1:30" x14ac:dyDescent="0.3">
      <c r="A539" s="1">
        <f>'FTTM input times'!A539</f>
        <v>537</v>
      </c>
      <c r="B539" s="10">
        <f>ABS('internal_calcs ToDs'!C539-'internal_calcs ToDs'!$B539)</f>
        <v>1.9348723685200184</v>
      </c>
      <c r="C539" s="10">
        <f>ABS('internal_calcs ToDs'!D539-'internal_calcs ToDs'!$B539)</f>
        <v>3.9819804702538022</v>
      </c>
      <c r="D539" s="10">
        <f>ABS('internal_calcs ToDs'!E539-'internal_calcs ToDs'!$B539)</f>
        <v>2.9172263808504795E-2</v>
      </c>
      <c r="E539" s="10">
        <f>ABS('internal_calcs ToDs'!D539-'internal_calcs ToDs'!$C539)</f>
        <v>5.9168528387738206</v>
      </c>
      <c r="F539" s="10">
        <f>ABS('internal_calcs ToDs'!E539-'internal_calcs ToDs'!$C539)</f>
        <v>1.9057001047115136</v>
      </c>
      <c r="G539" s="10">
        <f>ABS('internal_calcs ToDs'!E539-'internal_calcs ToDs'!D539)</f>
        <v>4.011152734062307</v>
      </c>
      <c r="H539" s="1" t="str">
        <f t="shared" si="162"/>
        <v>TRUSTED</v>
      </c>
      <c r="I539" s="1" t="str">
        <f t="shared" si="163"/>
        <v>TRUSTED</v>
      </c>
      <c r="J539" s="1" t="str">
        <f t="shared" si="164"/>
        <v>TRUSTED</v>
      </c>
      <c r="K539" s="1" t="str">
        <f t="shared" si="165"/>
        <v>TRUSTED</v>
      </c>
      <c r="L539" s="1" t="str">
        <f t="shared" si="166"/>
        <v>TRUSTED</v>
      </c>
      <c r="M539" s="1" t="str">
        <f t="shared" si="167"/>
        <v>TRUSTED</v>
      </c>
      <c r="N539" s="1" t="str">
        <f t="shared" si="168"/>
        <v>TRUSTED</v>
      </c>
      <c r="O539" s="1">
        <f t="shared" si="169"/>
        <v>3</v>
      </c>
      <c r="P539" s="1">
        <f t="shared" si="170"/>
        <v>333</v>
      </c>
      <c r="Q539" s="1" t="str">
        <f t="shared" si="171"/>
        <v>TRUSTED</v>
      </c>
      <c r="R539" s="1" t="str">
        <f t="shared" si="172"/>
        <v>TRUSTED</v>
      </c>
      <c r="S539" s="1" t="str">
        <f t="shared" si="173"/>
        <v>TRUSTED</v>
      </c>
      <c r="T539" s="1" t="str">
        <f t="shared" si="174"/>
        <v>TRUSTED</v>
      </c>
      <c r="U539" s="1">
        <f t="shared" si="179"/>
        <v>3</v>
      </c>
      <c r="V539" s="10">
        <f>IF(Q539="TRUSTED",'internal_calcs ToDs'!B539,"")</f>
        <v>537.99410032124717</v>
      </c>
      <c r="W539" s="10">
        <f>IF(R539="TRUSTED",'internal_calcs ToDs'!C539,"")</f>
        <v>539.92897268976719</v>
      </c>
      <c r="X539" s="10">
        <f>IF(S539="TRUSTED",IF(O539=3,'internal_calcs ToDs'!D539,'internal_calcs ToDs'!E539),"")</f>
        <v>534.01211985099337</v>
      </c>
      <c r="Y539" s="10">
        <f t="shared" si="178"/>
        <v>537.99410032124717</v>
      </c>
      <c r="Z539" s="10" t="str">
        <f t="shared" ca="1" si="175"/>
        <v>N</v>
      </c>
      <c r="AA539" s="10">
        <f t="shared" ca="1" si="176"/>
        <v>537.99410032124717</v>
      </c>
      <c r="AB539" s="1">
        <f t="shared" ca="1" si="160"/>
        <v>1</v>
      </c>
      <c r="AC539" s="1">
        <f t="shared" ca="1" si="161"/>
        <v>111</v>
      </c>
      <c r="AD539" s="1">
        <f t="shared" ca="1" si="177"/>
        <v>38</v>
      </c>
    </row>
    <row r="540" spans="1:30" x14ac:dyDescent="0.3">
      <c r="A540" s="1">
        <f>'FTTM input times'!A540</f>
        <v>538</v>
      </c>
      <c r="B540" s="10">
        <f>ABS('internal_calcs ToDs'!C540-'internal_calcs ToDs'!$B540)</f>
        <v>1.8948748630118644</v>
      </c>
      <c r="C540" s="10">
        <f>ABS('internal_calcs ToDs'!D540-'internal_calcs ToDs'!$B540)</f>
        <v>4.2650444960645473</v>
      </c>
      <c r="D540" s="10">
        <f>ABS('internal_calcs ToDs'!E540-'internal_calcs ToDs'!$B540)</f>
        <v>0.47932673051116126</v>
      </c>
      <c r="E540" s="10">
        <f>ABS('internal_calcs ToDs'!D540-'internal_calcs ToDs'!$C540)</f>
        <v>6.1599193590764116</v>
      </c>
      <c r="F540" s="10">
        <f>ABS('internal_calcs ToDs'!E540-'internal_calcs ToDs'!$C540)</f>
        <v>1.4155481325007031</v>
      </c>
      <c r="G540" s="10">
        <f>ABS('internal_calcs ToDs'!E540-'internal_calcs ToDs'!D540)</f>
        <v>4.7443712265757085</v>
      </c>
      <c r="H540" s="1" t="str">
        <f t="shared" si="162"/>
        <v>TRUSTED</v>
      </c>
      <c r="I540" s="1" t="str">
        <f t="shared" si="163"/>
        <v>TRUSTED</v>
      </c>
      <c r="J540" s="1" t="str">
        <f t="shared" si="164"/>
        <v>TRUSTED</v>
      </c>
      <c r="K540" s="1" t="str">
        <f t="shared" si="165"/>
        <v>TRUSTED</v>
      </c>
      <c r="L540" s="1" t="str">
        <f t="shared" si="166"/>
        <v>TRUSTED</v>
      </c>
      <c r="M540" s="1" t="str">
        <f t="shared" si="167"/>
        <v>TRUSTED</v>
      </c>
      <c r="N540" s="1" t="str">
        <f t="shared" si="168"/>
        <v>TRUSTED</v>
      </c>
      <c r="O540" s="1">
        <f t="shared" si="169"/>
        <v>3</v>
      </c>
      <c r="P540" s="1">
        <f t="shared" si="170"/>
        <v>333</v>
      </c>
      <c r="Q540" s="1" t="str">
        <f t="shared" si="171"/>
        <v>TRUSTED</v>
      </c>
      <c r="R540" s="1" t="str">
        <f t="shared" si="172"/>
        <v>TRUSTED</v>
      </c>
      <c r="S540" s="1" t="str">
        <f t="shared" si="173"/>
        <v>TRUSTED</v>
      </c>
      <c r="T540" s="1" t="str">
        <f t="shared" si="174"/>
        <v>TRUSTED</v>
      </c>
      <c r="U540" s="1">
        <f t="shared" si="179"/>
        <v>3</v>
      </c>
      <c r="V540" s="10">
        <f>IF(Q540="TRUSTED",'internal_calcs ToDs'!B540,"")</f>
        <v>538.99712137912763</v>
      </c>
      <c r="W540" s="10">
        <f>IF(R540="TRUSTED",'internal_calcs ToDs'!C540,"")</f>
        <v>540.8919962421395</v>
      </c>
      <c r="X540" s="10">
        <f>IF(S540="TRUSTED",IF(O540=3,'internal_calcs ToDs'!D540,'internal_calcs ToDs'!E540),"")</f>
        <v>534.73207688306309</v>
      </c>
      <c r="Y540" s="10">
        <f t="shared" si="178"/>
        <v>538.99712137912763</v>
      </c>
      <c r="Z540" s="10" t="str">
        <f t="shared" ca="1" si="175"/>
        <v>N</v>
      </c>
      <c r="AA540" s="10">
        <f t="shared" ca="1" si="176"/>
        <v>538.99712137912763</v>
      </c>
      <c r="AB540" s="1">
        <f t="shared" ca="1" si="160"/>
        <v>1</v>
      </c>
      <c r="AC540" s="1">
        <f t="shared" ca="1" si="161"/>
        <v>111</v>
      </c>
      <c r="AD540" s="1">
        <f t="shared" ca="1" si="177"/>
        <v>38</v>
      </c>
    </row>
    <row r="541" spans="1:30" x14ac:dyDescent="0.3">
      <c r="A541" s="1">
        <f>'FTTM input times'!A541</f>
        <v>539</v>
      </c>
      <c r="B541" s="10">
        <f>ABS('internal_calcs ToDs'!C541-'internal_calcs ToDs'!$B541)</f>
        <v>1.8484824509447435</v>
      </c>
      <c r="C541" s="10">
        <f>ABS('internal_calcs ToDs'!D541-'internal_calcs ToDs'!$B541)</f>
        <v>4.527040678662388</v>
      </c>
      <c r="D541" s="10">
        <f>ABS('internal_calcs ToDs'!E541-'internal_calcs ToDs'!$B541)</f>
        <v>0.94947566487076074</v>
      </c>
      <c r="E541" s="10">
        <f>ABS('internal_calcs ToDs'!D541-'internal_calcs ToDs'!$C541)</f>
        <v>6.3755231296071315</v>
      </c>
      <c r="F541" s="10">
        <f>ABS('internal_calcs ToDs'!E541-'internal_calcs ToDs'!$C541)</f>
        <v>0.89900678607398277</v>
      </c>
      <c r="G541" s="10">
        <f>ABS('internal_calcs ToDs'!E541-'internal_calcs ToDs'!D541)</f>
        <v>5.4765163435331488</v>
      </c>
      <c r="H541" s="1" t="str">
        <f t="shared" si="162"/>
        <v>TRUSTED</v>
      </c>
      <c r="I541" s="1" t="str">
        <f t="shared" si="163"/>
        <v>TRUSTED</v>
      </c>
      <c r="J541" s="1" t="str">
        <f t="shared" si="164"/>
        <v>TRUSTED</v>
      </c>
      <c r="K541" s="1" t="str">
        <f t="shared" si="165"/>
        <v>UNTRUSTED</v>
      </c>
      <c r="L541" s="1" t="str">
        <f t="shared" si="166"/>
        <v>TRUSTED</v>
      </c>
      <c r="M541" s="1" t="str">
        <f t="shared" si="167"/>
        <v>TRUSTED</v>
      </c>
      <c r="N541" s="1" t="str">
        <f t="shared" si="168"/>
        <v>TRUSTED</v>
      </c>
      <c r="O541" s="1">
        <f t="shared" si="169"/>
        <v>3</v>
      </c>
      <c r="P541" s="1">
        <f t="shared" si="170"/>
        <v>333</v>
      </c>
      <c r="Q541" s="1" t="str">
        <f t="shared" si="171"/>
        <v>TRUSTED</v>
      </c>
      <c r="R541" s="1" t="str">
        <f t="shared" si="172"/>
        <v>TRUSTED</v>
      </c>
      <c r="S541" s="1" t="str">
        <f t="shared" si="173"/>
        <v>TRUSTED</v>
      </c>
      <c r="T541" s="1" t="str">
        <f t="shared" si="174"/>
        <v>TRUSTED</v>
      </c>
      <c r="U541" s="1">
        <f t="shared" si="179"/>
        <v>3</v>
      </c>
      <c r="V541" s="10">
        <f>IF(Q541="TRUSTED",'internal_calcs ToDs'!B541,"")</f>
        <v>539.99907049877004</v>
      </c>
      <c r="W541" s="10">
        <f>IF(R541="TRUSTED",'internal_calcs ToDs'!C541,"")</f>
        <v>541.84755294971478</v>
      </c>
      <c r="X541" s="10">
        <f>IF(S541="TRUSTED",IF(O541=3,'internal_calcs ToDs'!D541,'internal_calcs ToDs'!E541),"")</f>
        <v>535.47202982010765</v>
      </c>
      <c r="Y541" s="10">
        <f t="shared" si="178"/>
        <v>539.99907049877004</v>
      </c>
      <c r="Z541" s="10" t="str">
        <f t="shared" ca="1" si="175"/>
        <v>N</v>
      </c>
      <c r="AA541" s="10">
        <f t="shared" ca="1" si="176"/>
        <v>539.99907049877004</v>
      </c>
      <c r="AB541" s="1">
        <f t="shared" ca="1" si="160"/>
        <v>1</v>
      </c>
      <c r="AC541" s="1">
        <f t="shared" ca="1" si="161"/>
        <v>111</v>
      </c>
      <c r="AD541" s="1">
        <f t="shared" ca="1" si="177"/>
        <v>38</v>
      </c>
    </row>
    <row r="542" spans="1:30" x14ac:dyDescent="0.3">
      <c r="A542" s="1">
        <f>'FTTM input times'!A542</f>
        <v>540</v>
      </c>
      <c r="B542" s="10">
        <f>ABS('internal_calcs ToDs'!C542-'internal_calcs ToDs'!$B542)</f>
        <v>1.7958717607958761</v>
      </c>
      <c r="C542" s="10">
        <f>ABS('internal_calcs ToDs'!D542-'internal_calcs ToDs'!$B542)</f>
        <v>4.763866689414499</v>
      </c>
      <c r="D542" s="10">
        <f>ABS('internal_calcs ToDs'!E542-'internal_calcs ToDs'!$B542)</f>
        <v>1.4225574442822335</v>
      </c>
      <c r="E542" s="10">
        <f>ABS('internal_calcs ToDs'!D542-'internal_calcs ToDs'!$C542)</f>
        <v>6.559738450210375</v>
      </c>
      <c r="F542" s="10">
        <f>ABS('internal_calcs ToDs'!E542-'internal_calcs ToDs'!$C542)</f>
        <v>0.37331431651364255</v>
      </c>
      <c r="G542" s="10">
        <f>ABS('internal_calcs ToDs'!E542-'internal_calcs ToDs'!D542)</f>
        <v>6.1864241336967325</v>
      </c>
      <c r="H542" s="1" t="str">
        <f t="shared" si="162"/>
        <v>TRUSTED</v>
      </c>
      <c r="I542" s="1" t="str">
        <f t="shared" si="163"/>
        <v>TRUSTED</v>
      </c>
      <c r="J542" s="1" t="str">
        <f t="shared" si="164"/>
        <v>TRUSTED</v>
      </c>
      <c r="K542" s="1" t="str">
        <f t="shared" si="165"/>
        <v>UNTRUSTED</v>
      </c>
      <c r="L542" s="1" t="str">
        <f t="shared" si="166"/>
        <v>TRUSTED</v>
      </c>
      <c r="M542" s="1" t="str">
        <f t="shared" si="167"/>
        <v>TRUSTED</v>
      </c>
      <c r="N542" s="1" t="str">
        <f t="shared" si="168"/>
        <v>TRUSTED</v>
      </c>
      <c r="O542" s="1">
        <f t="shared" si="169"/>
        <v>3</v>
      </c>
      <c r="P542" s="1">
        <f t="shared" si="170"/>
        <v>333</v>
      </c>
      <c r="Q542" s="1" t="str">
        <f t="shared" si="171"/>
        <v>TRUSTED</v>
      </c>
      <c r="R542" s="1" t="str">
        <f t="shared" si="172"/>
        <v>TRUSTED</v>
      </c>
      <c r="S542" s="1" t="str">
        <f t="shared" si="173"/>
        <v>TRUSTED</v>
      </c>
      <c r="T542" s="1" t="str">
        <f t="shared" si="174"/>
        <v>TRUSTED</v>
      </c>
      <c r="U542" s="1">
        <f t="shared" si="179"/>
        <v>3</v>
      </c>
      <c r="V542" s="10">
        <f>IF(Q542="TRUSTED",'internal_calcs ToDs'!B542,"")</f>
        <v>540.99994644906849</v>
      </c>
      <c r="W542" s="10">
        <f>IF(R542="TRUSTED",'internal_calcs ToDs'!C542,"")</f>
        <v>542.79581820986436</v>
      </c>
      <c r="X542" s="10">
        <f>IF(S542="TRUSTED",IF(O542=3,'internal_calcs ToDs'!D542,'internal_calcs ToDs'!E542),"")</f>
        <v>536.23607975965399</v>
      </c>
      <c r="Y542" s="10">
        <f t="shared" si="178"/>
        <v>540.99994644906849</v>
      </c>
      <c r="Z542" s="10" t="str">
        <f t="shared" ca="1" si="175"/>
        <v>N</v>
      </c>
      <c r="AA542" s="10">
        <f t="shared" ca="1" si="176"/>
        <v>540.99994644906849</v>
      </c>
      <c r="AB542" s="1">
        <f t="shared" ca="1" si="160"/>
        <v>1</v>
      </c>
      <c r="AC542" s="1">
        <f t="shared" ca="1" si="161"/>
        <v>111</v>
      </c>
      <c r="AD542" s="1">
        <f t="shared" ca="1" si="177"/>
        <v>38</v>
      </c>
    </row>
    <row r="543" spans="1:30" x14ac:dyDescent="0.3">
      <c r="A543" s="1">
        <f>'FTTM input times'!A543</f>
        <v>541</v>
      </c>
      <c r="B543" s="10">
        <f>ABS('internal_calcs ToDs'!C543-'internal_calcs ToDs'!$B543)</f>
        <v>1.737247519216794</v>
      </c>
      <c r="C543" s="10">
        <f>ABS('internal_calcs ToDs'!D543-'internal_calcs ToDs'!$B543)</f>
        <v>4.9718009016482938</v>
      </c>
      <c r="D543" s="10">
        <f>ABS('internal_calcs ToDs'!E543-'internal_calcs ToDs'!$B543)</f>
        <v>1.8814425547774363</v>
      </c>
      <c r="E543" s="10">
        <f>ABS('internal_calcs ToDs'!D543-'internal_calcs ToDs'!$C543)</f>
        <v>6.7090484208650878</v>
      </c>
      <c r="F543" s="10">
        <f>ABS('internal_calcs ToDs'!E543-'internal_calcs ToDs'!$C543)</f>
        <v>0.14419503556064228</v>
      </c>
      <c r="G543" s="10">
        <f>ABS('internal_calcs ToDs'!E543-'internal_calcs ToDs'!D543)</f>
        <v>6.8532434564257301</v>
      </c>
      <c r="H543" s="1" t="str">
        <f t="shared" si="162"/>
        <v>TRUSTED</v>
      </c>
      <c r="I543" s="1" t="str">
        <f t="shared" si="163"/>
        <v>TRUSTED</v>
      </c>
      <c r="J543" s="1" t="str">
        <f t="shared" si="164"/>
        <v>TRUSTED</v>
      </c>
      <c r="K543" s="1" t="str">
        <f t="shared" si="165"/>
        <v>UNTRUSTED</v>
      </c>
      <c r="L543" s="1" t="str">
        <f t="shared" si="166"/>
        <v>TRUSTED</v>
      </c>
      <c r="M543" s="1" t="str">
        <f t="shared" si="167"/>
        <v>UNTRUSTED</v>
      </c>
      <c r="N543" s="1" t="str">
        <f t="shared" si="168"/>
        <v>UNTRUSTED</v>
      </c>
      <c r="O543" s="1">
        <f t="shared" si="169"/>
        <v>511</v>
      </c>
      <c r="P543" s="1" t="str">
        <f t="shared" si="170"/>
        <v>NQ</v>
      </c>
      <c r="Q543" s="1" t="str">
        <f t="shared" si="171"/>
        <v>TRUSTED</v>
      </c>
      <c r="R543" s="1" t="str">
        <f t="shared" si="172"/>
        <v>TRUSTED</v>
      </c>
      <c r="S543" s="1" t="str">
        <f t="shared" si="173"/>
        <v>UNTRUSTED</v>
      </c>
      <c r="T543" s="1" t="str">
        <f t="shared" si="174"/>
        <v>TRUSTED</v>
      </c>
      <c r="U543" s="1">
        <f t="shared" si="179"/>
        <v>2</v>
      </c>
      <c r="V543" s="10">
        <f>IF(Q543="TRUSTED",'internal_calcs ToDs'!B543,"")</f>
        <v>541.99974867675405</v>
      </c>
      <c r="W543" s="10">
        <f>IF(R543="TRUSTED",'internal_calcs ToDs'!C543,"")</f>
        <v>543.73699619597085</v>
      </c>
      <c r="X543" s="10" t="str">
        <f>IF(S543="TRUSTED",IF(O543=3,'internal_calcs ToDs'!D543,'internal_calcs ToDs'!E543),"")</f>
        <v/>
      </c>
      <c r="Y543" s="10">
        <f t="shared" si="178"/>
        <v>541.99974867675405</v>
      </c>
      <c r="Z543" s="10" t="str">
        <f t="shared" ca="1" si="175"/>
        <v>N</v>
      </c>
      <c r="AA543" s="10">
        <f t="shared" ca="1" si="176"/>
        <v>541.99974867675405</v>
      </c>
      <c r="AB543" s="1">
        <f t="shared" ca="1" si="160"/>
        <v>1</v>
      </c>
      <c r="AC543" s="1">
        <f t="shared" ca="1" si="161"/>
        <v>111</v>
      </c>
      <c r="AD543" s="1">
        <f t="shared" ca="1" si="177"/>
        <v>38</v>
      </c>
    </row>
    <row r="544" spans="1:30" x14ac:dyDescent="0.3">
      <c r="A544" s="1">
        <f>'FTTM input times'!A544</f>
        <v>542</v>
      </c>
      <c r="B544" s="10">
        <f>ABS('internal_calcs ToDs'!C544-'internal_calcs ToDs'!$B544)</f>
        <v>1.6728417449058952</v>
      </c>
      <c r="C544" s="10">
        <f>ABS('internal_calcs ToDs'!D544-'internal_calcs ToDs'!$B544)</f>
        <v>5.1475610745530958</v>
      </c>
      <c r="D544" s="10">
        <f>ABS('internal_calcs ToDs'!E544-'internal_calcs ToDs'!$B544)</f>
        <v>2.309552715939617</v>
      </c>
      <c r="E544" s="10">
        <f>ABS('internal_calcs ToDs'!D544-'internal_calcs ToDs'!$C544)</f>
        <v>6.820402819458991</v>
      </c>
      <c r="F544" s="10">
        <f>ABS('internal_calcs ToDs'!E544-'internal_calcs ToDs'!$C544)</f>
        <v>0.63671097103372176</v>
      </c>
      <c r="G544" s="10">
        <f>ABS('internal_calcs ToDs'!E544-'internal_calcs ToDs'!D544)</f>
        <v>7.4571137904927127</v>
      </c>
      <c r="H544" s="1" t="str">
        <f t="shared" si="162"/>
        <v>TRUSTED</v>
      </c>
      <c r="I544" s="1" t="str">
        <f t="shared" si="163"/>
        <v>TRUSTED</v>
      </c>
      <c r="J544" s="1" t="str">
        <f t="shared" si="164"/>
        <v>TRUSTED</v>
      </c>
      <c r="K544" s="1" t="str">
        <f t="shared" si="165"/>
        <v>UNTRUSTED</v>
      </c>
      <c r="L544" s="1" t="str">
        <f t="shared" si="166"/>
        <v>TRUSTED</v>
      </c>
      <c r="M544" s="1" t="str">
        <f t="shared" si="167"/>
        <v>UNTRUSTED</v>
      </c>
      <c r="N544" s="1" t="str">
        <f t="shared" si="168"/>
        <v>UNTRUSTED</v>
      </c>
      <c r="O544" s="1">
        <f t="shared" si="169"/>
        <v>511</v>
      </c>
      <c r="P544" s="1" t="str">
        <f t="shared" si="170"/>
        <v>NQ</v>
      </c>
      <c r="Q544" s="1" t="str">
        <f t="shared" si="171"/>
        <v>TRUSTED</v>
      </c>
      <c r="R544" s="1" t="str">
        <f t="shared" si="172"/>
        <v>TRUSTED</v>
      </c>
      <c r="S544" s="1" t="str">
        <f t="shared" si="173"/>
        <v>UNTRUSTED</v>
      </c>
      <c r="T544" s="1" t="str">
        <f t="shared" si="174"/>
        <v>TRUSTED</v>
      </c>
      <c r="U544" s="1">
        <f t="shared" si="179"/>
        <v>2</v>
      </c>
      <c r="V544" s="10">
        <f>IF(Q544="TRUSTED",'internal_calcs ToDs'!B544,"")</f>
        <v>542.99847730674401</v>
      </c>
      <c r="W544" s="10">
        <f>IF(R544="TRUSTED",'internal_calcs ToDs'!C544,"")</f>
        <v>544.6713190516499</v>
      </c>
      <c r="X544" s="10" t="str">
        <f>IF(S544="TRUSTED",IF(O544=3,'internal_calcs ToDs'!D544,'internal_calcs ToDs'!E544),"")</f>
        <v/>
      </c>
      <c r="Y544" s="10">
        <f t="shared" si="178"/>
        <v>542.99847730674401</v>
      </c>
      <c r="Z544" s="10" t="str">
        <f t="shared" ca="1" si="175"/>
        <v>N</v>
      </c>
      <c r="AA544" s="10">
        <f t="shared" ca="1" si="176"/>
        <v>542.99847730674401</v>
      </c>
      <c r="AB544" s="1">
        <f t="shared" ca="1" si="160"/>
        <v>1</v>
      </c>
      <c r="AC544" s="1">
        <f t="shared" ca="1" si="161"/>
        <v>111</v>
      </c>
      <c r="AD544" s="1">
        <f t="shared" ca="1" si="177"/>
        <v>38</v>
      </c>
    </row>
    <row r="545" spans="1:30" x14ac:dyDescent="0.3">
      <c r="A545" s="1">
        <f>'FTTM input times'!A545</f>
        <v>543</v>
      </c>
      <c r="B545" s="10">
        <f>ABS('internal_calcs ToDs'!C545-'internal_calcs ToDs'!$B545)</f>
        <v>1.6029128325221791</v>
      </c>
      <c r="C545" s="10">
        <f>ABS('internal_calcs ToDs'!D545-'internal_calcs ToDs'!$B545)</f>
        <v>5.2883561179680783</v>
      </c>
      <c r="D545" s="10">
        <f>ABS('internal_calcs ToDs'!E545-'internal_calcs ToDs'!$B545)</f>
        <v>2.6914600587139148</v>
      </c>
      <c r="E545" s="10">
        <f>ABS('internal_calcs ToDs'!D545-'internal_calcs ToDs'!$C545)</f>
        <v>6.8912689504902573</v>
      </c>
      <c r="F545" s="10">
        <f>ABS('internal_calcs ToDs'!E545-'internal_calcs ToDs'!$C545)</f>
        <v>1.0885472261917357</v>
      </c>
      <c r="G545" s="10">
        <f>ABS('internal_calcs ToDs'!E545-'internal_calcs ToDs'!D545)</f>
        <v>7.9798161766819931</v>
      </c>
      <c r="H545" s="1" t="str">
        <f t="shared" si="162"/>
        <v>TRUSTED</v>
      </c>
      <c r="I545" s="1" t="str">
        <f t="shared" si="163"/>
        <v>TRUSTED</v>
      </c>
      <c r="J545" s="1" t="str">
        <f t="shared" si="164"/>
        <v>TRUSTED</v>
      </c>
      <c r="K545" s="1" t="str">
        <f t="shared" si="165"/>
        <v>UNTRUSTED</v>
      </c>
      <c r="L545" s="1" t="str">
        <f t="shared" si="166"/>
        <v>TRUSTED</v>
      </c>
      <c r="M545" s="1" t="str">
        <f t="shared" si="167"/>
        <v>UNTRUSTED</v>
      </c>
      <c r="N545" s="1" t="str">
        <f t="shared" si="168"/>
        <v>UNTRUSTED</v>
      </c>
      <c r="O545" s="1">
        <f t="shared" si="169"/>
        <v>511</v>
      </c>
      <c r="P545" s="1" t="str">
        <f t="shared" si="170"/>
        <v>NQ</v>
      </c>
      <c r="Q545" s="1" t="str">
        <f t="shared" si="171"/>
        <v>TRUSTED</v>
      </c>
      <c r="R545" s="1" t="str">
        <f t="shared" si="172"/>
        <v>TRUSTED</v>
      </c>
      <c r="S545" s="1" t="str">
        <f t="shared" si="173"/>
        <v>UNTRUSTED</v>
      </c>
      <c r="T545" s="1" t="str">
        <f t="shared" si="174"/>
        <v>TRUSTED</v>
      </c>
      <c r="U545" s="1">
        <f t="shared" si="179"/>
        <v>2</v>
      </c>
      <c r="V545" s="10">
        <f>IF(Q545="TRUSTED",'internal_calcs ToDs'!B545,"")</f>
        <v>543.99613314206283</v>
      </c>
      <c r="W545" s="10">
        <f>IF(R545="TRUSTED",'internal_calcs ToDs'!C545,"")</f>
        <v>545.59904597458501</v>
      </c>
      <c r="X545" s="10" t="str">
        <f>IF(S545="TRUSTED",IF(O545=3,'internal_calcs ToDs'!D545,'internal_calcs ToDs'!E545),"")</f>
        <v/>
      </c>
      <c r="Y545" s="10">
        <f t="shared" si="178"/>
        <v>543.99613314206283</v>
      </c>
      <c r="Z545" s="10" t="str">
        <f t="shared" ca="1" si="175"/>
        <v>N</v>
      </c>
      <c r="AA545" s="10">
        <f t="shared" ca="1" si="176"/>
        <v>543.99613314206283</v>
      </c>
      <c r="AB545" s="1">
        <f t="shared" ca="1" si="160"/>
        <v>1</v>
      </c>
      <c r="AC545" s="1">
        <f t="shared" ca="1" si="161"/>
        <v>111</v>
      </c>
      <c r="AD545" s="1">
        <f t="shared" ca="1" si="177"/>
        <v>38</v>
      </c>
    </row>
    <row r="546" spans="1:30" x14ac:dyDescent="0.3">
      <c r="A546" s="1">
        <f>'FTTM input times'!A546</f>
        <v>544</v>
      </c>
      <c r="B546" s="10">
        <f>ABS('internal_calcs ToDs'!C546-'internal_calcs ToDs'!$B546)</f>
        <v>1.5277445302577917</v>
      </c>
      <c r="C546" s="10">
        <f>ABS('internal_calcs ToDs'!D546-'internal_calcs ToDs'!$B546)</f>
        <v>5.3919301216991471</v>
      </c>
      <c r="D546" s="10">
        <f>ABS('internal_calcs ToDs'!E546-'internal_calcs ToDs'!$B546)</f>
        <v>3.0134447002774323</v>
      </c>
      <c r="E546" s="10">
        <f>ABS('internal_calcs ToDs'!D546-'internal_calcs ToDs'!$C546)</f>
        <v>6.9196746519569388</v>
      </c>
      <c r="F546" s="10">
        <f>ABS('internal_calcs ToDs'!E546-'internal_calcs ToDs'!$C546)</f>
        <v>1.4857001700196406</v>
      </c>
      <c r="G546" s="10">
        <f>ABS('internal_calcs ToDs'!E546-'internal_calcs ToDs'!D546)</f>
        <v>8.4053748219765794</v>
      </c>
      <c r="H546" s="1" t="str">
        <f t="shared" si="162"/>
        <v>TRUSTED</v>
      </c>
      <c r="I546" s="1" t="str">
        <f t="shared" si="163"/>
        <v>TRUSTED</v>
      </c>
      <c r="J546" s="1" t="str">
        <f t="shared" si="164"/>
        <v>TRUSTED</v>
      </c>
      <c r="K546" s="1" t="str">
        <f t="shared" si="165"/>
        <v>UNTRUSTED</v>
      </c>
      <c r="L546" s="1" t="str">
        <f t="shared" si="166"/>
        <v>TRUSTED</v>
      </c>
      <c r="M546" s="1" t="str">
        <f t="shared" si="167"/>
        <v>UNTRUSTED</v>
      </c>
      <c r="N546" s="1" t="str">
        <f t="shared" si="168"/>
        <v>UNTRUSTED</v>
      </c>
      <c r="O546" s="1">
        <f t="shared" si="169"/>
        <v>511</v>
      </c>
      <c r="P546" s="1" t="str">
        <f t="shared" si="170"/>
        <v>NQ</v>
      </c>
      <c r="Q546" s="1" t="str">
        <f t="shared" si="171"/>
        <v>TRUSTED</v>
      </c>
      <c r="R546" s="1" t="str">
        <f t="shared" si="172"/>
        <v>TRUSTED</v>
      </c>
      <c r="S546" s="1" t="str">
        <f t="shared" si="173"/>
        <v>UNTRUSTED</v>
      </c>
      <c r="T546" s="1" t="str">
        <f t="shared" si="174"/>
        <v>TRUSTED</v>
      </c>
      <c r="U546" s="1">
        <f t="shared" si="179"/>
        <v>2</v>
      </c>
      <c r="V546" s="10">
        <f>IF(Q546="TRUSTED",'internal_calcs ToDs'!B546,"")</f>
        <v>544.99271766333538</v>
      </c>
      <c r="W546" s="10">
        <f>IF(R546="TRUSTED",'internal_calcs ToDs'!C546,"")</f>
        <v>546.52046219359318</v>
      </c>
      <c r="X546" s="10" t="str">
        <f>IF(S546="TRUSTED",IF(O546=3,'internal_calcs ToDs'!D546,'internal_calcs ToDs'!E546),"")</f>
        <v/>
      </c>
      <c r="Y546" s="10">
        <f t="shared" si="178"/>
        <v>544.99271766333538</v>
      </c>
      <c r="Z546" s="10" t="str">
        <f t="shared" ca="1" si="175"/>
        <v>N</v>
      </c>
      <c r="AA546" s="10">
        <f t="shared" ca="1" si="176"/>
        <v>544.99271766333538</v>
      </c>
      <c r="AB546" s="1">
        <f t="shared" ca="1" si="160"/>
        <v>1</v>
      </c>
      <c r="AC546" s="1">
        <f t="shared" ca="1" si="161"/>
        <v>111</v>
      </c>
      <c r="AD546" s="1">
        <f t="shared" ca="1" si="177"/>
        <v>38</v>
      </c>
    </row>
    <row r="547" spans="1:30" x14ac:dyDescent="0.3">
      <c r="A547" s="1">
        <f>'FTTM input times'!A547</f>
        <v>545</v>
      </c>
      <c r="B547" s="10">
        <f>ABS('internal_calcs ToDs'!C547-'internal_calcs ToDs'!$B547)</f>
        <v>1.447644815105491</v>
      </c>
      <c r="C547" s="10">
        <f>ABS('internal_calcs ToDs'!D547-'internal_calcs ToDs'!$B547)</f>
        <v>5.4565979549846588</v>
      </c>
      <c r="D547" s="10">
        <f>ABS('internal_calcs ToDs'!E547-'internal_calcs ToDs'!$B547)</f>
        <v>3.263990563771813</v>
      </c>
      <c r="E547" s="10">
        <f>ABS('internal_calcs ToDs'!D547-'internal_calcs ToDs'!$C547)</f>
        <v>6.9042427700901499</v>
      </c>
      <c r="F547" s="10">
        <f>ABS('internal_calcs ToDs'!E547-'internal_calcs ToDs'!$C547)</f>
        <v>1.8163457486663219</v>
      </c>
      <c r="G547" s="10">
        <f>ABS('internal_calcs ToDs'!E547-'internal_calcs ToDs'!D547)</f>
        <v>8.7205885187564718</v>
      </c>
      <c r="H547" s="1" t="str">
        <f t="shared" si="162"/>
        <v>TRUSTED</v>
      </c>
      <c r="I547" s="1" t="str">
        <f t="shared" si="163"/>
        <v>TRUSTED</v>
      </c>
      <c r="J547" s="1" t="str">
        <f t="shared" si="164"/>
        <v>TRUSTED</v>
      </c>
      <c r="K547" s="1" t="str">
        <f t="shared" si="165"/>
        <v>UNTRUSTED</v>
      </c>
      <c r="L547" s="1" t="str">
        <f t="shared" si="166"/>
        <v>TRUSTED</v>
      </c>
      <c r="M547" s="1" t="str">
        <f t="shared" si="167"/>
        <v>UNTRUSTED</v>
      </c>
      <c r="N547" s="1" t="str">
        <f t="shared" si="168"/>
        <v>UNTRUSTED</v>
      </c>
      <c r="O547" s="1">
        <f t="shared" si="169"/>
        <v>511</v>
      </c>
      <c r="P547" s="1" t="str">
        <f t="shared" si="170"/>
        <v>NQ</v>
      </c>
      <c r="Q547" s="1" t="str">
        <f t="shared" si="171"/>
        <v>TRUSTED</v>
      </c>
      <c r="R547" s="1" t="str">
        <f t="shared" si="172"/>
        <v>TRUSTED</v>
      </c>
      <c r="S547" s="1" t="str">
        <f t="shared" si="173"/>
        <v>UNTRUSTED</v>
      </c>
      <c r="T547" s="1" t="str">
        <f t="shared" si="174"/>
        <v>TRUSTED</v>
      </c>
      <c r="U547" s="1">
        <f t="shared" si="179"/>
        <v>2</v>
      </c>
      <c r="V547" s="10">
        <f>IF(Q547="TRUSTED",'internal_calcs ToDs'!B547,"")</f>
        <v>545.98823302785092</v>
      </c>
      <c r="W547" s="10">
        <f>IF(R547="TRUSTED",'internal_calcs ToDs'!C547,"")</f>
        <v>547.43587784295642</v>
      </c>
      <c r="X547" s="10" t="str">
        <f>IF(S547="TRUSTED",IF(O547=3,'internal_calcs ToDs'!D547,'internal_calcs ToDs'!E547),"")</f>
        <v/>
      </c>
      <c r="Y547" s="10">
        <f t="shared" si="178"/>
        <v>545.98823302785092</v>
      </c>
      <c r="Z547" s="10" t="str">
        <f t="shared" ca="1" si="175"/>
        <v>N</v>
      </c>
      <c r="AA547" s="10">
        <f t="shared" ca="1" si="176"/>
        <v>545.98823302785092</v>
      </c>
      <c r="AB547" s="1">
        <f t="shared" ca="1" si="160"/>
        <v>1</v>
      </c>
      <c r="AC547" s="1">
        <f t="shared" ca="1" si="161"/>
        <v>111</v>
      </c>
      <c r="AD547" s="1">
        <f t="shared" ca="1" si="177"/>
        <v>38</v>
      </c>
    </row>
    <row r="548" spans="1:30" x14ac:dyDescent="0.3">
      <c r="A548" s="1">
        <f>'FTTM input times'!A548</f>
        <v>546</v>
      </c>
      <c r="B548" s="10">
        <f>ABS('internal_calcs ToDs'!C548-'internal_calcs ToDs'!$B548)</f>
        <v>1.362944670262209</v>
      </c>
      <c r="C548" s="10">
        <f>ABS('internal_calcs ToDs'!D548-'internal_calcs ToDs'!$B548)</f>
        <v>5.4812718746745759</v>
      </c>
      <c r="D548" s="10">
        <f>ABS('internal_calcs ToDs'!E548-'internal_calcs ToDs'!$B548)</f>
        <v>3.4342015227186948</v>
      </c>
      <c r="E548" s="10">
        <f>ABS('internal_calcs ToDs'!D548-'internal_calcs ToDs'!$C548)</f>
        <v>6.8442165449367849</v>
      </c>
      <c r="F548" s="10">
        <f>ABS('internal_calcs ToDs'!E548-'internal_calcs ToDs'!$C548)</f>
        <v>2.0712568524564858</v>
      </c>
      <c r="G548" s="10">
        <f>ABS('internal_calcs ToDs'!E548-'internal_calcs ToDs'!D548)</f>
        <v>8.9154733973932707</v>
      </c>
      <c r="H548" s="1" t="str">
        <f t="shared" si="162"/>
        <v>TRUSTED</v>
      </c>
      <c r="I548" s="1" t="str">
        <f t="shared" si="163"/>
        <v>TRUSTED</v>
      </c>
      <c r="J548" s="1" t="str">
        <f t="shared" si="164"/>
        <v>TRUSTED</v>
      </c>
      <c r="K548" s="1" t="str">
        <f t="shared" si="165"/>
        <v>UNTRUSTED</v>
      </c>
      <c r="L548" s="1" t="str">
        <f t="shared" si="166"/>
        <v>TRUSTED</v>
      </c>
      <c r="M548" s="1" t="str">
        <f t="shared" si="167"/>
        <v>UNTRUSTED</v>
      </c>
      <c r="N548" s="1" t="str">
        <f t="shared" si="168"/>
        <v>UNTRUSTED</v>
      </c>
      <c r="O548" s="1">
        <f t="shared" si="169"/>
        <v>511</v>
      </c>
      <c r="P548" s="1" t="str">
        <f t="shared" si="170"/>
        <v>NQ</v>
      </c>
      <c r="Q548" s="1" t="str">
        <f t="shared" si="171"/>
        <v>TRUSTED</v>
      </c>
      <c r="R548" s="1" t="str">
        <f t="shared" si="172"/>
        <v>TRUSTED</v>
      </c>
      <c r="S548" s="1" t="str">
        <f t="shared" si="173"/>
        <v>UNTRUSTED</v>
      </c>
      <c r="T548" s="1" t="str">
        <f t="shared" si="174"/>
        <v>TRUSTED</v>
      </c>
      <c r="U548" s="1">
        <f t="shared" si="179"/>
        <v>2</v>
      </c>
      <c r="V548" s="10">
        <f>IF(Q548="TRUSTED",'internal_calcs ToDs'!B548,"")</f>
        <v>546.98268206820148</v>
      </c>
      <c r="W548" s="10">
        <f>IF(R548="TRUSTED",'internal_calcs ToDs'!C548,"")</f>
        <v>548.34562673846369</v>
      </c>
      <c r="X548" s="10" t="str">
        <f>IF(S548="TRUSTED",IF(O548=3,'internal_calcs ToDs'!D548,'internal_calcs ToDs'!E548),"")</f>
        <v/>
      </c>
      <c r="Y548" s="10">
        <f t="shared" si="178"/>
        <v>546.98268206820148</v>
      </c>
      <c r="Z548" s="10" t="str">
        <f t="shared" ca="1" si="175"/>
        <v>N</v>
      </c>
      <c r="AA548" s="10">
        <f t="shared" ca="1" si="176"/>
        <v>546.98268206820148</v>
      </c>
      <c r="AB548" s="1">
        <f t="shared" ca="1" si="160"/>
        <v>1</v>
      </c>
      <c r="AC548" s="1">
        <f t="shared" ca="1" si="161"/>
        <v>111</v>
      </c>
      <c r="AD548" s="1">
        <f t="shared" ca="1" si="177"/>
        <v>38</v>
      </c>
    </row>
    <row r="549" spans="1:30" x14ac:dyDescent="0.3">
      <c r="A549" s="1">
        <f>'FTTM input times'!A549</f>
        <v>547</v>
      </c>
      <c r="B549" s="10">
        <f>ABS('internal_calcs ToDs'!C549-'internal_calcs ToDs'!$B549)</f>
        <v>1.2739967695002861</v>
      </c>
      <c r="C549" s="10">
        <f>ABS('internal_calcs ToDs'!D549-'internal_calcs ToDs'!$B549)</f>
        <v>5.4654787224715164</v>
      </c>
      <c r="D549" s="10">
        <f>ABS('internal_calcs ToDs'!E549-'internal_calcs ToDs'!$B549)</f>
        <v>3.5181228296205518</v>
      </c>
      <c r="E549" s="10">
        <f>ABS('internal_calcs ToDs'!D549-'internal_calcs ToDs'!$C549)</f>
        <v>6.7394754919718025</v>
      </c>
      <c r="F549" s="10">
        <f>ABS('internal_calcs ToDs'!E549-'internal_calcs ToDs'!$C549)</f>
        <v>2.2441260601202657</v>
      </c>
      <c r="G549" s="10">
        <f>ABS('internal_calcs ToDs'!E549-'internal_calcs ToDs'!D549)</f>
        <v>8.9836015520920682</v>
      </c>
      <c r="H549" s="1" t="str">
        <f t="shared" si="162"/>
        <v>TRUSTED</v>
      </c>
      <c r="I549" s="1" t="str">
        <f t="shared" si="163"/>
        <v>TRUSTED</v>
      </c>
      <c r="J549" s="1" t="str">
        <f t="shared" si="164"/>
        <v>TRUSTED</v>
      </c>
      <c r="K549" s="1" t="str">
        <f t="shared" si="165"/>
        <v>UNTRUSTED</v>
      </c>
      <c r="L549" s="1" t="str">
        <f t="shared" si="166"/>
        <v>TRUSTED</v>
      </c>
      <c r="M549" s="1" t="str">
        <f t="shared" si="167"/>
        <v>UNTRUSTED</v>
      </c>
      <c r="N549" s="1" t="str">
        <f t="shared" si="168"/>
        <v>UNTRUSTED</v>
      </c>
      <c r="O549" s="1">
        <f t="shared" si="169"/>
        <v>511</v>
      </c>
      <c r="P549" s="1" t="str">
        <f t="shared" si="170"/>
        <v>NQ</v>
      </c>
      <c r="Q549" s="1" t="str">
        <f t="shared" si="171"/>
        <v>TRUSTED</v>
      </c>
      <c r="R549" s="1" t="str">
        <f t="shared" si="172"/>
        <v>TRUSTED</v>
      </c>
      <c r="S549" s="1" t="str">
        <f t="shared" si="173"/>
        <v>UNTRUSTED</v>
      </c>
      <c r="T549" s="1" t="str">
        <f t="shared" si="174"/>
        <v>TRUSTED</v>
      </c>
      <c r="U549" s="1">
        <f t="shared" si="179"/>
        <v>2</v>
      </c>
      <c r="V549" s="10">
        <f>IF(Q549="TRUSTED",'internal_calcs ToDs'!B549,"")</f>
        <v>547.97606829049232</v>
      </c>
      <c r="W549" s="10">
        <f>IF(R549="TRUSTED",'internal_calcs ToDs'!C549,"")</f>
        <v>549.25006505999261</v>
      </c>
      <c r="X549" s="10" t="str">
        <f>IF(S549="TRUSTED",IF(O549=3,'internal_calcs ToDs'!D549,'internal_calcs ToDs'!E549),"")</f>
        <v/>
      </c>
      <c r="Y549" s="10">
        <f t="shared" si="178"/>
        <v>547.97606829049232</v>
      </c>
      <c r="Z549" s="10" t="str">
        <f t="shared" ca="1" si="175"/>
        <v>N</v>
      </c>
      <c r="AA549" s="10">
        <f t="shared" ca="1" si="176"/>
        <v>547.97606829049232</v>
      </c>
      <c r="AB549" s="1">
        <f t="shared" ca="1" si="160"/>
        <v>1</v>
      </c>
      <c r="AC549" s="1">
        <f t="shared" ca="1" si="161"/>
        <v>111</v>
      </c>
      <c r="AD549" s="1">
        <f t="shared" ca="1" si="177"/>
        <v>38</v>
      </c>
    </row>
    <row r="550" spans="1:30" x14ac:dyDescent="0.3">
      <c r="A550" s="1">
        <f>'FTTM input times'!A550</f>
        <v>548</v>
      </c>
      <c r="B550" s="10">
        <f>ABS('internal_calcs ToDs'!C550-'internal_calcs ToDs'!$B550)</f>
        <v>1.1811740737028913</v>
      </c>
      <c r="C550" s="10">
        <f>ABS('internal_calcs ToDs'!D550-'internal_calcs ToDs'!$B550)</f>
        <v>5.4093674399981637</v>
      </c>
      <c r="D550" s="10">
        <f>ABS('internal_calcs ToDs'!E550-'internal_calcs ToDs'!$B550)</f>
        <v>3.5129562115462249</v>
      </c>
      <c r="E550" s="10">
        <f>ABS('internal_calcs ToDs'!D550-'internal_calcs ToDs'!$C550)</f>
        <v>6.590541513701055</v>
      </c>
      <c r="F550" s="10">
        <f>ABS('internal_calcs ToDs'!E550-'internal_calcs ToDs'!$C550)</f>
        <v>2.3317821378433337</v>
      </c>
      <c r="G550" s="10">
        <f>ABS('internal_calcs ToDs'!E550-'internal_calcs ToDs'!D550)</f>
        <v>8.9223236515443887</v>
      </c>
      <c r="H550" s="1" t="str">
        <f t="shared" si="162"/>
        <v>TRUSTED</v>
      </c>
      <c r="I550" s="1" t="str">
        <f t="shared" si="163"/>
        <v>TRUSTED</v>
      </c>
      <c r="J550" s="1" t="str">
        <f t="shared" si="164"/>
        <v>TRUSTED</v>
      </c>
      <c r="K550" s="1" t="str">
        <f t="shared" si="165"/>
        <v>UNTRUSTED</v>
      </c>
      <c r="L550" s="1" t="str">
        <f t="shared" si="166"/>
        <v>TRUSTED</v>
      </c>
      <c r="M550" s="1" t="str">
        <f t="shared" si="167"/>
        <v>UNTRUSTED</v>
      </c>
      <c r="N550" s="1" t="str">
        <f t="shared" si="168"/>
        <v>UNTRUSTED</v>
      </c>
      <c r="O550" s="1">
        <f t="shared" si="169"/>
        <v>511</v>
      </c>
      <c r="P550" s="1" t="str">
        <f t="shared" si="170"/>
        <v>NQ</v>
      </c>
      <c r="Q550" s="1" t="str">
        <f t="shared" si="171"/>
        <v>TRUSTED</v>
      </c>
      <c r="R550" s="1" t="str">
        <f t="shared" si="172"/>
        <v>TRUSTED</v>
      </c>
      <c r="S550" s="1" t="str">
        <f t="shared" si="173"/>
        <v>UNTRUSTED</v>
      </c>
      <c r="T550" s="1" t="str">
        <f t="shared" si="174"/>
        <v>TRUSTED</v>
      </c>
      <c r="U550" s="1">
        <f t="shared" si="179"/>
        <v>2</v>
      </c>
      <c r="V550" s="10">
        <f>IF(Q550="TRUSTED",'internal_calcs ToDs'!B550,"")</f>
        <v>548.96839587212696</v>
      </c>
      <c r="W550" s="10">
        <f>IF(R550="TRUSTED",'internal_calcs ToDs'!C550,"")</f>
        <v>550.14956994582985</v>
      </c>
      <c r="X550" s="10" t="str">
        <f>IF(S550="TRUSTED",IF(O550=3,'internal_calcs ToDs'!D550,'internal_calcs ToDs'!E550),"")</f>
        <v/>
      </c>
      <c r="Y550" s="10">
        <f t="shared" si="178"/>
        <v>548.96839587212696</v>
      </c>
      <c r="Z550" s="10" t="str">
        <f t="shared" ca="1" si="175"/>
        <v>N</v>
      </c>
      <c r="AA550" s="10">
        <f t="shared" ca="1" si="176"/>
        <v>548.96839587212696</v>
      </c>
      <c r="AB550" s="1">
        <f t="shared" ca="1" si="160"/>
        <v>1</v>
      </c>
      <c r="AC550" s="1">
        <f t="shared" ca="1" si="161"/>
        <v>111</v>
      </c>
      <c r="AD550" s="1">
        <f t="shared" ca="1" si="177"/>
        <v>38</v>
      </c>
    </row>
    <row r="551" spans="1:30" x14ac:dyDescent="0.3">
      <c r="A551" s="1">
        <f>'FTTM input times'!A551</f>
        <v>549</v>
      </c>
      <c r="B551" s="10">
        <f>ABS('internal_calcs ToDs'!C551-'internal_calcs ToDs'!$B551)</f>
        <v>1.084868345110408</v>
      </c>
      <c r="C551" s="10">
        <f>ABS('internal_calcs ToDs'!D551-'internal_calcs ToDs'!$B551)</f>
        <v>5.3137067831414697</v>
      </c>
      <c r="D551" s="10">
        <f>ABS('internal_calcs ToDs'!E551-'internal_calcs ToDs'!$B551)</f>
        <v>3.4191608586603479</v>
      </c>
      <c r="E551" s="10">
        <f>ABS('internal_calcs ToDs'!D551-'internal_calcs ToDs'!$C551)</f>
        <v>6.3985751282518777</v>
      </c>
      <c r="F551" s="10">
        <f>ABS('internal_calcs ToDs'!E551-'internal_calcs ToDs'!$C551)</f>
        <v>2.3342925135499399</v>
      </c>
      <c r="G551" s="10">
        <f>ABS('internal_calcs ToDs'!E551-'internal_calcs ToDs'!D551)</f>
        <v>8.7328676418018176</v>
      </c>
      <c r="H551" s="1" t="str">
        <f t="shared" si="162"/>
        <v>TRUSTED</v>
      </c>
      <c r="I551" s="1" t="str">
        <f t="shared" si="163"/>
        <v>TRUSTED</v>
      </c>
      <c r="J551" s="1" t="str">
        <f t="shared" si="164"/>
        <v>TRUSTED</v>
      </c>
      <c r="K551" s="1" t="str">
        <f t="shared" si="165"/>
        <v>UNTRUSTED</v>
      </c>
      <c r="L551" s="1" t="str">
        <f t="shared" si="166"/>
        <v>TRUSTED</v>
      </c>
      <c r="M551" s="1" t="str">
        <f t="shared" si="167"/>
        <v>UNTRUSTED</v>
      </c>
      <c r="N551" s="1" t="str">
        <f t="shared" si="168"/>
        <v>UNTRUSTED</v>
      </c>
      <c r="O551" s="1">
        <f t="shared" si="169"/>
        <v>511</v>
      </c>
      <c r="P551" s="1" t="str">
        <f t="shared" si="170"/>
        <v>NQ</v>
      </c>
      <c r="Q551" s="1" t="str">
        <f t="shared" si="171"/>
        <v>TRUSTED</v>
      </c>
      <c r="R551" s="1" t="str">
        <f t="shared" si="172"/>
        <v>TRUSTED</v>
      </c>
      <c r="S551" s="1" t="str">
        <f t="shared" si="173"/>
        <v>UNTRUSTED</v>
      </c>
      <c r="T551" s="1" t="str">
        <f t="shared" si="174"/>
        <v>TRUSTED</v>
      </c>
      <c r="U551" s="1">
        <f t="shared" si="179"/>
        <v>2</v>
      </c>
      <c r="V551" s="10">
        <f>IF(Q551="TRUSTED",'internal_calcs ToDs'!B551,"")</f>
        <v>549.95966965916932</v>
      </c>
      <c r="W551" s="10">
        <f>IF(R551="TRUSTED",'internal_calcs ToDs'!C551,"")</f>
        <v>551.04453800427973</v>
      </c>
      <c r="X551" s="10" t="str">
        <f>IF(S551="TRUSTED",IF(O551=3,'internal_calcs ToDs'!D551,'internal_calcs ToDs'!E551),"")</f>
        <v/>
      </c>
      <c r="Y551" s="10">
        <f t="shared" si="178"/>
        <v>549.95966965916932</v>
      </c>
      <c r="Z551" s="10" t="str">
        <f t="shared" ca="1" si="175"/>
        <v>N</v>
      </c>
      <c r="AA551" s="10">
        <f t="shared" ca="1" si="176"/>
        <v>549.95966965916932</v>
      </c>
      <c r="AB551" s="1">
        <f t="shared" ca="1" si="160"/>
        <v>1</v>
      </c>
      <c r="AC551" s="1">
        <f t="shared" ca="1" si="161"/>
        <v>111</v>
      </c>
      <c r="AD551" s="1">
        <f t="shared" ca="1" si="177"/>
        <v>38</v>
      </c>
    </row>
    <row r="552" spans="1:30" x14ac:dyDescent="0.3">
      <c r="A552" s="1">
        <f>'FTTM input times'!A552</f>
        <v>550</v>
      </c>
      <c r="B552" s="10">
        <f>ABS('internal_calcs ToDs'!C552-'internal_calcs ToDs'!$B552)</f>
        <v>0.98548858514823223</v>
      </c>
      <c r="C552" s="10">
        <f>ABS('internal_calcs ToDs'!D552-'internal_calcs ToDs'!$B552)</f>
        <v>5.1798732716771383</v>
      </c>
      <c r="D552" s="10">
        <f>ABS('internal_calcs ToDs'!E552-'internal_calcs ToDs'!$B552)</f>
        <v>3.240436655806775</v>
      </c>
      <c r="E552" s="10">
        <f>ABS('internal_calcs ToDs'!D552-'internal_calcs ToDs'!$C552)</f>
        <v>6.1653618568253705</v>
      </c>
      <c r="F552" s="10">
        <f>ABS('internal_calcs ToDs'!E552-'internal_calcs ToDs'!$C552)</f>
        <v>2.2549480706585427</v>
      </c>
      <c r="G552" s="10">
        <f>ABS('internal_calcs ToDs'!E552-'internal_calcs ToDs'!D552)</f>
        <v>8.4203099274839133</v>
      </c>
      <c r="H552" s="1" t="str">
        <f t="shared" si="162"/>
        <v>TRUSTED</v>
      </c>
      <c r="I552" s="1" t="str">
        <f t="shared" si="163"/>
        <v>TRUSTED</v>
      </c>
      <c r="J552" s="1" t="str">
        <f t="shared" si="164"/>
        <v>TRUSTED</v>
      </c>
      <c r="K552" s="1" t="str">
        <f t="shared" si="165"/>
        <v>UNTRUSTED</v>
      </c>
      <c r="L552" s="1" t="str">
        <f t="shared" si="166"/>
        <v>TRUSTED</v>
      </c>
      <c r="M552" s="1" t="str">
        <f t="shared" si="167"/>
        <v>UNTRUSTED</v>
      </c>
      <c r="N552" s="1" t="str">
        <f t="shared" si="168"/>
        <v>UNTRUSTED</v>
      </c>
      <c r="O552" s="1">
        <f t="shared" si="169"/>
        <v>511</v>
      </c>
      <c r="P552" s="1" t="str">
        <f t="shared" si="170"/>
        <v>NQ</v>
      </c>
      <c r="Q552" s="1" t="str">
        <f t="shared" si="171"/>
        <v>TRUSTED</v>
      </c>
      <c r="R552" s="1" t="str">
        <f t="shared" si="172"/>
        <v>TRUSTED</v>
      </c>
      <c r="S552" s="1" t="str">
        <f t="shared" si="173"/>
        <v>UNTRUSTED</v>
      </c>
      <c r="T552" s="1" t="str">
        <f t="shared" si="174"/>
        <v>TRUSTED</v>
      </c>
      <c r="U552" s="1">
        <f t="shared" si="179"/>
        <v>2</v>
      </c>
      <c r="V552" s="10">
        <f>IF(Q552="TRUSTED",'internal_calcs ToDs'!B552,"")</f>
        <v>550.94989516328258</v>
      </c>
      <c r="W552" s="10">
        <f>IF(R552="TRUSTED",'internal_calcs ToDs'!C552,"")</f>
        <v>551.93538374843081</v>
      </c>
      <c r="X552" s="10" t="str">
        <f>IF(S552="TRUSTED",IF(O552=3,'internal_calcs ToDs'!D552,'internal_calcs ToDs'!E552),"")</f>
        <v/>
      </c>
      <c r="Y552" s="10">
        <f t="shared" si="178"/>
        <v>550.94989516328258</v>
      </c>
      <c r="Z552" s="10" t="str">
        <f t="shared" ca="1" si="175"/>
        <v>N</v>
      </c>
      <c r="AA552" s="10">
        <f t="shared" ca="1" si="176"/>
        <v>550.94989516328258</v>
      </c>
      <c r="AB552" s="1">
        <f t="shared" ca="1" si="160"/>
        <v>1</v>
      </c>
      <c r="AC552" s="1">
        <f t="shared" ca="1" si="161"/>
        <v>111</v>
      </c>
      <c r="AD552" s="1">
        <f t="shared" ca="1" si="177"/>
        <v>38</v>
      </c>
    </row>
    <row r="553" spans="1:30" x14ac:dyDescent="0.3">
      <c r="A553" s="1">
        <f>'FTTM input times'!A553</f>
        <v>551</v>
      </c>
      <c r="B553" s="10">
        <f>ABS('internal_calcs ToDs'!C553-'internal_calcs ToDs'!$B553)</f>
        <v>0.88345940201497797</v>
      </c>
      <c r="C553" s="10">
        <f>ABS('internal_calcs ToDs'!D553-'internal_calcs ToDs'!$B553)</f>
        <v>5.0098295641712411</v>
      </c>
      <c r="D553" s="10">
        <f>ABS('internal_calcs ToDs'!E553-'internal_calcs ToDs'!$B553)</f>
        <v>2.9835902633054729</v>
      </c>
      <c r="E553" s="10">
        <f>ABS('internal_calcs ToDs'!D553-'internal_calcs ToDs'!$C553)</f>
        <v>5.8932889661862191</v>
      </c>
      <c r="F553" s="10">
        <f>ABS('internal_calcs ToDs'!E553-'internal_calcs ToDs'!$C553)</f>
        <v>2.100130861290495</v>
      </c>
      <c r="G553" s="10">
        <f>ABS('internal_calcs ToDs'!E553-'internal_calcs ToDs'!D553)</f>
        <v>7.9934198274767141</v>
      </c>
      <c r="H553" s="1" t="str">
        <f t="shared" si="162"/>
        <v>TRUSTED</v>
      </c>
      <c r="I553" s="1" t="str">
        <f t="shared" si="163"/>
        <v>TRUSTED</v>
      </c>
      <c r="J553" s="1" t="str">
        <f t="shared" si="164"/>
        <v>TRUSTED</v>
      </c>
      <c r="K553" s="1" t="str">
        <f t="shared" si="165"/>
        <v>UNTRUSTED</v>
      </c>
      <c r="L553" s="1" t="str">
        <f t="shared" si="166"/>
        <v>TRUSTED</v>
      </c>
      <c r="M553" s="1" t="str">
        <f t="shared" si="167"/>
        <v>UNTRUSTED</v>
      </c>
      <c r="N553" s="1" t="str">
        <f t="shared" si="168"/>
        <v>UNTRUSTED</v>
      </c>
      <c r="O553" s="1">
        <f t="shared" si="169"/>
        <v>511</v>
      </c>
      <c r="P553" s="1" t="str">
        <f t="shared" si="170"/>
        <v>NQ</v>
      </c>
      <c r="Q553" s="1" t="str">
        <f t="shared" si="171"/>
        <v>TRUSTED</v>
      </c>
      <c r="R553" s="1" t="str">
        <f t="shared" si="172"/>
        <v>TRUSTED</v>
      </c>
      <c r="S553" s="1" t="str">
        <f t="shared" si="173"/>
        <v>UNTRUSTED</v>
      </c>
      <c r="T553" s="1" t="str">
        <f t="shared" si="174"/>
        <v>TRUSTED</v>
      </c>
      <c r="U553" s="1">
        <f t="shared" si="179"/>
        <v>2</v>
      </c>
      <c r="V553" s="10">
        <f>IF(Q553="TRUSTED",'internal_calcs ToDs'!B553,"")</f>
        <v>551.93907855824796</v>
      </c>
      <c r="W553" s="10">
        <f>IF(R553="TRUSTED",'internal_calcs ToDs'!C553,"")</f>
        <v>552.82253796026293</v>
      </c>
      <c r="X553" s="10" t="str">
        <f>IF(S553="TRUSTED",IF(O553=3,'internal_calcs ToDs'!D553,'internal_calcs ToDs'!E553),"")</f>
        <v/>
      </c>
      <c r="Y553" s="10">
        <f t="shared" si="178"/>
        <v>551.93907855824796</v>
      </c>
      <c r="Z553" s="10" t="str">
        <f t="shared" ca="1" si="175"/>
        <v>N</v>
      </c>
      <c r="AA553" s="10">
        <f t="shared" ca="1" si="176"/>
        <v>551.93907855824796</v>
      </c>
      <c r="AB553" s="1">
        <f t="shared" ca="1" si="160"/>
        <v>1</v>
      </c>
      <c r="AC553" s="1">
        <f t="shared" ca="1" si="161"/>
        <v>111</v>
      </c>
      <c r="AD553" s="1">
        <f t="shared" ca="1" si="177"/>
        <v>38</v>
      </c>
    </row>
    <row r="554" spans="1:30" x14ac:dyDescent="0.3">
      <c r="A554" s="1">
        <f>'FTTM input times'!A554</f>
        <v>552</v>
      </c>
      <c r="B554" s="10">
        <f>ABS('internal_calcs ToDs'!C554-'internal_calcs ToDs'!$B554)</f>
        <v>0.7792193144829298</v>
      </c>
      <c r="C554" s="10">
        <f>ABS('internal_calcs ToDs'!D554-'internal_calcs ToDs'!$B554)</f>
        <v>4.806093599146493</v>
      </c>
      <c r="D554" s="10">
        <f>ABS('internal_calcs ToDs'!E554-'internal_calcs ToDs'!$B554)</f>
        <v>2.6582888872767398</v>
      </c>
      <c r="E554" s="10">
        <f>ABS('internal_calcs ToDs'!D554-'internal_calcs ToDs'!$C554)</f>
        <v>5.5853129136294228</v>
      </c>
      <c r="F554" s="10">
        <f>ABS('internal_calcs ToDs'!E554-'internal_calcs ToDs'!$C554)</f>
        <v>1.87906957279381</v>
      </c>
      <c r="G554" s="10">
        <f>ABS('internal_calcs ToDs'!E554-'internal_calcs ToDs'!D554)</f>
        <v>7.4643824864232329</v>
      </c>
      <c r="H554" s="1" t="str">
        <f t="shared" si="162"/>
        <v>TRUSTED</v>
      </c>
      <c r="I554" s="1" t="str">
        <f t="shared" si="163"/>
        <v>TRUSTED</v>
      </c>
      <c r="J554" s="1" t="str">
        <f t="shared" si="164"/>
        <v>TRUSTED</v>
      </c>
      <c r="K554" s="1" t="str">
        <f t="shared" si="165"/>
        <v>UNTRUSTED</v>
      </c>
      <c r="L554" s="1" t="str">
        <f t="shared" si="166"/>
        <v>TRUSTED</v>
      </c>
      <c r="M554" s="1" t="str">
        <f t="shared" si="167"/>
        <v>UNTRUSTED</v>
      </c>
      <c r="N554" s="1" t="str">
        <f t="shared" si="168"/>
        <v>UNTRUSTED</v>
      </c>
      <c r="O554" s="1">
        <f t="shared" si="169"/>
        <v>511</v>
      </c>
      <c r="P554" s="1" t="str">
        <f t="shared" si="170"/>
        <v>NQ</v>
      </c>
      <c r="Q554" s="1" t="str">
        <f t="shared" si="171"/>
        <v>TRUSTED</v>
      </c>
      <c r="R554" s="1" t="str">
        <f t="shared" si="172"/>
        <v>TRUSTED</v>
      </c>
      <c r="S554" s="1" t="str">
        <f t="shared" si="173"/>
        <v>UNTRUSTED</v>
      </c>
      <c r="T554" s="1" t="str">
        <f t="shared" si="174"/>
        <v>TRUSTED</v>
      </c>
      <c r="U554" s="1">
        <f t="shared" si="179"/>
        <v>2</v>
      </c>
      <c r="V554" s="10">
        <f>IF(Q554="TRUSTED",'internal_calcs ToDs'!B554,"")</f>
        <v>552.92722667606483</v>
      </c>
      <c r="W554" s="10">
        <f>IF(R554="TRUSTED",'internal_calcs ToDs'!C554,"")</f>
        <v>553.70644599054776</v>
      </c>
      <c r="X554" s="10" t="str">
        <f>IF(S554="TRUSTED",IF(O554=3,'internal_calcs ToDs'!D554,'internal_calcs ToDs'!E554),"")</f>
        <v/>
      </c>
      <c r="Y554" s="10">
        <f t="shared" si="178"/>
        <v>552.92722667606483</v>
      </c>
      <c r="Z554" s="10" t="str">
        <f t="shared" ca="1" si="175"/>
        <v>N</v>
      </c>
      <c r="AA554" s="10">
        <f t="shared" ca="1" si="176"/>
        <v>552.92722667606483</v>
      </c>
      <c r="AB554" s="1">
        <f t="shared" ca="1" si="160"/>
        <v>1</v>
      </c>
      <c r="AC554" s="1">
        <f t="shared" ca="1" si="161"/>
        <v>111</v>
      </c>
      <c r="AD554" s="1">
        <f t="shared" ca="1" si="177"/>
        <v>38</v>
      </c>
    </row>
    <row r="555" spans="1:30" x14ac:dyDescent="0.3">
      <c r="A555" s="1">
        <f>'FTTM input times'!A555</f>
        <v>553</v>
      </c>
      <c r="B555" s="10">
        <f>ABS('internal_calcs ToDs'!C555-'internal_calcs ToDs'!$B555)</f>
        <v>0.67321899861610746</v>
      </c>
      <c r="C555" s="10">
        <f>ABS('internal_calcs ToDs'!D555-'internal_calcs ToDs'!$B555)</f>
        <v>4.5716989891186586</v>
      </c>
      <c r="D555" s="10">
        <f>ABS('internal_calcs ToDs'!E555-'internal_calcs ToDs'!$B555)</f>
        <v>2.2767106390141407</v>
      </c>
      <c r="E555" s="10">
        <f>ABS('internal_calcs ToDs'!D555-'internal_calcs ToDs'!$C555)</f>
        <v>5.244917987734766</v>
      </c>
      <c r="F555" s="10">
        <f>ABS('internal_calcs ToDs'!E555-'internal_calcs ToDs'!$C555)</f>
        <v>1.6034916403980333</v>
      </c>
      <c r="G555" s="10">
        <f>ABS('internal_calcs ToDs'!E555-'internal_calcs ToDs'!D555)</f>
        <v>6.8484096281327993</v>
      </c>
      <c r="H555" s="1" t="str">
        <f t="shared" si="162"/>
        <v>TRUSTED</v>
      </c>
      <c r="I555" s="1" t="str">
        <f t="shared" si="163"/>
        <v>TRUSTED</v>
      </c>
      <c r="J555" s="1" t="str">
        <f t="shared" si="164"/>
        <v>TRUSTED</v>
      </c>
      <c r="K555" s="1" t="str">
        <f t="shared" si="165"/>
        <v>UNTRUSTED</v>
      </c>
      <c r="L555" s="1" t="str">
        <f t="shared" si="166"/>
        <v>TRUSTED</v>
      </c>
      <c r="M555" s="1" t="str">
        <f t="shared" si="167"/>
        <v>UNTRUSTED</v>
      </c>
      <c r="N555" s="1" t="str">
        <f t="shared" si="168"/>
        <v>UNTRUSTED</v>
      </c>
      <c r="O555" s="1">
        <f t="shared" si="169"/>
        <v>511</v>
      </c>
      <c r="P555" s="1" t="str">
        <f t="shared" si="170"/>
        <v>NQ</v>
      </c>
      <c r="Q555" s="1" t="str">
        <f t="shared" si="171"/>
        <v>TRUSTED</v>
      </c>
      <c r="R555" s="1" t="str">
        <f t="shared" si="172"/>
        <v>TRUSTED</v>
      </c>
      <c r="S555" s="1" t="str">
        <f t="shared" si="173"/>
        <v>UNTRUSTED</v>
      </c>
      <c r="T555" s="1" t="str">
        <f t="shared" si="174"/>
        <v>TRUSTED</v>
      </c>
      <c r="U555" s="1">
        <f t="shared" si="179"/>
        <v>2</v>
      </c>
      <c r="V555" s="10">
        <f>IF(Q555="TRUSTED",'internal_calcs ToDs'!B555,"")</f>
        <v>553.91434700263608</v>
      </c>
      <c r="W555" s="10">
        <f>IF(R555="TRUSTED",'internal_calcs ToDs'!C555,"")</f>
        <v>554.58756600125218</v>
      </c>
      <c r="X555" s="10" t="str">
        <f>IF(S555="TRUSTED",IF(O555=3,'internal_calcs ToDs'!D555,'internal_calcs ToDs'!E555),"")</f>
        <v/>
      </c>
      <c r="Y555" s="10">
        <f t="shared" si="178"/>
        <v>553.91434700263608</v>
      </c>
      <c r="Z555" s="10" t="str">
        <f t="shared" ca="1" si="175"/>
        <v>N</v>
      </c>
      <c r="AA555" s="10">
        <f t="shared" ca="1" si="176"/>
        <v>553.91434700263608</v>
      </c>
      <c r="AB555" s="1">
        <f t="shared" ca="1" si="160"/>
        <v>1</v>
      </c>
      <c r="AC555" s="1">
        <f t="shared" ca="1" si="161"/>
        <v>111</v>
      </c>
      <c r="AD555" s="1">
        <f t="shared" ca="1" si="177"/>
        <v>38</v>
      </c>
    </row>
    <row r="556" spans="1:30" x14ac:dyDescent="0.3">
      <c r="A556" s="1">
        <f>'FTTM input times'!A556</f>
        <v>554</v>
      </c>
      <c r="B556" s="10">
        <f>ABS('internal_calcs ToDs'!C556-'internal_calcs ToDs'!$B556)</f>
        <v>0.56591948434356709</v>
      </c>
      <c r="C556" s="10">
        <f>ABS('internal_calcs ToDs'!D556-'internal_calcs ToDs'!$B556)</f>
        <v>4.310147292041961</v>
      </c>
      <c r="D556" s="10">
        <f>ABS('internal_calcs ToDs'!E556-'internal_calcs ToDs'!$B556)</f>
        <v>1.8531041204794292</v>
      </c>
      <c r="E556" s="10">
        <f>ABS('internal_calcs ToDs'!D556-'internal_calcs ToDs'!$C556)</f>
        <v>4.8760667763855281</v>
      </c>
      <c r="F556" s="10">
        <f>ABS('internal_calcs ToDs'!E556-'internal_calcs ToDs'!$C556)</f>
        <v>1.2871846361358621</v>
      </c>
      <c r="G556" s="10">
        <f>ABS('internal_calcs ToDs'!E556-'internal_calcs ToDs'!D556)</f>
        <v>6.1632514125213902</v>
      </c>
      <c r="H556" s="1" t="str">
        <f t="shared" si="162"/>
        <v>TRUSTED</v>
      </c>
      <c r="I556" s="1" t="str">
        <f t="shared" si="163"/>
        <v>TRUSTED</v>
      </c>
      <c r="J556" s="1" t="str">
        <f t="shared" si="164"/>
        <v>TRUSTED</v>
      </c>
      <c r="K556" s="1" t="str">
        <f t="shared" si="165"/>
        <v>UNTRUSTED</v>
      </c>
      <c r="L556" s="1" t="str">
        <f t="shared" si="166"/>
        <v>TRUSTED</v>
      </c>
      <c r="M556" s="1" t="str">
        <f t="shared" si="167"/>
        <v>UNTRUSTED</v>
      </c>
      <c r="N556" s="1" t="str">
        <f t="shared" si="168"/>
        <v>UNTRUSTED</v>
      </c>
      <c r="O556" s="1">
        <f t="shared" si="169"/>
        <v>511</v>
      </c>
      <c r="P556" s="1" t="str">
        <f t="shared" si="170"/>
        <v>NQ</v>
      </c>
      <c r="Q556" s="1" t="str">
        <f t="shared" si="171"/>
        <v>TRUSTED</v>
      </c>
      <c r="R556" s="1" t="str">
        <f t="shared" si="172"/>
        <v>TRUSTED</v>
      </c>
      <c r="S556" s="1" t="str">
        <f t="shared" si="173"/>
        <v>UNTRUSTED</v>
      </c>
      <c r="T556" s="1" t="str">
        <f t="shared" si="174"/>
        <v>TRUSTED</v>
      </c>
      <c r="U556" s="1">
        <f t="shared" si="179"/>
        <v>2</v>
      </c>
      <c r="V556" s="10">
        <f>IF(Q556="TRUSTED",'internal_calcs ToDs'!B556,"")</f>
        <v>554.90044767303959</v>
      </c>
      <c r="W556" s="10">
        <f>IF(R556="TRUSTED",'internal_calcs ToDs'!C556,"")</f>
        <v>555.46636715738316</v>
      </c>
      <c r="X556" s="10" t="str">
        <f>IF(S556="TRUSTED",IF(O556=3,'internal_calcs ToDs'!D556,'internal_calcs ToDs'!E556),"")</f>
        <v/>
      </c>
      <c r="Y556" s="10">
        <f t="shared" si="178"/>
        <v>554.90044767303959</v>
      </c>
      <c r="Z556" s="10" t="str">
        <f t="shared" ca="1" si="175"/>
        <v>N</v>
      </c>
      <c r="AA556" s="10">
        <f t="shared" ca="1" si="176"/>
        <v>554.90044767303959</v>
      </c>
      <c r="AB556" s="1">
        <f t="shared" ca="1" si="160"/>
        <v>1</v>
      </c>
      <c r="AC556" s="1">
        <f t="shared" ca="1" si="161"/>
        <v>111</v>
      </c>
      <c r="AD556" s="1">
        <f t="shared" ca="1" si="177"/>
        <v>38</v>
      </c>
    </row>
    <row r="557" spans="1:30" x14ac:dyDescent="0.3">
      <c r="A557" s="1">
        <f>'FTTM input times'!A557</f>
        <v>555</v>
      </c>
      <c r="B557" s="10">
        <f>ABS('internal_calcs ToDs'!C557-'internal_calcs ToDs'!$B557)</f>
        <v>0.45779030901712758</v>
      </c>
      <c r="C557" s="10">
        <f>ABS('internal_calcs ToDs'!D557-'internal_calcs ToDs'!$B557)</f>
        <v>4.0253529128067385</v>
      </c>
      <c r="D557" s="10">
        <f>ABS('internal_calcs ToDs'!E557-'internal_calcs ToDs'!$B557)</f>
        <v>1.4032731538204644</v>
      </c>
      <c r="E557" s="10">
        <f>ABS('internal_calcs ToDs'!D557-'internal_calcs ToDs'!$C557)</f>
        <v>4.483143221823866</v>
      </c>
      <c r="F557" s="10">
        <f>ABS('internal_calcs ToDs'!E557-'internal_calcs ToDs'!$C557)</f>
        <v>0.94548284480333677</v>
      </c>
      <c r="G557" s="10">
        <f>ABS('internal_calcs ToDs'!E557-'internal_calcs ToDs'!D557)</f>
        <v>5.4286260666272028</v>
      </c>
      <c r="H557" s="1" t="str">
        <f t="shared" si="162"/>
        <v>TRUSTED</v>
      </c>
      <c r="I557" s="1" t="str">
        <f t="shared" si="163"/>
        <v>TRUSTED</v>
      </c>
      <c r="J557" s="1" t="str">
        <f t="shared" si="164"/>
        <v>TRUSTED</v>
      </c>
      <c r="K557" s="1" t="str">
        <f t="shared" si="165"/>
        <v>UNTRUSTED</v>
      </c>
      <c r="L557" s="1" t="str">
        <f t="shared" si="166"/>
        <v>TRUSTED</v>
      </c>
      <c r="M557" s="1" t="str">
        <f t="shared" si="167"/>
        <v>UNTRUSTED</v>
      </c>
      <c r="N557" s="1" t="str">
        <f t="shared" si="168"/>
        <v>UNTRUSTED</v>
      </c>
      <c r="O557" s="1">
        <f t="shared" si="169"/>
        <v>511</v>
      </c>
      <c r="P557" s="1" t="str">
        <f t="shared" si="170"/>
        <v>NQ</v>
      </c>
      <c r="Q557" s="1" t="str">
        <f t="shared" si="171"/>
        <v>TRUSTED</v>
      </c>
      <c r="R557" s="1" t="str">
        <f t="shared" si="172"/>
        <v>TRUSTED</v>
      </c>
      <c r="S557" s="1" t="str">
        <f t="shared" si="173"/>
        <v>UNTRUSTED</v>
      </c>
      <c r="T557" s="1" t="str">
        <f t="shared" si="174"/>
        <v>TRUSTED</v>
      </c>
      <c r="U557" s="1">
        <f t="shared" si="179"/>
        <v>2</v>
      </c>
      <c r="V557" s="10">
        <f>IF(Q557="TRUSTED",'internal_calcs ToDs'!B557,"")</f>
        <v>555.88553746638979</v>
      </c>
      <c r="W557" s="10">
        <f>IF(R557="TRUSTED",'internal_calcs ToDs'!C557,"")</f>
        <v>556.34332777540692</v>
      </c>
      <c r="X557" s="10" t="str">
        <f>IF(S557="TRUSTED",IF(O557=3,'internal_calcs ToDs'!D557,'internal_calcs ToDs'!E557),"")</f>
        <v/>
      </c>
      <c r="Y557" s="10">
        <f t="shared" si="178"/>
        <v>555.88553746638979</v>
      </c>
      <c r="Z557" s="10" t="str">
        <f t="shared" ca="1" si="175"/>
        <v>N</v>
      </c>
      <c r="AA557" s="10">
        <f t="shared" ca="1" si="176"/>
        <v>555.88553746638979</v>
      </c>
      <c r="AB557" s="1">
        <f t="shared" ca="1" si="160"/>
        <v>1</v>
      </c>
      <c r="AC557" s="1">
        <f t="shared" ca="1" si="161"/>
        <v>111</v>
      </c>
      <c r="AD557" s="1">
        <f t="shared" ca="1" si="177"/>
        <v>38</v>
      </c>
    </row>
    <row r="558" spans="1:30" x14ac:dyDescent="0.3">
      <c r="A558" s="1">
        <f>'FTTM input times'!A558</f>
        <v>556</v>
      </c>
      <c r="B558" s="10">
        <f>ABS('internal_calcs ToDs'!C558-'internal_calcs ToDs'!$B558)</f>
        <v>0.34930763525994735</v>
      </c>
      <c r="C558" s="10">
        <f>ABS('internal_calcs ToDs'!D558-'internal_calcs ToDs'!$B558)</f>
        <v>3.721581503641346</v>
      </c>
      <c r="D558" s="10">
        <f>ABS('internal_calcs ToDs'!E558-'internal_calcs ToDs'!$B558)</f>
        <v>0.9440052783053261</v>
      </c>
      <c r="E558" s="10">
        <f>ABS('internal_calcs ToDs'!D558-'internal_calcs ToDs'!$C558)</f>
        <v>4.0708891389012933</v>
      </c>
      <c r="F558" s="10">
        <f>ABS('internal_calcs ToDs'!E558-'internal_calcs ToDs'!$C558)</f>
        <v>0.59469764304537875</v>
      </c>
      <c r="G558" s="10">
        <f>ABS('internal_calcs ToDs'!E558-'internal_calcs ToDs'!D558)</f>
        <v>4.6655867819466721</v>
      </c>
      <c r="H558" s="1" t="str">
        <f t="shared" si="162"/>
        <v>TRUSTED</v>
      </c>
      <c r="I558" s="1" t="str">
        <f t="shared" si="163"/>
        <v>TRUSTED</v>
      </c>
      <c r="J558" s="1" t="str">
        <f t="shared" si="164"/>
        <v>TRUSTED</v>
      </c>
      <c r="K558" s="1" t="str">
        <f t="shared" si="165"/>
        <v>UNTRUSTED</v>
      </c>
      <c r="L558" s="1" t="str">
        <f t="shared" si="166"/>
        <v>TRUSTED</v>
      </c>
      <c r="M558" s="1" t="str">
        <f t="shared" si="167"/>
        <v>UNTRUSTED</v>
      </c>
      <c r="N558" s="1" t="str">
        <f t="shared" si="168"/>
        <v>UNTRUSTED</v>
      </c>
      <c r="O558" s="1">
        <f t="shared" si="169"/>
        <v>511</v>
      </c>
      <c r="P558" s="1" t="str">
        <f t="shared" si="170"/>
        <v>NQ</v>
      </c>
      <c r="Q558" s="1" t="str">
        <f t="shared" si="171"/>
        <v>TRUSTED</v>
      </c>
      <c r="R558" s="1" t="str">
        <f t="shared" si="172"/>
        <v>TRUSTED</v>
      </c>
      <c r="S558" s="1" t="str">
        <f t="shared" si="173"/>
        <v>UNTRUSTED</v>
      </c>
      <c r="T558" s="1" t="str">
        <f t="shared" si="174"/>
        <v>TRUSTED</v>
      </c>
      <c r="U558" s="1">
        <f t="shared" si="179"/>
        <v>2</v>
      </c>
      <c r="V558" s="10">
        <f>IF(Q558="TRUSTED",'internal_calcs ToDs'!B558,"")</f>
        <v>556.86962580029274</v>
      </c>
      <c r="W558" s="10">
        <f>IF(R558="TRUSTED",'internal_calcs ToDs'!C558,"")</f>
        <v>557.21893343555269</v>
      </c>
      <c r="X558" s="10" t="str">
        <f>IF(S558="TRUSTED",IF(O558=3,'internal_calcs ToDs'!D558,'internal_calcs ToDs'!E558),"")</f>
        <v/>
      </c>
      <c r="Y558" s="10">
        <f t="shared" si="178"/>
        <v>556.86962580029274</v>
      </c>
      <c r="Z558" s="10" t="str">
        <f t="shared" ca="1" si="175"/>
        <v>N</v>
      </c>
      <c r="AA558" s="10">
        <f t="shared" ca="1" si="176"/>
        <v>556.86962580029274</v>
      </c>
      <c r="AB558" s="1">
        <f t="shared" ca="1" si="160"/>
        <v>1</v>
      </c>
      <c r="AC558" s="1">
        <f t="shared" ca="1" si="161"/>
        <v>111</v>
      </c>
      <c r="AD558" s="1">
        <f t="shared" ca="1" si="177"/>
        <v>38</v>
      </c>
    </row>
    <row r="559" spans="1:30" x14ac:dyDescent="0.3">
      <c r="A559" s="1">
        <f>'FTTM input times'!A559</f>
        <v>557</v>
      </c>
      <c r="B559" s="10">
        <f>ABS('internal_calcs ToDs'!C559-'internal_calcs ToDs'!$B559)</f>
        <v>0.24095234055153014</v>
      </c>
      <c r="C559" s="10">
        <f>ABS('internal_calcs ToDs'!D559-'internal_calcs ToDs'!$B559)</f>
        <v>3.4033828348027555</v>
      </c>
      <c r="D559" s="10">
        <f>ABS('internal_calcs ToDs'!E559-'internal_calcs ToDs'!$B559)</f>
        <v>0.49246467048737941</v>
      </c>
      <c r="E559" s="10">
        <f>ABS('internal_calcs ToDs'!D559-'internal_calcs ToDs'!$C559)</f>
        <v>3.6443351753542856</v>
      </c>
      <c r="F559" s="10">
        <f>ABS('internal_calcs ToDs'!E559-'internal_calcs ToDs'!$C559)</f>
        <v>0.25151232993584927</v>
      </c>
      <c r="G559" s="10">
        <f>ABS('internal_calcs ToDs'!E559-'internal_calcs ToDs'!D559)</f>
        <v>3.8958475052901349</v>
      </c>
      <c r="H559" s="1" t="str">
        <f t="shared" si="162"/>
        <v>TRUSTED</v>
      </c>
      <c r="I559" s="1" t="str">
        <f t="shared" si="163"/>
        <v>TRUSTED</v>
      </c>
      <c r="J559" s="1" t="str">
        <f t="shared" si="164"/>
        <v>TRUSTED</v>
      </c>
      <c r="K559" s="1" t="str">
        <f t="shared" si="165"/>
        <v>UNTRUSTED</v>
      </c>
      <c r="L559" s="1" t="str">
        <f t="shared" si="166"/>
        <v>TRUSTED</v>
      </c>
      <c r="M559" s="1" t="str">
        <f t="shared" si="167"/>
        <v>UNTRUSTED</v>
      </c>
      <c r="N559" s="1" t="str">
        <f t="shared" si="168"/>
        <v>UNTRUSTED</v>
      </c>
      <c r="O559" s="1">
        <f t="shared" si="169"/>
        <v>511</v>
      </c>
      <c r="P559" s="1" t="str">
        <f t="shared" si="170"/>
        <v>NQ</v>
      </c>
      <c r="Q559" s="1" t="str">
        <f t="shared" si="171"/>
        <v>TRUSTED</v>
      </c>
      <c r="R559" s="1" t="str">
        <f t="shared" si="172"/>
        <v>TRUSTED</v>
      </c>
      <c r="S559" s="1" t="str">
        <f t="shared" si="173"/>
        <v>UNTRUSTED</v>
      </c>
      <c r="T559" s="1" t="str">
        <f t="shared" si="174"/>
        <v>TRUSTED</v>
      </c>
      <c r="U559" s="1">
        <f t="shared" si="179"/>
        <v>2</v>
      </c>
      <c r="V559" s="10">
        <f>IF(Q559="TRUSTED",'internal_calcs ToDs'!B559,"")</f>
        <v>557.85272272489772</v>
      </c>
      <c r="W559" s="10">
        <f>IF(R559="TRUSTED",'internal_calcs ToDs'!C559,"")</f>
        <v>558.09367506544925</v>
      </c>
      <c r="X559" s="10" t="str">
        <f>IF(S559="TRUSTED",IF(O559=3,'internal_calcs ToDs'!D559,'internal_calcs ToDs'!E559),"")</f>
        <v/>
      </c>
      <c r="Y559" s="10">
        <f t="shared" si="178"/>
        <v>557.85272272489772</v>
      </c>
      <c r="Z559" s="10" t="str">
        <f t="shared" ca="1" si="175"/>
        <v>N</v>
      </c>
      <c r="AA559" s="10">
        <f t="shared" ca="1" si="176"/>
        <v>557.85272272489772</v>
      </c>
      <c r="AB559" s="1">
        <f t="shared" ca="1" si="160"/>
        <v>1</v>
      </c>
      <c r="AC559" s="1">
        <f t="shared" ca="1" si="161"/>
        <v>111</v>
      </c>
      <c r="AD559" s="1">
        <f t="shared" ca="1" si="177"/>
        <v>38</v>
      </c>
    </row>
    <row r="560" spans="1:30" x14ac:dyDescent="0.3">
      <c r="A560" s="1">
        <f>'FTTM input times'!A560</f>
        <v>558</v>
      </c>
      <c r="B560" s="10">
        <f>ABS('internal_calcs ToDs'!C560-'internal_calcs ToDs'!$B560)</f>
        <v>0.13320808610910717</v>
      </c>
      <c r="C560" s="10">
        <f>ABS('internal_calcs ToDs'!D560-'internal_calcs ToDs'!$B560)</f>
        <v>3.0755191941291287</v>
      </c>
      <c r="D560" s="10">
        <f>ABS('internal_calcs ToDs'!E560-'internal_calcs ToDs'!$B560)</f>
        <v>6.5571429250667279E-2</v>
      </c>
      <c r="E560" s="10">
        <f>ABS('internal_calcs ToDs'!D560-'internal_calcs ToDs'!$C560)</f>
        <v>3.2087272802382358</v>
      </c>
      <c r="F560" s="10">
        <f>ABS('internal_calcs ToDs'!E560-'internal_calcs ToDs'!$C560)</f>
        <v>6.7636656858439892E-2</v>
      </c>
      <c r="G560" s="10">
        <f>ABS('internal_calcs ToDs'!E560-'internal_calcs ToDs'!D560)</f>
        <v>3.1410906233797959</v>
      </c>
      <c r="H560" s="1" t="str">
        <f t="shared" si="162"/>
        <v>TRUSTED</v>
      </c>
      <c r="I560" s="1" t="str">
        <f t="shared" si="163"/>
        <v>TRUSTED</v>
      </c>
      <c r="J560" s="1" t="str">
        <f t="shared" si="164"/>
        <v>TRUSTED</v>
      </c>
      <c r="K560" s="1" t="str">
        <f t="shared" si="165"/>
        <v>TRUSTED</v>
      </c>
      <c r="L560" s="1" t="str">
        <f t="shared" si="166"/>
        <v>TRUSTED</v>
      </c>
      <c r="M560" s="1" t="str">
        <f t="shared" si="167"/>
        <v>TRUSTED</v>
      </c>
      <c r="N560" s="1" t="str">
        <f t="shared" si="168"/>
        <v>TRUSTED</v>
      </c>
      <c r="O560" s="1">
        <f t="shared" si="169"/>
        <v>3</v>
      </c>
      <c r="P560" s="1">
        <f t="shared" si="170"/>
        <v>333</v>
      </c>
      <c r="Q560" s="1" t="str">
        <f t="shared" si="171"/>
        <v>TRUSTED</v>
      </c>
      <c r="R560" s="1" t="str">
        <f t="shared" si="172"/>
        <v>TRUSTED</v>
      </c>
      <c r="S560" s="1" t="str">
        <f t="shared" si="173"/>
        <v>TRUSTED</v>
      </c>
      <c r="T560" s="1" t="str">
        <f t="shared" si="174"/>
        <v>TRUSTED</v>
      </c>
      <c r="U560" s="1">
        <f t="shared" si="179"/>
        <v>3</v>
      </c>
      <c r="V560" s="10">
        <f>IF(Q560="TRUSTED",'internal_calcs ToDs'!B560,"")</f>
        <v>558.83483891654964</v>
      </c>
      <c r="W560" s="10">
        <f>IF(R560="TRUSTED",'internal_calcs ToDs'!C560,"")</f>
        <v>558.96804700265875</v>
      </c>
      <c r="X560" s="10">
        <f>IF(S560="TRUSTED",IF(O560=3,'internal_calcs ToDs'!D560,'internal_calcs ToDs'!E560),"")</f>
        <v>555.75931972242051</v>
      </c>
      <c r="Y560" s="10">
        <f t="shared" si="178"/>
        <v>558.83483891654964</v>
      </c>
      <c r="Z560" s="10" t="str">
        <f t="shared" ca="1" si="175"/>
        <v>N</v>
      </c>
      <c r="AA560" s="10">
        <f t="shared" ca="1" si="176"/>
        <v>558.83483891654964</v>
      </c>
      <c r="AB560" s="1">
        <f t="shared" ca="1" si="160"/>
        <v>1</v>
      </c>
      <c r="AC560" s="1">
        <f t="shared" ca="1" si="161"/>
        <v>111</v>
      </c>
      <c r="AD560" s="1">
        <f t="shared" ca="1" si="177"/>
        <v>38</v>
      </c>
    </row>
    <row r="561" spans="1:30" x14ac:dyDescent="0.3">
      <c r="A561" s="1">
        <f>'FTTM input times'!A561</f>
        <v>559</v>
      </c>
      <c r="B561" s="10">
        <f>ABS('internal_calcs ToDs'!C561-'internal_calcs ToDs'!$B561)</f>
        <v>2.6559372705946771E-2</v>
      </c>
      <c r="C561" s="10">
        <f>ABS('internal_calcs ToDs'!D561-'internal_calcs ToDs'!$B561)</f>
        <v>2.7428904445464468</v>
      </c>
      <c r="D561" s="10">
        <f>ABS('internal_calcs ToDs'!E561-'internal_calcs ToDs'!$B561)</f>
        <v>0.32061033977356601</v>
      </c>
      <c r="E561" s="10">
        <f>ABS('internal_calcs ToDs'!D561-'internal_calcs ToDs'!$C561)</f>
        <v>2.7694498172523936</v>
      </c>
      <c r="F561" s="10">
        <f>ABS('internal_calcs ToDs'!E561-'internal_calcs ToDs'!$C561)</f>
        <v>0.34716971247951278</v>
      </c>
      <c r="G561" s="10">
        <f>ABS('internal_calcs ToDs'!E561-'internal_calcs ToDs'!D561)</f>
        <v>2.4222801047728808</v>
      </c>
      <c r="H561" s="1" t="str">
        <f t="shared" si="162"/>
        <v>TRUSTED</v>
      </c>
      <c r="I561" s="1" t="str">
        <f t="shared" si="163"/>
        <v>TRUSTED</v>
      </c>
      <c r="J561" s="1" t="str">
        <f t="shared" si="164"/>
        <v>TRUSTED</v>
      </c>
      <c r="K561" s="1" t="str">
        <f t="shared" si="165"/>
        <v>TRUSTED</v>
      </c>
      <c r="L561" s="1" t="str">
        <f t="shared" si="166"/>
        <v>TRUSTED</v>
      </c>
      <c r="M561" s="1" t="str">
        <f t="shared" si="167"/>
        <v>TRUSTED</v>
      </c>
      <c r="N561" s="1" t="str">
        <f t="shared" si="168"/>
        <v>TRUSTED</v>
      </c>
      <c r="O561" s="1">
        <f t="shared" si="169"/>
        <v>3</v>
      </c>
      <c r="P561" s="1">
        <f t="shared" si="170"/>
        <v>333</v>
      </c>
      <c r="Q561" s="1" t="str">
        <f t="shared" si="171"/>
        <v>TRUSTED</v>
      </c>
      <c r="R561" s="1" t="str">
        <f t="shared" si="172"/>
        <v>TRUSTED</v>
      </c>
      <c r="S561" s="1" t="str">
        <f t="shared" si="173"/>
        <v>TRUSTED</v>
      </c>
      <c r="T561" s="1" t="str">
        <f t="shared" si="174"/>
        <v>TRUSTED</v>
      </c>
      <c r="U561" s="1">
        <f t="shared" si="179"/>
        <v>3</v>
      </c>
      <c r="V561" s="10">
        <f>IF(Q561="TRUSTED",'internal_calcs ToDs'!B561,"")</f>
        <v>559.81598567104493</v>
      </c>
      <c r="W561" s="10">
        <f>IF(R561="TRUSTED",'internal_calcs ToDs'!C561,"")</f>
        <v>559.84254504375087</v>
      </c>
      <c r="X561" s="10">
        <f>IF(S561="TRUSTED",IF(O561=3,'internal_calcs ToDs'!D561,'internal_calcs ToDs'!E561),"")</f>
        <v>557.07309522649848</v>
      </c>
      <c r="Y561" s="10">
        <f t="shared" si="178"/>
        <v>559.81598567104493</v>
      </c>
      <c r="Z561" s="10" t="str">
        <f t="shared" ca="1" si="175"/>
        <v>N</v>
      </c>
      <c r="AA561" s="10">
        <f t="shared" ca="1" si="176"/>
        <v>559.81598567104493</v>
      </c>
      <c r="AB561" s="1">
        <f t="shared" ca="1" si="160"/>
        <v>1</v>
      </c>
      <c r="AC561" s="1">
        <f t="shared" ca="1" si="161"/>
        <v>111</v>
      </c>
      <c r="AD561" s="1">
        <f t="shared" ca="1" si="177"/>
        <v>38</v>
      </c>
    </row>
    <row r="562" spans="1:30" x14ac:dyDescent="0.3">
      <c r="A562" s="1">
        <f>'FTTM input times'!A562</f>
        <v>560</v>
      </c>
      <c r="B562" s="10">
        <f>ABS('internal_calcs ToDs'!C562-'internal_calcs ToDs'!$B562)</f>
        <v>7.8510408876923066E-2</v>
      </c>
      <c r="C562" s="10">
        <f>ABS('internal_calcs ToDs'!D562-'internal_calcs ToDs'!$B562)</f>
        <v>2.4104569213080822</v>
      </c>
      <c r="D562" s="10">
        <f>ABS('internal_calcs ToDs'!E562-'internal_calcs ToDs'!$B562)</f>
        <v>0.6514535239664383</v>
      </c>
      <c r="E562" s="10">
        <f>ABS('internal_calcs ToDs'!D562-'internal_calcs ToDs'!$C562)</f>
        <v>2.3319465124311591</v>
      </c>
      <c r="F562" s="10">
        <f>ABS('internal_calcs ToDs'!E562-'internal_calcs ToDs'!$C562)</f>
        <v>0.57294311508951523</v>
      </c>
      <c r="G562" s="10">
        <f>ABS('internal_calcs ToDs'!E562-'internal_calcs ToDs'!D562)</f>
        <v>1.7590033973416439</v>
      </c>
      <c r="H562" s="1" t="str">
        <f t="shared" si="162"/>
        <v>TRUSTED</v>
      </c>
      <c r="I562" s="1" t="str">
        <f t="shared" si="163"/>
        <v>TRUSTED</v>
      </c>
      <c r="J562" s="1" t="str">
        <f t="shared" si="164"/>
        <v>TRUSTED</v>
      </c>
      <c r="K562" s="1" t="str">
        <f t="shared" si="165"/>
        <v>TRUSTED</v>
      </c>
      <c r="L562" s="1" t="str">
        <f t="shared" si="166"/>
        <v>TRUSTED</v>
      </c>
      <c r="M562" s="1" t="str">
        <f t="shared" si="167"/>
        <v>TRUSTED</v>
      </c>
      <c r="N562" s="1" t="str">
        <f t="shared" si="168"/>
        <v>TRUSTED</v>
      </c>
      <c r="O562" s="1">
        <f t="shared" si="169"/>
        <v>3</v>
      </c>
      <c r="P562" s="1">
        <f t="shared" si="170"/>
        <v>333</v>
      </c>
      <c r="Q562" s="1" t="str">
        <f t="shared" si="171"/>
        <v>TRUSTED</v>
      </c>
      <c r="R562" s="1" t="str">
        <f t="shared" si="172"/>
        <v>TRUSTED</v>
      </c>
      <c r="S562" s="1" t="str">
        <f t="shared" si="173"/>
        <v>TRUSTED</v>
      </c>
      <c r="T562" s="1" t="str">
        <f t="shared" si="174"/>
        <v>TRUSTED</v>
      </c>
      <c r="U562" s="1">
        <f t="shared" si="179"/>
        <v>3</v>
      </c>
      <c r="V562" s="10">
        <f>IF(Q562="TRUSTED",'internal_calcs ToDs'!B562,"")</f>
        <v>560.79617489649786</v>
      </c>
      <c r="W562" s="10">
        <f>IF(R562="TRUSTED",'internal_calcs ToDs'!C562,"")</f>
        <v>560.71766448762094</v>
      </c>
      <c r="X562" s="10">
        <f>IF(S562="TRUSTED",IF(O562=3,'internal_calcs ToDs'!D562,'internal_calcs ToDs'!E562),"")</f>
        <v>558.38571797518978</v>
      </c>
      <c r="Y562" s="10">
        <f t="shared" si="178"/>
        <v>560.71766448762094</v>
      </c>
      <c r="Z562" s="10" t="str">
        <f t="shared" ca="1" si="175"/>
        <v>Y</v>
      </c>
      <c r="AA562" s="10">
        <f t="shared" ca="1" si="176"/>
        <v>560.71766448762094</v>
      </c>
      <c r="AB562" s="1">
        <f t="shared" ca="1" si="160"/>
        <v>2</v>
      </c>
      <c r="AC562" s="1">
        <f t="shared" ca="1" si="161"/>
        <v>222</v>
      </c>
      <c r="AD562" s="1">
        <f t="shared" ca="1" si="177"/>
        <v>39</v>
      </c>
    </row>
    <row r="563" spans="1:30" x14ac:dyDescent="0.3">
      <c r="A563" s="1">
        <f>'FTTM input times'!A563</f>
        <v>561</v>
      </c>
      <c r="B563" s="10">
        <f>ABS('internal_calcs ToDs'!C563-'internal_calcs ToDs'!$B563)</f>
        <v>0.18152092504647044</v>
      </c>
      <c r="C563" s="10">
        <f>ABS('internal_calcs ToDs'!D563-'internal_calcs ToDs'!$B563)</f>
        <v>2.0831613848221195</v>
      </c>
      <c r="D563" s="10">
        <f>ABS('internal_calcs ToDs'!E563-'internal_calcs ToDs'!$B563)</f>
        <v>0.91429708854809633</v>
      </c>
      <c r="E563" s="10">
        <f>ABS('internal_calcs ToDs'!D563-'internal_calcs ToDs'!$C563)</f>
        <v>1.9016404597756491</v>
      </c>
      <c r="F563" s="10">
        <f>ABS('internal_calcs ToDs'!E563-'internal_calcs ToDs'!$C563)</f>
        <v>0.73277616350162589</v>
      </c>
      <c r="G563" s="10">
        <f>ABS('internal_calcs ToDs'!E563-'internal_calcs ToDs'!D563)</f>
        <v>1.1688642962740232</v>
      </c>
      <c r="H563" s="1" t="str">
        <f t="shared" si="162"/>
        <v>TRUSTED</v>
      </c>
      <c r="I563" s="1" t="str">
        <f t="shared" si="163"/>
        <v>TRUSTED</v>
      </c>
      <c r="J563" s="1" t="str">
        <f t="shared" si="164"/>
        <v>TRUSTED</v>
      </c>
      <c r="K563" s="1" t="str">
        <f t="shared" si="165"/>
        <v>TRUSTED</v>
      </c>
      <c r="L563" s="1" t="str">
        <f t="shared" si="166"/>
        <v>TRUSTED</v>
      </c>
      <c r="M563" s="1" t="str">
        <f t="shared" si="167"/>
        <v>TRUSTED</v>
      </c>
      <c r="N563" s="1" t="str">
        <f t="shared" si="168"/>
        <v>TRUSTED</v>
      </c>
      <c r="O563" s="1">
        <f t="shared" si="169"/>
        <v>3</v>
      </c>
      <c r="P563" s="1">
        <f t="shared" si="170"/>
        <v>333</v>
      </c>
      <c r="Q563" s="1" t="str">
        <f t="shared" si="171"/>
        <v>TRUSTED</v>
      </c>
      <c r="R563" s="1" t="str">
        <f t="shared" si="172"/>
        <v>TRUSTED</v>
      </c>
      <c r="S563" s="1" t="str">
        <f t="shared" si="173"/>
        <v>TRUSTED</v>
      </c>
      <c r="T563" s="1" t="str">
        <f t="shared" si="174"/>
        <v>TRUSTED</v>
      </c>
      <c r="U563" s="1">
        <f t="shared" si="179"/>
        <v>3</v>
      </c>
      <c r="V563" s="10">
        <f>IF(Q563="TRUSTED",'internal_calcs ToDs'!B563,"")</f>
        <v>561.77541910581783</v>
      </c>
      <c r="W563" s="10">
        <f>IF(R563="TRUSTED",'internal_calcs ToDs'!C563,"")</f>
        <v>561.59389818077136</v>
      </c>
      <c r="X563" s="10">
        <f>IF(S563="TRUSTED",IF(O563=3,'internal_calcs ToDs'!D563,'internal_calcs ToDs'!E563),"")</f>
        <v>559.69225772099571</v>
      </c>
      <c r="Y563" s="10">
        <f t="shared" si="178"/>
        <v>561.59389818077136</v>
      </c>
      <c r="Z563" s="10" t="str">
        <f t="shared" ca="1" si="175"/>
        <v>N</v>
      </c>
      <c r="AA563" s="10">
        <f t="shared" ca="1" si="176"/>
        <v>561.59389818077136</v>
      </c>
      <c r="AB563" s="1">
        <f t="shared" ca="1" si="160"/>
        <v>2</v>
      </c>
      <c r="AC563" s="1">
        <f t="shared" ca="1" si="161"/>
        <v>222</v>
      </c>
      <c r="AD563" s="1">
        <f t="shared" ca="1" si="177"/>
        <v>39</v>
      </c>
    </row>
    <row r="564" spans="1:30" x14ac:dyDescent="0.3">
      <c r="A564" s="1">
        <f>'FTTM input times'!A564</f>
        <v>562</v>
      </c>
      <c r="B564" s="10">
        <f>ABS('internal_calcs ToDs'!C564-'internal_calcs ToDs'!$B564)</f>
        <v>0.28199683653519969</v>
      </c>
      <c r="C564" s="10">
        <f>ABS('internal_calcs ToDs'!D564-'internal_calcs ToDs'!$B564)</f>
        <v>1.7658512598007974</v>
      </c>
      <c r="D564" s="10">
        <f>ABS('internal_calcs ToDs'!E564-'internal_calcs ToDs'!$B564)</f>
        <v>1.0989041237114634</v>
      </c>
      <c r="E564" s="10">
        <f>ABS('internal_calcs ToDs'!D564-'internal_calcs ToDs'!$C564)</f>
        <v>1.4838544232655977</v>
      </c>
      <c r="F564" s="10">
        <f>ABS('internal_calcs ToDs'!E564-'internal_calcs ToDs'!$C564)</f>
        <v>0.81690728717626371</v>
      </c>
      <c r="G564" s="10">
        <f>ABS('internal_calcs ToDs'!E564-'internal_calcs ToDs'!D564)</f>
        <v>0.66694713608933398</v>
      </c>
      <c r="H564" s="1" t="str">
        <f t="shared" si="162"/>
        <v>TRUSTED</v>
      </c>
      <c r="I564" s="1" t="str">
        <f t="shared" si="163"/>
        <v>TRUSTED</v>
      </c>
      <c r="J564" s="1" t="str">
        <f t="shared" si="164"/>
        <v>TRUSTED</v>
      </c>
      <c r="K564" s="1" t="str">
        <f t="shared" si="165"/>
        <v>TRUSTED</v>
      </c>
      <c r="L564" s="1" t="str">
        <f t="shared" si="166"/>
        <v>TRUSTED</v>
      </c>
      <c r="M564" s="1" t="str">
        <f t="shared" si="167"/>
        <v>TRUSTED</v>
      </c>
      <c r="N564" s="1" t="str">
        <f t="shared" si="168"/>
        <v>TRUSTED</v>
      </c>
      <c r="O564" s="1">
        <f t="shared" si="169"/>
        <v>3</v>
      </c>
      <c r="P564" s="1">
        <f t="shared" si="170"/>
        <v>333</v>
      </c>
      <c r="Q564" s="1" t="str">
        <f t="shared" si="171"/>
        <v>TRUSTED</v>
      </c>
      <c r="R564" s="1" t="str">
        <f t="shared" si="172"/>
        <v>TRUSTED</v>
      </c>
      <c r="S564" s="1" t="str">
        <f t="shared" si="173"/>
        <v>TRUSTED</v>
      </c>
      <c r="T564" s="1" t="str">
        <f t="shared" si="174"/>
        <v>TRUSTED</v>
      </c>
      <c r="U564" s="1">
        <f t="shared" si="179"/>
        <v>3</v>
      </c>
      <c r="V564" s="10">
        <f>IF(Q564="TRUSTED",'internal_calcs ToDs'!B564,"")</f>
        <v>562.75373140880743</v>
      </c>
      <c r="W564" s="10">
        <f>IF(R564="TRUSTED",'internal_calcs ToDs'!C564,"")</f>
        <v>562.47173457227223</v>
      </c>
      <c r="X564" s="10">
        <f>IF(S564="TRUSTED",IF(O564=3,'internal_calcs ToDs'!D564,'internal_calcs ToDs'!E564),"")</f>
        <v>560.98788014900663</v>
      </c>
      <c r="Y564" s="10">
        <f t="shared" si="178"/>
        <v>562.47173457227223</v>
      </c>
      <c r="Z564" s="10" t="str">
        <f t="shared" ca="1" si="175"/>
        <v>N</v>
      </c>
      <c r="AA564" s="10">
        <f t="shared" ca="1" si="176"/>
        <v>562.47173457227223</v>
      </c>
      <c r="AB564" s="1">
        <f t="shared" ca="1" si="160"/>
        <v>2</v>
      </c>
      <c r="AC564" s="1">
        <f t="shared" ca="1" si="161"/>
        <v>222</v>
      </c>
      <c r="AD564" s="1">
        <f t="shared" ca="1" si="177"/>
        <v>39</v>
      </c>
    </row>
    <row r="565" spans="1:30" x14ac:dyDescent="0.3">
      <c r="A565" s="1">
        <f>'FTTM input times'!A565</f>
        <v>563</v>
      </c>
      <c r="B565" s="10">
        <f>ABS('internal_calcs ToDs'!C565-'internal_calcs ToDs'!$B565)</f>
        <v>0.37946971780593231</v>
      </c>
      <c r="C565" s="10">
        <f>ABS('internal_calcs ToDs'!D565-'internal_calcs ToDs'!$B565)</f>
        <v>1.4632023869438626</v>
      </c>
      <c r="D565" s="10">
        <f>ABS('internal_calcs ToDs'!E565-'internal_calcs ToDs'!$B565)</f>
        <v>1.1978322987539514</v>
      </c>
      <c r="E565" s="10">
        <f>ABS('internal_calcs ToDs'!D565-'internal_calcs ToDs'!$C565)</f>
        <v>1.0837326691379303</v>
      </c>
      <c r="F565" s="10">
        <f>ABS('internal_calcs ToDs'!E565-'internal_calcs ToDs'!$C565)</f>
        <v>0.81836258094801906</v>
      </c>
      <c r="G565" s="10">
        <f>ABS('internal_calcs ToDs'!E565-'internal_calcs ToDs'!D565)</f>
        <v>0.26537008818991126</v>
      </c>
      <c r="H565" s="1" t="str">
        <f t="shared" si="162"/>
        <v>TRUSTED</v>
      </c>
      <c r="I565" s="1" t="str">
        <f t="shared" si="163"/>
        <v>TRUSTED</v>
      </c>
      <c r="J565" s="1" t="str">
        <f t="shared" si="164"/>
        <v>TRUSTED</v>
      </c>
      <c r="K565" s="1" t="str">
        <f t="shared" si="165"/>
        <v>TRUSTED</v>
      </c>
      <c r="L565" s="1" t="str">
        <f t="shared" si="166"/>
        <v>TRUSTED</v>
      </c>
      <c r="M565" s="1" t="str">
        <f t="shared" si="167"/>
        <v>TRUSTED</v>
      </c>
      <c r="N565" s="1" t="str">
        <f t="shared" si="168"/>
        <v>TRUSTED</v>
      </c>
      <c r="O565" s="1">
        <f t="shared" si="169"/>
        <v>3</v>
      </c>
      <c r="P565" s="1">
        <f t="shared" si="170"/>
        <v>333</v>
      </c>
      <c r="Q565" s="1" t="str">
        <f t="shared" si="171"/>
        <v>TRUSTED</v>
      </c>
      <c r="R565" s="1" t="str">
        <f t="shared" si="172"/>
        <v>TRUSTED</v>
      </c>
      <c r="S565" s="1" t="str">
        <f t="shared" si="173"/>
        <v>TRUSTED</v>
      </c>
      <c r="T565" s="1" t="str">
        <f t="shared" si="174"/>
        <v>TRUSTED</v>
      </c>
      <c r="U565" s="1">
        <f t="shared" si="179"/>
        <v>3</v>
      </c>
      <c r="V565" s="10">
        <f>IF(Q565="TRUSTED",'internal_calcs ToDs'!B565,"")</f>
        <v>563.73112550388078</v>
      </c>
      <c r="W565" s="10">
        <f>IF(R565="TRUSTED",'internal_calcs ToDs'!C565,"")</f>
        <v>563.35165578607484</v>
      </c>
      <c r="X565" s="10">
        <f>IF(S565="TRUSTED",IF(O565=3,'internal_calcs ToDs'!D565,'internal_calcs ToDs'!E565),"")</f>
        <v>562.26792311693691</v>
      </c>
      <c r="Y565" s="10">
        <f t="shared" si="178"/>
        <v>563.35165578607484</v>
      </c>
      <c r="Z565" s="10" t="str">
        <f t="shared" ca="1" si="175"/>
        <v>N</v>
      </c>
      <c r="AA565" s="10">
        <f t="shared" ca="1" si="176"/>
        <v>563.35165578607484</v>
      </c>
      <c r="AB565" s="1">
        <f t="shared" ca="1" si="160"/>
        <v>2</v>
      </c>
      <c r="AC565" s="1">
        <f t="shared" ca="1" si="161"/>
        <v>222</v>
      </c>
      <c r="AD565" s="1">
        <f t="shared" ca="1" si="177"/>
        <v>39</v>
      </c>
    </row>
    <row r="566" spans="1:30" x14ac:dyDescent="0.3">
      <c r="A566" s="1">
        <f>'FTTM input times'!A566</f>
        <v>564</v>
      </c>
      <c r="B566" s="10">
        <f>ABS('internal_calcs ToDs'!C566-'internal_calcs ToDs'!$B566)</f>
        <v>0.47347995112261287</v>
      </c>
      <c r="C566" s="10">
        <f>ABS('internal_calcs ToDs'!D566-'internal_calcs ToDs'!$B566)</f>
        <v>1.1796454895196575</v>
      </c>
      <c r="D566" s="10">
        <f>ABS('internal_calcs ToDs'!E566-'internal_calcs ToDs'!$B566)</f>
        <v>1.206703333745736</v>
      </c>
      <c r="E566" s="10">
        <f>ABS('internal_calcs ToDs'!D566-'internal_calcs ToDs'!$C566)</f>
        <v>0.70616553839704466</v>
      </c>
      <c r="F566" s="10">
        <f>ABS('internal_calcs ToDs'!E566-'internal_calcs ToDs'!$C566)</f>
        <v>0.73322338262312314</v>
      </c>
      <c r="G566" s="10">
        <f>ABS('internal_calcs ToDs'!E566-'internal_calcs ToDs'!D566)</f>
        <v>2.7057844226078487E-2</v>
      </c>
      <c r="H566" s="1" t="str">
        <f t="shared" si="162"/>
        <v>TRUSTED</v>
      </c>
      <c r="I566" s="1" t="str">
        <f t="shared" si="163"/>
        <v>TRUSTED</v>
      </c>
      <c r="J566" s="1" t="str">
        <f t="shared" si="164"/>
        <v>TRUSTED</v>
      </c>
      <c r="K566" s="1" t="str">
        <f t="shared" si="165"/>
        <v>TRUSTED</v>
      </c>
      <c r="L566" s="1" t="str">
        <f t="shared" si="166"/>
        <v>TRUSTED</v>
      </c>
      <c r="M566" s="1" t="str">
        <f t="shared" si="167"/>
        <v>TRUSTED</v>
      </c>
      <c r="N566" s="1" t="str">
        <f t="shared" si="168"/>
        <v>TRUSTED</v>
      </c>
      <c r="O566" s="1">
        <f t="shared" si="169"/>
        <v>3</v>
      </c>
      <c r="P566" s="1">
        <f t="shared" si="170"/>
        <v>333</v>
      </c>
      <c r="Q566" s="1" t="str">
        <f t="shared" si="171"/>
        <v>TRUSTED</v>
      </c>
      <c r="R566" s="1" t="str">
        <f t="shared" si="172"/>
        <v>TRUSTED</v>
      </c>
      <c r="S566" s="1" t="str">
        <f t="shared" si="173"/>
        <v>TRUSTED</v>
      </c>
      <c r="T566" s="1" t="str">
        <f t="shared" si="174"/>
        <v>TRUSTED</v>
      </c>
      <c r="U566" s="1">
        <f t="shared" si="179"/>
        <v>3</v>
      </c>
      <c r="V566" s="10">
        <f>IF(Q566="TRUSTED",'internal_calcs ToDs'!B566,"")</f>
        <v>564.70761566941201</v>
      </c>
      <c r="W566" s="10">
        <f>IF(R566="TRUSTED",'internal_calcs ToDs'!C566,"")</f>
        <v>564.23413571828939</v>
      </c>
      <c r="X566" s="10">
        <f>IF(S566="TRUSTED",IF(O566=3,'internal_calcs ToDs'!D566,'internal_calcs ToDs'!E566),"")</f>
        <v>563.52797017989235</v>
      </c>
      <c r="Y566" s="10">
        <f t="shared" si="178"/>
        <v>564.23413571828939</v>
      </c>
      <c r="Z566" s="10" t="str">
        <f t="shared" ca="1" si="175"/>
        <v>N</v>
      </c>
      <c r="AA566" s="10">
        <f t="shared" ca="1" si="176"/>
        <v>564.23413571828939</v>
      </c>
      <c r="AB566" s="1">
        <f t="shared" ca="1" si="160"/>
        <v>2</v>
      </c>
      <c r="AC566" s="1">
        <f t="shared" ca="1" si="161"/>
        <v>222</v>
      </c>
      <c r="AD566" s="1">
        <f t="shared" ca="1" si="177"/>
        <v>39</v>
      </c>
    </row>
    <row r="567" spans="1:30" x14ac:dyDescent="0.3">
      <c r="A567" s="1">
        <f>'FTTM input times'!A567</f>
        <v>565</v>
      </c>
      <c r="B567" s="10">
        <f>ABS('internal_calcs ToDs'!C567-'internal_calcs ToDs'!$B567)</f>
        <v>0.56357858778255832</v>
      </c>
      <c r="C567" s="10">
        <f>ABS('internal_calcs ToDs'!D567-'internal_calcs ToDs'!$B567)</f>
        <v>0.91929651437044413</v>
      </c>
      <c r="D567" s="10">
        <f>ABS('internal_calcs ToDs'!E567-'internal_calcs ToDs'!$B567)</f>
        <v>1.124361749012337</v>
      </c>
      <c r="E567" s="10">
        <f>ABS('internal_calcs ToDs'!D567-'internal_calcs ToDs'!$C567)</f>
        <v>0.35571792658788581</v>
      </c>
      <c r="F567" s="10">
        <f>ABS('internal_calcs ToDs'!E567-'internal_calcs ToDs'!$C567)</f>
        <v>0.56078316122977867</v>
      </c>
      <c r="G567" s="10">
        <f>ABS('internal_calcs ToDs'!E567-'internal_calcs ToDs'!D567)</f>
        <v>0.20506523464189286</v>
      </c>
      <c r="H567" s="1" t="str">
        <f t="shared" si="162"/>
        <v>TRUSTED</v>
      </c>
      <c r="I567" s="1" t="str">
        <f t="shared" si="163"/>
        <v>TRUSTED</v>
      </c>
      <c r="J567" s="1" t="str">
        <f t="shared" si="164"/>
        <v>TRUSTED</v>
      </c>
      <c r="K567" s="1" t="str">
        <f t="shared" si="165"/>
        <v>TRUSTED</v>
      </c>
      <c r="L567" s="1" t="str">
        <f t="shared" si="166"/>
        <v>TRUSTED</v>
      </c>
      <c r="M567" s="1" t="str">
        <f t="shared" si="167"/>
        <v>TRUSTED</v>
      </c>
      <c r="N567" s="1" t="str">
        <f t="shared" si="168"/>
        <v>TRUSTED</v>
      </c>
      <c r="O567" s="1">
        <f t="shared" si="169"/>
        <v>3</v>
      </c>
      <c r="P567" s="1">
        <f t="shared" si="170"/>
        <v>333</v>
      </c>
      <c r="Q567" s="1" t="str">
        <f t="shared" si="171"/>
        <v>TRUSTED</v>
      </c>
      <c r="R567" s="1" t="str">
        <f t="shared" si="172"/>
        <v>TRUSTED</v>
      </c>
      <c r="S567" s="1" t="str">
        <f t="shared" si="173"/>
        <v>TRUSTED</v>
      </c>
      <c r="T567" s="1" t="str">
        <f t="shared" si="174"/>
        <v>TRUSTED</v>
      </c>
      <c r="U567" s="1">
        <f t="shared" si="179"/>
        <v>3</v>
      </c>
      <c r="V567" s="10">
        <f>IF(Q567="TRUSTED",'internal_calcs ToDs'!B567,"")</f>
        <v>565.68321675471645</v>
      </c>
      <c r="W567" s="10">
        <f>IF(R567="TRUSTED",'internal_calcs ToDs'!C567,"")</f>
        <v>565.1196381669339</v>
      </c>
      <c r="X567" s="10">
        <f>IF(S567="TRUSTED",IF(O567=3,'internal_calcs ToDs'!D567,'internal_calcs ToDs'!E567),"")</f>
        <v>564.76392024034601</v>
      </c>
      <c r="Y567" s="10">
        <f t="shared" si="178"/>
        <v>565.1196381669339</v>
      </c>
      <c r="Z567" s="10" t="str">
        <f t="shared" ca="1" si="175"/>
        <v>N</v>
      </c>
      <c r="AA567" s="10">
        <f t="shared" ca="1" si="176"/>
        <v>565.1196381669339</v>
      </c>
      <c r="AB567" s="1">
        <f t="shared" ca="1" si="160"/>
        <v>2</v>
      </c>
      <c r="AC567" s="1">
        <f t="shared" ca="1" si="161"/>
        <v>222</v>
      </c>
      <c r="AD567" s="1">
        <f t="shared" ca="1" si="177"/>
        <v>39</v>
      </c>
    </row>
    <row r="568" spans="1:30" x14ac:dyDescent="0.3">
      <c r="A568" s="1">
        <f>'FTTM input times'!A568</f>
        <v>566</v>
      </c>
      <c r="B568" s="10">
        <f>ABS('internal_calcs ToDs'!C568-'internal_calcs ToDs'!$B568)</f>
        <v>0.64932916913744521</v>
      </c>
      <c r="C568" s="10">
        <f>ABS('internal_calcs ToDs'!D568-'internal_calcs ToDs'!$B568)</f>
        <v>0.68589194577737089</v>
      </c>
      <c r="D568" s="10">
        <f>ABS('internal_calcs ToDs'!E568-'internal_calcs ToDs'!$B568)</f>
        <v>0.95291715449457115</v>
      </c>
      <c r="E568" s="10">
        <f>ABS('internal_calcs ToDs'!D568-'internal_calcs ToDs'!$C568)</f>
        <v>3.6562776639925687E-2</v>
      </c>
      <c r="F568" s="10">
        <f>ABS('internal_calcs ToDs'!E568-'internal_calcs ToDs'!$C568)</f>
        <v>0.30358798535712594</v>
      </c>
      <c r="G568" s="10">
        <f>ABS('internal_calcs ToDs'!E568-'internal_calcs ToDs'!D568)</f>
        <v>0.26702520871720026</v>
      </c>
      <c r="H568" s="1" t="str">
        <f t="shared" si="162"/>
        <v>TRUSTED</v>
      </c>
      <c r="I568" s="1" t="str">
        <f t="shared" si="163"/>
        <v>TRUSTED</v>
      </c>
      <c r="J568" s="1" t="str">
        <f t="shared" si="164"/>
        <v>TRUSTED</v>
      </c>
      <c r="K568" s="1" t="str">
        <f t="shared" si="165"/>
        <v>TRUSTED</v>
      </c>
      <c r="L568" s="1" t="str">
        <f t="shared" si="166"/>
        <v>TRUSTED</v>
      </c>
      <c r="M568" s="1" t="str">
        <f t="shared" si="167"/>
        <v>TRUSTED</v>
      </c>
      <c r="N568" s="1" t="str">
        <f t="shared" si="168"/>
        <v>TRUSTED</v>
      </c>
      <c r="O568" s="1">
        <f t="shared" si="169"/>
        <v>3</v>
      </c>
      <c r="P568" s="1">
        <f t="shared" si="170"/>
        <v>333</v>
      </c>
      <c r="Q568" s="1" t="str">
        <f t="shared" si="171"/>
        <v>TRUSTED</v>
      </c>
      <c r="R568" s="1" t="str">
        <f t="shared" si="172"/>
        <v>TRUSTED</v>
      </c>
      <c r="S568" s="1" t="str">
        <f t="shared" si="173"/>
        <v>TRUSTED</v>
      </c>
      <c r="T568" s="1" t="str">
        <f t="shared" si="174"/>
        <v>TRUSTED</v>
      </c>
      <c r="U568" s="1">
        <f t="shared" si="179"/>
        <v>3</v>
      </c>
      <c r="V568" s="10">
        <f>IF(Q568="TRUSTED",'internal_calcs ToDs'!B568,"")</f>
        <v>566.65794417067161</v>
      </c>
      <c r="W568" s="10">
        <f>IF(R568="TRUSTED",'internal_calcs ToDs'!C568,"")</f>
        <v>566.00861500153417</v>
      </c>
      <c r="X568" s="10">
        <f>IF(S568="TRUSTED",IF(O568=3,'internal_calcs ToDs'!D568,'internal_calcs ToDs'!E568),"")</f>
        <v>565.97205222489424</v>
      </c>
      <c r="Y568" s="10">
        <f t="shared" si="178"/>
        <v>566.00861500153417</v>
      </c>
      <c r="Z568" s="10" t="str">
        <f t="shared" ca="1" si="175"/>
        <v>N</v>
      </c>
      <c r="AA568" s="10">
        <f t="shared" ca="1" si="176"/>
        <v>566.00861500153417</v>
      </c>
      <c r="AB568" s="1">
        <f t="shared" ca="1" si="160"/>
        <v>2</v>
      </c>
      <c r="AC568" s="1">
        <f t="shared" ca="1" si="161"/>
        <v>222</v>
      </c>
      <c r="AD568" s="1">
        <f t="shared" ca="1" si="177"/>
        <v>39</v>
      </c>
    </row>
    <row r="569" spans="1:30" x14ac:dyDescent="0.3">
      <c r="A569" s="1">
        <f>'FTTM input times'!A569</f>
        <v>567</v>
      </c>
      <c r="B569" s="10">
        <f>ABS('internal_calcs ToDs'!C569-'internal_calcs ToDs'!$B569)</f>
        <v>0.73030950018028307</v>
      </c>
      <c r="C569" s="10">
        <f>ABS('internal_calcs ToDs'!D569-'internal_calcs ToDs'!$B569)</f>
        <v>0.48273011217395378</v>
      </c>
      <c r="D569" s="10">
        <f>ABS('internal_calcs ToDs'!E569-'internal_calcs ToDs'!$B569)</f>
        <v>0.69766855020407093</v>
      </c>
      <c r="E569" s="10">
        <f>ABS('internal_calcs ToDs'!D569-'internal_calcs ToDs'!$C569)</f>
        <v>0.24757938800632928</v>
      </c>
      <c r="F569" s="10">
        <f>ABS('internal_calcs ToDs'!E569-'internal_calcs ToDs'!$C569)</f>
        <v>3.2640949976212141E-2</v>
      </c>
      <c r="G569" s="10">
        <f>ABS('internal_calcs ToDs'!E569-'internal_calcs ToDs'!D569)</f>
        <v>0.21493843803011714</v>
      </c>
      <c r="H569" s="1" t="str">
        <f t="shared" si="162"/>
        <v>TRUSTED</v>
      </c>
      <c r="I569" s="1" t="str">
        <f t="shared" si="163"/>
        <v>TRUSTED</v>
      </c>
      <c r="J569" s="1" t="str">
        <f t="shared" si="164"/>
        <v>TRUSTED</v>
      </c>
      <c r="K569" s="1" t="str">
        <f t="shared" si="165"/>
        <v>TRUSTED</v>
      </c>
      <c r="L569" s="1" t="str">
        <f t="shared" si="166"/>
        <v>TRUSTED</v>
      </c>
      <c r="M569" s="1" t="str">
        <f t="shared" si="167"/>
        <v>TRUSTED</v>
      </c>
      <c r="N569" s="1" t="str">
        <f t="shared" si="168"/>
        <v>TRUSTED</v>
      </c>
      <c r="O569" s="1">
        <f t="shared" si="169"/>
        <v>3</v>
      </c>
      <c r="P569" s="1">
        <f t="shared" si="170"/>
        <v>333</v>
      </c>
      <c r="Q569" s="1" t="str">
        <f t="shared" si="171"/>
        <v>TRUSTED</v>
      </c>
      <c r="R569" s="1" t="str">
        <f t="shared" si="172"/>
        <v>TRUSTED</v>
      </c>
      <c r="S569" s="1" t="str">
        <f t="shared" si="173"/>
        <v>TRUSTED</v>
      </c>
      <c r="T569" s="1" t="str">
        <f t="shared" si="174"/>
        <v>TRUSTED</v>
      </c>
      <c r="U569" s="1">
        <f t="shared" si="179"/>
        <v>3</v>
      </c>
      <c r="V569" s="10">
        <f>IF(Q569="TRUSTED",'internal_calcs ToDs'!B569,"")</f>
        <v>567.63181387998316</v>
      </c>
      <c r="W569" s="10">
        <f>IF(R569="TRUSTED",'internal_calcs ToDs'!C569,"")</f>
        <v>566.90150437980287</v>
      </c>
      <c r="X569" s="10">
        <f>IF(S569="TRUSTED",IF(O569=3,'internal_calcs ToDs'!D569,'internal_calcs ToDs'!E569),"")</f>
        <v>567.1490837678092</v>
      </c>
      <c r="Y569" s="10">
        <f t="shared" si="178"/>
        <v>567.1490837678092</v>
      </c>
      <c r="Z569" s="10" t="str">
        <f t="shared" ca="1" si="175"/>
        <v>Y</v>
      </c>
      <c r="AA569" s="10">
        <f t="shared" ca="1" si="176"/>
        <v>567.1490837678092</v>
      </c>
      <c r="AB569" s="1">
        <f t="shared" ca="1" si="160"/>
        <v>3</v>
      </c>
      <c r="AC569" s="1">
        <f t="shared" ca="1" si="161"/>
        <v>333</v>
      </c>
      <c r="AD569" s="1">
        <f t="shared" ca="1" si="177"/>
        <v>40</v>
      </c>
    </row>
    <row r="570" spans="1:30" x14ac:dyDescent="0.3">
      <c r="A570" s="1">
        <f>'FTTM input times'!A570</f>
        <v>568</v>
      </c>
      <c r="B570" s="10">
        <f>ABS('internal_calcs ToDs'!C570-'internal_calcs ToDs'!$B570)</f>
        <v>0.80611336867332284</v>
      </c>
      <c r="C570" s="10">
        <f>ABS('internal_calcs ToDs'!D570-'internal_calcs ToDs'!$B570)</f>
        <v>0.31261941119760195</v>
      </c>
      <c r="D570" s="10">
        <f>ABS('internal_calcs ToDs'!E570-'internal_calcs ToDs'!$B570)</f>
        <v>0.36691337340789687</v>
      </c>
      <c r="E570" s="10">
        <f>ABS('internal_calcs ToDs'!D570-'internal_calcs ToDs'!$C570)</f>
        <v>0.49349395747572089</v>
      </c>
      <c r="F570" s="10">
        <f>ABS('internal_calcs ToDs'!E570-'internal_calcs ToDs'!$C570)</f>
        <v>0.43919999526542597</v>
      </c>
      <c r="G570" s="10">
        <f>ABS('internal_calcs ToDs'!E570-'internal_calcs ToDs'!D570)</f>
        <v>5.4293962210294922E-2</v>
      </c>
      <c r="H570" s="1" t="str">
        <f t="shared" si="162"/>
        <v>TRUSTED</v>
      </c>
      <c r="I570" s="1" t="str">
        <f t="shared" si="163"/>
        <v>TRUSTED</v>
      </c>
      <c r="J570" s="1" t="str">
        <f t="shared" si="164"/>
        <v>TRUSTED</v>
      </c>
      <c r="K570" s="1" t="str">
        <f t="shared" si="165"/>
        <v>TRUSTED</v>
      </c>
      <c r="L570" s="1" t="str">
        <f t="shared" si="166"/>
        <v>TRUSTED</v>
      </c>
      <c r="M570" s="1" t="str">
        <f t="shared" si="167"/>
        <v>TRUSTED</v>
      </c>
      <c r="N570" s="1" t="str">
        <f t="shared" si="168"/>
        <v>TRUSTED</v>
      </c>
      <c r="O570" s="1">
        <f t="shared" si="169"/>
        <v>3</v>
      </c>
      <c r="P570" s="1">
        <f t="shared" si="170"/>
        <v>333</v>
      </c>
      <c r="Q570" s="1" t="str">
        <f t="shared" si="171"/>
        <v>TRUSTED</v>
      </c>
      <c r="R570" s="1" t="str">
        <f t="shared" si="172"/>
        <v>TRUSTED</v>
      </c>
      <c r="S570" s="1" t="str">
        <f t="shared" si="173"/>
        <v>TRUSTED</v>
      </c>
      <c r="T570" s="1" t="str">
        <f t="shared" si="174"/>
        <v>TRUSTED</v>
      </c>
      <c r="U570" s="1">
        <f t="shared" si="179"/>
        <v>3</v>
      </c>
      <c r="V570" s="10">
        <f>IF(Q570="TRUSTED",'internal_calcs ToDs'!B570,"")</f>
        <v>568.60484238710285</v>
      </c>
      <c r="W570" s="10">
        <f>IF(R570="TRUSTED",'internal_calcs ToDs'!C570,"")</f>
        <v>567.79872901842953</v>
      </c>
      <c r="X570" s="10">
        <f>IF(S570="TRUSTED",IF(O570=3,'internal_calcs ToDs'!D570,'internal_calcs ToDs'!E570),"")</f>
        <v>568.29222297590525</v>
      </c>
      <c r="Y570" s="10">
        <f t="shared" si="178"/>
        <v>568.29222297590525</v>
      </c>
      <c r="Z570" s="10" t="str">
        <f t="shared" ca="1" si="175"/>
        <v>N</v>
      </c>
      <c r="AA570" s="10">
        <f t="shared" ca="1" si="176"/>
        <v>568.29222297590525</v>
      </c>
      <c r="AB570" s="1">
        <f t="shared" ca="1" si="160"/>
        <v>3</v>
      </c>
      <c r="AC570" s="1">
        <f t="shared" ca="1" si="161"/>
        <v>333</v>
      </c>
      <c r="AD570" s="1">
        <f t="shared" ca="1" si="177"/>
        <v>40</v>
      </c>
    </row>
    <row r="571" spans="1:30" x14ac:dyDescent="0.3">
      <c r="A571" s="1">
        <f>'FTTM input times'!A571</f>
        <v>569</v>
      </c>
      <c r="B571" s="10">
        <f>ABS('internal_calcs ToDs'!C571-'internal_calcs ToDs'!$B571)</f>
        <v>0.87635220299159755</v>
      </c>
      <c r="C571" s="10">
        <f>ABS('internal_calcs ToDs'!D571-'internal_calcs ToDs'!$B571)</f>
        <v>0.17783426943992708</v>
      </c>
      <c r="D571" s="10">
        <f>ABS('internal_calcs ToDs'!E571-'internal_calcs ToDs'!$B571)</f>
        <v>2.8351806283239966E-2</v>
      </c>
      <c r="E571" s="10">
        <f>ABS('internal_calcs ToDs'!D571-'internal_calcs ToDs'!$C571)</f>
        <v>0.69851793355167047</v>
      </c>
      <c r="F571" s="10">
        <f>ABS('internal_calcs ToDs'!E571-'internal_calcs ToDs'!$C571)</f>
        <v>0.90470400927483752</v>
      </c>
      <c r="G571" s="10">
        <f>ABS('internal_calcs ToDs'!E571-'internal_calcs ToDs'!D571)</f>
        <v>0.20618607572316705</v>
      </c>
      <c r="H571" s="1" t="str">
        <f t="shared" si="162"/>
        <v>TRUSTED</v>
      </c>
      <c r="I571" s="1" t="str">
        <f t="shared" si="163"/>
        <v>TRUSTED</v>
      </c>
      <c r="J571" s="1" t="str">
        <f t="shared" si="164"/>
        <v>TRUSTED</v>
      </c>
      <c r="K571" s="1" t="str">
        <f t="shared" si="165"/>
        <v>TRUSTED</v>
      </c>
      <c r="L571" s="1" t="str">
        <f t="shared" si="166"/>
        <v>TRUSTED</v>
      </c>
      <c r="M571" s="1" t="str">
        <f t="shared" si="167"/>
        <v>TRUSTED</v>
      </c>
      <c r="N571" s="1" t="str">
        <f t="shared" si="168"/>
        <v>TRUSTED</v>
      </c>
      <c r="O571" s="1">
        <f t="shared" si="169"/>
        <v>3</v>
      </c>
      <c r="P571" s="1">
        <f t="shared" si="170"/>
        <v>333</v>
      </c>
      <c r="Q571" s="1" t="str">
        <f t="shared" si="171"/>
        <v>TRUSTED</v>
      </c>
      <c r="R571" s="1" t="str">
        <f t="shared" si="172"/>
        <v>TRUSTED</v>
      </c>
      <c r="S571" s="1" t="str">
        <f t="shared" si="173"/>
        <v>TRUSTED</v>
      </c>
      <c r="T571" s="1" t="str">
        <f t="shared" si="174"/>
        <v>TRUSTED</v>
      </c>
      <c r="U571" s="1">
        <f t="shared" si="179"/>
        <v>3</v>
      </c>
      <c r="V571" s="10">
        <f>IF(Q571="TRUSTED",'internal_calcs ToDs'!B571,"")</f>
        <v>569.57704672780358</v>
      </c>
      <c r="W571" s="10">
        <f>IF(R571="TRUSTED",'internal_calcs ToDs'!C571,"")</f>
        <v>568.70069452481198</v>
      </c>
      <c r="X571" s="10">
        <f>IF(S571="TRUSTED",IF(O571=3,'internal_calcs ToDs'!D571,'internal_calcs ToDs'!E571),"")</f>
        <v>569.39921245836365</v>
      </c>
      <c r="Y571" s="10">
        <f t="shared" si="178"/>
        <v>569.39921245836365</v>
      </c>
      <c r="Z571" s="10" t="str">
        <f t="shared" ca="1" si="175"/>
        <v>N</v>
      </c>
      <c r="AA571" s="10">
        <f t="shared" ca="1" si="176"/>
        <v>569.39921245836365</v>
      </c>
      <c r="AB571" s="1">
        <f t="shared" ca="1" si="160"/>
        <v>3</v>
      </c>
      <c r="AC571" s="1">
        <f t="shared" ca="1" si="161"/>
        <v>333</v>
      </c>
      <c r="AD571" s="1">
        <f t="shared" ca="1" si="177"/>
        <v>40</v>
      </c>
    </row>
    <row r="572" spans="1:30" x14ac:dyDescent="0.3">
      <c r="A572" s="1">
        <f>'FTTM input times'!A572</f>
        <v>570</v>
      </c>
      <c r="B572" s="10">
        <f>ABS('internal_calcs ToDs'!C572-'internal_calcs ToDs'!$B572)</f>
        <v>0.94065666211088228</v>
      </c>
      <c r="C572" s="10">
        <f>ABS('internal_calcs ToDs'!D572-'internal_calcs ToDs'!$B572)</f>
        <v>8.0079531285946359E-2</v>
      </c>
      <c r="D572" s="10">
        <f>ABS('internal_calcs ToDs'!E572-'internal_calcs ToDs'!$B572)</f>
        <v>0.47482812663599816</v>
      </c>
      <c r="E572" s="10">
        <f>ABS('internal_calcs ToDs'!D572-'internal_calcs ToDs'!$C572)</f>
        <v>0.86057713082493592</v>
      </c>
      <c r="F572" s="10">
        <f>ABS('internal_calcs ToDs'!E572-'internal_calcs ToDs'!$C572)</f>
        <v>1.4154847887468804</v>
      </c>
      <c r="G572" s="10">
        <f>ABS('internal_calcs ToDs'!E572-'internal_calcs ToDs'!D572)</f>
        <v>0.55490765792194452</v>
      </c>
      <c r="H572" s="1" t="str">
        <f t="shared" si="162"/>
        <v>TRUSTED</v>
      </c>
      <c r="I572" s="1" t="str">
        <f t="shared" si="163"/>
        <v>TRUSTED</v>
      </c>
      <c r="J572" s="1" t="str">
        <f t="shared" si="164"/>
        <v>TRUSTED</v>
      </c>
      <c r="K572" s="1" t="str">
        <f t="shared" si="165"/>
        <v>TRUSTED</v>
      </c>
      <c r="L572" s="1" t="str">
        <f t="shared" si="166"/>
        <v>TRUSTED</v>
      </c>
      <c r="M572" s="1" t="str">
        <f t="shared" si="167"/>
        <v>TRUSTED</v>
      </c>
      <c r="N572" s="1" t="str">
        <f t="shared" si="168"/>
        <v>TRUSTED</v>
      </c>
      <c r="O572" s="1">
        <f t="shared" si="169"/>
        <v>3</v>
      </c>
      <c r="P572" s="1">
        <f t="shared" si="170"/>
        <v>333</v>
      </c>
      <c r="Q572" s="1" t="str">
        <f t="shared" si="171"/>
        <v>TRUSTED</v>
      </c>
      <c r="R572" s="1" t="str">
        <f t="shared" si="172"/>
        <v>TRUSTED</v>
      </c>
      <c r="S572" s="1" t="str">
        <f t="shared" si="173"/>
        <v>TRUSTED</v>
      </c>
      <c r="T572" s="1" t="str">
        <f t="shared" si="174"/>
        <v>TRUSTED</v>
      </c>
      <c r="U572" s="1">
        <f t="shared" si="179"/>
        <v>3</v>
      </c>
      <c r="V572" s="10">
        <f>IF(Q572="TRUSTED",'internal_calcs ToDs'!B572,"")</f>
        <v>570.54844445841968</v>
      </c>
      <c r="W572" s="10">
        <f>IF(R572="TRUSTED",'internal_calcs ToDs'!C572,"")</f>
        <v>569.6077877963088</v>
      </c>
      <c r="X572" s="10">
        <f>IF(S572="TRUSTED",IF(O572=3,'internal_calcs ToDs'!D572,'internal_calcs ToDs'!E572),"")</f>
        <v>570.46836492713373</v>
      </c>
      <c r="Y572" s="10">
        <f t="shared" si="178"/>
        <v>570.46836492713373</v>
      </c>
      <c r="Z572" s="10" t="str">
        <f t="shared" ca="1" si="175"/>
        <v>N</v>
      </c>
      <c r="AA572" s="10">
        <f t="shared" ca="1" si="176"/>
        <v>570.46836492713373</v>
      </c>
      <c r="AB572" s="1">
        <f t="shared" ca="1" si="160"/>
        <v>3</v>
      </c>
      <c r="AC572" s="1">
        <f t="shared" ca="1" si="161"/>
        <v>333</v>
      </c>
      <c r="AD572" s="1">
        <f t="shared" ca="1" si="177"/>
        <v>40</v>
      </c>
    </row>
    <row r="573" spans="1:30" x14ac:dyDescent="0.3">
      <c r="A573" s="1">
        <f>'FTTM input times'!A573</f>
        <v>571</v>
      </c>
      <c r="B573" s="10">
        <f>ABS('internal_calcs ToDs'!C573-'internal_calcs ToDs'!$B573)</f>
        <v>0.99867815142499694</v>
      </c>
      <c r="C573" s="10">
        <f>ABS('internal_calcs ToDs'!D573-'internal_calcs ToDs'!$B573)</f>
        <v>2.0463838284172198E-2</v>
      </c>
      <c r="D573" s="10">
        <f>ABS('internal_calcs ToDs'!E573-'internal_calcs ToDs'!$B573)</f>
        <v>0.95739446488153135</v>
      </c>
      <c r="E573" s="10">
        <f>ABS('internal_calcs ToDs'!D573-'internal_calcs ToDs'!$C573)</f>
        <v>0.97821431314082474</v>
      </c>
      <c r="F573" s="10">
        <f>ABS('internal_calcs ToDs'!E573-'internal_calcs ToDs'!$C573)</f>
        <v>1.9560726163065283</v>
      </c>
      <c r="G573" s="10">
        <f>ABS('internal_calcs ToDs'!E573-'internal_calcs ToDs'!D573)</f>
        <v>0.97785830316570355</v>
      </c>
      <c r="H573" s="1" t="str">
        <f t="shared" si="162"/>
        <v>TRUSTED</v>
      </c>
      <c r="I573" s="1" t="str">
        <f t="shared" si="163"/>
        <v>TRUSTED</v>
      </c>
      <c r="J573" s="1" t="str">
        <f t="shared" si="164"/>
        <v>TRUSTED</v>
      </c>
      <c r="K573" s="1" t="str">
        <f t="shared" si="165"/>
        <v>TRUSTED</v>
      </c>
      <c r="L573" s="1" t="str">
        <f t="shared" si="166"/>
        <v>TRUSTED</v>
      </c>
      <c r="M573" s="1" t="str">
        <f t="shared" si="167"/>
        <v>TRUSTED</v>
      </c>
      <c r="N573" s="1" t="str">
        <f t="shared" si="168"/>
        <v>TRUSTED</v>
      </c>
      <c r="O573" s="1">
        <f t="shared" si="169"/>
        <v>3</v>
      </c>
      <c r="P573" s="1">
        <f t="shared" si="170"/>
        <v>333</v>
      </c>
      <c r="Q573" s="1" t="str">
        <f t="shared" si="171"/>
        <v>TRUSTED</v>
      </c>
      <c r="R573" s="1" t="str">
        <f t="shared" si="172"/>
        <v>TRUSTED</v>
      </c>
      <c r="S573" s="1" t="str">
        <f t="shared" si="173"/>
        <v>TRUSTED</v>
      </c>
      <c r="T573" s="1" t="str">
        <f t="shared" si="174"/>
        <v>TRUSTED</v>
      </c>
      <c r="U573" s="1">
        <f t="shared" si="179"/>
        <v>3</v>
      </c>
      <c r="V573" s="10">
        <f>IF(Q573="TRUSTED",'internal_calcs ToDs'!B573,"")</f>
        <v>571.51905364475726</v>
      </c>
      <c r="W573" s="10">
        <f>IF(R573="TRUSTED",'internal_calcs ToDs'!C573,"")</f>
        <v>570.52037549333227</v>
      </c>
      <c r="X573" s="10">
        <f>IF(S573="TRUSTED",IF(O573=3,'internal_calcs ToDs'!D573,'internal_calcs ToDs'!E573),"")</f>
        <v>571.49858980647309</v>
      </c>
      <c r="Y573" s="10">
        <f t="shared" si="178"/>
        <v>571.49858980647309</v>
      </c>
      <c r="Z573" s="10" t="str">
        <f t="shared" ca="1" si="175"/>
        <v>N</v>
      </c>
      <c r="AA573" s="10">
        <f t="shared" ca="1" si="176"/>
        <v>571.49858980647309</v>
      </c>
      <c r="AB573" s="1">
        <f t="shared" ca="1" si="160"/>
        <v>3</v>
      </c>
      <c r="AC573" s="1">
        <f t="shared" ca="1" si="161"/>
        <v>333</v>
      </c>
      <c r="AD573" s="1">
        <f t="shared" ca="1" si="177"/>
        <v>40</v>
      </c>
    </row>
    <row r="574" spans="1:30" x14ac:dyDescent="0.3">
      <c r="A574" s="1">
        <f>'FTTM input times'!A574</f>
        <v>572</v>
      </c>
      <c r="B574" s="10">
        <f>ABS('internal_calcs ToDs'!C574-'internal_calcs ToDs'!$B574)</f>
        <v>1.0500902583770539</v>
      </c>
      <c r="C574" s="10">
        <f>ABS('internal_calcs ToDs'!D574-'internal_calcs ToDs'!$B574)</f>
        <v>5.1758129473000736E-4</v>
      </c>
      <c r="D574" s="10">
        <f>ABS('internal_calcs ToDs'!E574-'internal_calcs ToDs'!$B574)</f>
        <v>1.4596533129565614</v>
      </c>
      <c r="E574" s="10">
        <f>ABS('internal_calcs ToDs'!D574-'internal_calcs ToDs'!$C574)</f>
        <v>1.0506078396717839</v>
      </c>
      <c r="F574" s="10">
        <f>ABS('internal_calcs ToDs'!E574-'internal_calcs ToDs'!$C574)</f>
        <v>2.5097435713336154</v>
      </c>
      <c r="G574" s="10">
        <f>ABS('internal_calcs ToDs'!E574-'internal_calcs ToDs'!D574)</f>
        <v>1.4591357316618314</v>
      </c>
      <c r="H574" s="1" t="str">
        <f t="shared" si="162"/>
        <v>TRUSTED</v>
      </c>
      <c r="I574" s="1" t="str">
        <f t="shared" si="163"/>
        <v>TRUSTED</v>
      </c>
      <c r="J574" s="1" t="str">
        <f t="shared" si="164"/>
        <v>TRUSTED</v>
      </c>
      <c r="K574" s="1" t="str">
        <f t="shared" si="165"/>
        <v>TRUSTED</v>
      </c>
      <c r="L574" s="1" t="str">
        <f t="shared" si="166"/>
        <v>TRUSTED</v>
      </c>
      <c r="M574" s="1" t="str">
        <f t="shared" si="167"/>
        <v>TRUSTED</v>
      </c>
      <c r="N574" s="1" t="str">
        <f t="shared" si="168"/>
        <v>TRUSTED</v>
      </c>
      <c r="O574" s="1">
        <f t="shared" si="169"/>
        <v>3</v>
      </c>
      <c r="P574" s="1">
        <f t="shared" si="170"/>
        <v>333</v>
      </c>
      <c r="Q574" s="1" t="str">
        <f t="shared" si="171"/>
        <v>TRUSTED</v>
      </c>
      <c r="R574" s="1" t="str">
        <f t="shared" si="172"/>
        <v>TRUSTED</v>
      </c>
      <c r="S574" s="1" t="str">
        <f t="shared" si="173"/>
        <v>TRUSTED</v>
      </c>
      <c r="T574" s="1" t="str">
        <f t="shared" si="174"/>
        <v>TRUSTED</v>
      </c>
      <c r="U574" s="1">
        <f t="shared" si="179"/>
        <v>3</v>
      </c>
      <c r="V574" s="10">
        <f>IF(Q574="TRUSTED",'internal_calcs ToDs'!B574,"")</f>
        <v>572.48889285068446</v>
      </c>
      <c r="W574" s="10">
        <f>IF(R574="TRUSTED",'internal_calcs ToDs'!C574,"")</f>
        <v>571.43880259230741</v>
      </c>
      <c r="X574" s="10">
        <f>IF(S574="TRUSTED",IF(O574=3,'internal_calcs ToDs'!D574,'internal_calcs ToDs'!E574),"")</f>
        <v>572.48941043197919</v>
      </c>
      <c r="Y574" s="10">
        <f t="shared" si="178"/>
        <v>572.48889285068446</v>
      </c>
      <c r="Z574" s="10" t="str">
        <f t="shared" ca="1" si="175"/>
        <v>Y</v>
      </c>
      <c r="AA574" s="10">
        <f t="shared" ca="1" si="176"/>
        <v>572.48889285068446</v>
      </c>
      <c r="AB574" s="1">
        <f t="shared" ca="1" si="160"/>
        <v>1</v>
      </c>
      <c r="AC574" s="1">
        <f t="shared" ca="1" si="161"/>
        <v>111</v>
      </c>
      <c r="AD574" s="1">
        <f t="shared" ca="1" si="177"/>
        <v>41</v>
      </c>
    </row>
    <row r="575" spans="1:30" x14ac:dyDescent="0.3">
      <c r="A575" s="1">
        <f>'FTTM input times'!A575</f>
        <v>573</v>
      </c>
      <c r="B575" s="10">
        <f>ABS('internal_calcs ToDs'!C575-'internal_calcs ToDs'!$B575)</f>
        <v>1.0945901021976852</v>
      </c>
      <c r="C575" s="10">
        <f>ABS('internal_calcs ToDs'!D575-'internal_calcs ToDs'!$B575)</f>
        <v>1.7009558534027747E-2</v>
      </c>
      <c r="D575" s="10">
        <f>ABS('internal_calcs ToDs'!E575-'internal_calcs ToDs'!$B575)</f>
        <v>1.9645227669453789</v>
      </c>
      <c r="E575" s="10">
        <f>ABS('internal_calcs ToDs'!D575-'internal_calcs ToDs'!$C575)</f>
        <v>1.0775805436636574</v>
      </c>
      <c r="F575" s="10">
        <f>ABS('internal_calcs ToDs'!E575-'internal_calcs ToDs'!$C575)</f>
        <v>3.059112869143064</v>
      </c>
      <c r="G575" s="10">
        <f>ABS('internal_calcs ToDs'!E575-'internal_calcs ToDs'!D575)</f>
        <v>1.9815323254794066</v>
      </c>
      <c r="H575" s="1" t="str">
        <f t="shared" si="162"/>
        <v>TRUSTED</v>
      </c>
      <c r="I575" s="1" t="str">
        <f t="shared" si="163"/>
        <v>TRUSTED</v>
      </c>
      <c r="J575" s="1" t="str">
        <f t="shared" si="164"/>
        <v>TRUSTED</v>
      </c>
      <c r="K575" s="1" t="str">
        <f t="shared" si="165"/>
        <v>TRUSTED</v>
      </c>
      <c r="L575" s="1" t="str">
        <f t="shared" si="166"/>
        <v>TRUSTED</v>
      </c>
      <c r="M575" s="1" t="str">
        <f t="shared" si="167"/>
        <v>TRUSTED</v>
      </c>
      <c r="N575" s="1" t="str">
        <f t="shared" si="168"/>
        <v>TRUSTED</v>
      </c>
      <c r="O575" s="1">
        <f t="shared" si="169"/>
        <v>3</v>
      </c>
      <c r="P575" s="1">
        <f t="shared" si="170"/>
        <v>333</v>
      </c>
      <c r="Q575" s="1" t="str">
        <f t="shared" si="171"/>
        <v>TRUSTED</v>
      </c>
      <c r="R575" s="1" t="str">
        <f t="shared" si="172"/>
        <v>TRUSTED</v>
      </c>
      <c r="S575" s="1" t="str">
        <f t="shared" si="173"/>
        <v>TRUSTED</v>
      </c>
      <c r="T575" s="1" t="str">
        <f t="shared" si="174"/>
        <v>TRUSTED</v>
      </c>
      <c r="U575" s="1">
        <f t="shared" si="179"/>
        <v>3</v>
      </c>
      <c r="V575" s="10">
        <f>IF(Q575="TRUSTED",'internal_calcs ToDs'!B575,"")</f>
        <v>573.45798112640523</v>
      </c>
      <c r="W575" s="10">
        <f>IF(R575="TRUSTED",'internal_calcs ToDs'!C575,"")</f>
        <v>572.36339102420754</v>
      </c>
      <c r="X575" s="10">
        <f>IF(S575="TRUSTED",IF(O575=3,'internal_calcs ToDs'!D575,'internal_calcs ToDs'!E575),"")</f>
        <v>573.4409715678712</v>
      </c>
      <c r="Y575" s="10">
        <f t="shared" si="178"/>
        <v>573.4409715678712</v>
      </c>
      <c r="Z575" s="10" t="str">
        <f t="shared" ca="1" si="175"/>
        <v>Y</v>
      </c>
      <c r="AA575" s="10">
        <f t="shared" ca="1" si="176"/>
        <v>573.4409715678712</v>
      </c>
      <c r="AB575" s="1">
        <f t="shared" ca="1" si="160"/>
        <v>3</v>
      </c>
      <c r="AC575" s="1">
        <f t="shared" ca="1" si="161"/>
        <v>333</v>
      </c>
      <c r="AD575" s="1">
        <f t="shared" ca="1" si="177"/>
        <v>42</v>
      </c>
    </row>
    <row r="576" spans="1:30" x14ac:dyDescent="0.3">
      <c r="A576" s="1">
        <f>'FTTM input times'!A576</f>
        <v>574</v>
      </c>
      <c r="B576" s="10">
        <f>ABS('internal_calcs ToDs'!C576-'internal_calcs ToDs'!$B576)</f>
        <v>1.1318995923874127</v>
      </c>
      <c r="C576" s="10">
        <f>ABS('internal_calcs ToDs'!D576-'internal_calcs ToDs'!$B576)</f>
        <v>7.2300872454889031E-2</v>
      </c>
      <c r="D576" s="10">
        <f>ABS('internal_calcs ToDs'!E576-'internal_calcs ToDs'!$B576)</f>
        <v>2.4548532351046788</v>
      </c>
      <c r="E576" s="10">
        <f>ABS('internal_calcs ToDs'!D576-'internal_calcs ToDs'!$C576)</f>
        <v>1.0595987199325236</v>
      </c>
      <c r="F576" s="10">
        <f>ABS('internal_calcs ToDs'!E576-'internal_calcs ToDs'!$C576)</f>
        <v>3.5867528274920915</v>
      </c>
      <c r="G576" s="10">
        <f>ABS('internal_calcs ToDs'!E576-'internal_calcs ToDs'!D576)</f>
        <v>2.5271541075595678</v>
      </c>
      <c r="H576" s="1" t="str">
        <f t="shared" si="162"/>
        <v>TRUSTED</v>
      </c>
      <c r="I576" s="1" t="str">
        <f t="shared" si="163"/>
        <v>TRUSTED</v>
      </c>
      <c r="J576" s="1" t="str">
        <f t="shared" si="164"/>
        <v>TRUSTED</v>
      </c>
      <c r="K576" s="1" t="str">
        <f t="shared" si="165"/>
        <v>TRUSTED</v>
      </c>
      <c r="L576" s="1" t="str">
        <f t="shared" si="166"/>
        <v>TRUSTED</v>
      </c>
      <c r="M576" s="1" t="str">
        <f t="shared" si="167"/>
        <v>TRUSTED</v>
      </c>
      <c r="N576" s="1" t="str">
        <f t="shared" si="168"/>
        <v>TRUSTED</v>
      </c>
      <c r="O576" s="1">
        <f t="shared" si="169"/>
        <v>3</v>
      </c>
      <c r="P576" s="1">
        <f t="shared" si="170"/>
        <v>333</v>
      </c>
      <c r="Q576" s="1" t="str">
        <f t="shared" si="171"/>
        <v>TRUSTED</v>
      </c>
      <c r="R576" s="1" t="str">
        <f t="shared" si="172"/>
        <v>TRUSTED</v>
      </c>
      <c r="S576" s="1" t="str">
        <f t="shared" si="173"/>
        <v>TRUSTED</v>
      </c>
      <c r="T576" s="1" t="str">
        <f t="shared" si="174"/>
        <v>TRUSTED</v>
      </c>
      <c r="U576" s="1">
        <f t="shared" si="179"/>
        <v>3</v>
      </c>
      <c r="V576" s="10">
        <f>IF(Q576="TRUSTED",'internal_calcs ToDs'!B576,"")</f>
        <v>574.42633799642704</v>
      </c>
      <c r="W576" s="10">
        <f>IF(R576="TRUSTED",'internal_calcs ToDs'!C576,"")</f>
        <v>573.29443840403962</v>
      </c>
      <c r="X576" s="10">
        <f>IF(S576="TRUSTED",IF(O576=3,'internal_calcs ToDs'!D576,'internal_calcs ToDs'!E576),"")</f>
        <v>574.35403712397215</v>
      </c>
      <c r="Y576" s="10">
        <f t="shared" si="178"/>
        <v>574.35403712397215</v>
      </c>
      <c r="Z576" s="10" t="str">
        <f t="shared" ca="1" si="175"/>
        <v>N</v>
      </c>
      <c r="AA576" s="10">
        <f t="shared" ca="1" si="176"/>
        <v>574.35403712397215</v>
      </c>
      <c r="AB576" s="1">
        <f t="shared" ca="1" si="160"/>
        <v>3</v>
      </c>
      <c r="AC576" s="1">
        <f t="shared" ca="1" si="161"/>
        <v>333</v>
      </c>
      <c r="AD576" s="1">
        <f t="shared" ca="1" si="177"/>
        <v>42</v>
      </c>
    </row>
    <row r="577" spans="1:30" x14ac:dyDescent="0.3">
      <c r="A577" s="1">
        <f>'FTTM input times'!A577</f>
        <v>575</v>
      </c>
      <c r="B577" s="10">
        <f>ABS('internal_calcs ToDs'!C577-'internal_calcs ToDs'!$B577)</f>
        <v>1.1617665909351444</v>
      </c>
      <c r="C577" s="10">
        <f>ABS('internal_calcs ToDs'!D577-'internal_calcs ToDs'!$B577)</f>
        <v>0.16400533883438584</v>
      </c>
      <c r="D577" s="10">
        <f>ABS('internal_calcs ToDs'!E577-'internal_calcs ToDs'!$B577)</f>
        <v>2.9140465754546767</v>
      </c>
      <c r="E577" s="10">
        <f>ABS('internal_calcs ToDs'!D577-'internal_calcs ToDs'!$C577)</f>
        <v>0.99776125210075861</v>
      </c>
      <c r="F577" s="10">
        <f>ABS('internal_calcs ToDs'!E577-'internal_calcs ToDs'!$C577)</f>
        <v>4.0758131663898212</v>
      </c>
      <c r="G577" s="10">
        <f>ABS('internal_calcs ToDs'!E577-'internal_calcs ToDs'!D577)</f>
        <v>3.0780519142890626</v>
      </c>
      <c r="H577" s="1" t="str">
        <f t="shared" si="162"/>
        <v>TRUSTED</v>
      </c>
      <c r="I577" s="1" t="str">
        <f t="shared" si="163"/>
        <v>TRUSTED</v>
      </c>
      <c r="J577" s="1" t="str">
        <f t="shared" si="164"/>
        <v>TRUSTED</v>
      </c>
      <c r="K577" s="1" t="str">
        <f t="shared" si="165"/>
        <v>TRUSTED</v>
      </c>
      <c r="L577" s="1" t="str">
        <f t="shared" si="166"/>
        <v>TRUSTED</v>
      </c>
      <c r="M577" s="1" t="str">
        <f t="shared" si="167"/>
        <v>TRUSTED</v>
      </c>
      <c r="N577" s="1" t="str">
        <f t="shared" si="168"/>
        <v>TRUSTED</v>
      </c>
      <c r="O577" s="1">
        <f t="shared" si="169"/>
        <v>3</v>
      </c>
      <c r="P577" s="1">
        <f t="shared" si="170"/>
        <v>333</v>
      </c>
      <c r="Q577" s="1" t="str">
        <f t="shared" si="171"/>
        <v>TRUSTED</v>
      </c>
      <c r="R577" s="1" t="str">
        <f t="shared" si="172"/>
        <v>TRUSTED</v>
      </c>
      <c r="S577" s="1" t="str">
        <f t="shared" si="173"/>
        <v>TRUSTED</v>
      </c>
      <c r="T577" s="1" t="str">
        <f t="shared" si="174"/>
        <v>TRUSTED</v>
      </c>
      <c r="U577" s="1">
        <f t="shared" si="179"/>
        <v>3</v>
      </c>
      <c r="V577" s="10">
        <f>IF(Q577="TRUSTED",'internal_calcs ToDs'!B577,"")</f>
        <v>575.39398344722895</v>
      </c>
      <c r="W577" s="10">
        <f>IF(R577="TRUSTED",'internal_calcs ToDs'!C577,"")</f>
        <v>574.2322168562938</v>
      </c>
      <c r="X577" s="10">
        <f>IF(S577="TRUSTED",IF(O577=3,'internal_calcs ToDs'!D577,'internal_calcs ToDs'!E577),"")</f>
        <v>575.22997810839456</v>
      </c>
      <c r="Y577" s="10">
        <f t="shared" si="178"/>
        <v>575.22997810839456</v>
      </c>
      <c r="Z577" s="10" t="str">
        <f t="shared" ca="1" si="175"/>
        <v>N</v>
      </c>
      <c r="AA577" s="10">
        <f t="shared" ca="1" si="176"/>
        <v>575.22997810839456</v>
      </c>
      <c r="AB577" s="1">
        <f t="shared" ca="1" si="160"/>
        <v>3</v>
      </c>
      <c r="AC577" s="1">
        <f t="shared" ca="1" si="161"/>
        <v>333</v>
      </c>
      <c r="AD577" s="1">
        <f t="shared" ca="1" si="177"/>
        <v>42</v>
      </c>
    </row>
    <row r="578" spans="1:30" x14ac:dyDescent="0.3">
      <c r="A578" s="1">
        <f>'FTTM input times'!A578</f>
        <v>576</v>
      </c>
      <c r="B578" s="10">
        <f>ABS('internal_calcs ToDs'!C578-'internal_calcs ToDs'!$B578)</f>
        <v>1.1839659736448311</v>
      </c>
      <c r="C578" s="10">
        <f>ABS('internal_calcs ToDs'!D578-'internal_calcs ToDs'!$B578)</f>
        <v>0.29018690871464514</v>
      </c>
      <c r="D578" s="10">
        <f>ABS('internal_calcs ToDs'!E578-'internal_calcs ToDs'!$B578)</f>
        <v>3.32665528613893</v>
      </c>
      <c r="E578" s="10">
        <f>ABS('internal_calcs ToDs'!D578-'internal_calcs ToDs'!$C578)</f>
        <v>0.893779064930186</v>
      </c>
      <c r="F578" s="10">
        <f>ABS('internal_calcs ToDs'!E578-'internal_calcs ToDs'!$C578)</f>
        <v>4.5106212597837612</v>
      </c>
      <c r="G578" s="10">
        <f>ABS('internal_calcs ToDs'!E578-'internal_calcs ToDs'!D578)</f>
        <v>3.6168421948535752</v>
      </c>
      <c r="H578" s="1" t="str">
        <f t="shared" si="162"/>
        <v>TRUSTED</v>
      </c>
      <c r="I578" s="1" t="str">
        <f t="shared" si="163"/>
        <v>TRUSTED</v>
      </c>
      <c r="J578" s="1" t="str">
        <f t="shared" si="164"/>
        <v>TRUSTED</v>
      </c>
      <c r="K578" s="1" t="str">
        <f t="shared" si="165"/>
        <v>TRUSTED</v>
      </c>
      <c r="L578" s="1" t="str">
        <f t="shared" si="166"/>
        <v>TRUSTED</v>
      </c>
      <c r="M578" s="1" t="str">
        <f t="shared" si="167"/>
        <v>TRUSTED</v>
      </c>
      <c r="N578" s="1" t="str">
        <f t="shared" si="168"/>
        <v>TRUSTED</v>
      </c>
      <c r="O578" s="1">
        <f t="shared" si="169"/>
        <v>3</v>
      </c>
      <c r="P578" s="1">
        <f t="shared" si="170"/>
        <v>333</v>
      </c>
      <c r="Q578" s="1" t="str">
        <f t="shared" si="171"/>
        <v>TRUSTED</v>
      </c>
      <c r="R578" s="1" t="str">
        <f t="shared" si="172"/>
        <v>TRUSTED</v>
      </c>
      <c r="S578" s="1" t="str">
        <f t="shared" si="173"/>
        <v>TRUSTED</v>
      </c>
      <c r="T578" s="1" t="str">
        <f t="shared" si="174"/>
        <v>TRUSTED</v>
      </c>
      <c r="U578" s="1">
        <f t="shared" si="179"/>
        <v>3</v>
      </c>
      <c r="V578" s="10">
        <f>IF(Q578="TRUSTED",'internal_calcs ToDs'!B578,"")</f>
        <v>576.36093791463782</v>
      </c>
      <c r="W578" s="10">
        <f>IF(R578="TRUSTED",'internal_calcs ToDs'!C578,"")</f>
        <v>575.17697194099298</v>
      </c>
      <c r="X578" s="10">
        <f>IF(S578="TRUSTED",IF(O578=3,'internal_calcs ToDs'!D578,'internal_calcs ToDs'!E578),"")</f>
        <v>576.07075100592317</v>
      </c>
      <c r="Y578" s="10">
        <f t="shared" si="178"/>
        <v>576.07075100592317</v>
      </c>
      <c r="Z578" s="10" t="str">
        <f t="shared" ca="1" si="175"/>
        <v>N</v>
      </c>
      <c r="AA578" s="10">
        <f t="shared" ca="1" si="176"/>
        <v>576.07075100592317</v>
      </c>
      <c r="AB578" s="1">
        <f t="shared" ref="AB578:AB641" ca="1" si="180">IF(AA578=V578,1,IF(AA578=W578,2,IF(AA578=X578,O578,511)))</f>
        <v>3</v>
      </c>
      <c r="AC578" s="1">
        <f t="shared" ref="AC578:AC641" ca="1" si="181">IF(AB578=1,fttmMapPtpInstanceToIndex1,IF(AB578=2,fttmMapPtpInstanceToIndex2,IF(AB578=3,fttmMapPtpInstanceToIndex3,IF(AB578=4,fttmMapPtpInstanceToIndex4,"NQ"))))</f>
        <v>333</v>
      </c>
      <c r="AD578" s="1">
        <f t="shared" ca="1" si="177"/>
        <v>42</v>
      </c>
    </row>
    <row r="579" spans="1:30" x14ac:dyDescent="0.3">
      <c r="A579" s="1">
        <f>'FTTM input times'!A579</f>
        <v>577</v>
      </c>
      <c r="B579" s="10">
        <f>ABS('internal_calcs ToDs'!C579-'internal_calcs ToDs'!$B579)</f>
        <v>1.1983005863414746</v>
      </c>
      <c r="C579" s="10">
        <f>ABS('internal_calcs ToDs'!D579-'internal_calcs ToDs'!$B579)</f>
        <v>0.44835534783874209</v>
      </c>
      <c r="D579" s="10">
        <f>ABS('internal_calcs ToDs'!E579-'internal_calcs ToDs'!$B579)</f>
        <v>3.6789400926924145</v>
      </c>
      <c r="E579" s="10">
        <f>ABS('internal_calcs ToDs'!D579-'internal_calcs ToDs'!$C579)</f>
        <v>0.74994523850273254</v>
      </c>
      <c r="F579" s="10">
        <f>ABS('internal_calcs ToDs'!E579-'internal_calcs ToDs'!$C579)</f>
        <v>4.8772406790338891</v>
      </c>
      <c r="G579" s="10">
        <f>ABS('internal_calcs ToDs'!E579-'internal_calcs ToDs'!D579)</f>
        <v>4.1272954405311566</v>
      </c>
      <c r="H579" s="1" t="str">
        <f t="shared" ref="H579:H642" si="182">IF(B578&lt;=maxAs12,"TRUSTED",IF(AND(H578="TRUSTED",B578&lt;=(maxAs12+fttmHyst12)),"TRUSTED","UNTRUSTED"))</f>
        <v>TRUSTED</v>
      </c>
      <c r="I579" s="1" t="str">
        <f t="shared" ref="I579:I642" si="183">IF(C578&lt;=maxAs13,"TRUSTED",IF(AND(I578="TRUSTED",C578&lt;=(maxAs13+fttmHyst13)),"TRUSTED","UNTRUSTED"))</f>
        <v>TRUSTED</v>
      </c>
      <c r="J579" s="1" t="str">
        <f t="shared" ref="J579:J642" si="184">IF(D578&lt;=maxAs14,"TRUSTED",IF(AND(J578="TRUSTED",D578&lt;=(maxAs14+fttmHyst14)),"TRUSTED","UNTRUSTED"))</f>
        <v>TRUSTED</v>
      </c>
      <c r="K579" s="1" t="str">
        <f t="shared" ref="K579:K642" si="185">IF(E578&lt;=maxAs23,"TRUSTED",IF(AND(K578="TRUSTED",E578&lt;=(maxAs23+fttmHyst23)),"TRUSTED","UNTRUSTED"))</f>
        <v>TRUSTED</v>
      </c>
      <c r="L579" s="1" t="str">
        <f t="shared" ref="L579:L642" si="186">IF(F578&lt;=maxAs24,"TRUSTED",IF(AND(L578="TRUSTED",F578&lt;=(maxAs24+fttmHyst24)),"TRUSTED","UNTRUSTED"))</f>
        <v>TRUSTED</v>
      </c>
      <c r="M579" s="1" t="str">
        <f t="shared" ref="M579:M642" si="187">IF(G578&lt;=maxAs34,"TRUSTED",IF(AND(M578="TRUSTED",G578&lt;=(maxAs34+fttmHyst34)),"TRUSTED","UNTRUSTED"))</f>
        <v>TRUSTED</v>
      </c>
      <c r="N579" s="1" t="str">
        <f t="shared" ref="N579:N642" si="188">M579</f>
        <v>TRUSTED</v>
      </c>
      <c r="O579" s="1">
        <f t="shared" ref="O579:O642" si="189">IF(N579="UNTRUSTED",511,3)</f>
        <v>3</v>
      </c>
      <c r="P579" s="1">
        <f t="shared" ref="P579:P642" si="190">IF(O579=511,"NQ",IF(O579=3,fttmMapPtpInstanceToIndex3,fttmMapPtpInstanceToIndex4))</f>
        <v>333</v>
      </c>
      <c r="Q579" s="1" t="str">
        <f t="shared" ref="Q579:Q642" si="191">IF(H579="TRUSTED","TRUSTED",IF(O579=3,IF(I579="TRUSTED","TRUSTED","UNTRUSTED"),IF(O579=4,IF(J579="TRUSTED","TRUSTED","UNTRUSTED"),"UNTRUSTED")))</f>
        <v>TRUSTED</v>
      </c>
      <c r="R579" s="1" t="str">
        <f t="shared" ref="R579:R642" si="192">IF(H579="TRUSTED","TRUSTED",IF(O579=3,IF(K579="TRUSTED","TRUSTED","UNTRUSTED"),IF(O579=4,IF(L579="TRUSTED","TRUSTED","UNTRUSTED"),"UNTRUSTED")))</f>
        <v>TRUSTED</v>
      </c>
      <c r="S579" s="1" t="str">
        <f t="shared" ref="S579:S642" si="193">IF(O579=3,IF(OR(I579="TRUSTED",K579="TRUSTED"),"TRUSTED","UNTRUSTED"),IF(O579=4,IF(OR(J579="TRUSTED",L579="TRUSTED"),"TRUSTED","UNTRUSTED"),"UNTRUSTED"))</f>
        <v>TRUSTED</v>
      </c>
      <c r="T579" s="1" t="str">
        <f t="shared" ref="T579:T642" si="194">IF(OR(AND(Q579="TRUSTED",R579="TRUSTED"),AND(Q579="TRUSTED",S579="TRUSTED"),AND(R579="TRUSTED",S579="TRUSTED")),"TRUSTED","UNTRUSTED")</f>
        <v>TRUSTED</v>
      </c>
      <c r="U579" s="1">
        <f t="shared" si="179"/>
        <v>3</v>
      </c>
      <c r="V579" s="10">
        <f>IF(Q579="TRUSTED",'internal_calcs ToDs'!B579,"")</f>
        <v>577.3272222709204</v>
      </c>
      <c r="W579" s="10">
        <f>IF(R579="TRUSTED",'internal_calcs ToDs'!C579,"")</f>
        <v>576.12892168457893</v>
      </c>
      <c r="X579" s="10">
        <f>IF(S579="TRUSTED",IF(O579=3,'internal_calcs ToDs'!D579,'internal_calcs ToDs'!E579),"")</f>
        <v>576.87886692308166</v>
      </c>
      <c r="Y579" s="10">
        <f t="shared" si="178"/>
        <v>576.87886692308166</v>
      </c>
      <c r="Z579" s="10" t="str">
        <f t="shared" ref="Z579:Z642" ca="1" si="195">IF(OR(AB578=511,OFFSET(V579,0,AB578-1)=""),"Y",IF(ABS(OFFSET(V579,0,AB578-1)-Y579)&gt;fttmSelChangeThresh0,"Y","N"))</f>
        <v>N</v>
      </c>
      <c r="AA579" s="10">
        <f t="shared" ref="AA579:AA642" ca="1" si="196">IF(U579=0,AA578,IF(Z579="Y",Y579,OFFSET(V579,0,AB578-1)))</f>
        <v>576.87886692308166</v>
      </c>
      <c r="AB579" s="1">
        <f t="shared" ca="1" si="180"/>
        <v>3</v>
      </c>
      <c r="AC579" s="1">
        <f t="shared" ca="1" si="181"/>
        <v>333</v>
      </c>
      <c r="AD579" s="1">
        <f t="shared" ref="AD579:AD642" ca="1" si="197">IF(AC579&lt;&gt;AC578,AD578+1,AD578)</f>
        <v>42</v>
      </c>
    </row>
    <row r="580" spans="1:30" x14ac:dyDescent="0.3">
      <c r="A580" s="1">
        <f>'FTTM input times'!A580</f>
        <v>578</v>
      </c>
      <c r="B580" s="10">
        <f>ABS('internal_calcs ToDs'!C580-'internal_calcs ToDs'!$B580)</f>
        <v>1.2046020921385434</v>
      </c>
      <c r="C580" s="10">
        <f>ABS('internal_calcs ToDs'!D580-'internal_calcs ToDs'!$B580)</f>
        <v>0.63550582511720677</v>
      </c>
      <c r="D580" s="10">
        <f>ABS('internal_calcs ToDs'!E580-'internal_calcs ToDs'!$B580)</f>
        <v>3.9593657800230631</v>
      </c>
      <c r="E580" s="10">
        <f>ABS('internal_calcs ToDs'!D580-'internal_calcs ToDs'!$C580)</f>
        <v>0.56909626702133664</v>
      </c>
      <c r="F580" s="10">
        <f>ABS('internal_calcs ToDs'!E580-'internal_calcs ToDs'!$C580)</f>
        <v>5.1639678721616065</v>
      </c>
      <c r="G580" s="10">
        <f>ABS('internal_calcs ToDs'!E580-'internal_calcs ToDs'!D580)</f>
        <v>4.5948716051402698</v>
      </c>
      <c r="H580" s="1" t="str">
        <f t="shared" si="182"/>
        <v>TRUSTED</v>
      </c>
      <c r="I580" s="1" t="str">
        <f t="shared" si="183"/>
        <v>TRUSTED</v>
      </c>
      <c r="J580" s="1" t="str">
        <f t="shared" si="184"/>
        <v>TRUSTED</v>
      </c>
      <c r="K580" s="1" t="str">
        <f t="shared" si="185"/>
        <v>TRUSTED</v>
      </c>
      <c r="L580" s="1" t="str">
        <f t="shared" si="186"/>
        <v>TRUSTED</v>
      </c>
      <c r="M580" s="1" t="str">
        <f t="shared" si="187"/>
        <v>TRUSTED</v>
      </c>
      <c r="N580" s="1" t="str">
        <f t="shared" si="188"/>
        <v>TRUSTED</v>
      </c>
      <c r="O580" s="1">
        <f t="shared" si="189"/>
        <v>3</v>
      </c>
      <c r="P580" s="1">
        <f t="shared" si="190"/>
        <v>333</v>
      </c>
      <c r="Q580" s="1" t="str">
        <f t="shared" si="191"/>
        <v>TRUSTED</v>
      </c>
      <c r="R580" s="1" t="str">
        <f t="shared" si="192"/>
        <v>TRUSTED</v>
      </c>
      <c r="S580" s="1" t="str">
        <f t="shared" si="193"/>
        <v>TRUSTED</v>
      </c>
      <c r="T580" s="1" t="str">
        <f t="shared" si="194"/>
        <v>TRUSTED</v>
      </c>
      <c r="U580" s="1">
        <f t="shared" si="179"/>
        <v>3</v>
      </c>
      <c r="V580" s="10">
        <f>IF(Q580="TRUSTED",'internal_calcs ToDs'!B580,"")</f>
        <v>578.29285781159979</v>
      </c>
      <c r="W580" s="10">
        <f>IF(R580="TRUSTED",'internal_calcs ToDs'!C580,"")</f>
        <v>577.08825571946124</v>
      </c>
      <c r="X580" s="10">
        <f>IF(S580="TRUSTED",IF(O580=3,'internal_calcs ToDs'!D580,'internal_calcs ToDs'!E580),"")</f>
        <v>577.65735198648258</v>
      </c>
      <c r="Y580" s="10">
        <f t="shared" ref="Y580:Y643" si="198">IF(U580=0,AA579,IF(U580=3,MEDIAN(V580:X580),IF(V580="",W580,V580)))</f>
        <v>577.65735198648258</v>
      </c>
      <c r="Z580" s="10" t="str">
        <f t="shared" ca="1" si="195"/>
        <v>N</v>
      </c>
      <c r="AA580" s="10">
        <f t="shared" ca="1" si="196"/>
        <v>577.65735198648258</v>
      </c>
      <c r="AB580" s="1">
        <f t="shared" ca="1" si="180"/>
        <v>3</v>
      </c>
      <c r="AC580" s="1">
        <f t="shared" ca="1" si="181"/>
        <v>333</v>
      </c>
      <c r="AD580" s="1">
        <f t="shared" ca="1" si="197"/>
        <v>42</v>
      </c>
    </row>
    <row r="581" spans="1:30" x14ac:dyDescent="0.3">
      <c r="A581" s="1">
        <f>'FTTM input times'!A581</f>
        <v>579</v>
      </c>
      <c r="B581" s="10">
        <f>ABS('internal_calcs ToDs'!C581-'internal_calcs ToDs'!$B581)</f>
        <v>1.2027317063789269</v>
      </c>
      <c r="C581" s="10">
        <f>ABS('internal_calcs ToDs'!D581-'internal_calcs ToDs'!$B581)</f>
        <v>0.84816662300261214</v>
      </c>
      <c r="D581" s="10">
        <f>ABS('internal_calcs ToDs'!E581-'internal_calcs ToDs'!$B581)</f>
        <v>4.1590173489150857</v>
      </c>
      <c r="E581" s="10">
        <f>ABS('internal_calcs ToDs'!D581-'internal_calcs ToDs'!$C581)</f>
        <v>0.35456508337631476</v>
      </c>
      <c r="F581" s="10">
        <f>ABS('internal_calcs ToDs'!E581-'internal_calcs ToDs'!$C581)</f>
        <v>5.3617490552940126</v>
      </c>
      <c r="G581" s="10">
        <f>ABS('internal_calcs ToDs'!E581-'internal_calcs ToDs'!D581)</f>
        <v>5.0071839719176978</v>
      </c>
      <c r="H581" s="1" t="str">
        <f t="shared" si="182"/>
        <v>TRUSTED</v>
      </c>
      <c r="I581" s="1" t="str">
        <f t="shared" si="183"/>
        <v>TRUSTED</v>
      </c>
      <c r="J581" s="1" t="str">
        <f t="shared" si="184"/>
        <v>TRUSTED</v>
      </c>
      <c r="K581" s="1" t="str">
        <f t="shared" si="185"/>
        <v>TRUSTED</v>
      </c>
      <c r="L581" s="1" t="str">
        <f t="shared" si="186"/>
        <v>TRUSTED</v>
      </c>
      <c r="M581" s="1" t="str">
        <f t="shared" si="187"/>
        <v>TRUSTED</v>
      </c>
      <c r="N581" s="1" t="str">
        <f t="shared" si="188"/>
        <v>TRUSTED</v>
      </c>
      <c r="O581" s="1">
        <f t="shared" si="189"/>
        <v>3</v>
      </c>
      <c r="P581" s="1">
        <f t="shared" si="190"/>
        <v>333</v>
      </c>
      <c r="Q581" s="1" t="str">
        <f t="shared" si="191"/>
        <v>TRUSTED</v>
      </c>
      <c r="R581" s="1" t="str">
        <f t="shared" si="192"/>
        <v>TRUSTED</v>
      </c>
      <c r="S581" s="1" t="str">
        <f t="shared" si="193"/>
        <v>TRUSTED</v>
      </c>
      <c r="T581" s="1" t="str">
        <f t="shared" si="194"/>
        <v>TRUSTED</v>
      </c>
      <c r="U581" s="1">
        <f t="shared" ref="U581:U644" si="199">COUNTIF(Q581:S581,"TRUSTED")</f>
        <v>3</v>
      </c>
      <c r="V581" s="10">
        <f>IF(Q581="TRUSTED",'internal_calcs ToDs'!B581,"")</f>
        <v>579.25786624200498</v>
      </c>
      <c r="W581" s="10">
        <f>IF(R581="TRUSTED",'internal_calcs ToDs'!C581,"")</f>
        <v>578.05513453562605</v>
      </c>
      <c r="X581" s="10">
        <f>IF(S581="TRUSTED",IF(O581=3,'internal_calcs ToDs'!D581,'internal_calcs ToDs'!E581),"")</f>
        <v>578.40969961900237</v>
      </c>
      <c r="Y581" s="10">
        <f t="shared" si="198"/>
        <v>578.40969961900237</v>
      </c>
      <c r="Z581" s="10" t="str">
        <f t="shared" ca="1" si="195"/>
        <v>N</v>
      </c>
      <c r="AA581" s="10">
        <f t="shared" ca="1" si="196"/>
        <v>578.40969961900237</v>
      </c>
      <c r="AB581" s="1">
        <f t="shared" ca="1" si="180"/>
        <v>3</v>
      </c>
      <c r="AC581" s="1">
        <f t="shared" ca="1" si="181"/>
        <v>333</v>
      </c>
      <c r="AD581" s="1">
        <f t="shared" ca="1" si="197"/>
        <v>42</v>
      </c>
    </row>
    <row r="582" spans="1:30" x14ac:dyDescent="0.3">
      <c r="A582" s="1">
        <f>'FTTM input times'!A582</f>
        <v>580</v>
      </c>
      <c r="B582" s="10">
        <f>ABS('internal_calcs ToDs'!C582-'internal_calcs ToDs'!$B582)</f>
        <v>1.1925808163070997</v>
      </c>
      <c r="C582" s="10">
        <f>ABS('internal_calcs ToDs'!D582-'internal_calcs ToDs'!$B582)</f>
        <v>1.0824542171443454</v>
      </c>
      <c r="D582" s="10">
        <f>ABS('internal_calcs ToDs'!E582-'internal_calcs ToDs'!$B582)</f>
        <v>4.2719214565514676</v>
      </c>
      <c r="E582" s="10">
        <f>ABS('internal_calcs ToDs'!D582-'internal_calcs ToDs'!$C582)</f>
        <v>0.11012659916275425</v>
      </c>
      <c r="F582" s="10">
        <f>ABS('internal_calcs ToDs'!E582-'internal_calcs ToDs'!$C582)</f>
        <v>5.4645022728585673</v>
      </c>
      <c r="G582" s="10">
        <f>ABS('internal_calcs ToDs'!E582-'internal_calcs ToDs'!D582)</f>
        <v>5.354375673695813</v>
      </c>
      <c r="H582" s="1" t="str">
        <f t="shared" si="182"/>
        <v>TRUSTED</v>
      </c>
      <c r="I582" s="1" t="str">
        <f t="shared" si="183"/>
        <v>TRUSTED</v>
      </c>
      <c r="J582" s="1" t="str">
        <f t="shared" si="184"/>
        <v>TRUSTED</v>
      </c>
      <c r="K582" s="1" t="str">
        <f t="shared" si="185"/>
        <v>TRUSTED</v>
      </c>
      <c r="L582" s="1" t="str">
        <f t="shared" si="186"/>
        <v>TRUSTED</v>
      </c>
      <c r="M582" s="1" t="str">
        <f t="shared" si="187"/>
        <v>TRUSTED</v>
      </c>
      <c r="N582" s="1" t="str">
        <f t="shared" si="188"/>
        <v>TRUSTED</v>
      </c>
      <c r="O582" s="1">
        <f t="shared" si="189"/>
        <v>3</v>
      </c>
      <c r="P582" s="1">
        <f t="shared" si="190"/>
        <v>333</v>
      </c>
      <c r="Q582" s="1" t="str">
        <f t="shared" si="191"/>
        <v>TRUSTED</v>
      </c>
      <c r="R582" s="1" t="str">
        <f t="shared" si="192"/>
        <v>TRUSTED</v>
      </c>
      <c r="S582" s="1" t="str">
        <f t="shared" si="193"/>
        <v>TRUSTED</v>
      </c>
      <c r="T582" s="1" t="str">
        <f t="shared" si="194"/>
        <v>TRUSTED</v>
      </c>
      <c r="U582" s="1">
        <f t="shared" si="199"/>
        <v>3</v>
      </c>
      <c r="V582" s="10">
        <f>IF(Q582="TRUSTED",'internal_calcs ToDs'!B582,"")</f>
        <v>580.22226966356141</v>
      </c>
      <c r="W582" s="10">
        <f>IF(R582="TRUSTED",'internal_calcs ToDs'!C582,"")</f>
        <v>579.02968884725431</v>
      </c>
      <c r="X582" s="10">
        <f>IF(S582="TRUSTED",IF(O582=3,'internal_calcs ToDs'!D582,'internal_calcs ToDs'!E582),"")</f>
        <v>579.13981544641706</v>
      </c>
      <c r="Y582" s="10">
        <f t="shared" si="198"/>
        <v>579.13981544641706</v>
      </c>
      <c r="Z582" s="10" t="str">
        <f t="shared" ca="1" si="195"/>
        <v>N</v>
      </c>
      <c r="AA582" s="10">
        <f t="shared" ca="1" si="196"/>
        <v>579.13981544641706</v>
      </c>
      <c r="AB582" s="1">
        <f t="shared" ca="1" si="180"/>
        <v>3</v>
      </c>
      <c r="AC582" s="1">
        <f t="shared" ca="1" si="181"/>
        <v>333</v>
      </c>
      <c r="AD582" s="1">
        <f t="shared" ca="1" si="197"/>
        <v>42</v>
      </c>
    </row>
    <row r="583" spans="1:30" x14ac:dyDescent="0.3">
      <c r="A583" s="1">
        <f>'FTTM input times'!A583</f>
        <v>581</v>
      </c>
      <c r="B583" s="10">
        <f>ABS('internal_calcs ToDs'!C583-'internal_calcs ToDs'!$B583)</f>
        <v>1.1740714829782064</v>
      </c>
      <c r="C583" s="10">
        <f>ABS('internal_calcs ToDs'!D583-'internal_calcs ToDs'!$B583)</f>
        <v>1.3341348564823647</v>
      </c>
      <c r="D583" s="10">
        <f>ABS('internal_calcs ToDs'!E583-'internal_calcs ToDs'!$B583)</f>
        <v>4.295261523842214</v>
      </c>
      <c r="E583" s="10">
        <f>ABS('internal_calcs ToDs'!D583-'internal_calcs ToDs'!$C583)</f>
        <v>0.16006337350415833</v>
      </c>
      <c r="F583" s="10">
        <f>ABS('internal_calcs ToDs'!E583-'internal_calcs ToDs'!$C583)</f>
        <v>5.4693330068204205</v>
      </c>
      <c r="G583" s="10">
        <f>ABS('internal_calcs ToDs'!E583-'internal_calcs ToDs'!D583)</f>
        <v>5.6293963803245788</v>
      </c>
      <c r="H583" s="1" t="str">
        <f t="shared" si="182"/>
        <v>TRUSTED</v>
      </c>
      <c r="I583" s="1" t="str">
        <f t="shared" si="183"/>
        <v>TRUSTED</v>
      </c>
      <c r="J583" s="1" t="str">
        <f t="shared" si="184"/>
        <v>TRUSTED</v>
      </c>
      <c r="K583" s="1" t="str">
        <f t="shared" si="185"/>
        <v>TRUSTED</v>
      </c>
      <c r="L583" s="1" t="str">
        <f t="shared" si="186"/>
        <v>TRUSTED</v>
      </c>
      <c r="M583" s="1" t="str">
        <f t="shared" si="187"/>
        <v>TRUSTED</v>
      </c>
      <c r="N583" s="1" t="str">
        <f t="shared" si="188"/>
        <v>TRUSTED</v>
      </c>
      <c r="O583" s="1">
        <f t="shared" si="189"/>
        <v>3</v>
      </c>
      <c r="P583" s="1">
        <f t="shared" si="190"/>
        <v>333</v>
      </c>
      <c r="Q583" s="1" t="str">
        <f t="shared" si="191"/>
        <v>TRUSTED</v>
      </c>
      <c r="R583" s="1" t="str">
        <f t="shared" si="192"/>
        <v>TRUSTED</v>
      </c>
      <c r="S583" s="1" t="str">
        <f t="shared" si="193"/>
        <v>TRUSTED</v>
      </c>
      <c r="T583" s="1" t="str">
        <f t="shared" si="194"/>
        <v>TRUSTED</v>
      </c>
      <c r="U583" s="1">
        <f t="shared" si="199"/>
        <v>3</v>
      </c>
      <c r="V583" s="10">
        <f>IF(Q583="TRUSTED",'internal_calcs ToDs'!B583,"")</f>
        <v>581.18609055983097</v>
      </c>
      <c r="W583" s="10">
        <f>IF(R583="TRUSTED",'internal_calcs ToDs'!C583,"")</f>
        <v>580.01201907685277</v>
      </c>
      <c r="X583" s="10">
        <f>IF(S583="TRUSTED",IF(O583=3,'internal_calcs ToDs'!D583,'internal_calcs ToDs'!E583),"")</f>
        <v>579.85195570334861</v>
      </c>
      <c r="Y583" s="10">
        <f t="shared" si="198"/>
        <v>580.01201907685277</v>
      </c>
      <c r="Z583" s="10" t="str">
        <f t="shared" ca="1" si="195"/>
        <v>Y</v>
      </c>
      <c r="AA583" s="10">
        <f t="shared" ca="1" si="196"/>
        <v>580.01201907685277</v>
      </c>
      <c r="AB583" s="1">
        <f t="shared" ca="1" si="180"/>
        <v>2</v>
      </c>
      <c r="AC583" s="1">
        <f t="shared" ca="1" si="181"/>
        <v>222</v>
      </c>
      <c r="AD583" s="1">
        <f t="shared" ca="1" si="197"/>
        <v>43</v>
      </c>
    </row>
    <row r="584" spans="1:30" x14ac:dyDescent="0.3">
      <c r="A584" s="1">
        <f>'FTTM input times'!A584</f>
        <v>582</v>
      </c>
      <c r="B584" s="10">
        <f>ABS('internal_calcs ToDs'!C584-'internal_calcs ToDs'!$B584)</f>
        <v>11.8471568233781</v>
      </c>
      <c r="C584" s="10">
        <f>ABS('internal_calcs ToDs'!D584-'internal_calcs ToDs'!$B584)</f>
        <v>12.298691672405994</v>
      </c>
      <c r="D584" s="10">
        <f>ABS('internal_calcs ToDs'!E584-'internal_calcs ToDs'!$B584)</f>
        <v>6.4705212644813628</v>
      </c>
      <c r="E584" s="10">
        <f>ABS('internal_calcs ToDs'!D584-'internal_calcs ToDs'!$C584)</f>
        <v>0.45153484902789387</v>
      </c>
      <c r="F584" s="10">
        <f>ABS('internal_calcs ToDs'!E584-'internal_calcs ToDs'!$C584)</f>
        <v>5.3766355588967372</v>
      </c>
      <c r="G584" s="10">
        <f>ABS('internal_calcs ToDs'!E584-'internal_calcs ToDs'!D584)</f>
        <v>5.828170407924631</v>
      </c>
      <c r="H584" s="1" t="str">
        <f t="shared" si="182"/>
        <v>TRUSTED</v>
      </c>
      <c r="I584" s="1" t="str">
        <f t="shared" si="183"/>
        <v>TRUSTED</v>
      </c>
      <c r="J584" s="1" t="str">
        <f t="shared" si="184"/>
        <v>TRUSTED</v>
      </c>
      <c r="K584" s="1" t="str">
        <f t="shared" si="185"/>
        <v>TRUSTED</v>
      </c>
      <c r="L584" s="1" t="str">
        <f t="shared" si="186"/>
        <v>TRUSTED</v>
      </c>
      <c r="M584" s="1" t="str">
        <f t="shared" si="187"/>
        <v>TRUSTED</v>
      </c>
      <c r="N584" s="1" t="str">
        <f t="shared" si="188"/>
        <v>TRUSTED</v>
      </c>
      <c r="O584" s="1">
        <f t="shared" si="189"/>
        <v>3</v>
      </c>
      <c r="P584" s="1">
        <f t="shared" si="190"/>
        <v>333</v>
      </c>
      <c r="Q584" s="1" t="str">
        <f t="shared" si="191"/>
        <v>TRUSTED</v>
      </c>
      <c r="R584" s="1" t="str">
        <f t="shared" si="192"/>
        <v>TRUSTED</v>
      </c>
      <c r="S584" s="1" t="str">
        <f t="shared" si="193"/>
        <v>TRUSTED</v>
      </c>
      <c r="T584" s="1" t="str">
        <f t="shared" si="194"/>
        <v>TRUSTED</v>
      </c>
      <c r="U584" s="1">
        <f t="shared" si="199"/>
        <v>3</v>
      </c>
      <c r="V584" s="10">
        <f>IF(Q584="TRUSTED",'internal_calcs ToDs'!B584,"")</f>
        <v>592.84935178231103</v>
      </c>
      <c r="W584" s="10">
        <f>IF(R584="TRUSTED",'internal_calcs ToDs'!C584,"")</f>
        <v>581.00219495893293</v>
      </c>
      <c r="X584" s="10">
        <f>IF(S584="TRUSTED",IF(O584=3,'internal_calcs ToDs'!D584,'internal_calcs ToDs'!E584),"")</f>
        <v>580.55066010990504</v>
      </c>
      <c r="Y584" s="10">
        <f t="shared" si="198"/>
        <v>581.00219495893293</v>
      </c>
      <c r="Z584" s="10" t="str">
        <f t="shared" ca="1" si="195"/>
        <v>N</v>
      </c>
      <c r="AA584" s="10">
        <f t="shared" ca="1" si="196"/>
        <v>581.00219495893293</v>
      </c>
      <c r="AB584" s="1">
        <f t="shared" ca="1" si="180"/>
        <v>2</v>
      </c>
      <c r="AC584" s="1">
        <f t="shared" ca="1" si="181"/>
        <v>222</v>
      </c>
      <c r="AD584" s="1">
        <f t="shared" ca="1" si="197"/>
        <v>43</v>
      </c>
    </row>
    <row r="585" spans="1:30" x14ac:dyDescent="0.3">
      <c r="A585" s="1">
        <f>'FTTM input times'!A585</f>
        <v>583</v>
      </c>
      <c r="B585" s="10">
        <f>ABS('internal_calcs ToDs'!C585-'internal_calcs ToDs'!$B585)</f>
        <v>1.1118212712011655</v>
      </c>
      <c r="C585" s="10">
        <f>ABS('internal_calcs ToDs'!D585-'internal_calcs ToDs'!$B585)</f>
        <v>1.8713962584213277</v>
      </c>
      <c r="D585" s="10">
        <f>ABS('internal_calcs ToDs'!E585-'internal_calcs ToDs'!$B585)</f>
        <v>4.0782552830884242</v>
      </c>
      <c r="E585" s="10">
        <f>ABS('internal_calcs ToDs'!D585-'internal_calcs ToDs'!$C585)</f>
        <v>0.75957498722016226</v>
      </c>
      <c r="F585" s="10">
        <f>ABS('internal_calcs ToDs'!E585-'internal_calcs ToDs'!$C585)</f>
        <v>5.1900765542895897</v>
      </c>
      <c r="G585" s="10">
        <f>ABS('internal_calcs ToDs'!E585-'internal_calcs ToDs'!D585)</f>
        <v>5.949651541509752</v>
      </c>
      <c r="H585" s="1" t="str">
        <f t="shared" si="182"/>
        <v>UNTRUSTED</v>
      </c>
      <c r="I585" s="1" t="str">
        <f t="shared" si="183"/>
        <v>UNTRUSTED</v>
      </c>
      <c r="J585" s="1" t="str">
        <f t="shared" si="184"/>
        <v>UNTRUSTED</v>
      </c>
      <c r="K585" s="1" t="str">
        <f t="shared" si="185"/>
        <v>TRUSTED</v>
      </c>
      <c r="L585" s="1" t="str">
        <f t="shared" si="186"/>
        <v>TRUSTED</v>
      </c>
      <c r="M585" s="1" t="str">
        <f t="shared" si="187"/>
        <v>TRUSTED</v>
      </c>
      <c r="N585" s="1" t="str">
        <f t="shared" si="188"/>
        <v>TRUSTED</v>
      </c>
      <c r="O585" s="1">
        <f t="shared" si="189"/>
        <v>3</v>
      </c>
      <c r="P585" s="1">
        <f t="shared" si="190"/>
        <v>333</v>
      </c>
      <c r="Q585" s="1" t="str">
        <f t="shared" si="191"/>
        <v>UNTRUSTED</v>
      </c>
      <c r="R585" s="1" t="str">
        <f t="shared" si="192"/>
        <v>TRUSTED</v>
      </c>
      <c r="S585" s="1" t="str">
        <f t="shared" si="193"/>
        <v>TRUSTED</v>
      </c>
      <c r="T585" s="1" t="str">
        <f t="shared" si="194"/>
        <v>TRUSTED</v>
      </c>
      <c r="U585" s="1">
        <f t="shared" si="199"/>
        <v>2</v>
      </c>
      <c r="V585" s="10" t="str">
        <f>IF(Q585="TRUSTED",'internal_calcs ToDs'!B585,"")</f>
        <v/>
      </c>
      <c r="W585" s="10">
        <f>IF(R585="TRUSTED",'internal_calcs ToDs'!C585,"")</f>
        <v>582.00025526479976</v>
      </c>
      <c r="X585" s="10">
        <f>IF(S585="TRUSTED",IF(O585=3,'internal_calcs ToDs'!D585,'internal_calcs ToDs'!E585),"")</f>
        <v>581.2406802775796</v>
      </c>
      <c r="Y585" s="10">
        <f t="shared" si="198"/>
        <v>582.00025526479976</v>
      </c>
      <c r="Z585" s="10" t="str">
        <f t="shared" ca="1" si="195"/>
        <v>N</v>
      </c>
      <c r="AA585" s="10">
        <f t="shared" ca="1" si="196"/>
        <v>582.00025526479976</v>
      </c>
      <c r="AB585" s="1">
        <f t="shared" ca="1" si="180"/>
        <v>2</v>
      </c>
      <c r="AC585" s="1">
        <f t="shared" ca="1" si="181"/>
        <v>222</v>
      </c>
      <c r="AD585" s="1">
        <f t="shared" ca="1" si="197"/>
        <v>43</v>
      </c>
    </row>
    <row r="586" spans="1:30" x14ac:dyDescent="0.3">
      <c r="A586" s="1">
        <f>'FTTM input times'!A586</f>
        <v>584</v>
      </c>
      <c r="B586" s="10">
        <f>ABS('internal_calcs ToDs'!C586-'internal_calcs ToDs'!$B586)</f>
        <v>1.0680807152049283</v>
      </c>
      <c r="C586" s="10">
        <f>ABS('internal_calcs ToDs'!D586-'internal_calcs ToDs'!$B586)</f>
        <v>2.1473835912435106</v>
      </c>
      <c r="D586" s="10">
        <f>ABS('internal_calcs ToDs'!E586-'internal_calcs ToDs'!$B586)</f>
        <v>3.8483804568083997</v>
      </c>
      <c r="E586" s="10">
        <f>ABS('internal_calcs ToDs'!D586-'internal_calcs ToDs'!$C586)</f>
        <v>1.0793028760385823</v>
      </c>
      <c r="F586" s="10">
        <f>ABS('internal_calcs ToDs'!E586-'internal_calcs ToDs'!$C586)</f>
        <v>4.916461172013328</v>
      </c>
      <c r="G586" s="10">
        <f>ABS('internal_calcs ToDs'!E586-'internal_calcs ToDs'!D586)</f>
        <v>5.9957640480519103</v>
      </c>
      <c r="H586" s="1" t="str">
        <f t="shared" si="182"/>
        <v>TRUSTED</v>
      </c>
      <c r="I586" s="1" t="str">
        <f t="shared" si="183"/>
        <v>TRUSTED</v>
      </c>
      <c r="J586" s="1" t="str">
        <f t="shared" si="184"/>
        <v>UNTRUSTED</v>
      </c>
      <c r="K586" s="1" t="str">
        <f t="shared" si="185"/>
        <v>TRUSTED</v>
      </c>
      <c r="L586" s="1" t="str">
        <f t="shared" si="186"/>
        <v>TRUSTED</v>
      </c>
      <c r="M586" s="1" t="str">
        <f t="shared" si="187"/>
        <v>TRUSTED</v>
      </c>
      <c r="N586" s="1" t="str">
        <f t="shared" si="188"/>
        <v>TRUSTED</v>
      </c>
      <c r="O586" s="1">
        <f t="shared" si="189"/>
        <v>3</v>
      </c>
      <c r="P586" s="1">
        <f t="shared" si="190"/>
        <v>333</v>
      </c>
      <c r="Q586" s="1" t="str">
        <f t="shared" si="191"/>
        <v>TRUSTED</v>
      </c>
      <c r="R586" s="1" t="str">
        <f t="shared" si="192"/>
        <v>TRUSTED</v>
      </c>
      <c r="S586" s="1" t="str">
        <f t="shared" si="193"/>
        <v>TRUSTED</v>
      </c>
      <c r="T586" s="1" t="str">
        <f t="shared" si="194"/>
        <v>TRUSTED</v>
      </c>
      <c r="U586" s="1">
        <f t="shared" si="199"/>
        <v>3</v>
      </c>
      <c r="V586" s="10">
        <f>IF(Q586="TRUSTED",'internal_calcs ToDs'!B586,"")</f>
        <v>584.07428836474503</v>
      </c>
      <c r="W586" s="10">
        <f>IF(R586="TRUSTED",'internal_calcs ToDs'!C586,"")</f>
        <v>583.0062076495401</v>
      </c>
      <c r="X586" s="10">
        <f>IF(S586="TRUSTED",IF(O586=3,'internal_calcs ToDs'!D586,'internal_calcs ToDs'!E586),"")</f>
        <v>581.92690477350152</v>
      </c>
      <c r="Y586" s="10">
        <f t="shared" si="198"/>
        <v>583.0062076495401</v>
      </c>
      <c r="Z586" s="10" t="str">
        <f t="shared" ca="1" si="195"/>
        <v>N</v>
      </c>
      <c r="AA586" s="10">
        <f t="shared" ca="1" si="196"/>
        <v>583.0062076495401</v>
      </c>
      <c r="AB586" s="1">
        <f t="shared" ca="1" si="180"/>
        <v>2</v>
      </c>
      <c r="AC586" s="1">
        <f t="shared" ca="1" si="181"/>
        <v>222</v>
      </c>
      <c r="AD586" s="1">
        <f t="shared" ca="1" si="197"/>
        <v>43</v>
      </c>
    </row>
    <row r="587" spans="1:30" x14ac:dyDescent="0.3">
      <c r="A587" s="1">
        <f>'FTTM input times'!A587</f>
        <v>585</v>
      </c>
      <c r="B587" s="10">
        <f>ABS('internal_calcs ToDs'!C587-'internal_calcs ToDs'!$B587)</f>
        <v>1.0159825145517516</v>
      </c>
      <c r="C587" s="10">
        <f>ABS('internal_calcs ToDs'!D587-'internal_calcs ToDs'!$B587)</f>
        <v>2.4217291115522812</v>
      </c>
      <c r="D587" s="10">
        <f>ABS('internal_calcs ToDs'!E587-'internal_calcs ToDs'!$B587)</f>
        <v>3.549504426979297</v>
      </c>
      <c r="E587" s="10">
        <f>ABS('internal_calcs ToDs'!D587-'internal_calcs ToDs'!$C587)</f>
        <v>1.4057465970005296</v>
      </c>
      <c r="F587" s="10">
        <f>ABS('internal_calcs ToDs'!E587-'internal_calcs ToDs'!$C587)</f>
        <v>4.5654869415310486</v>
      </c>
      <c r="G587" s="10">
        <f>ABS('internal_calcs ToDs'!E587-'internal_calcs ToDs'!D587)</f>
        <v>5.9712335385315782</v>
      </c>
      <c r="H587" s="1" t="str">
        <f t="shared" si="182"/>
        <v>TRUSTED</v>
      </c>
      <c r="I587" s="1" t="str">
        <f t="shared" si="183"/>
        <v>TRUSTED</v>
      </c>
      <c r="J587" s="1" t="str">
        <f t="shared" si="184"/>
        <v>TRUSTED</v>
      </c>
      <c r="K587" s="1" t="str">
        <f t="shared" si="185"/>
        <v>TRUSTED</v>
      </c>
      <c r="L587" s="1" t="str">
        <f t="shared" si="186"/>
        <v>TRUSTED</v>
      </c>
      <c r="M587" s="1" t="str">
        <f t="shared" si="187"/>
        <v>TRUSTED</v>
      </c>
      <c r="N587" s="1" t="str">
        <f t="shared" si="188"/>
        <v>TRUSTED</v>
      </c>
      <c r="O587" s="1">
        <f t="shared" si="189"/>
        <v>3</v>
      </c>
      <c r="P587" s="1">
        <f t="shared" si="190"/>
        <v>333</v>
      </c>
      <c r="Q587" s="1" t="str">
        <f t="shared" si="191"/>
        <v>TRUSTED</v>
      </c>
      <c r="R587" s="1" t="str">
        <f t="shared" si="192"/>
        <v>TRUSTED</v>
      </c>
      <c r="S587" s="1" t="str">
        <f t="shared" si="193"/>
        <v>TRUSTED</v>
      </c>
      <c r="T587" s="1" t="str">
        <f t="shared" si="194"/>
        <v>TRUSTED</v>
      </c>
      <c r="U587" s="1">
        <f t="shared" si="199"/>
        <v>3</v>
      </c>
      <c r="V587" s="10">
        <f>IF(Q587="TRUSTED",'internal_calcs ToDs'!B587,"")</f>
        <v>585.03601113636228</v>
      </c>
      <c r="W587" s="10">
        <f>IF(R587="TRUSTED",'internal_calcs ToDs'!C587,"")</f>
        <v>584.02002862181052</v>
      </c>
      <c r="X587" s="10">
        <f>IF(S587="TRUSTED",IF(O587=3,'internal_calcs ToDs'!D587,'internal_calcs ToDs'!E587),"")</f>
        <v>582.61428202481</v>
      </c>
      <c r="Y587" s="10">
        <f t="shared" si="198"/>
        <v>584.02002862181052</v>
      </c>
      <c r="Z587" s="10" t="str">
        <f t="shared" ca="1" si="195"/>
        <v>N</v>
      </c>
      <c r="AA587" s="10">
        <f t="shared" ca="1" si="196"/>
        <v>584.02002862181052</v>
      </c>
      <c r="AB587" s="1">
        <f t="shared" ca="1" si="180"/>
        <v>2</v>
      </c>
      <c r="AC587" s="1">
        <f t="shared" ca="1" si="181"/>
        <v>222</v>
      </c>
      <c r="AD587" s="1">
        <f t="shared" ca="1" si="197"/>
        <v>43</v>
      </c>
    </row>
    <row r="588" spans="1:30" x14ac:dyDescent="0.3">
      <c r="A588" s="1">
        <f>'FTTM input times'!A588</f>
        <v>586</v>
      </c>
      <c r="B588" s="10">
        <f>ABS('internal_calcs ToDs'!C588-'internal_calcs ToDs'!$B588)</f>
        <v>0.95560539102291386</v>
      </c>
      <c r="C588" s="10">
        <f>ABS('internal_calcs ToDs'!D588-'internal_calcs ToDs'!$B588)</f>
        <v>2.6895267485664363</v>
      </c>
      <c r="D588" s="10">
        <f>ABS('internal_calcs ToDs'!E588-'internal_calcs ToDs'!$B588)</f>
        <v>3.1937886140794944</v>
      </c>
      <c r="E588" s="10">
        <f>ABS('internal_calcs ToDs'!D588-'internal_calcs ToDs'!$C588)</f>
        <v>1.7339213575435224</v>
      </c>
      <c r="F588" s="10">
        <f>ABS('internal_calcs ToDs'!E588-'internal_calcs ToDs'!$C588)</f>
        <v>4.1493940051024083</v>
      </c>
      <c r="G588" s="10">
        <f>ABS('internal_calcs ToDs'!E588-'internal_calcs ToDs'!D588)</f>
        <v>5.8833153626459307</v>
      </c>
      <c r="H588" s="1" t="str">
        <f t="shared" si="182"/>
        <v>TRUSTED</v>
      </c>
      <c r="I588" s="1" t="str">
        <f t="shared" si="183"/>
        <v>TRUSTED</v>
      </c>
      <c r="J588" s="1" t="str">
        <f t="shared" si="184"/>
        <v>TRUSTED</v>
      </c>
      <c r="K588" s="1" t="str">
        <f t="shared" si="185"/>
        <v>TRUSTED</v>
      </c>
      <c r="L588" s="1" t="str">
        <f t="shared" si="186"/>
        <v>TRUSTED</v>
      </c>
      <c r="M588" s="1" t="str">
        <f t="shared" si="187"/>
        <v>TRUSTED</v>
      </c>
      <c r="N588" s="1" t="str">
        <f t="shared" si="188"/>
        <v>TRUSTED</v>
      </c>
      <c r="O588" s="1">
        <f t="shared" si="189"/>
        <v>3</v>
      </c>
      <c r="P588" s="1">
        <f t="shared" si="190"/>
        <v>333</v>
      </c>
      <c r="Q588" s="1" t="str">
        <f t="shared" si="191"/>
        <v>TRUSTED</v>
      </c>
      <c r="R588" s="1" t="str">
        <f t="shared" si="192"/>
        <v>TRUSTED</v>
      </c>
      <c r="S588" s="1" t="str">
        <f t="shared" si="193"/>
        <v>TRUSTED</v>
      </c>
      <c r="T588" s="1" t="str">
        <f t="shared" si="194"/>
        <v>TRUSTED</v>
      </c>
      <c r="U588" s="1">
        <f t="shared" si="199"/>
        <v>3</v>
      </c>
      <c r="V588" s="10">
        <f>IF(Q588="TRUSTED",'internal_calcs ToDs'!B588,"")</f>
        <v>585.99726902757072</v>
      </c>
      <c r="W588" s="10">
        <f>IF(R588="TRUSTED",'internal_calcs ToDs'!C588,"")</f>
        <v>585.04166363654781</v>
      </c>
      <c r="X588" s="10">
        <f>IF(S588="TRUSTED",IF(O588=3,'internal_calcs ToDs'!D588,'internal_calcs ToDs'!E588),"")</f>
        <v>583.30774227900429</v>
      </c>
      <c r="Y588" s="10">
        <f t="shared" si="198"/>
        <v>585.04166363654781</v>
      </c>
      <c r="Z588" s="10" t="str">
        <f t="shared" ca="1" si="195"/>
        <v>N</v>
      </c>
      <c r="AA588" s="10">
        <f t="shared" ca="1" si="196"/>
        <v>585.04166363654781</v>
      </c>
      <c r="AB588" s="1">
        <f t="shared" ca="1" si="180"/>
        <v>2</v>
      </c>
      <c r="AC588" s="1">
        <f t="shared" ca="1" si="181"/>
        <v>222</v>
      </c>
      <c r="AD588" s="1">
        <f t="shared" ca="1" si="197"/>
        <v>43</v>
      </c>
    </row>
    <row r="589" spans="1:30" x14ac:dyDescent="0.3">
      <c r="A589" s="1">
        <f>'FTTM input times'!A589</f>
        <v>587</v>
      </c>
      <c r="B589" s="10">
        <f>ABS('internal_calcs ToDs'!C589-'internal_calcs ToDs'!$B589)</f>
        <v>0.88705919848371195</v>
      </c>
      <c r="C589" s="10">
        <f>ABS('internal_calcs ToDs'!D589-'internal_calcs ToDs'!$B589)</f>
        <v>2.9459666577231474</v>
      </c>
      <c r="D589" s="10">
        <f>ABS('internal_calcs ToDs'!E589-'internal_calcs ToDs'!$B589)</f>
        <v>2.7954652848025034</v>
      </c>
      <c r="E589" s="10">
        <f>ABS('internal_calcs ToDs'!D589-'internal_calcs ToDs'!$C589)</f>
        <v>2.0589074592394354</v>
      </c>
      <c r="F589" s="10">
        <f>ABS('internal_calcs ToDs'!E589-'internal_calcs ToDs'!$C589)</f>
        <v>3.6825244832862154</v>
      </c>
      <c r="G589" s="10">
        <f>ABS('internal_calcs ToDs'!E589-'internal_calcs ToDs'!D589)</f>
        <v>5.7414319425256508</v>
      </c>
      <c r="H589" s="1" t="str">
        <f t="shared" si="182"/>
        <v>TRUSTED</v>
      </c>
      <c r="I589" s="1" t="str">
        <f t="shared" si="183"/>
        <v>TRUSTED</v>
      </c>
      <c r="J589" s="1" t="str">
        <f t="shared" si="184"/>
        <v>TRUSTED</v>
      </c>
      <c r="K589" s="1" t="str">
        <f t="shared" si="185"/>
        <v>TRUSTED</v>
      </c>
      <c r="L589" s="1" t="str">
        <f t="shared" si="186"/>
        <v>TRUSTED</v>
      </c>
      <c r="M589" s="1" t="str">
        <f t="shared" si="187"/>
        <v>TRUSTED</v>
      </c>
      <c r="N589" s="1" t="str">
        <f t="shared" si="188"/>
        <v>TRUSTED</v>
      </c>
      <c r="O589" s="1">
        <f t="shared" si="189"/>
        <v>3</v>
      </c>
      <c r="P589" s="1">
        <f t="shared" si="190"/>
        <v>333</v>
      </c>
      <c r="Q589" s="1" t="str">
        <f t="shared" si="191"/>
        <v>TRUSTED</v>
      </c>
      <c r="R589" s="1" t="str">
        <f t="shared" si="192"/>
        <v>TRUSTED</v>
      </c>
      <c r="S589" s="1" t="str">
        <f t="shared" si="193"/>
        <v>TRUSTED</v>
      </c>
      <c r="T589" s="1" t="str">
        <f t="shared" si="194"/>
        <v>TRUSTED</v>
      </c>
      <c r="U589" s="1">
        <f t="shared" si="199"/>
        <v>3</v>
      </c>
      <c r="V589" s="10">
        <f>IF(Q589="TRUSTED",'internal_calcs ToDs'!B589,"")</f>
        <v>586.95808650871652</v>
      </c>
      <c r="W589" s="10">
        <f>IF(R589="TRUSTED",'internal_calcs ToDs'!C589,"")</f>
        <v>586.07102731023281</v>
      </c>
      <c r="X589" s="10">
        <f>IF(S589="TRUSTED",IF(O589=3,'internal_calcs ToDs'!D589,'internal_calcs ToDs'!E589),"")</f>
        <v>584.01211985099337</v>
      </c>
      <c r="Y589" s="10">
        <f t="shared" si="198"/>
        <v>586.07102731023281</v>
      </c>
      <c r="Z589" s="10" t="str">
        <f t="shared" ca="1" si="195"/>
        <v>N</v>
      </c>
      <c r="AA589" s="10">
        <f t="shared" ca="1" si="196"/>
        <v>586.07102731023281</v>
      </c>
      <c r="AB589" s="1">
        <f t="shared" ca="1" si="180"/>
        <v>2</v>
      </c>
      <c r="AC589" s="1">
        <f t="shared" ca="1" si="181"/>
        <v>222</v>
      </c>
      <c r="AD589" s="1">
        <f t="shared" ca="1" si="197"/>
        <v>43</v>
      </c>
    </row>
    <row r="590" spans="1:30" x14ac:dyDescent="0.3">
      <c r="A590" s="1">
        <f>'FTTM input times'!A590</f>
        <v>588</v>
      </c>
      <c r="B590" s="10">
        <f>ABS('internal_calcs ToDs'!C590-'internal_calcs ToDs'!$B590)</f>
        <v>0.81048457045778832</v>
      </c>
      <c r="C590" s="10">
        <f>ABS('internal_calcs ToDs'!D590-'internal_calcs ToDs'!$B590)</f>
        <v>3.186411445255203</v>
      </c>
      <c r="D590" s="10">
        <f>ABS('internal_calcs ToDs'!E590-'internal_calcs ToDs'!$B590)</f>
        <v>2.3703222918919664</v>
      </c>
      <c r="E590" s="10">
        <f>ABS('internal_calcs ToDs'!D590-'internal_calcs ToDs'!$C590)</f>
        <v>2.3759268747974147</v>
      </c>
      <c r="F590" s="10">
        <f>ABS('internal_calcs ToDs'!E590-'internal_calcs ToDs'!$C590)</f>
        <v>3.1808068623497547</v>
      </c>
      <c r="G590" s="10">
        <f>ABS('internal_calcs ToDs'!E590-'internal_calcs ToDs'!D590)</f>
        <v>5.5567337371471694</v>
      </c>
      <c r="H590" s="1" t="str">
        <f t="shared" si="182"/>
        <v>TRUSTED</v>
      </c>
      <c r="I590" s="1" t="str">
        <f t="shared" si="183"/>
        <v>TRUSTED</v>
      </c>
      <c r="J590" s="1" t="str">
        <f t="shared" si="184"/>
        <v>TRUSTED</v>
      </c>
      <c r="K590" s="1" t="str">
        <f t="shared" si="185"/>
        <v>TRUSTED</v>
      </c>
      <c r="L590" s="1" t="str">
        <f t="shared" si="186"/>
        <v>TRUSTED</v>
      </c>
      <c r="M590" s="1" t="str">
        <f t="shared" si="187"/>
        <v>TRUSTED</v>
      </c>
      <c r="N590" s="1" t="str">
        <f t="shared" si="188"/>
        <v>TRUSTED</v>
      </c>
      <c r="O590" s="1">
        <f t="shared" si="189"/>
        <v>3</v>
      </c>
      <c r="P590" s="1">
        <f t="shared" si="190"/>
        <v>333</v>
      </c>
      <c r="Q590" s="1" t="str">
        <f t="shared" si="191"/>
        <v>TRUSTED</v>
      </c>
      <c r="R590" s="1" t="str">
        <f t="shared" si="192"/>
        <v>TRUSTED</v>
      </c>
      <c r="S590" s="1" t="str">
        <f t="shared" si="193"/>
        <v>TRUSTED</v>
      </c>
      <c r="T590" s="1" t="str">
        <f t="shared" si="194"/>
        <v>TRUSTED</v>
      </c>
      <c r="U590" s="1">
        <f t="shared" si="199"/>
        <v>3</v>
      </c>
      <c r="V590" s="10">
        <f>IF(Q590="TRUSTED",'internal_calcs ToDs'!B590,"")</f>
        <v>587.91848832831829</v>
      </c>
      <c r="W590" s="10">
        <f>IF(R590="TRUSTED",'internal_calcs ToDs'!C590,"")</f>
        <v>587.1080037578605</v>
      </c>
      <c r="X590" s="10">
        <f>IF(S590="TRUSTED",IF(O590=3,'internal_calcs ToDs'!D590,'internal_calcs ToDs'!E590),"")</f>
        <v>584.73207688306309</v>
      </c>
      <c r="Y590" s="10">
        <f t="shared" si="198"/>
        <v>587.1080037578605</v>
      </c>
      <c r="Z590" s="10" t="str">
        <f t="shared" ca="1" si="195"/>
        <v>N</v>
      </c>
      <c r="AA590" s="10">
        <f t="shared" ca="1" si="196"/>
        <v>587.1080037578605</v>
      </c>
      <c r="AB590" s="1">
        <f t="shared" ca="1" si="180"/>
        <v>2</v>
      </c>
      <c r="AC590" s="1">
        <f t="shared" ca="1" si="181"/>
        <v>222</v>
      </c>
      <c r="AD590" s="1">
        <f t="shared" ca="1" si="197"/>
        <v>43</v>
      </c>
    </row>
    <row r="591" spans="1:30" x14ac:dyDescent="0.3">
      <c r="A591" s="1">
        <f>'FTTM input times'!A591</f>
        <v>589</v>
      </c>
      <c r="B591" s="10">
        <f>ABS('internal_calcs ToDs'!C591-'internal_calcs ToDs'!$B591)</f>
        <v>0.72605244715032313</v>
      </c>
      <c r="C591" s="10">
        <f>ABS('internal_calcs ToDs'!D591-'internal_calcs ToDs'!$B591)</f>
        <v>3.4064696773278911</v>
      </c>
      <c r="D591" s="10">
        <f>ABS('internal_calcs ToDs'!E591-'internal_calcs ToDs'!$B591)</f>
        <v>1.9351315811625227</v>
      </c>
      <c r="E591" s="10">
        <f>ABS('internal_calcs ToDs'!D591-'internal_calcs ToDs'!$C591)</f>
        <v>2.6804172301775679</v>
      </c>
      <c r="F591" s="10">
        <f>ABS('internal_calcs ToDs'!E591-'internal_calcs ToDs'!$C591)</f>
        <v>2.6611840283128458</v>
      </c>
      <c r="G591" s="10">
        <f>ABS('internal_calcs ToDs'!E591-'internal_calcs ToDs'!D591)</f>
        <v>5.3416012584904138</v>
      </c>
      <c r="H591" s="1" t="str">
        <f t="shared" si="182"/>
        <v>TRUSTED</v>
      </c>
      <c r="I591" s="1" t="str">
        <f t="shared" si="183"/>
        <v>TRUSTED</v>
      </c>
      <c r="J591" s="1" t="str">
        <f t="shared" si="184"/>
        <v>TRUSTED</v>
      </c>
      <c r="K591" s="1" t="str">
        <f t="shared" si="185"/>
        <v>TRUSTED</v>
      </c>
      <c r="L591" s="1" t="str">
        <f t="shared" si="186"/>
        <v>TRUSTED</v>
      </c>
      <c r="M591" s="1" t="str">
        <f t="shared" si="187"/>
        <v>TRUSTED</v>
      </c>
      <c r="N591" s="1" t="str">
        <f t="shared" si="188"/>
        <v>TRUSTED</v>
      </c>
      <c r="O591" s="1">
        <f t="shared" si="189"/>
        <v>3</v>
      </c>
      <c r="P591" s="1">
        <f t="shared" si="190"/>
        <v>333</v>
      </c>
      <c r="Q591" s="1" t="str">
        <f t="shared" si="191"/>
        <v>TRUSTED</v>
      </c>
      <c r="R591" s="1" t="str">
        <f t="shared" si="192"/>
        <v>TRUSTED</v>
      </c>
      <c r="S591" s="1" t="str">
        <f t="shared" si="193"/>
        <v>TRUSTED</v>
      </c>
      <c r="T591" s="1" t="str">
        <f t="shared" si="194"/>
        <v>TRUSTED</v>
      </c>
      <c r="U591" s="1">
        <f t="shared" si="199"/>
        <v>3</v>
      </c>
      <c r="V591" s="10">
        <f>IF(Q591="TRUSTED",'internal_calcs ToDs'!B591,"")</f>
        <v>588.87849949743554</v>
      </c>
      <c r="W591" s="10">
        <f>IF(R591="TRUSTED",'internal_calcs ToDs'!C591,"")</f>
        <v>588.15244705028522</v>
      </c>
      <c r="X591" s="10">
        <f>IF(S591="TRUSTED",IF(O591=3,'internal_calcs ToDs'!D591,'internal_calcs ToDs'!E591),"")</f>
        <v>585.47202982010765</v>
      </c>
      <c r="Y591" s="10">
        <f t="shared" si="198"/>
        <v>588.15244705028522</v>
      </c>
      <c r="Z591" s="10" t="str">
        <f t="shared" ca="1" si="195"/>
        <v>N</v>
      </c>
      <c r="AA591" s="10">
        <f t="shared" ca="1" si="196"/>
        <v>588.15244705028522</v>
      </c>
      <c r="AB591" s="1">
        <f t="shared" ca="1" si="180"/>
        <v>2</v>
      </c>
      <c r="AC591" s="1">
        <f t="shared" ca="1" si="181"/>
        <v>222</v>
      </c>
      <c r="AD591" s="1">
        <f t="shared" ca="1" si="197"/>
        <v>43</v>
      </c>
    </row>
    <row r="592" spans="1:30" x14ac:dyDescent="0.3">
      <c r="A592" s="1">
        <f>'FTTM input times'!A592</f>
        <v>590</v>
      </c>
      <c r="B592" s="10">
        <f>ABS('internal_calcs ToDs'!C592-'internal_calcs ToDs'!$B592)</f>
        <v>0.63396348373544242</v>
      </c>
      <c r="C592" s="10">
        <f>ABS('internal_calcs ToDs'!D592-'internal_calcs ToDs'!$B592)</f>
        <v>3.6020655142169744</v>
      </c>
      <c r="D592" s="10">
        <f>ABS('internal_calcs ToDs'!E592-'internal_calcs ToDs'!$B592)</f>
        <v>1.5070421215137912</v>
      </c>
      <c r="E592" s="10">
        <f>ABS('internal_calcs ToDs'!D592-'internal_calcs ToDs'!$C592)</f>
        <v>2.968102030481532</v>
      </c>
      <c r="F592" s="10">
        <f>ABS('internal_calcs ToDs'!E592-'internal_calcs ToDs'!$C592)</f>
        <v>2.1410056052492337</v>
      </c>
      <c r="G592" s="10">
        <f>ABS('internal_calcs ToDs'!E592-'internal_calcs ToDs'!D592)</f>
        <v>5.1091076357307657</v>
      </c>
      <c r="H592" s="1" t="str">
        <f t="shared" si="182"/>
        <v>TRUSTED</v>
      </c>
      <c r="I592" s="1" t="str">
        <f t="shared" si="183"/>
        <v>TRUSTED</v>
      </c>
      <c r="J592" s="1" t="str">
        <f t="shared" si="184"/>
        <v>TRUSTED</v>
      </c>
      <c r="K592" s="1" t="str">
        <f t="shared" si="185"/>
        <v>TRUSTED</v>
      </c>
      <c r="L592" s="1" t="str">
        <f t="shared" si="186"/>
        <v>TRUSTED</v>
      </c>
      <c r="M592" s="1" t="str">
        <f t="shared" si="187"/>
        <v>TRUSTED</v>
      </c>
      <c r="N592" s="1" t="str">
        <f t="shared" si="188"/>
        <v>TRUSTED</v>
      </c>
      <c r="O592" s="1">
        <f t="shared" si="189"/>
        <v>3</v>
      </c>
      <c r="P592" s="1">
        <f t="shared" si="190"/>
        <v>333</v>
      </c>
      <c r="Q592" s="1" t="str">
        <f t="shared" si="191"/>
        <v>TRUSTED</v>
      </c>
      <c r="R592" s="1" t="str">
        <f t="shared" si="192"/>
        <v>TRUSTED</v>
      </c>
      <c r="S592" s="1" t="str">
        <f t="shared" si="193"/>
        <v>TRUSTED</v>
      </c>
      <c r="T592" s="1" t="str">
        <f t="shared" si="194"/>
        <v>TRUSTED</v>
      </c>
      <c r="U592" s="1">
        <f t="shared" si="199"/>
        <v>3</v>
      </c>
      <c r="V592" s="10">
        <f>IF(Q592="TRUSTED",'internal_calcs ToDs'!B592,"")</f>
        <v>589.83814527387108</v>
      </c>
      <c r="W592" s="10">
        <f>IF(R592="TRUSTED",'internal_calcs ToDs'!C592,"")</f>
        <v>589.20418179013564</v>
      </c>
      <c r="X592" s="10">
        <f>IF(S592="TRUSTED",IF(O592=3,'internal_calcs ToDs'!D592,'internal_calcs ToDs'!E592),"")</f>
        <v>586.2360797596541</v>
      </c>
      <c r="Y592" s="10">
        <f t="shared" si="198"/>
        <v>589.20418179013564</v>
      </c>
      <c r="Z592" s="10" t="str">
        <f t="shared" ca="1" si="195"/>
        <v>N</v>
      </c>
      <c r="AA592" s="10">
        <f t="shared" ca="1" si="196"/>
        <v>589.20418179013564</v>
      </c>
      <c r="AB592" s="1">
        <f t="shared" ca="1" si="180"/>
        <v>2</v>
      </c>
      <c r="AC592" s="1">
        <f t="shared" ca="1" si="181"/>
        <v>222</v>
      </c>
      <c r="AD592" s="1">
        <f t="shared" ca="1" si="197"/>
        <v>43</v>
      </c>
    </row>
    <row r="593" spans="1:30" x14ac:dyDescent="0.3">
      <c r="A593" s="1">
        <f>'FTTM input times'!A593</f>
        <v>591</v>
      </c>
      <c r="B593" s="10">
        <f>ABS('internal_calcs ToDs'!C593-'internal_calcs ToDs'!$B593)</f>
        <v>0.53444734218828671</v>
      </c>
      <c r="C593" s="10">
        <f>ABS('internal_calcs ToDs'!D593-'internal_calcs ToDs'!$B593)</f>
        <v>3.7695033711116821</v>
      </c>
      <c r="D593" s="10">
        <f>ABS('internal_calcs ToDs'!E593-'internal_calcs ToDs'!$B593)</f>
        <v>1.1029591995828696</v>
      </c>
      <c r="E593" s="10">
        <f>ABS('internal_calcs ToDs'!D593-'internal_calcs ToDs'!$C593)</f>
        <v>3.2350560289233954</v>
      </c>
      <c r="F593" s="10">
        <f>ABS('internal_calcs ToDs'!E593-'internal_calcs ToDs'!$C593)</f>
        <v>1.6374065417711563</v>
      </c>
      <c r="G593" s="10">
        <f>ABS('internal_calcs ToDs'!E593-'internal_calcs ToDs'!D593)</f>
        <v>4.8724625706945517</v>
      </c>
      <c r="H593" s="1" t="str">
        <f t="shared" si="182"/>
        <v>TRUSTED</v>
      </c>
      <c r="I593" s="1" t="str">
        <f t="shared" si="183"/>
        <v>TRUSTED</v>
      </c>
      <c r="J593" s="1" t="str">
        <f t="shared" si="184"/>
        <v>TRUSTED</v>
      </c>
      <c r="K593" s="1" t="str">
        <f t="shared" si="185"/>
        <v>TRUSTED</v>
      </c>
      <c r="L593" s="1" t="str">
        <f t="shared" si="186"/>
        <v>TRUSTED</v>
      </c>
      <c r="M593" s="1" t="str">
        <f t="shared" si="187"/>
        <v>TRUSTED</v>
      </c>
      <c r="N593" s="1" t="str">
        <f t="shared" si="188"/>
        <v>TRUSTED</v>
      </c>
      <c r="O593" s="1">
        <f t="shared" si="189"/>
        <v>3</v>
      </c>
      <c r="P593" s="1">
        <f t="shared" si="190"/>
        <v>333</v>
      </c>
      <c r="Q593" s="1" t="str">
        <f t="shared" si="191"/>
        <v>TRUSTED</v>
      </c>
      <c r="R593" s="1" t="str">
        <f t="shared" si="192"/>
        <v>TRUSTED</v>
      </c>
      <c r="S593" s="1" t="str">
        <f t="shared" si="193"/>
        <v>TRUSTED</v>
      </c>
      <c r="T593" s="1" t="str">
        <f t="shared" si="194"/>
        <v>TRUSTED</v>
      </c>
      <c r="U593" s="1">
        <f t="shared" si="199"/>
        <v>3</v>
      </c>
      <c r="V593" s="10">
        <f>IF(Q593="TRUSTED",'internal_calcs ToDs'!B593,"")</f>
        <v>590.79745114621744</v>
      </c>
      <c r="W593" s="10">
        <f>IF(R593="TRUSTED",'internal_calcs ToDs'!C593,"")</f>
        <v>590.26300380402915</v>
      </c>
      <c r="X593" s="10">
        <f>IF(S593="TRUSTED",IF(O593=3,'internal_calcs ToDs'!D593,'internal_calcs ToDs'!E593),"")</f>
        <v>587.02794777510576</v>
      </c>
      <c r="Y593" s="10">
        <f t="shared" si="198"/>
        <v>590.26300380402915</v>
      </c>
      <c r="Z593" s="10" t="str">
        <f t="shared" ca="1" si="195"/>
        <v>N</v>
      </c>
      <c r="AA593" s="10">
        <f t="shared" ca="1" si="196"/>
        <v>590.26300380402915</v>
      </c>
      <c r="AB593" s="1">
        <f t="shared" ca="1" si="180"/>
        <v>2</v>
      </c>
      <c r="AC593" s="1">
        <f t="shared" ca="1" si="181"/>
        <v>222</v>
      </c>
      <c r="AD593" s="1">
        <f t="shared" ca="1" si="197"/>
        <v>43</v>
      </c>
    </row>
    <row r="594" spans="1:30" x14ac:dyDescent="0.3">
      <c r="A594" s="1">
        <f>'FTTM input times'!A594</f>
        <v>592</v>
      </c>
      <c r="B594" s="10">
        <f>ABS('internal_calcs ToDs'!C594-'internal_calcs ToDs'!$B594)</f>
        <v>0.42776186940750449</v>
      </c>
      <c r="C594" s="10">
        <f>ABS('internal_calcs ToDs'!D594-'internal_calcs ToDs'!$B594)</f>
        <v>3.905526585566804</v>
      </c>
      <c r="D594" s="10">
        <f>ABS('internal_calcs ToDs'!E594-'internal_calcs ToDs'!$B594)</f>
        <v>0.73893251351387335</v>
      </c>
      <c r="E594" s="10">
        <f>ABS('internal_calcs ToDs'!D594-'internal_calcs ToDs'!$C594)</f>
        <v>3.4777647161592995</v>
      </c>
      <c r="F594" s="10">
        <f>ABS('internal_calcs ToDs'!E594-'internal_calcs ToDs'!$C594)</f>
        <v>1.1666943829213778</v>
      </c>
      <c r="G594" s="10">
        <f>ABS('internal_calcs ToDs'!E594-'internal_calcs ToDs'!D594)</f>
        <v>4.6444590990806773</v>
      </c>
      <c r="H594" s="1" t="str">
        <f t="shared" si="182"/>
        <v>TRUSTED</v>
      </c>
      <c r="I594" s="1" t="str">
        <f t="shared" si="183"/>
        <v>TRUSTED</v>
      </c>
      <c r="J594" s="1" t="str">
        <f t="shared" si="184"/>
        <v>TRUSTED</v>
      </c>
      <c r="K594" s="1" t="str">
        <f t="shared" si="185"/>
        <v>TRUSTED</v>
      </c>
      <c r="L594" s="1" t="str">
        <f t="shared" si="186"/>
        <v>TRUSTED</v>
      </c>
      <c r="M594" s="1" t="str">
        <f t="shared" si="187"/>
        <v>TRUSTED</v>
      </c>
      <c r="N594" s="1" t="str">
        <f t="shared" si="188"/>
        <v>TRUSTED</v>
      </c>
      <c r="O594" s="1">
        <f t="shared" si="189"/>
        <v>3</v>
      </c>
      <c r="P594" s="1">
        <f t="shared" si="190"/>
        <v>333</v>
      </c>
      <c r="Q594" s="1" t="str">
        <f t="shared" si="191"/>
        <v>TRUSTED</v>
      </c>
      <c r="R594" s="1" t="str">
        <f t="shared" si="192"/>
        <v>TRUSTED</v>
      </c>
      <c r="S594" s="1" t="str">
        <f t="shared" si="193"/>
        <v>TRUSTED</v>
      </c>
      <c r="T594" s="1" t="str">
        <f t="shared" si="194"/>
        <v>TRUSTED</v>
      </c>
      <c r="U594" s="1">
        <f t="shared" si="199"/>
        <v>3</v>
      </c>
      <c r="V594" s="10">
        <f>IF(Q594="TRUSTED",'internal_calcs ToDs'!B594,"")</f>
        <v>591.7564428177576</v>
      </c>
      <c r="W594" s="10">
        <f>IF(R594="TRUSTED",'internal_calcs ToDs'!C594,"")</f>
        <v>591.3286809483501</v>
      </c>
      <c r="X594" s="10">
        <f>IF(S594="TRUSTED",IF(O594=3,'internal_calcs ToDs'!D594,'internal_calcs ToDs'!E594),"")</f>
        <v>587.8509162321908</v>
      </c>
      <c r="Y594" s="10">
        <f t="shared" si="198"/>
        <v>591.3286809483501</v>
      </c>
      <c r="Z594" s="10" t="str">
        <f t="shared" ca="1" si="195"/>
        <v>N</v>
      </c>
      <c r="AA594" s="10">
        <f t="shared" ca="1" si="196"/>
        <v>591.3286809483501</v>
      </c>
      <c r="AB594" s="1">
        <f t="shared" ca="1" si="180"/>
        <v>2</v>
      </c>
      <c r="AC594" s="1">
        <f t="shared" ca="1" si="181"/>
        <v>222</v>
      </c>
      <c r="AD594" s="1">
        <f t="shared" ca="1" si="197"/>
        <v>43</v>
      </c>
    </row>
    <row r="595" spans="1:30" x14ac:dyDescent="0.3">
      <c r="A595" s="1">
        <f>'FTTM input times'!A595</f>
        <v>593</v>
      </c>
      <c r="B595" s="10">
        <f>ABS('internal_calcs ToDs'!C595-'internal_calcs ToDs'!$B595)</f>
        <v>0.31419216481606327</v>
      </c>
      <c r="C595" s="10">
        <f>ABS('internal_calcs ToDs'!D595-'internal_calcs ToDs'!$B595)</f>
        <v>4.0073691661363</v>
      </c>
      <c r="D595" s="10">
        <f>ABS('internal_calcs ToDs'!E595-'internal_calcs ToDs'!$B595)</f>
        <v>0.4295751823003684</v>
      </c>
      <c r="E595" s="10">
        <f>ABS('internal_calcs ToDs'!D595-'internal_calcs ToDs'!$C595)</f>
        <v>3.6931770013202367</v>
      </c>
      <c r="F595" s="10">
        <f>ABS('internal_calcs ToDs'!E595-'internal_calcs ToDs'!$C595)</f>
        <v>0.74376734711643167</v>
      </c>
      <c r="G595" s="10">
        <f>ABS('internal_calcs ToDs'!E595-'internal_calcs ToDs'!D595)</f>
        <v>4.4369443484366684</v>
      </c>
      <c r="H595" s="1" t="str">
        <f t="shared" si="182"/>
        <v>TRUSTED</v>
      </c>
      <c r="I595" s="1" t="str">
        <f t="shared" si="183"/>
        <v>TRUSTED</v>
      </c>
      <c r="J595" s="1" t="str">
        <f t="shared" si="184"/>
        <v>TRUSTED</v>
      </c>
      <c r="K595" s="1" t="str">
        <f t="shared" si="185"/>
        <v>TRUSTED</v>
      </c>
      <c r="L595" s="1" t="str">
        <f t="shared" si="186"/>
        <v>TRUSTED</v>
      </c>
      <c r="M595" s="1" t="str">
        <f t="shared" si="187"/>
        <v>TRUSTED</v>
      </c>
      <c r="N595" s="1" t="str">
        <f t="shared" si="188"/>
        <v>TRUSTED</v>
      </c>
      <c r="O595" s="1">
        <f t="shared" si="189"/>
        <v>3</v>
      </c>
      <c r="P595" s="1">
        <f t="shared" si="190"/>
        <v>333</v>
      </c>
      <c r="Q595" s="1" t="str">
        <f t="shared" si="191"/>
        <v>TRUSTED</v>
      </c>
      <c r="R595" s="1" t="str">
        <f t="shared" si="192"/>
        <v>TRUSTED</v>
      </c>
      <c r="S595" s="1" t="str">
        <f t="shared" si="193"/>
        <v>TRUSTED</v>
      </c>
      <c r="T595" s="1" t="str">
        <f t="shared" si="194"/>
        <v>TRUSTED</v>
      </c>
      <c r="U595" s="1">
        <f t="shared" si="199"/>
        <v>3</v>
      </c>
      <c r="V595" s="10">
        <f>IF(Q595="TRUSTED",'internal_calcs ToDs'!B595,"")</f>
        <v>592.71514619023105</v>
      </c>
      <c r="W595" s="10">
        <f>IF(R595="TRUSTED",'internal_calcs ToDs'!C595,"")</f>
        <v>592.40095402541499</v>
      </c>
      <c r="X595" s="10">
        <f>IF(S595="TRUSTED",IF(O595=3,'internal_calcs ToDs'!D595,'internal_calcs ToDs'!E595),"")</f>
        <v>588.70777702409475</v>
      </c>
      <c r="Y595" s="10">
        <f t="shared" si="198"/>
        <v>592.40095402541499</v>
      </c>
      <c r="Z595" s="10" t="str">
        <f t="shared" ca="1" si="195"/>
        <v>N</v>
      </c>
      <c r="AA595" s="10">
        <f t="shared" ca="1" si="196"/>
        <v>592.40095402541499</v>
      </c>
      <c r="AB595" s="1">
        <f t="shared" ca="1" si="180"/>
        <v>2</v>
      </c>
      <c r="AC595" s="1">
        <f t="shared" ca="1" si="181"/>
        <v>222</v>
      </c>
      <c r="AD595" s="1">
        <f t="shared" ca="1" si="197"/>
        <v>43</v>
      </c>
    </row>
    <row r="596" spans="1:30" x14ac:dyDescent="0.3">
      <c r="A596" s="1">
        <f>'FTTM input times'!A596</f>
        <v>594</v>
      </c>
      <c r="B596" s="10">
        <f>ABS('internal_calcs ToDs'!C596-'internal_calcs ToDs'!$B596)</f>
        <v>0.19404954106596506</v>
      </c>
      <c r="C596" s="10">
        <f>ABS('internal_calcs ToDs'!D596-'internal_calcs ToDs'!$B596)</f>
        <v>4.0727998058364392</v>
      </c>
      <c r="D596" s="10">
        <f>ABS('internal_calcs ToDs'!E596-'internal_calcs ToDs'!$B596)</f>
        <v>0.18753466979705991</v>
      </c>
      <c r="E596" s="10">
        <f>ABS('internal_calcs ToDs'!D596-'internal_calcs ToDs'!$C596)</f>
        <v>3.8787502647704741</v>
      </c>
      <c r="F596" s="10">
        <f>ABS('internal_calcs ToDs'!E596-'internal_calcs ToDs'!$C596)</f>
        <v>0.38158421086302496</v>
      </c>
      <c r="G596" s="10">
        <f>ABS('internal_calcs ToDs'!E596-'internal_calcs ToDs'!D596)</f>
        <v>4.2603344756334991</v>
      </c>
      <c r="H596" s="1" t="str">
        <f t="shared" si="182"/>
        <v>TRUSTED</v>
      </c>
      <c r="I596" s="1" t="str">
        <f t="shared" si="183"/>
        <v>TRUSTED</v>
      </c>
      <c r="J596" s="1" t="str">
        <f t="shared" si="184"/>
        <v>TRUSTED</v>
      </c>
      <c r="K596" s="1" t="str">
        <f t="shared" si="185"/>
        <v>TRUSTED</v>
      </c>
      <c r="L596" s="1" t="str">
        <f t="shared" si="186"/>
        <v>TRUSTED</v>
      </c>
      <c r="M596" s="1" t="str">
        <f t="shared" si="187"/>
        <v>TRUSTED</v>
      </c>
      <c r="N596" s="1" t="str">
        <f t="shared" si="188"/>
        <v>TRUSTED</v>
      </c>
      <c r="O596" s="1">
        <f t="shared" si="189"/>
        <v>3</v>
      </c>
      <c r="P596" s="1">
        <f t="shared" si="190"/>
        <v>333</v>
      </c>
      <c r="Q596" s="1" t="str">
        <f t="shared" si="191"/>
        <v>TRUSTED</v>
      </c>
      <c r="R596" s="1" t="str">
        <f t="shared" si="192"/>
        <v>TRUSTED</v>
      </c>
      <c r="S596" s="1" t="str">
        <f t="shared" si="193"/>
        <v>TRUSTED</v>
      </c>
      <c r="T596" s="1" t="str">
        <f t="shared" si="194"/>
        <v>TRUSTED</v>
      </c>
      <c r="U596" s="1">
        <f t="shared" si="199"/>
        <v>3</v>
      </c>
      <c r="V596" s="10">
        <f>IF(Q596="TRUSTED",'internal_calcs ToDs'!B596,"")</f>
        <v>593.67358734747268</v>
      </c>
      <c r="W596" s="10">
        <f>IF(R596="TRUSTED",'internal_calcs ToDs'!C596,"")</f>
        <v>593.47953780640671</v>
      </c>
      <c r="X596" s="10">
        <f>IF(S596="TRUSTED",IF(O596=3,'internal_calcs ToDs'!D596,'internal_calcs ToDs'!E596),"")</f>
        <v>589.60078754163624</v>
      </c>
      <c r="Y596" s="10">
        <f t="shared" si="198"/>
        <v>593.47953780640671</v>
      </c>
      <c r="Z596" s="10" t="str">
        <f t="shared" ca="1" si="195"/>
        <v>N</v>
      </c>
      <c r="AA596" s="10">
        <f t="shared" ca="1" si="196"/>
        <v>593.47953780640671</v>
      </c>
      <c r="AB596" s="1">
        <f t="shared" ca="1" si="180"/>
        <v>2</v>
      </c>
      <c r="AC596" s="1">
        <f t="shared" ca="1" si="181"/>
        <v>222</v>
      </c>
      <c r="AD596" s="1">
        <f t="shared" ca="1" si="197"/>
        <v>43</v>
      </c>
    </row>
    <row r="597" spans="1:30" x14ac:dyDescent="0.3">
      <c r="A597" s="1">
        <f>'FTTM input times'!A597</f>
        <v>595</v>
      </c>
      <c r="B597" s="10">
        <f>ABS('internal_calcs ToDs'!C597-'internal_calcs ToDs'!$B597)</f>
        <v>6.7670381894913589E-2</v>
      </c>
      <c r="C597" s="10">
        <f>ABS('internal_calcs ToDs'!D597-'internal_calcs ToDs'!$B597)</f>
        <v>4.1001574660722326</v>
      </c>
      <c r="D597" s="10">
        <f>ABS('internal_calcs ToDs'!E597-'internal_calcs ToDs'!$B597)</f>
        <v>2.3034746157463815E-2</v>
      </c>
      <c r="E597" s="10">
        <f>ABS('internal_calcs ToDs'!D597-'internal_calcs ToDs'!$C597)</f>
        <v>4.032487084177319</v>
      </c>
      <c r="F597" s="10">
        <f>ABS('internal_calcs ToDs'!E597-'internal_calcs ToDs'!$C597)</f>
        <v>9.0705128052377404E-2</v>
      </c>
      <c r="G597" s="10">
        <f>ABS('internal_calcs ToDs'!E597-'internal_calcs ToDs'!D597)</f>
        <v>4.1231922122296965</v>
      </c>
      <c r="H597" s="1" t="str">
        <f t="shared" si="182"/>
        <v>TRUSTED</v>
      </c>
      <c r="I597" s="1" t="str">
        <f t="shared" si="183"/>
        <v>TRUSTED</v>
      </c>
      <c r="J597" s="1" t="str">
        <f t="shared" si="184"/>
        <v>TRUSTED</v>
      </c>
      <c r="K597" s="1" t="str">
        <f t="shared" si="185"/>
        <v>TRUSTED</v>
      </c>
      <c r="L597" s="1" t="str">
        <f t="shared" si="186"/>
        <v>TRUSTED</v>
      </c>
      <c r="M597" s="1" t="str">
        <f t="shared" si="187"/>
        <v>TRUSTED</v>
      </c>
      <c r="N597" s="1" t="str">
        <f t="shared" si="188"/>
        <v>TRUSTED</v>
      </c>
      <c r="O597" s="1">
        <f t="shared" si="189"/>
        <v>3</v>
      </c>
      <c r="P597" s="1">
        <f t="shared" si="190"/>
        <v>333</v>
      </c>
      <c r="Q597" s="1" t="str">
        <f t="shared" si="191"/>
        <v>TRUSTED</v>
      </c>
      <c r="R597" s="1" t="str">
        <f t="shared" si="192"/>
        <v>TRUSTED</v>
      </c>
      <c r="S597" s="1" t="str">
        <f t="shared" si="193"/>
        <v>TRUSTED</v>
      </c>
      <c r="T597" s="1" t="str">
        <f t="shared" si="194"/>
        <v>TRUSTED</v>
      </c>
      <c r="U597" s="1">
        <f t="shared" si="199"/>
        <v>3</v>
      </c>
      <c r="V597" s="10">
        <f>IF(Q597="TRUSTED",'internal_calcs ToDs'!B597,"")</f>
        <v>594.6317925389385</v>
      </c>
      <c r="W597" s="10">
        <f>IF(R597="TRUSTED",'internal_calcs ToDs'!C597,"")</f>
        <v>594.56412215704358</v>
      </c>
      <c r="X597" s="10">
        <f>IF(S597="TRUSTED",IF(O597=3,'internal_calcs ToDs'!D597,'internal_calcs ToDs'!E597),"")</f>
        <v>590.53163507286627</v>
      </c>
      <c r="Y597" s="10">
        <f t="shared" si="198"/>
        <v>594.56412215704358</v>
      </c>
      <c r="Z597" s="10" t="str">
        <f t="shared" ca="1" si="195"/>
        <v>N</v>
      </c>
      <c r="AA597" s="10">
        <f t="shared" ca="1" si="196"/>
        <v>594.56412215704358</v>
      </c>
      <c r="AB597" s="1">
        <f t="shared" ca="1" si="180"/>
        <v>2</v>
      </c>
      <c r="AC597" s="1">
        <f t="shared" ca="1" si="181"/>
        <v>222</v>
      </c>
      <c r="AD597" s="1">
        <f t="shared" ca="1" si="197"/>
        <v>43</v>
      </c>
    </row>
    <row r="598" spans="1:30" x14ac:dyDescent="0.3">
      <c r="A598" s="1">
        <f>'FTTM input times'!A598</f>
        <v>596</v>
      </c>
      <c r="B598" s="10">
        <f>ABS('internal_calcs ToDs'!C598-'internal_calcs ToDs'!$B598)</f>
        <v>6.4585098411043873E-2</v>
      </c>
      <c r="C598" s="10">
        <f>ABS('internal_calcs ToDs'!D598-'internal_calcs ToDs'!$B598)</f>
        <v>4.0883779695983549</v>
      </c>
      <c r="D598" s="10">
        <f>ABS('internal_calcs ToDs'!E598-'internal_calcs ToDs'!$B598)</f>
        <v>5.6494957998438622E-2</v>
      </c>
      <c r="E598" s="10">
        <f>ABS('internal_calcs ToDs'!D598-'internal_calcs ToDs'!$C598)</f>
        <v>4.1529630680093987</v>
      </c>
      <c r="F598" s="10">
        <f>ABS('internal_calcs ToDs'!E598-'internal_calcs ToDs'!$C598)</f>
        <v>0.12108005640948249</v>
      </c>
      <c r="G598" s="10">
        <f>ABS('internal_calcs ToDs'!E598-'internal_calcs ToDs'!D598)</f>
        <v>4.0318830115999162</v>
      </c>
      <c r="H598" s="1" t="str">
        <f t="shared" si="182"/>
        <v>TRUSTED</v>
      </c>
      <c r="I598" s="1" t="str">
        <f t="shared" si="183"/>
        <v>TRUSTED</v>
      </c>
      <c r="J598" s="1" t="str">
        <f t="shared" si="184"/>
        <v>TRUSTED</v>
      </c>
      <c r="K598" s="1" t="str">
        <f t="shared" si="185"/>
        <v>TRUSTED</v>
      </c>
      <c r="L598" s="1" t="str">
        <f t="shared" si="186"/>
        <v>TRUSTED</v>
      </c>
      <c r="M598" s="1" t="str">
        <f t="shared" si="187"/>
        <v>TRUSTED</v>
      </c>
      <c r="N598" s="1" t="str">
        <f t="shared" si="188"/>
        <v>TRUSTED</v>
      </c>
      <c r="O598" s="1">
        <f t="shared" si="189"/>
        <v>3</v>
      </c>
      <c r="P598" s="1">
        <f t="shared" si="190"/>
        <v>333</v>
      </c>
      <c r="Q598" s="1" t="str">
        <f t="shared" si="191"/>
        <v>TRUSTED</v>
      </c>
      <c r="R598" s="1" t="str">
        <f t="shared" si="192"/>
        <v>TRUSTED</v>
      </c>
      <c r="S598" s="1" t="str">
        <f t="shared" si="193"/>
        <v>TRUSTED</v>
      </c>
      <c r="T598" s="1" t="str">
        <f t="shared" si="194"/>
        <v>TRUSTED</v>
      </c>
      <c r="U598" s="1">
        <f t="shared" si="199"/>
        <v>3</v>
      </c>
      <c r="V598" s="10">
        <f>IF(Q598="TRUSTED",'internal_calcs ToDs'!B598,"")</f>
        <v>595.58978816312526</v>
      </c>
      <c r="W598" s="10">
        <f>IF(R598="TRUSTED",'internal_calcs ToDs'!C598,"")</f>
        <v>595.65437326153631</v>
      </c>
      <c r="X598" s="10">
        <f>IF(S598="TRUSTED",IF(O598=3,'internal_calcs ToDs'!D598,'internal_calcs ToDs'!E598),"")</f>
        <v>591.50141019352691</v>
      </c>
      <c r="Y598" s="10">
        <f t="shared" si="198"/>
        <v>595.58978816312526</v>
      </c>
      <c r="Z598" s="10" t="str">
        <f t="shared" ca="1" si="195"/>
        <v>Y</v>
      </c>
      <c r="AA598" s="10">
        <f t="shared" ca="1" si="196"/>
        <v>595.58978816312526</v>
      </c>
      <c r="AB598" s="1">
        <f t="shared" ca="1" si="180"/>
        <v>1</v>
      </c>
      <c r="AC598" s="1">
        <f t="shared" ca="1" si="181"/>
        <v>111</v>
      </c>
      <c r="AD598" s="1">
        <f t="shared" ca="1" si="197"/>
        <v>44</v>
      </c>
    </row>
    <row r="599" spans="1:30" x14ac:dyDescent="0.3">
      <c r="A599" s="1">
        <f>'FTTM input times'!A599</f>
        <v>597</v>
      </c>
      <c r="B599" s="10">
        <f>ABS('internal_calcs ToDs'!C599-'internal_calcs ToDs'!$B599)</f>
        <v>0.20233418911038825</v>
      </c>
      <c r="C599" s="10">
        <f>ABS('internal_calcs ToDs'!D599-'internal_calcs ToDs'!$B599)</f>
        <v>4.0370111828761992</v>
      </c>
      <c r="D599" s="10">
        <f>ABS('internal_calcs ToDs'!E599-'internal_calcs ToDs'!$B599)</f>
        <v>4.6688415230732971E-2</v>
      </c>
      <c r="E599" s="10">
        <f>ABS('internal_calcs ToDs'!D599-'internal_calcs ToDs'!$C599)</f>
        <v>4.2393453719865875</v>
      </c>
      <c r="F599" s="10">
        <f>ABS('internal_calcs ToDs'!E599-'internal_calcs ToDs'!$C599)</f>
        <v>0.24902260434112122</v>
      </c>
      <c r="G599" s="10">
        <f>ABS('internal_calcs ToDs'!E599-'internal_calcs ToDs'!D599)</f>
        <v>3.9903227676454662</v>
      </c>
      <c r="H599" s="1" t="str">
        <f t="shared" si="182"/>
        <v>TRUSTED</v>
      </c>
      <c r="I599" s="1" t="str">
        <f t="shared" si="183"/>
        <v>TRUSTED</v>
      </c>
      <c r="J599" s="1" t="str">
        <f t="shared" si="184"/>
        <v>TRUSTED</v>
      </c>
      <c r="K599" s="1" t="str">
        <f t="shared" si="185"/>
        <v>TRUSTED</v>
      </c>
      <c r="L599" s="1" t="str">
        <f t="shared" si="186"/>
        <v>TRUSTED</v>
      </c>
      <c r="M599" s="1" t="str">
        <f t="shared" si="187"/>
        <v>TRUSTED</v>
      </c>
      <c r="N599" s="1" t="str">
        <f t="shared" si="188"/>
        <v>TRUSTED</v>
      </c>
      <c r="O599" s="1">
        <f t="shared" si="189"/>
        <v>3</v>
      </c>
      <c r="P599" s="1">
        <f t="shared" si="190"/>
        <v>333</v>
      </c>
      <c r="Q599" s="1" t="str">
        <f t="shared" si="191"/>
        <v>TRUSTED</v>
      </c>
      <c r="R599" s="1" t="str">
        <f t="shared" si="192"/>
        <v>TRUSTED</v>
      </c>
      <c r="S599" s="1" t="str">
        <f t="shared" si="193"/>
        <v>TRUSTED</v>
      </c>
      <c r="T599" s="1" t="str">
        <f t="shared" si="194"/>
        <v>TRUSTED</v>
      </c>
      <c r="U599" s="1">
        <f t="shared" si="199"/>
        <v>3</v>
      </c>
      <c r="V599" s="10">
        <f>IF(Q599="TRUSTED",'internal_calcs ToDs'!B599,"")</f>
        <v>596.547600750897</v>
      </c>
      <c r="W599" s="10">
        <f>IF(R599="TRUSTED",'internal_calcs ToDs'!C599,"")</f>
        <v>596.74993494000739</v>
      </c>
      <c r="X599" s="10">
        <f>IF(S599="TRUSTED",IF(O599=3,'internal_calcs ToDs'!D599,'internal_calcs ToDs'!E599),"")</f>
        <v>592.51058956802081</v>
      </c>
      <c r="Y599" s="10">
        <f t="shared" si="198"/>
        <v>596.547600750897</v>
      </c>
      <c r="Z599" s="10" t="str">
        <f t="shared" ca="1" si="195"/>
        <v>N</v>
      </c>
      <c r="AA599" s="10">
        <f t="shared" ca="1" si="196"/>
        <v>596.547600750897</v>
      </c>
      <c r="AB599" s="1">
        <f t="shared" ca="1" si="180"/>
        <v>1</v>
      </c>
      <c r="AC599" s="1">
        <f t="shared" ca="1" si="181"/>
        <v>111</v>
      </c>
      <c r="AD599" s="1">
        <f t="shared" ca="1" si="197"/>
        <v>44</v>
      </c>
    </row>
    <row r="600" spans="1:30" x14ac:dyDescent="0.3">
      <c r="A600" s="1">
        <f>'FTTM input times'!A600</f>
        <v>598</v>
      </c>
      <c r="B600" s="10">
        <f>ABS('internal_calcs ToDs'!C600-'internal_calcs ToDs'!$B600)</f>
        <v>0.34517310544254087</v>
      </c>
      <c r="C600" s="10">
        <f>ABS('internal_calcs ToDs'!D600-'internal_calcs ToDs'!$B600)</f>
        <v>3.9462285165988078</v>
      </c>
      <c r="D600" s="10">
        <f>ABS('internal_calcs ToDs'!E600-'internal_calcs ToDs'!$B600)</f>
        <v>5.3598056976511543E-2</v>
      </c>
      <c r="E600" s="10">
        <f>ABS('internal_calcs ToDs'!D600-'internal_calcs ToDs'!$C600)</f>
        <v>4.2914016220413487</v>
      </c>
      <c r="F600" s="10">
        <f>ABS('internal_calcs ToDs'!E600-'internal_calcs ToDs'!$C600)</f>
        <v>0.29157504846602933</v>
      </c>
      <c r="G600" s="10">
        <f>ABS('internal_calcs ToDs'!E600-'internal_calcs ToDs'!D600)</f>
        <v>3.9998265735753193</v>
      </c>
      <c r="H600" s="1" t="str">
        <f t="shared" si="182"/>
        <v>TRUSTED</v>
      </c>
      <c r="I600" s="1" t="str">
        <f t="shared" si="183"/>
        <v>TRUSTED</v>
      </c>
      <c r="J600" s="1" t="str">
        <f t="shared" si="184"/>
        <v>TRUSTED</v>
      </c>
      <c r="K600" s="1" t="str">
        <f t="shared" si="185"/>
        <v>TRUSTED</v>
      </c>
      <c r="L600" s="1" t="str">
        <f t="shared" si="186"/>
        <v>TRUSTED</v>
      </c>
      <c r="M600" s="1" t="str">
        <f t="shared" si="187"/>
        <v>TRUSTED</v>
      </c>
      <c r="N600" s="1" t="str">
        <f t="shared" si="188"/>
        <v>TRUSTED</v>
      </c>
      <c r="O600" s="1">
        <f t="shared" si="189"/>
        <v>3</v>
      </c>
      <c r="P600" s="1">
        <f t="shared" si="190"/>
        <v>333</v>
      </c>
      <c r="Q600" s="1" t="str">
        <f t="shared" si="191"/>
        <v>TRUSTED</v>
      </c>
      <c r="R600" s="1" t="str">
        <f t="shared" si="192"/>
        <v>TRUSTED</v>
      </c>
      <c r="S600" s="1" t="str">
        <f t="shared" si="193"/>
        <v>TRUSTED</v>
      </c>
      <c r="T600" s="1" t="str">
        <f t="shared" si="194"/>
        <v>TRUSTED</v>
      </c>
      <c r="U600" s="1">
        <f t="shared" si="199"/>
        <v>3</v>
      </c>
      <c r="V600" s="10">
        <f>IF(Q600="TRUSTED",'internal_calcs ToDs'!B600,"")</f>
        <v>597.50525694872761</v>
      </c>
      <c r="W600" s="10">
        <f>IF(R600="TRUSTED",'internal_calcs ToDs'!C600,"")</f>
        <v>597.85043005417015</v>
      </c>
      <c r="X600" s="10">
        <f>IF(S600="TRUSTED",IF(O600=3,'internal_calcs ToDs'!D600,'internal_calcs ToDs'!E600),"")</f>
        <v>593.5590284321288</v>
      </c>
      <c r="Y600" s="10">
        <f t="shared" si="198"/>
        <v>597.50525694872761</v>
      </c>
      <c r="Z600" s="10" t="str">
        <f t="shared" ca="1" si="195"/>
        <v>N</v>
      </c>
      <c r="AA600" s="10">
        <f t="shared" ca="1" si="196"/>
        <v>597.50525694872761</v>
      </c>
      <c r="AB600" s="1">
        <f t="shared" ca="1" si="180"/>
        <v>1</v>
      </c>
      <c r="AC600" s="1">
        <f t="shared" ca="1" si="181"/>
        <v>111</v>
      </c>
      <c r="AD600" s="1">
        <f t="shared" ca="1" si="197"/>
        <v>44</v>
      </c>
    </row>
    <row r="601" spans="1:30" x14ac:dyDescent="0.3">
      <c r="A601" s="1">
        <f>'FTTM input times'!A601</f>
        <v>599</v>
      </c>
      <c r="B601" s="10">
        <f>ABS('internal_calcs ToDs'!C601-'internal_calcs ToDs'!$B601)</f>
        <v>0.49267849385034879</v>
      </c>
      <c r="C601" s="10">
        <f>ABS('internal_calcs ToDs'!D601-'internal_calcs ToDs'!$B601)</f>
        <v>3.8168206258421833</v>
      </c>
      <c r="D601" s="10">
        <f>ABS('internal_calcs ToDs'!E601-'internal_calcs ToDs'!$B601)</f>
        <v>0.24224351430711977</v>
      </c>
      <c r="E601" s="10">
        <f>ABS('internal_calcs ToDs'!D601-'internal_calcs ToDs'!$C601)</f>
        <v>4.3094991196925321</v>
      </c>
      <c r="F601" s="10">
        <f>ABS('internal_calcs ToDs'!E601-'internal_calcs ToDs'!$C601)</f>
        <v>0.25043497954322902</v>
      </c>
      <c r="G601" s="10">
        <f>ABS('internal_calcs ToDs'!E601-'internal_calcs ToDs'!D601)</f>
        <v>4.0590641401493031</v>
      </c>
      <c r="H601" s="1" t="str">
        <f t="shared" si="182"/>
        <v>TRUSTED</v>
      </c>
      <c r="I601" s="1" t="str">
        <f t="shared" si="183"/>
        <v>TRUSTED</v>
      </c>
      <c r="J601" s="1" t="str">
        <f t="shared" si="184"/>
        <v>TRUSTED</v>
      </c>
      <c r="K601" s="1" t="str">
        <f t="shared" si="185"/>
        <v>TRUSTED</v>
      </c>
      <c r="L601" s="1" t="str">
        <f t="shared" si="186"/>
        <v>TRUSTED</v>
      </c>
      <c r="M601" s="1" t="str">
        <f t="shared" si="187"/>
        <v>TRUSTED</v>
      </c>
      <c r="N601" s="1" t="str">
        <f t="shared" si="188"/>
        <v>TRUSTED</v>
      </c>
      <c r="O601" s="1">
        <f t="shared" si="189"/>
        <v>3</v>
      </c>
      <c r="P601" s="1">
        <f t="shared" si="190"/>
        <v>333</v>
      </c>
      <c r="Q601" s="1" t="str">
        <f t="shared" si="191"/>
        <v>TRUSTED</v>
      </c>
      <c r="R601" s="1" t="str">
        <f t="shared" si="192"/>
        <v>TRUSTED</v>
      </c>
      <c r="S601" s="1" t="str">
        <f t="shared" si="193"/>
        <v>TRUSTED</v>
      </c>
      <c r="T601" s="1" t="str">
        <f t="shared" si="194"/>
        <v>TRUSTED</v>
      </c>
      <c r="U601" s="1">
        <f t="shared" si="199"/>
        <v>3</v>
      </c>
      <c r="V601" s="10">
        <f>IF(Q601="TRUSTED",'internal_calcs ToDs'!B601,"")</f>
        <v>598.46278350186992</v>
      </c>
      <c r="W601" s="10">
        <f>IF(R601="TRUSTED",'internal_calcs ToDs'!C601,"")</f>
        <v>598.95546199572027</v>
      </c>
      <c r="X601" s="10">
        <f>IF(S601="TRUSTED",IF(O601=3,'internal_calcs ToDs'!D601,'internal_calcs ToDs'!E601),"")</f>
        <v>594.64596287602774</v>
      </c>
      <c r="Y601" s="10">
        <f t="shared" si="198"/>
        <v>598.46278350186992</v>
      </c>
      <c r="Z601" s="10" t="str">
        <f t="shared" ca="1" si="195"/>
        <v>N</v>
      </c>
      <c r="AA601" s="10">
        <f t="shared" ca="1" si="196"/>
        <v>598.46278350186992</v>
      </c>
      <c r="AB601" s="1">
        <f t="shared" ca="1" si="180"/>
        <v>1</v>
      </c>
      <c r="AC601" s="1">
        <f t="shared" ca="1" si="181"/>
        <v>111</v>
      </c>
      <c r="AD601" s="1">
        <f t="shared" ca="1" si="197"/>
        <v>44</v>
      </c>
    </row>
    <row r="602" spans="1:30" x14ac:dyDescent="0.3">
      <c r="A602" s="1">
        <f>'FTTM input times'!A602</f>
        <v>600</v>
      </c>
      <c r="B602" s="10">
        <f>ABS('internal_calcs ToDs'!C602-'internal_calcs ToDs'!$B602)</f>
        <v>0.64440901410557672</v>
      </c>
      <c r="C602" s="10">
        <f>ABS('internal_calcs ToDs'!D602-'internal_calcs ToDs'!$B602)</f>
        <v>3.6501853458581763</v>
      </c>
      <c r="D602" s="10">
        <f>ABS('internal_calcs ToDs'!E602-'internal_calcs ToDs'!$B602)</f>
        <v>0.51393809231547039</v>
      </c>
      <c r="E602" s="10">
        <f>ABS('internal_calcs ToDs'!D602-'internal_calcs ToDs'!$C602)</f>
        <v>4.294594359963753</v>
      </c>
      <c r="F602" s="10">
        <f>ABS('internal_calcs ToDs'!E602-'internal_calcs ToDs'!$C602)</f>
        <v>0.13047092179010633</v>
      </c>
      <c r="G602" s="10">
        <f>ABS('internal_calcs ToDs'!E602-'internal_calcs ToDs'!D602)</f>
        <v>4.1641234381736467</v>
      </c>
      <c r="H602" s="1" t="str">
        <f t="shared" si="182"/>
        <v>TRUSTED</v>
      </c>
      <c r="I602" s="1" t="str">
        <f t="shared" si="183"/>
        <v>TRUSTED</v>
      </c>
      <c r="J602" s="1" t="str">
        <f t="shared" si="184"/>
        <v>TRUSTED</v>
      </c>
      <c r="K602" s="1" t="str">
        <f t="shared" si="185"/>
        <v>TRUSTED</v>
      </c>
      <c r="L602" s="1" t="str">
        <f t="shared" si="186"/>
        <v>TRUSTED</v>
      </c>
      <c r="M602" s="1" t="str">
        <f t="shared" si="187"/>
        <v>TRUSTED</v>
      </c>
      <c r="N602" s="1" t="str">
        <f t="shared" si="188"/>
        <v>TRUSTED</v>
      </c>
      <c r="O602" s="1">
        <f t="shared" si="189"/>
        <v>3</v>
      </c>
      <c r="P602" s="1">
        <f t="shared" si="190"/>
        <v>333</v>
      </c>
      <c r="Q602" s="1" t="str">
        <f t="shared" si="191"/>
        <v>TRUSTED</v>
      </c>
      <c r="R602" s="1" t="str">
        <f t="shared" si="192"/>
        <v>TRUSTED</v>
      </c>
      <c r="S602" s="1" t="str">
        <f t="shared" si="193"/>
        <v>TRUSTED</v>
      </c>
      <c r="T602" s="1" t="str">
        <f t="shared" si="194"/>
        <v>TRUSTED</v>
      </c>
      <c r="U602" s="1">
        <f t="shared" si="199"/>
        <v>3</v>
      </c>
      <c r="V602" s="10">
        <f>IF(Q602="TRUSTED",'internal_calcs ToDs'!B602,"")</f>
        <v>599.42020723746361</v>
      </c>
      <c r="W602" s="10">
        <f>IF(R602="TRUSTED",'internal_calcs ToDs'!C602,"")</f>
        <v>600.06461625156919</v>
      </c>
      <c r="X602" s="10">
        <f>IF(S602="TRUSTED",IF(O602=3,'internal_calcs ToDs'!D602,'internal_calcs ToDs'!E602),"")</f>
        <v>595.77002189160544</v>
      </c>
      <c r="Y602" s="10">
        <f t="shared" si="198"/>
        <v>599.42020723746361</v>
      </c>
      <c r="Z602" s="10" t="str">
        <f t="shared" ca="1" si="195"/>
        <v>N</v>
      </c>
      <c r="AA602" s="10">
        <f t="shared" ca="1" si="196"/>
        <v>599.42020723746361</v>
      </c>
      <c r="AB602" s="1">
        <f t="shared" ca="1" si="180"/>
        <v>1</v>
      </c>
      <c r="AC602" s="1">
        <f t="shared" ca="1" si="181"/>
        <v>111</v>
      </c>
      <c r="AD602" s="1">
        <f t="shared" ca="1" si="197"/>
        <v>44</v>
      </c>
    </row>
    <row r="603" spans="1:30" x14ac:dyDescent="0.3">
      <c r="A603" s="1">
        <f>'FTTM input times'!A603</f>
        <v>601</v>
      </c>
      <c r="B603" s="10">
        <f>ABS('internal_calcs ToDs'!C603-'internal_calcs ToDs'!$B603)</f>
        <v>0.79990699214749839</v>
      </c>
      <c r="C603" s="10">
        <f>ABS('internal_calcs ToDs'!D603-'internal_calcs ToDs'!$B603)</f>
        <v>3.4483060535127379</v>
      </c>
      <c r="D603" s="10">
        <f>ABS('internal_calcs ToDs'!E603-'internal_calcs ToDs'!$B603)</f>
        <v>0.86037396610527139</v>
      </c>
      <c r="E603" s="10">
        <f>ABS('internal_calcs ToDs'!D603-'internal_calcs ToDs'!$C603)</f>
        <v>4.2482130456602363</v>
      </c>
      <c r="F603" s="10">
        <f>ABS('internal_calcs ToDs'!E603-'internal_calcs ToDs'!$C603)</f>
        <v>6.0466973957773007E-2</v>
      </c>
      <c r="G603" s="10">
        <f>ABS('internal_calcs ToDs'!E603-'internal_calcs ToDs'!D603)</f>
        <v>4.3086800196180093</v>
      </c>
      <c r="H603" s="1" t="str">
        <f t="shared" si="182"/>
        <v>TRUSTED</v>
      </c>
      <c r="I603" s="1" t="str">
        <f t="shared" si="183"/>
        <v>TRUSTED</v>
      </c>
      <c r="J603" s="1" t="str">
        <f t="shared" si="184"/>
        <v>TRUSTED</v>
      </c>
      <c r="K603" s="1" t="str">
        <f t="shared" si="185"/>
        <v>TRUSTED</v>
      </c>
      <c r="L603" s="1" t="str">
        <f t="shared" si="186"/>
        <v>TRUSTED</v>
      </c>
      <c r="M603" s="1" t="str">
        <f t="shared" si="187"/>
        <v>TRUSTED</v>
      </c>
      <c r="N603" s="1" t="str">
        <f t="shared" si="188"/>
        <v>TRUSTED</v>
      </c>
      <c r="O603" s="1">
        <f t="shared" si="189"/>
        <v>3</v>
      </c>
      <c r="P603" s="1">
        <f t="shared" si="190"/>
        <v>333</v>
      </c>
      <c r="Q603" s="1" t="str">
        <f t="shared" si="191"/>
        <v>TRUSTED</v>
      </c>
      <c r="R603" s="1" t="str">
        <f t="shared" si="192"/>
        <v>TRUSTED</v>
      </c>
      <c r="S603" s="1" t="str">
        <f t="shared" si="193"/>
        <v>TRUSTED</v>
      </c>
      <c r="T603" s="1" t="str">
        <f t="shared" si="194"/>
        <v>TRUSTED</v>
      </c>
      <c r="U603" s="1">
        <f t="shared" si="199"/>
        <v>3</v>
      </c>
      <c r="V603" s="10">
        <f>IF(Q603="TRUSTED",'internal_calcs ToDs'!B603,"")</f>
        <v>600.37755504758957</v>
      </c>
      <c r="W603" s="10">
        <f>IF(R603="TRUSTED",'internal_calcs ToDs'!C603,"")</f>
        <v>601.17746203973707</v>
      </c>
      <c r="X603" s="10">
        <f>IF(S603="TRUSTED",IF(O603=3,'internal_calcs ToDs'!D603,'internal_calcs ToDs'!E603),"")</f>
        <v>596.92924899407683</v>
      </c>
      <c r="Y603" s="10">
        <f t="shared" si="198"/>
        <v>600.37755504758957</v>
      </c>
      <c r="Z603" s="10" t="str">
        <f t="shared" ca="1" si="195"/>
        <v>N</v>
      </c>
      <c r="AA603" s="10">
        <f t="shared" ca="1" si="196"/>
        <v>600.37755504758957</v>
      </c>
      <c r="AB603" s="1">
        <f t="shared" ca="1" si="180"/>
        <v>1</v>
      </c>
      <c r="AC603" s="1">
        <f t="shared" ca="1" si="181"/>
        <v>111</v>
      </c>
      <c r="AD603" s="1">
        <f t="shared" ca="1" si="197"/>
        <v>44</v>
      </c>
    </row>
    <row r="604" spans="1:30" x14ac:dyDescent="0.3">
      <c r="A604" s="1">
        <f>'FTTM input times'!A604</f>
        <v>602</v>
      </c>
      <c r="B604" s="10">
        <f>ABS('internal_calcs ToDs'!C604-'internal_calcs ToDs'!$B604)</f>
        <v>0.95870013716728408</v>
      </c>
      <c r="C604" s="10">
        <f>ABS('internal_calcs ToDs'!D604-'internal_calcs ToDs'!$B604)</f>
        <v>3.2137207953669531</v>
      </c>
      <c r="D604" s="10">
        <f>ABS('internal_calcs ToDs'!E604-'internal_calcs ToDs'!$B604)</f>
        <v>1.270544661801523</v>
      </c>
      <c r="E604" s="10">
        <f>ABS('internal_calcs ToDs'!D604-'internal_calcs ToDs'!$C604)</f>
        <v>4.1724209325342372</v>
      </c>
      <c r="F604" s="10">
        <f>ABS('internal_calcs ToDs'!E604-'internal_calcs ToDs'!$C604)</f>
        <v>0.31184452463423895</v>
      </c>
      <c r="G604" s="10">
        <f>ABS('internal_calcs ToDs'!E604-'internal_calcs ToDs'!D604)</f>
        <v>4.4842654571684761</v>
      </c>
      <c r="H604" s="1" t="str">
        <f t="shared" si="182"/>
        <v>TRUSTED</v>
      </c>
      <c r="I604" s="1" t="str">
        <f t="shared" si="183"/>
        <v>TRUSTED</v>
      </c>
      <c r="J604" s="1" t="str">
        <f t="shared" si="184"/>
        <v>TRUSTED</v>
      </c>
      <c r="K604" s="1" t="str">
        <f t="shared" si="185"/>
        <v>TRUSTED</v>
      </c>
      <c r="L604" s="1" t="str">
        <f t="shared" si="186"/>
        <v>TRUSTED</v>
      </c>
      <c r="M604" s="1" t="str">
        <f t="shared" si="187"/>
        <v>TRUSTED</v>
      </c>
      <c r="N604" s="1" t="str">
        <f t="shared" si="188"/>
        <v>TRUSTED</v>
      </c>
      <c r="O604" s="1">
        <f t="shared" si="189"/>
        <v>3</v>
      </c>
      <c r="P604" s="1">
        <f t="shared" si="190"/>
        <v>333</v>
      </c>
      <c r="Q604" s="1" t="str">
        <f t="shared" si="191"/>
        <v>TRUSTED</v>
      </c>
      <c r="R604" s="1" t="str">
        <f t="shared" si="192"/>
        <v>TRUSTED</v>
      </c>
      <c r="S604" s="1" t="str">
        <f t="shared" si="193"/>
        <v>TRUSTED</v>
      </c>
      <c r="T604" s="1" t="str">
        <f t="shared" si="194"/>
        <v>TRUSTED</v>
      </c>
      <c r="U604" s="1">
        <f t="shared" si="199"/>
        <v>3</v>
      </c>
      <c r="V604" s="10">
        <f>IF(Q604="TRUSTED",'internal_calcs ToDs'!B604,"")</f>
        <v>601.33485387228518</v>
      </c>
      <c r="W604" s="10">
        <f>IF(R604="TRUSTED",'internal_calcs ToDs'!C604,"")</f>
        <v>602.29355400945246</v>
      </c>
      <c r="X604" s="10">
        <f>IF(S604="TRUSTED",IF(O604=3,'internal_calcs ToDs'!D604,'internal_calcs ToDs'!E604),"")</f>
        <v>598.12113307691823</v>
      </c>
      <c r="Y604" s="10">
        <f t="shared" si="198"/>
        <v>601.33485387228518</v>
      </c>
      <c r="Z604" s="10" t="str">
        <f t="shared" ca="1" si="195"/>
        <v>N</v>
      </c>
      <c r="AA604" s="10">
        <f t="shared" ca="1" si="196"/>
        <v>601.33485387228518</v>
      </c>
      <c r="AB604" s="1">
        <f t="shared" ca="1" si="180"/>
        <v>1</v>
      </c>
      <c r="AC604" s="1">
        <f t="shared" ca="1" si="181"/>
        <v>111</v>
      </c>
      <c r="AD604" s="1">
        <f t="shared" ca="1" si="197"/>
        <v>44</v>
      </c>
    </row>
    <row r="605" spans="1:30" x14ac:dyDescent="0.3">
      <c r="A605" s="1">
        <f>'FTTM input times'!A605</f>
        <v>603</v>
      </c>
      <c r="B605" s="10">
        <f>ABS('internal_calcs ToDs'!C605-'internal_calcs ToDs'!$B605)</f>
        <v>1.1203033162197471</v>
      </c>
      <c r="C605" s="10">
        <f>ABS('internal_calcs ToDs'!D605-'internal_calcs ToDs'!$B605)</f>
        <v>2.9494826690105356</v>
      </c>
      <c r="D605" s="10">
        <f>ABS('internal_calcs ToDs'!E605-'internal_calcs ToDs'!$B605)</f>
        <v>1.7311419025274972</v>
      </c>
      <c r="E605" s="10">
        <f>ABS('internal_calcs ToDs'!D605-'internal_calcs ToDs'!$C605)</f>
        <v>4.0697859852302827</v>
      </c>
      <c r="F605" s="10">
        <f>ABS('internal_calcs ToDs'!E605-'internal_calcs ToDs'!$C605)</f>
        <v>0.61083858630775012</v>
      </c>
      <c r="G605" s="10">
        <f>ABS('internal_calcs ToDs'!E605-'internal_calcs ToDs'!D605)</f>
        <v>4.6806245715380328</v>
      </c>
      <c r="H605" s="1" t="str">
        <f t="shared" si="182"/>
        <v>TRUSTED</v>
      </c>
      <c r="I605" s="1" t="str">
        <f t="shared" si="183"/>
        <v>TRUSTED</v>
      </c>
      <c r="J605" s="1" t="str">
        <f t="shared" si="184"/>
        <v>TRUSTED</v>
      </c>
      <c r="K605" s="1" t="str">
        <f t="shared" si="185"/>
        <v>TRUSTED</v>
      </c>
      <c r="L605" s="1" t="str">
        <f t="shared" si="186"/>
        <v>TRUSTED</v>
      </c>
      <c r="M605" s="1" t="str">
        <f t="shared" si="187"/>
        <v>TRUSTED</v>
      </c>
      <c r="N605" s="1" t="str">
        <f t="shared" si="188"/>
        <v>TRUSTED</v>
      </c>
      <c r="O605" s="1">
        <f t="shared" si="189"/>
        <v>3</v>
      </c>
      <c r="P605" s="1">
        <f t="shared" si="190"/>
        <v>333</v>
      </c>
      <c r="Q605" s="1" t="str">
        <f t="shared" si="191"/>
        <v>TRUSTED</v>
      </c>
      <c r="R605" s="1" t="str">
        <f t="shared" si="192"/>
        <v>TRUSTED</v>
      </c>
      <c r="S605" s="1" t="str">
        <f t="shared" si="193"/>
        <v>TRUSTED</v>
      </c>
      <c r="T605" s="1" t="str">
        <f t="shared" si="194"/>
        <v>TRUSTED</v>
      </c>
      <c r="U605" s="1">
        <f t="shared" si="199"/>
        <v>3</v>
      </c>
      <c r="V605" s="10">
        <f>IF(Q605="TRUSTED",'internal_calcs ToDs'!B605,"")</f>
        <v>602.29213068252807</v>
      </c>
      <c r="W605" s="10">
        <f>IF(R605="TRUSTED",'internal_calcs ToDs'!C605,"")</f>
        <v>603.41243399874782</v>
      </c>
      <c r="X605" s="10">
        <f>IF(S605="TRUSTED",IF(O605=3,'internal_calcs ToDs'!D605,'internal_calcs ToDs'!E605),"")</f>
        <v>599.34264801351753</v>
      </c>
      <c r="Y605" s="10">
        <f t="shared" si="198"/>
        <v>602.29213068252807</v>
      </c>
      <c r="Z605" s="10" t="str">
        <f t="shared" ca="1" si="195"/>
        <v>N</v>
      </c>
      <c r="AA605" s="10">
        <f t="shared" ca="1" si="196"/>
        <v>602.29213068252807</v>
      </c>
      <c r="AB605" s="1">
        <f t="shared" ca="1" si="180"/>
        <v>1</v>
      </c>
      <c r="AC605" s="1">
        <f t="shared" ca="1" si="181"/>
        <v>111</v>
      </c>
      <c r="AD605" s="1">
        <f t="shared" ca="1" si="197"/>
        <v>44</v>
      </c>
    </row>
    <row r="606" spans="1:30" x14ac:dyDescent="0.3">
      <c r="A606" s="1">
        <f>'FTTM input times'!A606</f>
        <v>604</v>
      </c>
      <c r="B606" s="10">
        <f>ABS('internal_calcs ToDs'!C606-'internal_calcs ToDs'!$B606)</f>
        <v>1.284220379416297</v>
      </c>
      <c r="C606" s="10">
        <f>ABS('internal_calcs ToDs'!D606-'internal_calcs ToDs'!$B606)</f>
        <v>2.6591120822029097</v>
      </c>
      <c r="D606" s="10">
        <f>ABS('internal_calcs ToDs'!E606-'internal_calcs ToDs'!$B606)</f>
        <v>2.227035646438253</v>
      </c>
      <c r="E606" s="10">
        <f>ABS('internal_calcs ToDs'!D606-'internal_calcs ToDs'!$C606)</f>
        <v>3.9433324616192067</v>
      </c>
      <c r="F606" s="10">
        <f>ABS('internal_calcs ToDs'!E606-'internal_calcs ToDs'!$C606)</f>
        <v>0.94281526702195606</v>
      </c>
      <c r="G606" s="10">
        <f>ABS('internal_calcs ToDs'!E606-'internal_calcs ToDs'!D606)</f>
        <v>4.8861477286411628</v>
      </c>
      <c r="H606" s="1" t="str">
        <f t="shared" si="182"/>
        <v>TRUSTED</v>
      </c>
      <c r="I606" s="1" t="str">
        <f t="shared" si="183"/>
        <v>TRUSTED</v>
      </c>
      <c r="J606" s="1" t="str">
        <f t="shared" si="184"/>
        <v>TRUSTED</v>
      </c>
      <c r="K606" s="1" t="str">
        <f t="shared" si="185"/>
        <v>TRUSTED</v>
      </c>
      <c r="L606" s="1" t="str">
        <f t="shared" si="186"/>
        <v>TRUSTED</v>
      </c>
      <c r="M606" s="1" t="str">
        <f t="shared" si="187"/>
        <v>TRUSTED</v>
      </c>
      <c r="N606" s="1" t="str">
        <f t="shared" si="188"/>
        <v>TRUSTED</v>
      </c>
      <c r="O606" s="1">
        <f t="shared" si="189"/>
        <v>3</v>
      </c>
      <c r="P606" s="1">
        <f t="shared" si="190"/>
        <v>333</v>
      </c>
      <c r="Q606" s="1" t="str">
        <f t="shared" si="191"/>
        <v>TRUSTED</v>
      </c>
      <c r="R606" s="1" t="str">
        <f t="shared" si="192"/>
        <v>TRUSTED</v>
      </c>
      <c r="S606" s="1" t="str">
        <f t="shared" si="193"/>
        <v>TRUSTED</v>
      </c>
      <c r="T606" s="1" t="str">
        <f t="shared" si="194"/>
        <v>TRUSTED</v>
      </c>
      <c r="U606" s="1">
        <f t="shared" si="199"/>
        <v>3</v>
      </c>
      <c r="V606" s="10">
        <f>IF(Q606="TRUSTED",'internal_calcs ToDs'!B606,"")</f>
        <v>603.24941246320054</v>
      </c>
      <c r="W606" s="10">
        <f>IF(R606="TRUSTED",'internal_calcs ToDs'!C606,"")</f>
        <v>604.53363284261684</v>
      </c>
      <c r="X606" s="10">
        <f>IF(S606="TRUSTED",IF(O606=3,'internal_calcs ToDs'!D606,'internal_calcs ToDs'!E606),"")</f>
        <v>600.59030038099763</v>
      </c>
      <c r="Y606" s="10">
        <f t="shared" si="198"/>
        <v>603.24941246320054</v>
      </c>
      <c r="Z606" s="10" t="str">
        <f t="shared" ca="1" si="195"/>
        <v>N</v>
      </c>
      <c r="AA606" s="10">
        <f t="shared" ca="1" si="196"/>
        <v>603.24941246320054</v>
      </c>
      <c r="AB606" s="1">
        <f t="shared" ca="1" si="180"/>
        <v>1</v>
      </c>
      <c r="AC606" s="1">
        <f t="shared" ca="1" si="181"/>
        <v>111</v>
      </c>
      <c r="AD606" s="1">
        <f t="shared" ca="1" si="197"/>
        <v>44</v>
      </c>
    </row>
    <row r="607" spans="1:30" x14ac:dyDescent="0.3">
      <c r="A607" s="1">
        <f>'FTTM input times'!A607</f>
        <v>605</v>
      </c>
      <c r="B607" s="10">
        <f>ABS('internal_calcs ToDs'!C607-'internal_calcs ToDs'!$B607)</f>
        <v>1.4499460285475152</v>
      </c>
      <c r="C607" s="10">
        <f>ABS('internal_calcs ToDs'!D607-'internal_calcs ToDs'!$B607)</f>
        <v>2.3465416424626255</v>
      </c>
      <c r="D607" s="10">
        <f>ABS('internal_calcs ToDs'!E607-'internal_calcs ToDs'!$B607)</f>
        <v>2.7418199675954611</v>
      </c>
      <c r="E607" s="10">
        <f>ABS('internal_calcs ToDs'!D607-'internal_calcs ToDs'!$C607)</f>
        <v>3.7964876710101407</v>
      </c>
      <c r="F607" s="10">
        <f>ABS('internal_calcs ToDs'!E607-'internal_calcs ToDs'!$C607)</f>
        <v>1.2918739390479459</v>
      </c>
      <c r="G607" s="10">
        <f>ABS('internal_calcs ToDs'!E607-'internal_calcs ToDs'!D607)</f>
        <v>5.0883616100580866</v>
      </c>
      <c r="H607" s="1" t="str">
        <f t="shared" si="182"/>
        <v>TRUSTED</v>
      </c>
      <c r="I607" s="1" t="str">
        <f t="shared" si="183"/>
        <v>TRUSTED</v>
      </c>
      <c r="J607" s="1" t="str">
        <f t="shared" si="184"/>
        <v>TRUSTED</v>
      </c>
      <c r="K607" s="1" t="str">
        <f t="shared" si="185"/>
        <v>TRUSTED</v>
      </c>
      <c r="L607" s="1" t="str">
        <f t="shared" si="186"/>
        <v>TRUSTED</v>
      </c>
      <c r="M607" s="1" t="str">
        <f t="shared" si="187"/>
        <v>TRUSTED</v>
      </c>
      <c r="N607" s="1" t="str">
        <f t="shared" si="188"/>
        <v>TRUSTED</v>
      </c>
      <c r="O607" s="1">
        <f t="shared" si="189"/>
        <v>3</v>
      </c>
      <c r="P607" s="1">
        <f t="shared" si="190"/>
        <v>333</v>
      </c>
      <c r="Q607" s="1" t="str">
        <f t="shared" si="191"/>
        <v>TRUSTED</v>
      </c>
      <c r="R607" s="1" t="str">
        <f t="shared" si="192"/>
        <v>TRUSTED</v>
      </c>
      <c r="S607" s="1" t="str">
        <f t="shared" si="193"/>
        <v>TRUSTED</v>
      </c>
      <c r="T607" s="1" t="str">
        <f t="shared" si="194"/>
        <v>TRUSTED</v>
      </c>
      <c r="U607" s="1">
        <f t="shared" si="199"/>
        <v>3</v>
      </c>
      <c r="V607" s="10">
        <f>IF(Q607="TRUSTED",'internal_calcs ToDs'!B607,"")</f>
        <v>604.20672619604557</v>
      </c>
      <c r="W607" s="10">
        <f>IF(R607="TRUSTED",'internal_calcs ToDs'!C607,"")</f>
        <v>605.65667222459308</v>
      </c>
      <c r="X607" s="10">
        <f>IF(S607="TRUSTED",IF(O607=3,'internal_calcs ToDs'!D607,'internal_calcs ToDs'!E607),"")</f>
        <v>601.86018455358294</v>
      </c>
      <c r="Y607" s="10">
        <f t="shared" si="198"/>
        <v>604.20672619604557</v>
      </c>
      <c r="Z607" s="10" t="str">
        <f t="shared" ca="1" si="195"/>
        <v>N</v>
      </c>
      <c r="AA607" s="10">
        <f t="shared" ca="1" si="196"/>
        <v>604.20672619604557</v>
      </c>
      <c r="AB607" s="1">
        <f t="shared" ca="1" si="180"/>
        <v>1</v>
      </c>
      <c r="AC607" s="1">
        <f t="shared" ca="1" si="181"/>
        <v>111</v>
      </c>
      <c r="AD607" s="1">
        <f t="shared" ca="1" si="197"/>
        <v>44</v>
      </c>
    </row>
    <row r="608" spans="1:30" x14ac:dyDescent="0.3">
      <c r="A608" s="1">
        <f>'FTTM input times'!A608</f>
        <v>606</v>
      </c>
      <c r="B608" s="10">
        <f>ABS('internal_calcs ToDs'!C608-'internal_calcs ToDs'!$B608)</f>
        <v>1.6169677218230163</v>
      </c>
      <c r="C608" s="10">
        <f>ABS('internal_calcs ToDs'!D608-'internal_calcs ToDs'!$B608)</f>
        <v>2.0160545459729065</v>
      </c>
      <c r="D608" s="10">
        <f>ABS('internal_calcs ToDs'!E608-'internal_calcs ToDs'!$B608)</f>
        <v>3.25840505072631</v>
      </c>
      <c r="E608" s="10">
        <f>ABS('internal_calcs ToDs'!D608-'internal_calcs ToDs'!$C608)</f>
        <v>3.6330222677959227</v>
      </c>
      <c r="F608" s="10">
        <f>ABS('internal_calcs ToDs'!E608-'internal_calcs ToDs'!$C608)</f>
        <v>1.6414373289032937</v>
      </c>
      <c r="G608" s="10">
        <f>ABS('internal_calcs ToDs'!E608-'internal_calcs ToDs'!D608)</f>
        <v>5.2744595966992165</v>
      </c>
      <c r="H608" s="1" t="str">
        <f t="shared" si="182"/>
        <v>TRUSTED</v>
      </c>
      <c r="I608" s="1" t="str">
        <f t="shared" si="183"/>
        <v>TRUSTED</v>
      </c>
      <c r="J608" s="1" t="str">
        <f t="shared" si="184"/>
        <v>TRUSTED</v>
      </c>
      <c r="K608" s="1" t="str">
        <f t="shared" si="185"/>
        <v>TRUSTED</v>
      </c>
      <c r="L608" s="1" t="str">
        <f t="shared" si="186"/>
        <v>TRUSTED</v>
      </c>
      <c r="M608" s="1" t="str">
        <f t="shared" si="187"/>
        <v>TRUSTED</v>
      </c>
      <c r="N608" s="1" t="str">
        <f t="shared" si="188"/>
        <v>TRUSTED</v>
      </c>
      <c r="O608" s="1">
        <f t="shared" si="189"/>
        <v>3</v>
      </c>
      <c r="P608" s="1">
        <f t="shared" si="190"/>
        <v>333</v>
      </c>
      <c r="Q608" s="1" t="str">
        <f t="shared" si="191"/>
        <v>TRUSTED</v>
      </c>
      <c r="R608" s="1" t="str">
        <f t="shared" si="192"/>
        <v>TRUSTED</v>
      </c>
      <c r="S608" s="1" t="str">
        <f t="shared" si="193"/>
        <v>TRUSTED</v>
      </c>
      <c r="T608" s="1" t="str">
        <f t="shared" si="194"/>
        <v>TRUSTED</v>
      </c>
      <c r="U608" s="1">
        <f t="shared" si="199"/>
        <v>3</v>
      </c>
      <c r="V608" s="10">
        <f>IF(Q608="TRUSTED",'internal_calcs ToDs'!B608,"")</f>
        <v>605.1640988426243</v>
      </c>
      <c r="W608" s="10">
        <f>IF(R608="TRUSTED",'internal_calcs ToDs'!C608,"")</f>
        <v>606.78106656444731</v>
      </c>
      <c r="X608" s="10">
        <f>IF(S608="TRUSTED",IF(O608=3,'internal_calcs ToDs'!D608,'internal_calcs ToDs'!E608),"")</f>
        <v>603.14804429665139</v>
      </c>
      <c r="Y608" s="10">
        <f t="shared" si="198"/>
        <v>605.1640988426243</v>
      </c>
      <c r="Z608" s="10" t="str">
        <f t="shared" ca="1" si="195"/>
        <v>N</v>
      </c>
      <c r="AA608" s="10">
        <f t="shared" ca="1" si="196"/>
        <v>605.1640988426243</v>
      </c>
      <c r="AB608" s="1">
        <f t="shared" ca="1" si="180"/>
        <v>1</v>
      </c>
      <c r="AC608" s="1">
        <f t="shared" ca="1" si="181"/>
        <v>111</v>
      </c>
      <c r="AD608" s="1">
        <f t="shared" ca="1" si="197"/>
        <v>44</v>
      </c>
    </row>
    <row r="609" spans="1:30" x14ac:dyDescent="0.3">
      <c r="A609" s="1">
        <f>'FTTM input times'!A609</f>
        <v>607</v>
      </c>
      <c r="B609" s="10">
        <f>ABS('internal_calcs ToDs'!C609-'internal_calcs ToDs'!$B609)</f>
        <v>1.784767607263916</v>
      </c>
      <c r="C609" s="10">
        <f>ABS('internal_calcs ToDs'!D609-'internal_calcs ToDs'!$B609)</f>
        <v>1.6722174371918754</v>
      </c>
      <c r="D609" s="10">
        <f>ABS('internal_calcs ToDs'!E609-'internal_calcs ToDs'!$B609)</f>
        <v>3.7596339042447653</v>
      </c>
      <c r="E609" s="10">
        <f>ABS('internal_calcs ToDs'!D609-'internal_calcs ToDs'!$C609)</f>
        <v>3.4569850444557915</v>
      </c>
      <c r="F609" s="10">
        <f>ABS('internal_calcs ToDs'!E609-'internal_calcs ToDs'!$C609)</f>
        <v>1.9748662969808493</v>
      </c>
      <c r="G609" s="10">
        <f>ABS('internal_calcs ToDs'!E609-'internal_calcs ToDs'!D609)</f>
        <v>5.4318513414366407</v>
      </c>
      <c r="H609" s="1" t="str">
        <f t="shared" si="182"/>
        <v>TRUSTED</v>
      </c>
      <c r="I609" s="1" t="str">
        <f t="shared" si="183"/>
        <v>TRUSTED</v>
      </c>
      <c r="J609" s="1" t="str">
        <f t="shared" si="184"/>
        <v>TRUSTED</v>
      </c>
      <c r="K609" s="1" t="str">
        <f t="shared" si="185"/>
        <v>TRUSTED</v>
      </c>
      <c r="L609" s="1" t="str">
        <f t="shared" si="186"/>
        <v>TRUSTED</v>
      </c>
      <c r="M609" s="1" t="str">
        <f t="shared" si="187"/>
        <v>TRUSTED</v>
      </c>
      <c r="N609" s="1" t="str">
        <f t="shared" si="188"/>
        <v>TRUSTED</v>
      </c>
      <c r="O609" s="1">
        <f t="shared" si="189"/>
        <v>3</v>
      </c>
      <c r="P609" s="1">
        <f t="shared" si="190"/>
        <v>333</v>
      </c>
      <c r="Q609" s="1" t="str">
        <f t="shared" si="191"/>
        <v>TRUSTED</v>
      </c>
      <c r="R609" s="1" t="str">
        <f t="shared" si="192"/>
        <v>TRUSTED</v>
      </c>
      <c r="S609" s="1" t="str">
        <f t="shared" si="193"/>
        <v>TRUSTED</v>
      </c>
      <c r="T609" s="1" t="str">
        <f t="shared" si="194"/>
        <v>TRUSTED</v>
      </c>
      <c r="U609" s="1">
        <f t="shared" si="199"/>
        <v>3</v>
      </c>
      <c r="V609" s="10">
        <f>IF(Q609="TRUSTED",'internal_calcs ToDs'!B609,"")</f>
        <v>606.12155732728684</v>
      </c>
      <c r="W609" s="10">
        <f>IF(R609="TRUSTED",'internal_calcs ToDs'!C609,"")</f>
        <v>607.90632493455075</v>
      </c>
      <c r="X609" s="10">
        <f>IF(S609="TRUSTED",IF(O609=3,'internal_calcs ToDs'!D609,'internal_calcs ToDs'!E609),"")</f>
        <v>604.44933989009496</v>
      </c>
      <c r="Y609" s="10">
        <f t="shared" si="198"/>
        <v>606.12155732728684</v>
      </c>
      <c r="Z609" s="10" t="str">
        <f t="shared" ca="1" si="195"/>
        <v>N</v>
      </c>
      <c r="AA609" s="10">
        <f t="shared" ca="1" si="196"/>
        <v>606.12155732728684</v>
      </c>
      <c r="AB609" s="1">
        <f t="shared" ca="1" si="180"/>
        <v>1</v>
      </c>
      <c r="AC609" s="1">
        <f t="shared" ca="1" si="181"/>
        <v>111</v>
      </c>
      <c r="AD609" s="1">
        <f t="shared" ca="1" si="197"/>
        <v>44</v>
      </c>
    </row>
    <row r="610" spans="1:30" x14ac:dyDescent="0.3">
      <c r="A610" s="1">
        <f>'FTTM input times'!A610</f>
        <v>608</v>
      </c>
      <c r="B610" s="10">
        <f>ABS('internal_calcs ToDs'!C610-'internal_calcs ToDs'!$B610)</f>
        <v>1.952824477175227</v>
      </c>
      <c r="C610" s="10">
        <f>ABS('internal_calcs ToDs'!D610-'internal_calcs ToDs'!$B610)</f>
        <v>1.3198087977456225</v>
      </c>
      <c r="D610" s="10">
        <f>ABS('internal_calcs ToDs'!E610-'internal_calcs ToDs'!$B610)</f>
        <v>4.2289015025174876</v>
      </c>
      <c r="E610" s="10">
        <f>ABS('internal_calcs ToDs'!D610-'internal_calcs ToDs'!$C610)</f>
        <v>3.2726332749208495</v>
      </c>
      <c r="F610" s="10">
        <f>ABS('internal_calcs ToDs'!E610-'internal_calcs ToDs'!$C610)</f>
        <v>2.2760770253422606</v>
      </c>
      <c r="G610" s="10">
        <f>ABS('internal_calcs ToDs'!E610-'internal_calcs ToDs'!D610)</f>
        <v>5.5487103002631102</v>
      </c>
      <c r="H610" s="1" t="str">
        <f t="shared" si="182"/>
        <v>TRUSTED</v>
      </c>
      <c r="I610" s="1" t="str">
        <f t="shared" si="183"/>
        <v>TRUSTED</v>
      </c>
      <c r="J610" s="1" t="str">
        <f t="shared" si="184"/>
        <v>TRUSTED</v>
      </c>
      <c r="K610" s="1" t="str">
        <f t="shared" si="185"/>
        <v>TRUSTED</v>
      </c>
      <c r="L610" s="1" t="str">
        <f t="shared" si="186"/>
        <v>TRUSTED</v>
      </c>
      <c r="M610" s="1" t="str">
        <f t="shared" si="187"/>
        <v>TRUSTED</v>
      </c>
      <c r="N610" s="1" t="str">
        <f t="shared" si="188"/>
        <v>TRUSTED</v>
      </c>
      <c r="O610" s="1">
        <f t="shared" si="189"/>
        <v>3</v>
      </c>
      <c r="P610" s="1">
        <f t="shared" si="190"/>
        <v>333</v>
      </c>
      <c r="Q610" s="1" t="str">
        <f t="shared" si="191"/>
        <v>TRUSTED</v>
      </c>
      <c r="R610" s="1" t="str">
        <f t="shared" si="192"/>
        <v>TRUSTED</v>
      </c>
      <c r="S610" s="1" t="str">
        <f t="shared" si="193"/>
        <v>TRUSTED</v>
      </c>
      <c r="T610" s="1" t="str">
        <f t="shared" si="194"/>
        <v>TRUSTED</v>
      </c>
      <c r="U610" s="1">
        <f t="shared" si="199"/>
        <v>3</v>
      </c>
      <c r="V610" s="10">
        <f>IF(Q610="TRUSTED",'internal_calcs ToDs'!B610,"")</f>
        <v>607.07912852016602</v>
      </c>
      <c r="W610" s="10">
        <f>IF(R610="TRUSTED",'internal_calcs ToDs'!C610,"")</f>
        <v>609.03195299734125</v>
      </c>
      <c r="X610" s="10">
        <f>IF(S610="TRUSTED",IF(O610=3,'internal_calcs ToDs'!D610,'internal_calcs ToDs'!E610),"")</f>
        <v>605.7593197224204</v>
      </c>
      <c r="Y610" s="10">
        <f t="shared" si="198"/>
        <v>607.07912852016602</v>
      </c>
      <c r="Z610" s="10" t="str">
        <f t="shared" ca="1" si="195"/>
        <v>N</v>
      </c>
      <c r="AA610" s="10">
        <f t="shared" ca="1" si="196"/>
        <v>607.07912852016602</v>
      </c>
      <c r="AB610" s="1">
        <f t="shared" ca="1" si="180"/>
        <v>1</v>
      </c>
      <c r="AC610" s="1">
        <f t="shared" ca="1" si="181"/>
        <v>111</v>
      </c>
      <c r="AD610" s="1">
        <f t="shared" ca="1" si="197"/>
        <v>44</v>
      </c>
    </row>
    <row r="611" spans="1:30" x14ac:dyDescent="0.3">
      <c r="A611" s="1">
        <f>'FTTM input times'!A611</f>
        <v>609</v>
      </c>
      <c r="B611" s="10">
        <f>ABS('internal_calcs ToDs'!C611-'internal_calcs ToDs'!$B611)</f>
        <v>2.120615736043078</v>
      </c>
      <c r="C611" s="10">
        <f>ABS('internal_calcs ToDs'!D611-'internal_calcs ToDs'!$B611)</f>
        <v>0.96374399370756691</v>
      </c>
      <c r="D611" s="10">
        <f>ABS('internal_calcs ToDs'!E611-'internal_calcs ToDs'!$B611)</f>
        <v>4.650753980570812</v>
      </c>
      <c r="E611" s="10">
        <f>ABS('internal_calcs ToDs'!D611-'internal_calcs ToDs'!$C611)</f>
        <v>3.0843597297506449</v>
      </c>
      <c r="F611" s="10">
        <f>ABS('internal_calcs ToDs'!E611-'internal_calcs ToDs'!$C611)</f>
        <v>2.5301382445277341</v>
      </c>
      <c r="G611" s="10">
        <f>ABS('internal_calcs ToDs'!E611-'internal_calcs ToDs'!D611)</f>
        <v>5.6144979742783789</v>
      </c>
      <c r="H611" s="1" t="str">
        <f t="shared" si="182"/>
        <v>TRUSTED</v>
      </c>
      <c r="I611" s="1" t="str">
        <f t="shared" si="183"/>
        <v>TRUSTED</v>
      </c>
      <c r="J611" s="1" t="str">
        <f t="shared" si="184"/>
        <v>TRUSTED</v>
      </c>
      <c r="K611" s="1" t="str">
        <f t="shared" si="185"/>
        <v>TRUSTED</v>
      </c>
      <c r="L611" s="1" t="str">
        <f t="shared" si="186"/>
        <v>TRUSTED</v>
      </c>
      <c r="M611" s="1" t="str">
        <f t="shared" si="187"/>
        <v>TRUSTED</v>
      </c>
      <c r="N611" s="1" t="str">
        <f t="shared" si="188"/>
        <v>TRUSTED</v>
      </c>
      <c r="O611" s="1">
        <f t="shared" si="189"/>
        <v>3</v>
      </c>
      <c r="P611" s="1">
        <f t="shared" si="190"/>
        <v>333</v>
      </c>
      <c r="Q611" s="1" t="str">
        <f t="shared" si="191"/>
        <v>TRUSTED</v>
      </c>
      <c r="R611" s="1" t="str">
        <f t="shared" si="192"/>
        <v>TRUSTED</v>
      </c>
      <c r="S611" s="1" t="str">
        <f t="shared" si="193"/>
        <v>TRUSTED</v>
      </c>
      <c r="T611" s="1" t="str">
        <f t="shared" si="194"/>
        <v>TRUSTED</v>
      </c>
      <c r="U611" s="1">
        <f t="shared" si="199"/>
        <v>3</v>
      </c>
      <c r="V611" s="10">
        <f>IF(Q611="TRUSTED",'internal_calcs ToDs'!B611,"")</f>
        <v>608.03683922020605</v>
      </c>
      <c r="W611" s="10">
        <f>IF(R611="TRUSTED",'internal_calcs ToDs'!C611,"")</f>
        <v>610.15745495624913</v>
      </c>
      <c r="X611" s="10">
        <f>IF(S611="TRUSTED",IF(O611=3,'internal_calcs ToDs'!D611,'internal_calcs ToDs'!E611),"")</f>
        <v>607.07309522649848</v>
      </c>
      <c r="Y611" s="10">
        <f t="shared" si="198"/>
        <v>608.03683922020605</v>
      </c>
      <c r="Z611" s="10" t="str">
        <f t="shared" ca="1" si="195"/>
        <v>N</v>
      </c>
      <c r="AA611" s="10">
        <f t="shared" ca="1" si="196"/>
        <v>608.03683922020605</v>
      </c>
      <c r="AB611" s="1">
        <f t="shared" ca="1" si="180"/>
        <v>1</v>
      </c>
      <c r="AC611" s="1">
        <f t="shared" ca="1" si="181"/>
        <v>111</v>
      </c>
      <c r="AD611" s="1">
        <f t="shared" ca="1" si="197"/>
        <v>44</v>
      </c>
    </row>
    <row r="612" spans="1:30" x14ac:dyDescent="0.3">
      <c r="A612" s="1">
        <f>'FTTM input times'!A612</f>
        <v>610</v>
      </c>
      <c r="B612" s="10">
        <f>ABS('internal_calcs ToDs'!C612-'internal_calcs ToDs'!$B612)</f>
        <v>2.2876193741440147</v>
      </c>
      <c r="C612" s="10">
        <f>ABS('internal_calcs ToDs'!D612-'internal_calcs ToDs'!$B612)</f>
        <v>0.60899816304493015</v>
      </c>
      <c r="D612" s="10">
        <f>ABS('internal_calcs ToDs'!E612-'internal_calcs ToDs'!$B612)</f>
        <v>5.0114462253778811</v>
      </c>
      <c r="E612" s="10">
        <f>ABS('internal_calcs ToDs'!D612-'internal_calcs ToDs'!$C612)</f>
        <v>2.8966175371889449</v>
      </c>
      <c r="F612" s="10">
        <f>ABS('internal_calcs ToDs'!E612-'internal_calcs ToDs'!$C612)</f>
        <v>2.7238268512338664</v>
      </c>
      <c r="G612" s="10">
        <f>ABS('internal_calcs ToDs'!E612-'internal_calcs ToDs'!D612)</f>
        <v>5.6204443884228112</v>
      </c>
      <c r="H612" s="1" t="str">
        <f t="shared" si="182"/>
        <v>TRUSTED</v>
      </c>
      <c r="I612" s="1" t="str">
        <f t="shared" si="183"/>
        <v>TRUSTED</v>
      </c>
      <c r="J612" s="1" t="str">
        <f t="shared" si="184"/>
        <v>TRUSTED</v>
      </c>
      <c r="K612" s="1" t="str">
        <f t="shared" si="185"/>
        <v>TRUSTED</v>
      </c>
      <c r="L612" s="1" t="str">
        <f t="shared" si="186"/>
        <v>TRUSTED</v>
      </c>
      <c r="M612" s="1" t="str">
        <f t="shared" si="187"/>
        <v>TRUSTED</v>
      </c>
      <c r="N612" s="1" t="str">
        <f t="shared" si="188"/>
        <v>TRUSTED</v>
      </c>
      <c r="O612" s="1">
        <f t="shared" si="189"/>
        <v>3</v>
      </c>
      <c r="P612" s="1">
        <f t="shared" si="190"/>
        <v>333</v>
      </c>
      <c r="Q612" s="1" t="str">
        <f t="shared" si="191"/>
        <v>TRUSTED</v>
      </c>
      <c r="R612" s="1" t="str">
        <f t="shared" si="192"/>
        <v>TRUSTED</v>
      </c>
      <c r="S612" s="1" t="str">
        <f t="shared" si="193"/>
        <v>TRUSTED</v>
      </c>
      <c r="T612" s="1" t="str">
        <f t="shared" si="194"/>
        <v>TRUSTED</v>
      </c>
      <c r="U612" s="1">
        <f t="shared" si="199"/>
        <v>3</v>
      </c>
      <c r="V612" s="10">
        <f>IF(Q612="TRUSTED",'internal_calcs ToDs'!B612,"")</f>
        <v>608.99471613823493</v>
      </c>
      <c r="W612" s="10">
        <f>IF(R612="TRUSTED",'internal_calcs ToDs'!C612,"")</f>
        <v>611.28233551237895</v>
      </c>
      <c r="X612" s="10">
        <f>IF(S612="TRUSTED",IF(O612=3,'internal_calcs ToDs'!D612,'internal_calcs ToDs'!E612),"")</f>
        <v>608.38571797519</v>
      </c>
      <c r="Y612" s="10">
        <f t="shared" si="198"/>
        <v>608.99471613823493</v>
      </c>
      <c r="Z612" s="10" t="str">
        <f t="shared" ca="1" si="195"/>
        <v>N</v>
      </c>
      <c r="AA612" s="10">
        <f t="shared" ca="1" si="196"/>
        <v>608.99471613823493</v>
      </c>
      <c r="AB612" s="1">
        <f t="shared" ca="1" si="180"/>
        <v>1</v>
      </c>
      <c r="AC612" s="1">
        <f t="shared" ca="1" si="181"/>
        <v>111</v>
      </c>
      <c r="AD612" s="1">
        <f t="shared" ca="1" si="197"/>
        <v>44</v>
      </c>
    </row>
    <row r="613" spans="1:30" x14ac:dyDescent="0.3">
      <c r="A613" s="1">
        <f>'FTTM input times'!A613</f>
        <v>611</v>
      </c>
      <c r="B613" s="10">
        <f>ABS('internal_calcs ToDs'!C613-'internal_calcs ToDs'!$B613)</f>
        <v>2.453315939134427</v>
      </c>
      <c r="C613" s="10">
        <f>ABS('internal_calcs ToDs'!D613-'internal_calcs ToDs'!$B613)</f>
        <v>0.26052815909849869</v>
      </c>
      <c r="D613" s="10">
        <f>ABS('internal_calcs ToDs'!E613-'internal_calcs ToDs'!$B613)</f>
        <v>5.2994377115285261</v>
      </c>
      <c r="E613" s="10">
        <f>ABS('internal_calcs ToDs'!D613-'internal_calcs ToDs'!$C613)</f>
        <v>2.7138440982329257</v>
      </c>
      <c r="F613" s="10">
        <f>ABS('internal_calcs ToDs'!E613-'internal_calcs ToDs'!$C613)</f>
        <v>2.846121772394099</v>
      </c>
      <c r="G613" s="10">
        <f>ABS('internal_calcs ToDs'!E613-'internal_calcs ToDs'!D613)</f>
        <v>5.5599658706270247</v>
      </c>
      <c r="H613" s="1" t="str">
        <f t="shared" si="182"/>
        <v>TRUSTED</v>
      </c>
      <c r="I613" s="1" t="str">
        <f t="shared" si="183"/>
        <v>TRUSTED</v>
      </c>
      <c r="J613" s="1" t="str">
        <f t="shared" si="184"/>
        <v>TRUSTED</v>
      </c>
      <c r="K613" s="1" t="str">
        <f t="shared" si="185"/>
        <v>TRUSTED</v>
      </c>
      <c r="L613" s="1" t="str">
        <f t="shared" si="186"/>
        <v>TRUSTED</v>
      </c>
      <c r="M613" s="1" t="str">
        <f t="shared" si="187"/>
        <v>TRUSTED</v>
      </c>
      <c r="N613" s="1" t="str">
        <f t="shared" si="188"/>
        <v>TRUSTED</v>
      </c>
      <c r="O613" s="1">
        <f t="shared" si="189"/>
        <v>3</v>
      </c>
      <c r="P613" s="1">
        <f t="shared" si="190"/>
        <v>333</v>
      </c>
      <c r="Q613" s="1" t="str">
        <f t="shared" si="191"/>
        <v>TRUSTED</v>
      </c>
      <c r="R613" s="1" t="str">
        <f t="shared" si="192"/>
        <v>TRUSTED</v>
      </c>
      <c r="S613" s="1" t="str">
        <f t="shared" si="193"/>
        <v>TRUSTED</v>
      </c>
      <c r="T613" s="1" t="str">
        <f t="shared" si="194"/>
        <v>TRUSTED</v>
      </c>
      <c r="U613" s="1">
        <f t="shared" si="199"/>
        <v>3</v>
      </c>
      <c r="V613" s="10">
        <f>IF(Q613="TRUSTED",'internal_calcs ToDs'!B613,"")</f>
        <v>609.95278588009421</v>
      </c>
      <c r="W613" s="10">
        <f>IF(R613="TRUSTED",'internal_calcs ToDs'!C613,"")</f>
        <v>612.40610181922864</v>
      </c>
      <c r="X613" s="10">
        <f>IF(S613="TRUSTED",IF(O613=3,'internal_calcs ToDs'!D613,'internal_calcs ToDs'!E613),"")</f>
        <v>609.69225772099571</v>
      </c>
      <c r="Y613" s="10">
        <f t="shared" si="198"/>
        <v>609.95278588009421</v>
      </c>
      <c r="Z613" s="10" t="str">
        <f t="shared" ca="1" si="195"/>
        <v>N</v>
      </c>
      <c r="AA613" s="10">
        <f t="shared" ca="1" si="196"/>
        <v>609.95278588009421</v>
      </c>
      <c r="AB613" s="1">
        <f t="shared" ca="1" si="180"/>
        <v>1</v>
      </c>
      <c r="AC613" s="1">
        <f t="shared" ca="1" si="181"/>
        <v>111</v>
      </c>
      <c r="AD613" s="1">
        <f t="shared" ca="1" si="197"/>
        <v>44</v>
      </c>
    </row>
    <row r="614" spans="1:30" x14ac:dyDescent="0.3">
      <c r="A614" s="1">
        <f>'FTTM input times'!A614</f>
        <v>612</v>
      </c>
      <c r="B614" s="10">
        <f>ABS('internal_calcs ToDs'!C614-'internal_calcs ToDs'!$B614)</f>
        <v>2.6171904978941711</v>
      </c>
      <c r="C614" s="10">
        <f>ABS('internal_calcs ToDs'!D614-'internal_calcs ToDs'!$B614)</f>
        <v>7.6805219173252226E-2</v>
      </c>
      <c r="D614" s="10">
        <f>ABS('internal_calcs ToDs'!E614-'internal_calcs ToDs'!$B614)</f>
        <v>5.5058086610864621</v>
      </c>
      <c r="E614" s="10">
        <f>ABS('internal_calcs ToDs'!D614-'internal_calcs ToDs'!$C614)</f>
        <v>2.5403852787209189</v>
      </c>
      <c r="F614" s="10">
        <f>ABS('internal_calcs ToDs'!E614-'internal_calcs ToDs'!$C614)</f>
        <v>2.8886181631922909</v>
      </c>
      <c r="G614" s="10">
        <f>ABS('internal_calcs ToDs'!E614-'internal_calcs ToDs'!D614)</f>
        <v>5.4290034419132098</v>
      </c>
      <c r="H614" s="1" t="str">
        <f t="shared" si="182"/>
        <v>TRUSTED</v>
      </c>
      <c r="I614" s="1" t="str">
        <f t="shared" si="183"/>
        <v>TRUSTED</v>
      </c>
      <c r="J614" s="1" t="str">
        <f t="shared" si="184"/>
        <v>TRUSTED</v>
      </c>
      <c r="K614" s="1" t="str">
        <f t="shared" si="185"/>
        <v>TRUSTED</v>
      </c>
      <c r="L614" s="1" t="str">
        <f t="shared" si="186"/>
        <v>TRUSTED</v>
      </c>
      <c r="M614" s="1" t="str">
        <f t="shared" si="187"/>
        <v>TRUSTED</v>
      </c>
      <c r="N614" s="1" t="str">
        <f t="shared" si="188"/>
        <v>TRUSTED</v>
      </c>
      <c r="O614" s="1">
        <f t="shared" si="189"/>
        <v>3</v>
      </c>
      <c r="P614" s="1">
        <f t="shared" si="190"/>
        <v>333</v>
      </c>
      <c r="Q614" s="1" t="str">
        <f t="shared" si="191"/>
        <v>TRUSTED</v>
      </c>
      <c r="R614" s="1" t="str">
        <f t="shared" si="192"/>
        <v>TRUSTED</v>
      </c>
      <c r="S614" s="1" t="str">
        <f t="shared" si="193"/>
        <v>TRUSTED</v>
      </c>
      <c r="T614" s="1" t="str">
        <f t="shared" si="194"/>
        <v>TRUSTED</v>
      </c>
      <c r="U614" s="1">
        <f t="shared" si="199"/>
        <v>3</v>
      </c>
      <c r="V614" s="10">
        <f>IF(Q614="TRUSTED",'internal_calcs ToDs'!B614,"")</f>
        <v>610.9110749298336</v>
      </c>
      <c r="W614" s="10">
        <f>IF(R614="TRUSTED",'internal_calcs ToDs'!C614,"")</f>
        <v>613.52826542772777</v>
      </c>
      <c r="X614" s="10">
        <f>IF(S614="TRUSTED",IF(O614=3,'internal_calcs ToDs'!D614,'internal_calcs ToDs'!E614),"")</f>
        <v>610.98788014900686</v>
      </c>
      <c r="Y614" s="10">
        <f t="shared" si="198"/>
        <v>610.98788014900686</v>
      </c>
      <c r="Z614" s="10" t="str">
        <f t="shared" ca="1" si="195"/>
        <v>Y</v>
      </c>
      <c r="AA614" s="10">
        <f t="shared" ca="1" si="196"/>
        <v>610.98788014900686</v>
      </c>
      <c r="AB614" s="1">
        <f t="shared" ca="1" si="180"/>
        <v>3</v>
      </c>
      <c r="AC614" s="1">
        <f t="shared" ca="1" si="181"/>
        <v>333</v>
      </c>
      <c r="AD614" s="1">
        <f t="shared" ca="1" si="197"/>
        <v>45</v>
      </c>
    </row>
    <row r="615" spans="1:30" x14ac:dyDescent="0.3">
      <c r="A615" s="1">
        <f>'FTTM input times'!A615</f>
        <v>613</v>
      </c>
      <c r="B615" s="10">
        <f>ABS('internal_calcs ToDs'!C615-'internal_calcs ToDs'!$B615)</f>
        <v>2.7787345809420003</v>
      </c>
      <c r="C615" s="10">
        <f>ABS('internal_calcs ToDs'!D615-'internal_calcs ToDs'!$B615)</f>
        <v>0.39831348395375699</v>
      </c>
      <c r="D615" s="10">
        <f>ABS('internal_calcs ToDs'!E615-'internal_calcs ToDs'!$B615)</f>
        <v>5.6245814871297171</v>
      </c>
      <c r="E615" s="10">
        <f>ABS('internal_calcs ToDs'!D615-'internal_calcs ToDs'!$C615)</f>
        <v>2.3804210969882433</v>
      </c>
      <c r="F615" s="10">
        <f>ABS('internal_calcs ToDs'!E615-'internal_calcs ToDs'!$C615)</f>
        <v>2.8458469061877167</v>
      </c>
      <c r="G615" s="10">
        <f>ABS('internal_calcs ToDs'!E615-'internal_calcs ToDs'!D615)</f>
        <v>5.2262680031759601</v>
      </c>
      <c r="H615" s="1" t="str">
        <f t="shared" si="182"/>
        <v>TRUSTED</v>
      </c>
      <c r="I615" s="1" t="str">
        <f t="shared" si="183"/>
        <v>TRUSTED</v>
      </c>
      <c r="J615" s="1" t="str">
        <f t="shared" si="184"/>
        <v>TRUSTED</v>
      </c>
      <c r="K615" s="1" t="str">
        <f t="shared" si="185"/>
        <v>TRUSTED</v>
      </c>
      <c r="L615" s="1" t="str">
        <f t="shared" si="186"/>
        <v>TRUSTED</v>
      </c>
      <c r="M615" s="1" t="str">
        <f t="shared" si="187"/>
        <v>TRUSTED</v>
      </c>
      <c r="N615" s="1" t="str">
        <f t="shared" si="188"/>
        <v>TRUSTED</v>
      </c>
      <c r="O615" s="1">
        <f t="shared" si="189"/>
        <v>3</v>
      </c>
      <c r="P615" s="1">
        <f t="shared" si="190"/>
        <v>333</v>
      </c>
      <c r="Q615" s="1" t="str">
        <f t="shared" si="191"/>
        <v>TRUSTED</v>
      </c>
      <c r="R615" s="1" t="str">
        <f t="shared" si="192"/>
        <v>TRUSTED</v>
      </c>
      <c r="S615" s="1" t="str">
        <f t="shared" si="193"/>
        <v>TRUSTED</v>
      </c>
      <c r="T615" s="1" t="str">
        <f t="shared" si="194"/>
        <v>TRUSTED</v>
      </c>
      <c r="U615" s="1">
        <f t="shared" si="199"/>
        <v>3</v>
      </c>
      <c r="V615" s="10">
        <f>IF(Q615="TRUSTED",'internal_calcs ToDs'!B615,"")</f>
        <v>611.86960963298316</v>
      </c>
      <c r="W615" s="10">
        <f>IF(R615="TRUSTED",'internal_calcs ToDs'!C615,"")</f>
        <v>614.64834421392516</v>
      </c>
      <c r="X615" s="10">
        <f>IF(S615="TRUSTED",IF(O615=3,'internal_calcs ToDs'!D615,'internal_calcs ToDs'!E615),"")</f>
        <v>612.26792311693691</v>
      </c>
      <c r="Y615" s="10">
        <f t="shared" si="198"/>
        <v>612.26792311693691</v>
      </c>
      <c r="Z615" s="10" t="str">
        <f t="shared" ca="1" si="195"/>
        <v>N</v>
      </c>
      <c r="AA615" s="10">
        <f t="shared" ca="1" si="196"/>
        <v>612.26792311693691</v>
      </c>
      <c r="AB615" s="1">
        <f t="shared" ca="1" si="180"/>
        <v>3</v>
      </c>
      <c r="AC615" s="1">
        <f t="shared" ca="1" si="181"/>
        <v>333</v>
      </c>
      <c r="AD615" s="1">
        <f t="shared" ca="1" si="197"/>
        <v>45</v>
      </c>
    </row>
    <row r="616" spans="1:30" x14ac:dyDescent="0.3">
      <c r="A616" s="1">
        <f>'FTTM input times'!A616</f>
        <v>614</v>
      </c>
      <c r="B616" s="10">
        <f>ABS('internal_calcs ToDs'!C616-'internal_calcs ToDs'!$B616)</f>
        <v>2.9374481017970311</v>
      </c>
      <c r="C616" s="10">
        <f>ABS('internal_calcs ToDs'!D616-'internal_calcs ToDs'!$B616)</f>
        <v>0.6995539999788889</v>
      </c>
      <c r="D616" s="10">
        <f>ABS('internal_calcs ToDs'!E616-'internal_calcs ToDs'!$B616)</f>
        <v>5.652935903759726</v>
      </c>
      <c r="E616" s="10">
        <f>ABS('internal_calcs ToDs'!D616-'internal_calcs ToDs'!$C616)</f>
        <v>2.2378941018181422</v>
      </c>
      <c r="F616" s="10">
        <f>ABS('internal_calcs ToDs'!E616-'internal_calcs ToDs'!$C616)</f>
        <v>2.7154878019626949</v>
      </c>
      <c r="G616" s="10">
        <f>ABS('internal_calcs ToDs'!E616-'internal_calcs ToDs'!D616)</f>
        <v>4.9533819037808371</v>
      </c>
      <c r="H616" s="1" t="str">
        <f t="shared" si="182"/>
        <v>TRUSTED</v>
      </c>
      <c r="I616" s="1" t="str">
        <f t="shared" si="183"/>
        <v>TRUSTED</v>
      </c>
      <c r="J616" s="1" t="str">
        <f t="shared" si="184"/>
        <v>TRUSTED</v>
      </c>
      <c r="K616" s="1" t="str">
        <f t="shared" si="185"/>
        <v>TRUSTED</v>
      </c>
      <c r="L616" s="1" t="str">
        <f t="shared" si="186"/>
        <v>TRUSTED</v>
      </c>
      <c r="M616" s="1" t="str">
        <f t="shared" si="187"/>
        <v>TRUSTED</v>
      </c>
      <c r="N616" s="1" t="str">
        <f t="shared" si="188"/>
        <v>TRUSTED</v>
      </c>
      <c r="O616" s="1">
        <f t="shared" si="189"/>
        <v>3</v>
      </c>
      <c r="P616" s="1">
        <f t="shared" si="190"/>
        <v>333</v>
      </c>
      <c r="Q616" s="1" t="str">
        <f t="shared" si="191"/>
        <v>TRUSTED</v>
      </c>
      <c r="R616" s="1" t="str">
        <f t="shared" si="192"/>
        <v>TRUSTED</v>
      </c>
      <c r="S616" s="1" t="str">
        <f t="shared" si="193"/>
        <v>TRUSTED</v>
      </c>
      <c r="T616" s="1" t="str">
        <f t="shared" si="194"/>
        <v>TRUSTED</v>
      </c>
      <c r="U616" s="1">
        <f t="shared" si="199"/>
        <v>3</v>
      </c>
      <c r="V616" s="10">
        <f>IF(Q616="TRUSTED",'internal_calcs ToDs'!B616,"")</f>
        <v>612.82841617991346</v>
      </c>
      <c r="W616" s="10">
        <f>IF(R616="TRUSTED",'internal_calcs ToDs'!C616,"")</f>
        <v>615.76586428171049</v>
      </c>
      <c r="X616" s="10">
        <f>IF(S616="TRUSTED",IF(O616=3,'internal_calcs ToDs'!D616,'internal_calcs ToDs'!E616),"")</f>
        <v>613.52797017989235</v>
      </c>
      <c r="Y616" s="10">
        <f t="shared" si="198"/>
        <v>613.52797017989235</v>
      </c>
      <c r="Z616" s="10" t="str">
        <f t="shared" ca="1" si="195"/>
        <v>N</v>
      </c>
      <c r="AA616" s="10">
        <f t="shared" ca="1" si="196"/>
        <v>613.52797017989235</v>
      </c>
      <c r="AB616" s="1">
        <f t="shared" ca="1" si="180"/>
        <v>3</v>
      </c>
      <c r="AC616" s="1">
        <f t="shared" ca="1" si="181"/>
        <v>333</v>
      </c>
      <c r="AD616" s="1">
        <f t="shared" ca="1" si="197"/>
        <v>45</v>
      </c>
    </row>
    <row r="617" spans="1:30" x14ac:dyDescent="0.3">
      <c r="A617" s="1">
        <f>'FTTM input times'!A617</f>
        <v>615</v>
      </c>
      <c r="B617" s="10">
        <f>ABS('internal_calcs ToDs'!C617-'internal_calcs ToDs'!$B617)</f>
        <v>3.0928412437740462</v>
      </c>
      <c r="C617" s="10">
        <f>ABS('internal_calcs ToDs'!D617-'internal_calcs ToDs'!$B617)</f>
        <v>0.97639965105383908</v>
      </c>
      <c r="D617" s="10">
        <f>ABS('internal_calcs ToDs'!E617-'internal_calcs ToDs'!$B617)</f>
        <v>5.591309928537612</v>
      </c>
      <c r="E617" s="10">
        <f>ABS('internal_calcs ToDs'!D617-'internal_calcs ToDs'!$C617)</f>
        <v>2.1164415927202072</v>
      </c>
      <c r="F617" s="10">
        <f>ABS('internal_calcs ToDs'!E617-'internal_calcs ToDs'!$C617)</f>
        <v>2.4984686847635658</v>
      </c>
      <c r="G617" s="10">
        <f>ABS('internal_calcs ToDs'!E617-'internal_calcs ToDs'!D617)</f>
        <v>4.6149102774837729</v>
      </c>
      <c r="H617" s="1" t="str">
        <f t="shared" si="182"/>
        <v>TRUSTED</v>
      </c>
      <c r="I617" s="1" t="str">
        <f t="shared" si="183"/>
        <v>TRUSTED</v>
      </c>
      <c r="J617" s="1" t="str">
        <f t="shared" si="184"/>
        <v>TRUSTED</v>
      </c>
      <c r="K617" s="1" t="str">
        <f t="shared" si="185"/>
        <v>TRUSTED</v>
      </c>
      <c r="L617" s="1" t="str">
        <f t="shared" si="186"/>
        <v>TRUSTED</v>
      </c>
      <c r="M617" s="1" t="str">
        <f t="shared" si="187"/>
        <v>TRUSTED</v>
      </c>
      <c r="N617" s="1" t="str">
        <f t="shared" si="188"/>
        <v>TRUSTED</v>
      </c>
      <c r="O617" s="1">
        <f t="shared" si="189"/>
        <v>3</v>
      </c>
      <c r="P617" s="1">
        <f t="shared" si="190"/>
        <v>333</v>
      </c>
      <c r="Q617" s="1" t="str">
        <f t="shared" si="191"/>
        <v>TRUSTED</v>
      </c>
      <c r="R617" s="1" t="str">
        <f t="shared" si="192"/>
        <v>TRUSTED</v>
      </c>
      <c r="S617" s="1" t="str">
        <f t="shared" si="193"/>
        <v>TRUSTED</v>
      </c>
      <c r="T617" s="1" t="str">
        <f t="shared" si="194"/>
        <v>TRUSTED</v>
      </c>
      <c r="U617" s="1">
        <f t="shared" si="199"/>
        <v>3</v>
      </c>
      <c r="V617" s="10">
        <f>IF(Q617="TRUSTED",'internal_calcs ToDs'!B617,"")</f>
        <v>613.78752058929206</v>
      </c>
      <c r="W617" s="10">
        <f>IF(R617="TRUSTED",'internal_calcs ToDs'!C617,"")</f>
        <v>616.8803618330661</v>
      </c>
      <c r="X617" s="10">
        <f>IF(S617="TRUSTED",IF(O617=3,'internal_calcs ToDs'!D617,'internal_calcs ToDs'!E617),"")</f>
        <v>614.7639202403459</v>
      </c>
      <c r="Y617" s="10">
        <f t="shared" si="198"/>
        <v>614.7639202403459</v>
      </c>
      <c r="Z617" s="10" t="str">
        <f t="shared" ca="1" si="195"/>
        <v>N</v>
      </c>
      <c r="AA617" s="10">
        <f t="shared" ca="1" si="196"/>
        <v>614.7639202403459</v>
      </c>
      <c r="AB617" s="1">
        <f t="shared" ca="1" si="180"/>
        <v>3</v>
      </c>
      <c r="AC617" s="1">
        <f t="shared" ca="1" si="181"/>
        <v>333</v>
      </c>
      <c r="AD617" s="1">
        <f t="shared" ca="1" si="197"/>
        <v>45</v>
      </c>
    </row>
    <row r="618" spans="1:30" x14ac:dyDescent="0.3">
      <c r="A618" s="1">
        <f>'FTTM input times'!A618</f>
        <v>616</v>
      </c>
      <c r="B618" s="10">
        <f>ABS('internal_calcs ToDs'!C618-'internal_calcs ToDs'!$B618)</f>
        <v>3.2444363068151461</v>
      </c>
      <c r="C618" s="10">
        <f>ABS('internal_calcs ToDs'!D618-'internal_calcs ToDs'!$B618)</f>
        <v>1.2251035332435549</v>
      </c>
      <c r="D618" s="10">
        <f>ABS('internal_calcs ToDs'!E618-'internal_calcs ToDs'!$B618)</f>
        <v>5.4433831274387785</v>
      </c>
      <c r="E618" s="10">
        <f>ABS('internal_calcs ToDs'!D618-'internal_calcs ToDs'!$C618)</f>
        <v>2.0193327735715911</v>
      </c>
      <c r="F618" s="10">
        <f>ABS('internal_calcs ToDs'!E618-'internal_calcs ToDs'!$C618)</f>
        <v>2.1989468206236324</v>
      </c>
      <c r="G618" s="10">
        <f>ABS('internal_calcs ToDs'!E618-'internal_calcs ToDs'!D618)</f>
        <v>4.2182795941952236</v>
      </c>
      <c r="H618" s="1" t="str">
        <f t="shared" si="182"/>
        <v>TRUSTED</v>
      </c>
      <c r="I618" s="1" t="str">
        <f t="shared" si="183"/>
        <v>TRUSTED</v>
      </c>
      <c r="J618" s="1" t="str">
        <f t="shared" si="184"/>
        <v>TRUSTED</v>
      </c>
      <c r="K618" s="1" t="str">
        <f t="shared" si="185"/>
        <v>TRUSTED</v>
      </c>
      <c r="L618" s="1" t="str">
        <f t="shared" si="186"/>
        <v>TRUSTED</v>
      </c>
      <c r="M618" s="1" t="str">
        <f t="shared" si="187"/>
        <v>TRUSTED</v>
      </c>
      <c r="N618" s="1" t="str">
        <f t="shared" si="188"/>
        <v>TRUSTED</v>
      </c>
      <c r="O618" s="1">
        <f t="shared" si="189"/>
        <v>3</v>
      </c>
      <c r="P618" s="1">
        <f t="shared" si="190"/>
        <v>333</v>
      </c>
      <c r="Q618" s="1" t="str">
        <f t="shared" si="191"/>
        <v>TRUSTED</v>
      </c>
      <c r="R618" s="1" t="str">
        <f t="shared" si="192"/>
        <v>TRUSTED</v>
      </c>
      <c r="S618" s="1" t="str">
        <f t="shared" si="193"/>
        <v>TRUSTED</v>
      </c>
      <c r="T618" s="1" t="str">
        <f t="shared" si="194"/>
        <v>TRUSTED</v>
      </c>
      <c r="U618" s="1">
        <f t="shared" si="199"/>
        <v>3</v>
      </c>
      <c r="V618" s="10">
        <f>IF(Q618="TRUSTED",'internal_calcs ToDs'!B618,"")</f>
        <v>614.74694869165069</v>
      </c>
      <c r="W618" s="10">
        <f>IF(R618="TRUSTED",'internal_calcs ToDs'!C618,"")</f>
        <v>617.99138499846583</v>
      </c>
      <c r="X618" s="10">
        <f>IF(S618="TRUSTED",IF(O618=3,'internal_calcs ToDs'!D618,'internal_calcs ToDs'!E618),"")</f>
        <v>615.97205222489424</v>
      </c>
      <c r="Y618" s="10">
        <f t="shared" si="198"/>
        <v>615.97205222489424</v>
      </c>
      <c r="Z618" s="10" t="str">
        <f t="shared" ca="1" si="195"/>
        <v>N</v>
      </c>
      <c r="AA618" s="10">
        <f t="shared" ca="1" si="196"/>
        <v>615.97205222489424</v>
      </c>
      <c r="AB618" s="1">
        <f t="shared" ca="1" si="180"/>
        <v>3</v>
      </c>
      <c r="AC618" s="1">
        <f t="shared" ca="1" si="181"/>
        <v>333</v>
      </c>
      <c r="AD618" s="1">
        <f t="shared" ca="1" si="197"/>
        <v>45</v>
      </c>
    </row>
    <row r="619" spans="1:30" x14ac:dyDescent="0.3">
      <c r="A619" s="1">
        <f>'FTTM input times'!A619</f>
        <v>617</v>
      </c>
      <c r="B619" s="10">
        <f>ABS('internal_calcs ToDs'!C619-'internal_calcs ToDs'!$B619)</f>
        <v>3.3917695071277194</v>
      </c>
      <c r="C619" s="10">
        <f>ABS('internal_calcs ToDs'!D619-'internal_calcs ToDs'!$B619)</f>
        <v>1.4423576547397943</v>
      </c>
      <c r="D619" s="10">
        <f>ABS('internal_calcs ToDs'!E619-'internal_calcs ToDs'!$B619)</f>
        <v>5.2159427084839081</v>
      </c>
      <c r="E619" s="10">
        <f>ABS('internal_calcs ToDs'!D619-'internal_calcs ToDs'!$C619)</f>
        <v>1.9494118523879251</v>
      </c>
      <c r="F619" s="10">
        <f>ABS('internal_calcs ToDs'!E619-'internal_calcs ToDs'!$C619)</f>
        <v>1.8241732013561887</v>
      </c>
      <c r="G619" s="10">
        <f>ABS('internal_calcs ToDs'!E619-'internal_calcs ToDs'!D619)</f>
        <v>3.7735850537441138</v>
      </c>
      <c r="H619" s="1" t="str">
        <f t="shared" si="182"/>
        <v>TRUSTED</v>
      </c>
      <c r="I619" s="1" t="str">
        <f t="shared" si="183"/>
        <v>TRUSTED</v>
      </c>
      <c r="J619" s="1" t="str">
        <f t="shared" si="184"/>
        <v>TRUSTED</v>
      </c>
      <c r="K619" s="1" t="str">
        <f t="shared" si="185"/>
        <v>TRUSTED</v>
      </c>
      <c r="L619" s="1" t="str">
        <f t="shared" si="186"/>
        <v>TRUSTED</v>
      </c>
      <c r="M619" s="1" t="str">
        <f t="shared" si="187"/>
        <v>TRUSTED</v>
      </c>
      <c r="N619" s="1" t="str">
        <f t="shared" si="188"/>
        <v>TRUSTED</v>
      </c>
      <c r="O619" s="1">
        <f t="shared" si="189"/>
        <v>3</v>
      </c>
      <c r="P619" s="1">
        <f t="shared" si="190"/>
        <v>333</v>
      </c>
      <c r="Q619" s="1" t="str">
        <f t="shared" si="191"/>
        <v>TRUSTED</v>
      </c>
      <c r="R619" s="1" t="str">
        <f t="shared" si="192"/>
        <v>TRUSTED</v>
      </c>
      <c r="S619" s="1" t="str">
        <f t="shared" si="193"/>
        <v>TRUSTED</v>
      </c>
      <c r="T619" s="1" t="str">
        <f t="shared" si="194"/>
        <v>TRUSTED</v>
      </c>
      <c r="U619" s="1">
        <f t="shared" si="199"/>
        <v>3</v>
      </c>
      <c r="V619" s="10">
        <f>IF(Q619="TRUSTED",'internal_calcs ToDs'!B619,"")</f>
        <v>615.70672611306941</v>
      </c>
      <c r="W619" s="10">
        <f>IF(R619="TRUSTED",'internal_calcs ToDs'!C619,"")</f>
        <v>619.09849562019713</v>
      </c>
      <c r="X619" s="10">
        <f>IF(S619="TRUSTED",IF(O619=3,'internal_calcs ToDs'!D619,'internal_calcs ToDs'!E619),"")</f>
        <v>617.1490837678092</v>
      </c>
      <c r="Y619" s="10">
        <f t="shared" si="198"/>
        <v>617.1490837678092</v>
      </c>
      <c r="Z619" s="10" t="str">
        <f t="shared" ca="1" si="195"/>
        <v>N</v>
      </c>
      <c r="AA619" s="10">
        <f t="shared" ca="1" si="196"/>
        <v>617.1490837678092</v>
      </c>
      <c r="AB619" s="1">
        <f t="shared" ca="1" si="180"/>
        <v>3</v>
      </c>
      <c r="AC619" s="1">
        <f t="shared" ca="1" si="181"/>
        <v>333</v>
      </c>
      <c r="AD619" s="1">
        <f t="shared" ca="1" si="197"/>
        <v>45</v>
      </c>
    </row>
    <row r="620" spans="1:30" x14ac:dyDescent="0.3">
      <c r="A620" s="1">
        <f>'FTTM input times'!A620</f>
        <v>618</v>
      </c>
      <c r="B620" s="10">
        <f>ABS('internal_calcs ToDs'!C620-'internal_calcs ToDs'!$B620)</f>
        <v>3.534392722579355</v>
      </c>
      <c r="C620" s="10">
        <f>ABS('internal_calcs ToDs'!D620-'internal_calcs ToDs'!$B620)</f>
        <v>1.6253447169142419</v>
      </c>
      <c r="D620" s="10">
        <f>ABS('internal_calcs ToDs'!E620-'internal_calcs ToDs'!$B620)</f>
        <v>4.9186373043505682</v>
      </c>
      <c r="E620" s="10">
        <f>ABS('internal_calcs ToDs'!D620-'internal_calcs ToDs'!$C620)</f>
        <v>1.9090480056651131</v>
      </c>
      <c r="F620" s="10">
        <f>ABS('internal_calcs ToDs'!E620-'internal_calcs ToDs'!$C620)</f>
        <v>1.3842445817712132</v>
      </c>
      <c r="G620" s="10">
        <f>ABS('internal_calcs ToDs'!E620-'internal_calcs ToDs'!D620)</f>
        <v>3.2932925874363264</v>
      </c>
      <c r="H620" s="1" t="str">
        <f t="shared" si="182"/>
        <v>TRUSTED</v>
      </c>
      <c r="I620" s="1" t="str">
        <f t="shared" si="183"/>
        <v>TRUSTED</v>
      </c>
      <c r="J620" s="1" t="str">
        <f t="shared" si="184"/>
        <v>TRUSTED</v>
      </c>
      <c r="K620" s="1" t="str">
        <f t="shared" si="185"/>
        <v>TRUSTED</v>
      </c>
      <c r="L620" s="1" t="str">
        <f t="shared" si="186"/>
        <v>TRUSTED</v>
      </c>
      <c r="M620" s="1" t="str">
        <f t="shared" si="187"/>
        <v>TRUSTED</v>
      </c>
      <c r="N620" s="1" t="str">
        <f t="shared" si="188"/>
        <v>TRUSTED</v>
      </c>
      <c r="O620" s="1">
        <f t="shared" si="189"/>
        <v>3</v>
      </c>
      <c r="P620" s="1">
        <f t="shared" si="190"/>
        <v>333</v>
      </c>
      <c r="Q620" s="1" t="str">
        <f t="shared" si="191"/>
        <v>TRUSTED</v>
      </c>
      <c r="R620" s="1" t="str">
        <f t="shared" si="192"/>
        <v>TRUSTED</v>
      </c>
      <c r="S620" s="1" t="str">
        <f t="shared" si="193"/>
        <v>TRUSTED</v>
      </c>
      <c r="T620" s="1" t="str">
        <f t="shared" si="194"/>
        <v>TRUSTED</v>
      </c>
      <c r="U620" s="1">
        <f t="shared" si="199"/>
        <v>3</v>
      </c>
      <c r="V620" s="10">
        <f>IF(Q620="TRUSTED",'internal_calcs ToDs'!B620,"")</f>
        <v>616.66687825899101</v>
      </c>
      <c r="W620" s="10">
        <f>IF(R620="TRUSTED",'internal_calcs ToDs'!C620,"")</f>
        <v>620.20127098157036</v>
      </c>
      <c r="X620" s="10">
        <f>IF(S620="TRUSTED",IF(O620=3,'internal_calcs ToDs'!D620,'internal_calcs ToDs'!E620),"")</f>
        <v>618.29222297590525</v>
      </c>
      <c r="Y620" s="10">
        <f t="shared" si="198"/>
        <v>618.29222297590525</v>
      </c>
      <c r="Z620" s="10" t="str">
        <f t="shared" ca="1" si="195"/>
        <v>N</v>
      </c>
      <c r="AA620" s="10">
        <f t="shared" ca="1" si="196"/>
        <v>618.29222297590525</v>
      </c>
      <c r="AB620" s="1">
        <f t="shared" ca="1" si="180"/>
        <v>3</v>
      </c>
      <c r="AC620" s="1">
        <f t="shared" ca="1" si="181"/>
        <v>333</v>
      </c>
      <c r="AD620" s="1">
        <f t="shared" ca="1" si="197"/>
        <v>45</v>
      </c>
    </row>
    <row r="621" spans="1:30" x14ac:dyDescent="0.3">
      <c r="A621" s="1">
        <f>'FTTM input times'!A621</f>
        <v>619</v>
      </c>
      <c r="B621" s="10">
        <f>ABS('internal_calcs ToDs'!C621-'internal_calcs ToDs'!$B621)</f>
        <v>3.6718751770137033</v>
      </c>
      <c r="C621" s="10">
        <f>ABS('internal_calcs ToDs'!D621-'internal_calcs ToDs'!$B621)</f>
        <v>1.7717821601895594</v>
      </c>
      <c r="D621" s="10">
        <f>ABS('internal_calcs ToDs'!E621-'internal_calcs ToDs'!$B621)</f>
        <v>4.5636273434759005</v>
      </c>
      <c r="E621" s="10">
        <f>ABS('internal_calcs ToDs'!D621-'internal_calcs ToDs'!$C621)</f>
        <v>1.9000930168241439</v>
      </c>
      <c r="F621" s="10">
        <f>ABS('internal_calcs ToDs'!E621-'internal_calcs ToDs'!$C621)</f>
        <v>0.89175216646219724</v>
      </c>
      <c r="G621" s="10">
        <f>ABS('internal_calcs ToDs'!E621-'internal_calcs ToDs'!D621)</f>
        <v>2.7918451832863411</v>
      </c>
      <c r="H621" s="1" t="str">
        <f t="shared" si="182"/>
        <v>TRUSTED</v>
      </c>
      <c r="I621" s="1" t="str">
        <f t="shared" si="183"/>
        <v>TRUSTED</v>
      </c>
      <c r="J621" s="1" t="str">
        <f t="shared" si="184"/>
        <v>TRUSTED</v>
      </c>
      <c r="K621" s="1" t="str">
        <f t="shared" si="185"/>
        <v>TRUSTED</v>
      </c>
      <c r="L621" s="1" t="str">
        <f t="shared" si="186"/>
        <v>TRUSTED</v>
      </c>
      <c r="M621" s="1" t="str">
        <f t="shared" si="187"/>
        <v>TRUSTED</v>
      </c>
      <c r="N621" s="1" t="str">
        <f t="shared" si="188"/>
        <v>TRUSTED</v>
      </c>
      <c r="O621" s="1">
        <f t="shared" si="189"/>
        <v>3</v>
      </c>
      <c r="P621" s="1">
        <f t="shared" si="190"/>
        <v>333</v>
      </c>
      <c r="Q621" s="1" t="str">
        <f t="shared" si="191"/>
        <v>TRUSTED</v>
      </c>
      <c r="R621" s="1" t="str">
        <f t="shared" si="192"/>
        <v>TRUSTED</v>
      </c>
      <c r="S621" s="1" t="str">
        <f t="shared" si="193"/>
        <v>TRUSTED</v>
      </c>
      <c r="T621" s="1" t="str">
        <f t="shared" si="194"/>
        <v>TRUSTED</v>
      </c>
      <c r="U621" s="1">
        <f t="shared" si="199"/>
        <v>3</v>
      </c>
      <c r="V621" s="10">
        <f>IF(Q621="TRUSTED",'internal_calcs ToDs'!B621,"")</f>
        <v>617.6274302981742</v>
      </c>
      <c r="W621" s="10">
        <f>IF(R621="TRUSTED",'internal_calcs ToDs'!C621,"")</f>
        <v>621.29930547518791</v>
      </c>
      <c r="X621" s="10">
        <f>IF(S621="TRUSTED",IF(O621=3,'internal_calcs ToDs'!D621,'internal_calcs ToDs'!E621),"")</f>
        <v>619.39921245836376</v>
      </c>
      <c r="Y621" s="10">
        <f t="shared" si="198"/>
        <v>619.39921245836376</v>
      </c>
      <c r="Z621" s="10" t="str">
        <f t="shared" ca="1" si="195"/>
        <v>N</v>
      </c>
      <c r="AA621" s="10">
        <f t="shared" ca="1" si="196"/>
        <v>619.39921245836376</v>
      </c>
      <c r="AB621" s="1">
        <f t="shared" ca="1" si="180"/>
        <v>3</v>
      </c>
      <c r="AC621" s="1">
        <f t="shared" ca="1" si="181"/>
        <v>333</v>
      </c>
      <c r="AD621" s="1">
        <f t="shared" ca="1" si="197"/>
        <v>45</v>
      </c>
    </row>
    <row r="622" spans="1:30" x14ac:dyDescent="0.3">
      <c r="A622" s="1">
        <f>'FTTM input times'!A622</f>
        <v>620</v>
      </c>
      <c r="B622" s="10">
        <f>ABS('internal_calcs ToDs'!C622-'internal_calcs ToDs'!$B622)</f>
        <v>3.8038050568948165</v>
      </c>
      <c r="C622" s="10">
        <f>ABS('internal_calcs ToDs'!D622-'internal_calcs ToDs'!$B622)</f>
        <v>1.8799577803372358</v>
      </c>
      <c r="D622" s="10">
        <f>ABS('internal_calcs ToDs'!E622-'internal_calcs ToDs'!$B622)</f>
        <v>4.1651446467226378</v>
      </c>
      <c r="E622" s="10">
        <f>ABS('internal_calcs ToDs'!D622-'internal_calcs ToDs'!$C622)</f>
        <v>1.9238472765575807</v>
      </c>
      <c r="F622" s="10">
        <f>ABS('internal_calcs ToDs'!E622-'internal_calcs ToDs'!$C622)</f>
        <v>0.36133958982782133</v>
      </c>
      <c r="G622" s="10">
        <f>ABS('internal_calcs ToDs'!E622-'internal_calcs ToDs'!D622)</f>
        <v>2.285186866385402</v>
      </c>
      <c r="H622" s="1" t="str">
        <f t="shared" si="182"/>
        <v>TRUSTED</v>
      </c>
      <c r="I622" s="1" t="str">
        <f t="shared" si="183"/>
        <v>TRUSTED</v>
      </c>
      <c r="J622" s="1" t="str">
        <f t="shared" si="184"/>
        <v>TRUSTED</v>
      </c>
      <c r="K622" s="1" t="str">
        <f t="shared" si="185"/>
        <v>TRUSTED</v>
      </c>
      <c r="L622" s="1" t="str">
        <f t="shared" si="186"/>
        <v>TRUSTED</v>
      </c>
      <c r="M622" s="1" t="str">
        <f t="shared" si="187"/>
        <v>TRUSTED</v>
      </c>
      <c r="N622" s="1" t="str">
        <f t="shared" si="188"/>
        <v>TRUSTED</v>
      </c>
      <c r="O622" s="1">
        <f t="shared" si="189"/>
        <v>3</v>
      </c>
      <c r="P622" s="1">
        <f t="shared" si="190"/>
        <v>333</v>
      </c>
      <c r="Q622" s="1" t="str">
        <f t="shared" si="191"/>
        <v>TRUSTED</v>
      </c>
      <c r="R622" s="1" t="str">
        <f t="shared" si="192"/>
        <v>TRUSTED</v>
      </c>
      <c r="S622" s="1" t="str">
        <f t="shared" si="193"/>
        <v>TRUSTED</v>
      </c>
      <c r="T622" s="1" t="str">
        <f t="shared" si="194"/>
        <v>TRUSTED</v>
      </c>
      <c r="U622" s="1">
        <f t="shared" si="199"/>
        <v>3</v>
      </c>
      <c r="V622" s="10">
        <f>IF(Q622="TRUSTED",'internal_calcs ToDs'!B622,"")</f>
        <v>618.5884071467965</v>
      </c>
      <c r="W622" s="10">
        <f>IF(R622="TRUSTED",'internal_calcs ToDs'!C622,"")</f>
        <v>622.39221220369132</v>
      </c>
      <c r="X622" s="10">
        <f>IF(S622="TRUSTED",IF(O622=3,'internal_calcs ToDs'!D622,'internal_calcs ToDs'!E622),"")</f>
        <v>620.46836492713373</v>
      </c>
      <c r="Y622" s="10">
        <f t="shared" si="198"/>
        <v>620.46836492713373</v>
      </c>
      <c r="Z622" s="10" t="str">
        <f t="shared" ca="1" si="195"/>
        <v>N</v>
      </c>
      <c r="AA622" s="10">
        <f t="shared" ca="1" si="196"/>
        <v>620.46836492713373</v>
      </c>
      <c r="AB622" s="1">
        <f t="shared" ca="1" si="180"/>
        <v>3</v>
      </c>
      <c r="AC622" s="1">
        <f t="shared" ca="1" si="181"/>
        <v>333</v>
      </c>
      <c r="AD622" s="1">
        <f t="shared" ca="1" si="197"/>
        <v>45</v>
      </c>
    </row>
    <row r="623" spans="1:30" x14ac:dyDescent="0.3">
      <c r="A623" s="1">
        <f>'FTTM input times'!A623</f>
        <v>621</v>
      </c>
      <c r="B623" s="10">
        <f>ABS('internal_calcs ToDs'!C623-'internal_calcs ToDs'!$B623)</f>
        <v>3.9297910539510212</v>
      </c>
      <c r="C623" s="10">
        <f>ABS('internal_calcs ToDs'!D623-'internal_calcs ToDs'!$B623)</f>
        <v>1.9487563537563801</v>
      </c>
      <c r="D623" s="10">
        <f>ABS('internal_calcs ToDs'!E623-'internal_calcs ToDs'!$B623)</f>
        <v>3.7389771674933172</v>
      </c>
      <c r="E623" s="10">
        <f>ABS('internal_calcs ToDs'!D623-'internal_calcs ToDs'!$C623)</f>
        <v>1.9810347001946411</v>
      </c>
      <c r="F623" s="10">
        <f>ABS('internal_calcs ToDs'!E623-'internal_calcs ToDs'!$C623)</f>
        <v>0.19081388645770403</v>
      </c>
      <c r="G623" s="10">
        <f>ABS('internal_calcs ToDs'!E623-'internal_calcs ToDs'!D623)</f>
        <v>1.7902208137369371</v>
      </c>
      <c r="H623" s="1" t="str">
        <f t="shared" si="182"/>
        <v>TRUSTED</v>
      </c>
      <c r="I623" s="1" t="str">
        <f t="shared" si="183"/>
        <v>TRUSTED</v>
      </c>
      <c r="J623" s="1" t="str">
        <f t="shared" si="184"/>
        <v>TRUSTED</v>
      </c>
      <c r="K623" s="1" t="str">
        <f t="shared" si="185"/>
        <v>TRUSTED</v>
      </c>
      <c r="L623" s="1" t="str">
        <f t="shared" si="186"/>
        <v>TRUSTED</v>
      </c>
      <c r="M623" s="1" t="str">
        <f t="shared" si="187"/>
        <v>TRUSTED</v>
      </c>
      <c r="N623" s="1" t="str">
        <f t="shared" si="188"/>
        <v>TRUSTED</v>
      </c>
      <c r="O623" s="1">
        <f t="shared" si="189"/>
        <v>3</v>
      </c>
      <c r="P623" s="1">
        <f t="shared" si="190"/>
        <v>333</v>
      </c>
      <c r="Q623" s="1" t="str">
        <f t="shared" si="191"/>
        <v>TRUSTED</v>
      </c>
      <c r="R623" s="1" t="str">
        <f t="shared" si="192"/>
        <v>TRUSTED</v>
      </c>
      <c r="S623" s="1" t="str">
        <f t="shared" si="193"/>
        <v>TRUSTED</v>
      </c>
      <c r="T623" s="1" t="str">
        <f t="shared" si="194"/>
        <v>TRUSTED</v>
      </c>
      <c r="U623" s="1">
        <f t="shared" si="199"/>
        <v>3</v>
      </c>
      <c r="V623" s="10">
        <f>IF(Q623="TRUSTED",'internal_calcs ToDs'!B623,"")</f>
        <v>619.54983345271671</v>
      </c>
      <c r="W623" s="10">
        <f>IF(R623="TRUSTED",'internal_calcs ToDs'!C623,"")</f>
        <v>623.47962450666773</v>
      </c>
      <c r="X623" s="10">
        <f>IF(S623="TRUSTED",IF(O623=3,'internal_calcs ToDs'!D623,'internal_calcs ToDs'!E623),"")</f>
        <v>621.49858980647309</v>
      </c>
      <c r="Y623" s="10">
        <f t="shared" si="198"/>
        <v>621.49858980647309</v>
      </c>
      <c r="Z623" s="10" t="str">
        <f t="shared" ca="1" si="195"/>
        <v>N</v>
      </c>
      <c r="AA623" s="10">
        <f t="shared" ca="1" si="196"/>
        <v>621.49858980647309</v>
      </c>
      <c r="AB623" s="1">
        <f t="shared" ca="1" si="180"/>
        <v>3</v>
      </c>
      <c r="AC623" s="1">
        <f t="shared" ca="1" si="181"/>
        <v>333</v>
      </c>
      <c r="AD623" s="1">
        <f t="shared" ca="1" si="197"/>
        <v>45</v>
      </c>
    </row>
    <row r="624" spans="1:30" x14ac:dyDescent="0.3">
      <c r="A624" s="1">
        <f>'FTTM input times'!A624</f>
        <v>622</v>
      </c>
      <c r="B624" s="10">
        <f>ABS('internal_calcs ToDs'!C624-'internal_calcs ToDs'!$B624)</f>
        <v>4.0494638277857575</v>
      </c>
      <c r="C624" s="10">
        <f>ABS('internal_calcs ToDs'!D624-'internal_calcs ToDs'!$B624)</f>
        <v>1.9776768520723635</v>
      </c>
      <c r="D624" s="10">
        <f>ABS('internal_calcs ToDs'!E624-'internal_calcs ToDs'!$B624)</f>
        <v>3.3018974986913463</v>
      </c>
      <c r="E624" s="10">
        <f>ABS('internal_calcs ToDs'!D624-'internal_calcs ToDs'!$C624)</f>
        <v>2.071786975713394</v>
      </c>
      <c r="F624" s="10">
        <f>ABS('internal_calcs ToDs'!E624-'internal_calcs ToDs'!$C624)</f>
        <v>0.74756632909441123</v>
      </c>
      <c r="G624" s="10">
        <f>ABS('internal_calcs ToDs'!E624-'internal_calcs ToDs'!D624)</f>
        <v>1.3242206466189828</v>
      </c>
      <c r="H624" s="1" t="str">
        <f t="shared" si="182"/>
        <v>TRUSTED</v>
      </c>
      <c r="I624" s="1" t="str">
        <f t="shared" si="183"/>
        <v>TRUSTED</v>
      </c>
      <c r="J624" s="1" t="str">
        <f t="shared" si="184"/>
        <v>TRUSTED</v>
      </c>
      <c r="K624" s="1" t="str">
        <f t="shared" si="185"/>
        <v>TRUSTED</v>
      </c>
      <c r="L624" s="1" t="str">
        <f t="shared" si="186"/>
        <v>TRUSTED</v>
      </c>
      <c r="M624" s="1" t="str">
        <f t="shared" si="187"/>
        <v>TRUSTED</v>
      </c>
      <c r="N624" s="1" t="str">
        <f t="shared" si="188"/>
        <v>TRUSTED</v>
      </c>
      <c r="O624" s="1">
        <f t="shared" si="189"/>
        <v>3</v>
      </c>
      <c r="P624" s="1">
        <f t="shared" si="190"/>
        <v>333</v>
      </c>
      <c r="Q624" s="1" t="str">
        <f t="shared" si="191"/>
        <v>TRUSTED</v>
      </c>
      <c r="R624" s="1" t="str">
        <f t="shared" si="192"/>
        <v>TRUSTED</v>
      </c>
      <c r="S624" s="1" t="str">
        <f t="shared" si="193"/>
        <v>TRUSTED</v>
      </c>
      <c r="T624" s="1" t="str">
        <f t="shared" si="194"/>
        <v>TRUSTED</v>
      </c>
      <c r="U624" s="1">
        <f t="shared" si="199"/>
        <v>3</v>
      </c>
      <c r="V624" s="10">
        <f>IF(Q624="TRUSTED",'internal_calcs ToDs'!B624,"")</f>
        <v>620.51173357990683</v>
      </c>
      <c r="W624" s="10">
        <f>IF(R624="TRUSTED",'internal_calcs ToDs'!C624,"")</f>
        <v>624.56119740769259</v>
      </c>
      <c r="X624" s="10">
        <f>IF(S624="TRUSTED",IF(O624=3,'internal_calcs ToDs'!D624,'internal_calcs ToDs'!E624),"")</f>
        <v>622.48941043197919</v>
      </c>
      <c r="Y624" s="10">
        <f t="shared" si="198"/>
        <v>622.48941043197919</v>
      </c>
      <c r="Z624" s="10" t="str">
        <f t="shared" ca="1" si="195"/>
        <v>N</v>
      </c>
      <c r="AA624" s="10">
        <f t="shared" ca="1" si="196"/>
        <v>622.48941043197919</v>
      </c>
      <c r="AB624" s="1">
        <f t="shared" ca="1" si="180"/>
        <v>3</v>
      </c>
      <c r="AC624" s="1">
        <f t="shared" ca="1" si="181"/>
        <v>333</v>
      </c>
      <c r="AD624" s="1">
        <f t="shared" ca="1" si="197"/>
        <v>45</v>
      </c>
    </row>
    <row r="625" spans="1:30" x14ac:dyDescent="0.3">
      <c r="A625" s="1">
        <f>'FTTM input times'!A625</f>
        <v>623</v>
      </c>
      <c r="B625" s="10">
        <f>ABS('internal_calcs ToDs'!C625-'internal_calcs ToDs'!$B625)</f>
        <v>4.1624773827293211</v>
      </c>
      <c r="C625" s="10">
        <f>ABS('internal_calcs ToDs'!D625-'internal_calcs ToDs'!$B625)</f>
        <v>1.9668399748080674</v>
      </c>
      <c r="D625" s="10">
        <f>ABS('internal_calcs ToDs'!E625-'internal_calcs ToDs'!$B625)</f>
        <v>2.8710558023218482</v>
      </c>
      <c r="E625" s="10">
        <f>ABS('internal_calcs ToDs'!D625-'internal_calcs ToDs'!$C625)</f>
        <v>2.1956374079212537</v>
      </c>
      <c r="F625" s="10">
        <f>ABS('internal_calcs ToDs'!E625-'internal_calcs ToDs'!$C625)</f>
        <v>1.2914215804074729</v>
      </c>
      <c r="G625" s="10">
        <f>ABS('internal_calcs ToDs'!E625-'internal_calcs ToDs'!D625)</f>
        <v>0.90421582751378082</v>
      </c>
      <c r="H625" s="1" t="str">
        <f t="shared" si="182"/>
        <v>TRUSTED</v>
      </c>
      <c r="I625" s="1" t="str">
        <f t="shared" si="183"/>
        <v>TRUSTED</v>
      </c>
      <c r="J625" s="1" t="str">
        <f t="shared" si="184"/>
        <v>TRUSTED</v>
      </c>
      <c r="K625" s="1" t="str">
        <f t="shared" si="185"/>
        <v>TRUSTED</v>
      </c>
      <c r="L625" s="1" t="str">
        <f t="shared" si="186"/>
        <v>TRUSTED</v>
      </c>
      <c r="M625" s="1" t="str">
        <f t="shared" si="187"/>
        <v>TRUSTED</v>
      </c>
      <c r="N625" s="1" t="str">
        <f t="shared" si="188"/>
        <v>TRUSTED</v>
      </c>
      <c r="O625" s="1">
        <f t="shared" si="189"/>
        <v>3</v>
      </c>
      <c r="P625" s="1">
        <f t="shared" si="190"/>
        <v>333</v>
      </c>
      <c r="Q625" s="1" t="str">
        <f t="shared" si="191"/>
        <v>TRUSTED</v>
      </c>
      <c r="R625" s="1" t="str">
        <f t="shared" si="192"/>
        <v>TRUSTED</v>
      </c>
      <c r="S625" s="1" t="str">
        <f t="shared" si="193"/>
        <v>TRUSTED</v>
      </c>
      <c r="T625" s="1" t="str">
        <f t="shared" si="194"/>
        <v>TRUSTED</v>
      </c>
      <c r="U625" s="1">
        <f t="shared" si="199"/>
        <v>3</v>
      </c>
      <c r="V625" s="10">
        <f>IF(Q625="TRUSTED",'internal_calcs ToDs'!B625,"")</f>
        <v>621.47413159306313</v>
      </c>
      <c r="W625" s="10">
        <f>IF(R625="TRUSTED",'internal_calcs ToDs'!C625,"")</f>
        <v>625.63660897579246</v>
      </c>
      <c r="X625" s="10">
        <f>IF(S625="TRUSTED",IF(O625=3,'internal_calcs ToDs'!D625,'internal_calcs ToDs'!E625),"")</f>
        <v>623.4409715678712</v>
      </c>
      <c r="Y625" s="10">
        <f t="shared" si="198"/>
        <v>623.4409715678712</v>
      </c>
      <c r="Z625" s="10" t="str">
        <f t="shared" ca="1" si="195"/>
        <v>N</v>
      </c>
      <c r="AA625" s="10">
        <f t="shared" ca="1" si="196"/>
        <v>623.4409715678712</v>
      </c>
      <c r="AB625" s="1">
        <f t="shared" ca="1" si="180"/>
        <v>3</v>
      </c>
      <c r="AC625" s="1">
        <f t="shared" ca="1" si="181"/>
        <v>333</v>
      </c>
      <c r="AD625" s="1">
        <f t="shared" ca="1" si="197"/>
        <v>45</v>
      </c>
    </row>
    <row r="626" spans="1:30" x14ac:dyDescent="0.3">
      <c r="A626" s="1">
        <f>'FTTM input times'!A626</f>
        <v>624</v>
      </c>
      <c r="B626" s="10">
        <f>ABS('internal_calcs ToDs'!C626-'internal_calcs ToDs'!$B626)</f>
        <v>4.2685103535540065</v>
      </c>
      <c r="C626" s="10">
        <f>ABS('internal_calcs ToDs'!D626-'internal_calcs ToDs'!$B626)</f>
        <v>1.9169858815658927</v>
      </c>
      <c r="D626" s="10">
        <f>ABS('internal_calcs ToDs'!E626-'internal_calcs ToDs'!$B626)</f>
        <v>2.4633591033940547</v>
      </c>
      <c r="E626" s="10">
        <f>ABS('internal_calcs ToDs'!D626-'internal_calcs ToDs'!$C626)</f>
        <v>2.3515244719881139</v>
      </c>
      <c r="F626" s="10">
        <f>ABS('internal_calcs ToDs'!E626-'internal_calcs ToDs'!$C626)</f>
        <v>1.8051512501599518</v>
      </c>
      <c r="G626" s="10">
        <f>ABS('internal_calcs ToDs'!E626-'internal_calcs ToDs'!D626)</f>
        <v>0.54637322182816206</v>
      </c>
      <c r="H626" s="1" t="str">
        <f t="shared" si="182"/>
        <v>TRUSTED</v>
      </c>
      <c r="I626" s="1" t="str">
        <f t="shared" si="183"/>
        <v>TRUSTED</v>
      </c>
      <c r="J626" s="1" t="str">
        <f t="shared" si="184"/>
        <v>TRUSTED</v>
      </c>
      <c r="K626" s="1" t="str">
        <f t="shared" si="185"/>
        <v>TRUSTED</v>
      </c>
      <c r="L626" s="1" t="str">
        <f t="shared" si="186"/>
        <v>TRUSTED</v>
      </c>
      <c r="M626" s="1" t="str">
        <f t="shared" si="187"/>
        <v>TRUSTED</v>
      </c>
      <c r="N626" s="1" t="str">
        <f t="shared" si="188"/>
        <v>TRUSTED</v>
      </c>
      <c r="O626" s="1">
        <f t="shared" si="189"/>
        <v>3</v>
      </c>
      <c r="P626" s="1">
        <f t="shared" si="190"/>
        <v>333</v>
      </c>
      <c r="Q626" s="1" t="str">
        <f t="shared" si="191"/>
        <v>TRUSTED</v>
      </c>
      <c r="R626" s="1" t="str">
        <f t="shared" si="192"/>
        <v>TRUSTED</v>
      </c>
      <c r="S626" s="1" t="str">
        <f t="shared" si="193"/>
        <v>TRUSTED</v>
      </c>
      <c r="T626" s="1" t="str">
        <f t="shared" si="194"/>
        <v>TRUSTED</v>
      </c>
      <c r="U626" s="1">
        <f t="shared" si="199"/>
        <v>3</v>
      </c>
      <c r="V626" s="10">
        <f>IF(Q626="TRUSTED",'internal_calcs ToDs'!B626,"")</f>
        <v>622.43705124240637</v>
      </c>
      <c r="W626" s="10">
        <f>IF(R626="TRUSTED",'internal_calcs ToDs'!C626,"")</f>
        <v>626.70556159596038</v>
      </c>
      <c r="X626" s="10">
        <f>IF(S626="TRUSTED",IF(O626=3,'internal_calcs ToDs'!D626,'internal_calcs ToDs'!E626),"")</f>
        <v>624.35403712397226</v>
      </c>
      <c r="Y626" s="10">
        <f t="shared" si="198"/>
        <v>624.35403712397226</v>
      </c>
      <c r="Z626" s="10" t="str">
        <f t="shared" ca="1" si="195"/>
        <v>N</v>
      </c>
      <c r="AA626" s="10">
        <f t="shared" ca="1" si="196"/>
        <v>624.35403712397226</v>
      </c>
      <c r="AB626" s="1">
        <f t="shared" ca="1" si="180"/>
        <v>3</v>
      </c>
      <c r="AC626" s="1">
        <f t="shared" ca="1" si="181"/>
        <v>333</v>
      </c>
      <c r="AD626" s="1">
        <f t="shared" ca="1" si="197"/>
        <v>45</v>
      </c>
    </row>
    <row r="627" spans="1:30" x14ac:dyDescent="0.3">
      <c r="A627" s="1">
        <f>'FTTM input times'!A627</f>
        <v>625</v>
      </c>
      <c r="B627" s="10">
        <f>ABS('internal_calcs ToDs'!C627-'internal_calcs ToDs'!$B627)</f>
        <v>4.3672671950253061</v>
      </c>
      <c r="C627" s="10">
        <f>ABS('internal_calcs ToDs'!D627-'internal_calcs ToDs'!$B627)</f>
        <v>1.8294621597137848</v>
      </c>
      <c r="D627" s="10">
        <f>ABS('internal_calcs ToDs'!E627-'internal_calcs ToDs'!$B627)</f>
        <v>2.0948593825903572</v>
      </c>
      <c r="E627" s="10">
        <f>ABS('internal_calcs ToDs'!D627-'internal_calcs ToDs'!$C627)</f>
        <v>2.5378050353115214</v>
      </c>
      <c r="F627" s="10">
        <f>ABS('internal_calcs ToDs'!E627-'internal_calcs ToDs'!$C627)</f>
        <v>2.2724078124349489</v>
      </c>
      <c r="G627" s="10">
        <f>ABS('internal_calcs ToDs'!E627-'internal_calcs ToDs'!D627)</f>
        <v>0.26539722287657241</v>
      </c>
      <c r="H627" s="1" t="str">
        <f t="shared" si="182"/>
        <v>TRUSTED</v>
      </c>
      <c r="I627" s="1" t="str">
        <f t="shared" si="183"/>
        <v>TRUSTED</v>
      </c>
      <c r="J627" s="1" t="str">
        <f t="shared" si="184"/>
        <v>TRUSTED</v>
      </c>
      <c r="K627" s="1" t="str">
        <f t="shared" si="185"/>
        <v>TRUSTED</v>
      </c>
      <c r="L627" s="1" t="str">
        <f t="shared" si="186"/>
        <v>TRUSTED</v>
      </c>
      <c r="M627" s="1" t="str">
        <f t="shared" si="187"/>
        <v>TRUSTED</v>
      </c>
      <c r="N627" s="1" t="str">
        <f t="shared" si="188"/>
        <v>TRUSTED</v>
      </c>
      <c r="O627" s="1">
        <f t="shared" si="189"/>
        <v>3</v>
      </c>
      <c r="P627" s="1">
        <f t="shared" si="190"/>
        <v>333</v>
      </c>
      <c r="Q627" s="1" t="str">
        <f t="shared" si="191"/>
        <v>TRUSTED</v>
      </c>
      <c r="R627" s="1" t="str">
        <f t="shared" si="192"/>
        <v>TRUSTED</v>
      </c>
      <c r="S627" s="1" t="str">
        <f t="shared" si="193"/>
        <v>TRUSTED</v>
      </c>
      <c r="T627" s="1" t="str">
        <f t="shared" si="194"/>
        <v>TRUSTED</v>
      </c>
      <c r="U627" s="1">
        <f t="shared" si="199"/>
        <v>3</v>
      </c>
      <c r="V627" s="10">
        <f>IF(Q627="TRUSTED",'internal_calcs ToDs'!B627,"")</f>
        <v>623.40051594868089</v>
      </c>
      <c r="W627" s="10">
        <f>IF(R627="TRUSTED",'internal_calcs ToDs'!C627,"")</f>
        <v>627.7677831437062</v>
      </c>
      <c r="X627" s="10">
        <f>IF(S627="TRUSTED",IF(O627=3,'internal_calcs ToDs'!D627,'internal_calcs ToDs'!E627),"")</f>
        <v>625.22997810839468</v>
      </c>
      <c r="Y627" s="10">
        <f t="shared" si="198"/>
        <v>625.22997810839468</v>
      </c>
      <c r="Z627" s="10" t="str">
        <f t="shared" ca="1" si="195"/>
        <v>N</v>
      </c>
      <c r="AA627" s="10">
        <f t="shared" ca="1" si="196"/>
        <v>625.22997810839468</v>
      </c>
      <c r="AB627" s="1">
        <f t="shared" ca="1" si="180"/>
        <v>3</v>
      </c>
      <c r="AC627" s="1">
        <f t="shared" ca="1" si="181"/>
        <v>333</v>
      </c>
      <c r="AD627" s="1">
        <f t="shared" ca="1" si="197"/>
        <v>45</v>
      </c>
    </row>
    <row r="628" spans="1:30" x14ac:dyDescent="0.3">
      <c r="A628" s="1">
        <f>'FTTM input times'!A628</f>
        <v>626</v>
      </c>
      <c r="B628" s="10">
        <f>ABS('internal_calcs ToDs'!C628-'internal_calcs ToDs'!$B628)</f>
        <v>4.4584792706457392</v>
      </c>
      <c r="C628" s="10">
        <f>ABS('internal_calcs ToDs'!D628-'internal_calcs ToDs'!$B628)</f>
        <v>1.7062022175620086</v>
      </c>
      <c r="D628" s="10">
        <f>ABS('internal_calcs ToDs'!E628-'internal_calcs ToDs'!$B628)</f>
        <v>1.7801725841703728</v>
      </c>
      <c r="E628" s="10">
        <f>ABS('internal_calcs ToDs'!D628-'internal_calcs ToDs'!$C628)</f>
        <v>2.7522770530837306</v>
      </c>
      <c r="F628" s="10">
        <f>ABS('internal_calcs ToDs'!E628-'internal_calcs ToDs'!$C628)</f>
        <v>2.6783066864753664</v>
      </c>
      <c r="G628" s="10">
        <f>ABS('internal_calcs ToDs'!E628-'internal_calcs ToDs'!D628)</f>
        <v>7.3970366608364202E-2</v>
      </c>
      <c r="H628" s="1" t="str">
        <f t="shared" si="182"/>
        <v>TRUSTED</v>
      </c>
      <c r="I628" s="1" t="str">
        <f t="shared" si="183"/>
        <v>TRUSTED</v>
      </c>
      <c r="J628" s="1" t="str">
        <f t="shared" si="184"/>
        <v>TRUSTED</v>
      </c>
      <c r="K628" s="1" t="str">
        <f t="shared" si="185"/>
        <v>TRUSTED</v>
      </c>
      <c r="L628" s="1" t="str">
        <f t="shared" si="186"/>
        <v>TRUSTED</v>
      </c>
      <c r="M628" s="1" t="str">
        <f t="shared" si="187"/>
        <v>TRUSTED</v>
      </c>
      <c r="N628" s="1" t="str">
        <f t="shared" si="188"/>
        <v>TRUSTED</v>
      </c>
      <c r="O628" s="1">
        <f t="shared" si="189"/>
        <v>3</v>
      </c>
      <c r="P628" s="1">
        <f t="shared" si="190"/>
        <v>333</v>
      </c>
      <c r="Q628" s="1" t="str">
        <f t="shared" si="191"/>
        <v>TRUSTED</v>
      </c>
      <c r="R628" s="1" t="str">
        <f t="shared" si="192"/>
        <v>TRUSTED</v>
      </c>
      <c r="S628" s="1" t="str">
        <f t="shared" si="193"/>
        <v>TRUSTED</v>
      </c>
      <c r="T628" s="1" t="str">
        <f t="shared" si="194"/>
        <v>TRUSTED</v>
      </c>
      <c r="U628" s="1">
        <f t="shared" si="199"/>
        <v>3</v>
      </c>
      <c r="V628" s="10">
        <f>IF(Q628="TRUSTED",'internal_calcs ToDs'!B628,"")</f>
        <v>624.36454878836116</v>
      </c>
      <c r="W628" s="10">
        <f>IF(R628="TRUSTED",'internal_calcs ToDs'!C628,"")</f>
        <v>628.8230280590069</v>
      </c>
      <c r="X628" s="10">
        <f>IF(S628="TRUSTED",IF(O628=3,'internal_calcs ToDs'!D628,'internal_calcs ToDs'!E628),"")</f>
        <v>626.07075100592317</v>
      </c>
      <c r="Y628" s="10">
        <f t="shared" si="198"/>
        <v>626.07075100592317</v>
      </c>
      <c r="Z628" s="10" t="str">
        <f t="shared" ca="1" si="195"/>
        <v>N</v>
      </c>
      <c r="AA628" s="10">
        <f t="shared" ca="1" si="196"/>
        <v>626.07075100592317</v>
      </c>
      <c r="AB628" s="1">
        <f t="shared" ca="1" si="180"/>
        <v>3</v>
      </c>
      <c r="AC628" s="1">
        <f t="shared" ca="1" si="181"/>
        <v>333</v>
      </c>
      <c r="AD628" s="1">
        <f t="shared" ca="1" si="197"/>
        <v>45</v>
      </c>
    </row>
    <row r="629" spans="1:30" x14ac:dyDescent="0.3">
      <c r="A629" s="1">
        <f>'FTTM input times'!A629</f>
        <v>627</v>
      </c>
      <c r="B629" s="10">
        <f>ABS('internal_calcs ToDs'!C629-'internal_calcs ToDs'!$B629)</f>
        <v>4.5419058363444265</v>
      </c>
      <c r="C629" s="10">
        <f>ABS('internal_calcs ToDs'!D629-'internal_calcs ToDs'!$B629)</f>
        <v>1.5496944440051266</v>
      </c>
      <c r="D629" s="10">
        <f>ABS('internal_calcs ToDs'!E629-'internal_calcs ToDs'!$B629)</f>
        <v>1.5319495381929755</v>
      </c>
      <c r="E629" s="10">
        <f>ABS('internal_calcs ToDs'!D629-'internal_calcs ToDs'!$C629)</f>
        <v>2.9922113923392999</v>
      </c>
      <c r="F629" s="10">
        <f>ABS('internal_calcs ToDs'!E629-'internal_calcs ToDs'!$C629)</f>
        <v>3.0099562981514509</v>
      </c>
      <c r="G629" s="10">
        <f>ABS('internal_calcs ToDs'!E629-'internal_calcs ToDs'!D629)</f>
        <v>1.7744905812151046E-2</v>
      </c>
      <c r="H629" s="1" t="str">
        <f t="shared" si="182"/>
        <v>TRUSTED</v>
      </c>
      <c r="I629" s="1" t="str">
        <f t="shared" si="183"/>
        <v>TRUSTED</v>
      </c>
      <c r="J629" s="1" t="str">
        <f t="shared" si="184"/>
        <v>TRUSTED</v>
      </c>
      <c r="K629" s="1" t="str">
        <f t="shared" si="185"/>
        <v>TRUSTED</v>
      </c>
      <c r="L629" s="1" t="str">
        <f t="shared" si="186"/>
        <v>TRUSTED</v>
      </c>
      <c r="M629" s="1" t="str">
        <f t="shared" si="187"/>
        <v>TRUSTED</v>
      </c>
      <c r="N629" s="1" t="str">
        <f t="shared" si="188"/>
        <v>TRUSTED</v>
      </c>
      <c r="O629" s="1">
        <f t="shared" si="189"/>
        <v>3</v>
      </c>
      <c r="P629" s="1">
        <f t="shared" si="190"/>
        <v>333</v>
      </c>
      <c r="Q629" s="1" t="str">
        <f t="shared" si="191"/>
        <v>TRUSTED</v>
      </c>
      <c r="R629" s="1" t="str">
        <f t="shared" si="192"/>
        <v>TRUSTED</v>
      </c>
      <c r="S629" s="1" t="str">
        <f t="shared" si="193"/>
        <v>TRUSTED</v>
      </c>
      <c r="T629" s="1" t="str">
        <f t="shared" si="194"/>
        <v>TRUSTED</v>
      </c>
      <c r="U629" s="1">
        <f t="shared" si="199"/>
        <v>3</v>
      </c>
      <c r="V629" s="10">
        <f>IF(Q629="TRUSTED",'internal_calcs ToDs'!B629,"")</f>
        <v>625.32917247907665</v>
      </c>
      <c r="W629" s="10">
        <f>IF(R629="TRUSTED",'internal_calcs ToDs'!C629,"")</f>
        <v>629.87107831542107</v>
      </c>
      <c r="X629" s="10">
        <f>IF(S629="TRUSTED",IF(O629=3,'internal_calcs ToDs'!D629,'internal_calcs ToDs'!E629),"")</f>
        <v>626.87886692308177</v>
      </c>
      <c r="Y629" s="10">
        <f t="shared" si="198"/>
        <v>626.87886692308177</v>
      </c>
      <c r="Z629" s="10" t="str">
        <f t="shared" ca="1" si="195"/>
        <v>N</v>
      </c>
      <c r="AA629" s="10">
        <f t="shared" ca="1" si="196"/>
        <v>626.87886692308177</v>
      </c>
      <c r="AB629" s="1">
        <f t="shared" ca="1" si="180"/>
        <v>3</v>
      </c>
      <c r="AC629" s="1">
        <f t="shared" ca="1" si="181"/>
        <v>333</v>
      </c>
      <c r="AD629" s="1">
        <f t="shared" ca="1" si="197"/>
        <v>45</v>
      </c>
    </row>
    <row r="630" spans="1:30" x14ac:dyDescent="0.3">
      <c r="A630" s="1">
        <f>'FTTM input times'!A630</f>
        <v>628</v>
      </c>
      <c r="B630" s="10">
        <f>ABS('internal_calcs ToDs'!C630-'internal_calcs ToDs'!$B630)</f>
        <v>4.6173349152761602</v>
      </c>
      <c r="C630" s="10">
        <f>ABS('internal_calcs ToDs'!D630-'internal_calcs ToDs'!$B630)</f>
        <v>1.362942621219986</v>
      </c>
      <c r="D630" s="10">
        <f>ABS('internal_calcs ToDs'!E630-'internal_calcs ToDs'!$B630)</f>
        <v>1.3604179198334805</v>
      </c>
      <c r="E630" s="10">
        <f>ABS('internal_calcs ToDs'!D630-'internal_calcs ToDs'!$C630)</f>
        <v>3.2543922940561743</v>
      </c>
      <c r="F630" s="10">
        <f>ABS('internal_calcs ToDs'!E630-'internal_calcs ToDs'!$C630)</f>
        <v>3.2569169954426798</v>
      </c>
      <c r="G630" s="10">
        <f>ABS('internal_calcs ToDs'!E630-'internal_calcs ToDs'!D630)</f>
        <v>2.5247013865055123E-3</v>
      </c>
      <c r="H630" s="1" t="str">
        <f t="shared" si="182"/>
        <v>TRUSTED</v>
      </c>
      <c r="I630" s="1" t="str">
        <f t="shared" si="183"/>
        <v>TRUSTED</v>
      </c>
      <c r="J630" s="1" t="str">
        <f t="shared" si="184"/>
        <v>TRUSTED</v>
      </c>
      <c r="K630" s="1" t="str">
        <f t="shared" si="185"/>
        <v>TRUSTED</v>
      </c>
      <c r="L630" s="1" t="str">
        <f t="shared" si="186"/>
        <v>TRUSTED</v>
      </c>
      <c r="M630" s="1" t="str">
        <f t="shared" si="187"/>
        <v>TRUSTED</v>
      </c>
      <c r="N630" s="1" t="str">
        <f t="shared" si="188"/>
        <v>TRUSTED</v>
      </c>
      <c r="O630" s="1">
        <f t="shared" si="189"/>
        <v>3</v>
      </c>
      <c r="P630" s="1">
        <f t="shared" si="190"/>
        <v>333</v>
      </c>
      <c r="Q630" s="1" t="str">
        <f t="shared" si="191"/>
        <v>TRUSTED</v>
      </c>
      <c r="R630" s="1" t="str">
        <f t="shared" si="192"/>
        <v>TRUSTED</v>
      </c>
      <c r="S630" s="1" t="str">
        <f t="shared" si="193"/>
        <v>TRUSTED</v>
      </c>
      <c r="T630" s="1" t="str">
        <f t="shared" si="194"/>
        <v>TRUSTED</v>
      </c>
      <c r="U630" s="1">
        <f t="shared" si="199"/>
        <v>3</v>
      </c>
      <c r="V630" s="10">
        <f>IF(Q630="TRUSTED",'internal_calcs ToDs'!B630,"")</f>
        <v>626.29440936526248</v>
      </c>
      <c r="W630" s="10">
        <f>IF(R630="TRUSTED",'internal_calcs ToDs'!C630,"")</f>
        <v>630.91174428053864</v>
      </c>
      <c r="X630" s="10">
        <f>IF(S630="TRUSTED",IF(O630=3,'internal_calcs ToDs'!D630,'internal_calcs ToDs'!E630),"")</f>
        <v>627.65735198648247</v>
      </c>
      <c r="Y630" s="10">
        <f t="shared" si="198"/>
        <v>627.65735198648247</v>
      </c>
      <c r="Z630" s="10" t="str">
        <f t="shared" ca="1" si="195"/>
        <v>N</v>
      </c>
      <c r="AA630" s="10">
        <f t="shared" ca="1" si="196"/>
        <v>627.65735198648247</v>
      </c>
      <c r="AB630" s="1">
        <f t="shared" ca="1" si="180"/>
        <v>3</v>
      </c>
      <c r="AC630" s="1">
        <f t="shared" ca="1" si="181"/>
        <v>333</v>
      </c>
      <c r="AD630" s="1">
        <f t="shared" ca="1" si="197"/>
        <v>45</v>
      </c>
    </row>
    <row r="631" spans="1:30" x14ac:dyDescent="0.3">
      <c r="A631" s="1">
        <f>'FTTM input times'!A631</f>
        <v>629</v>
      </c>
      <c r="B631" s="10">
        <f>ABS('internal_calcs ToDs'!C631-'internal_calcs ToDs'!$B631)</f>
        <v>4.6845840603275519</v>
      </c>
      <c r="C631" s="10">
        <f>ABS('internal_calcs ToDs'!D631-'internal_calcs ToDs'!$B631)</f>
        <v>1.1494182149560856</v>
      </c>
      <c r="D631" s="10">
        <f>ABS('internal_calcs ToDs'!E631-'internal_calcs ToDs'!$B631)</f>
        <v>1.273011801080429</v>
      </c>
      <c r="E631" s="10">
        <f>ABS('internal_calcs ToDs'!D631-'internal_calcs ToDs'!$C631)</f>
        <v>3.5351658453714663</v>
      </c>
      <c r="F631" s="10">
        <f>ABS('internal_calcs ToDs'!E631-'internal_calcs ToDs'!$C631)</f>
        <v>3.4115722592471229</v>
      </c>
      <c r="G631" s="10">
        <f>ABS('internal_calcs ToDs'!E631-'internal_calcs ToDs'!D631)</f>
        <v>0.12359358612434335</v>
      </c>
      <c r="H631" s="1" t="str">
        <f t="shared" si="182"/>
        <v>TRUSTED</v>
      </c>
      <c r="I631" s="1" t="str">
        <f t="shared" si="183"/>
        <v>TRUSTED</v>
      </c>
      <c r="J631" s="1" t="str">
        <f t="shared" si="184"/>
        <v>TRUSTED</v>
      </c>
      <c r="K631" s="1" t="str">
        <f t="shared" si="185"/>
        <v>TRUSTED</v>
      </c>
      <c r="L631" s="1" t="str">
        <f t="shared" si="186"/>
        <v>TRUSTED</v>
      </c>
      <c r="M631" s="1" t="str">
        <f t="shared" si="187"/>
        <v>TRUSTED</v>
      </c>
      <c r="N631" s="1" t="str">
        <f t="shared" si="188"/>
        <v>TRUSTED</v>
      </c>
      <c r="O631" s="1">
        <f t="shared" si="189"/>
        <v>3</v>
      </c>
      <c r="P631" s="1">
        <f t="shared" si="190"/>
        <v>333</v>
      </c>
      <c r="Q631" s="1" t="str">
        <f t="shared" si="191"/>
        <v>TRUSTED</v>
      </c>
      <c r="R631" s="1" t="str">
        <f t="shared" si="192"/>
        <v>TRUSTED</v>
      </c>
      <c r="S631" s="1" t="str">
        <f t="shared" si="193"/>
        <v>TRUSTED</v>
      </c>
      <c r="T631" s="1" t="str">
        <f t="shared" si="194"/>
        <v>TRUSTED</v>
      </c>
      <c r="U631" s="1">
        <f t="shared" si="199"/>
        <v>3</v>
      </c>
      <c r="V631" s="10">
        <f>IF(Q631="TRUSTED",'internal_calcs ToDs'!B631,"")</f>
        <v>627.2602814040464</v>
      </c>
      <c r="W631" s="10">
        <f>IF(R631="TRUSTED",'internal_calcs ToDs'!C631,"")</f>
        <v>631.94486546437395</v>
      </c>
      <c r="X631" s="10">
        <f>IF(S631="TRUSTED",IF(O631=3,'internal_calcs ToDs'!D631,'internal_calcs ToDs'!E631),"")</f>
        <v>628.40969961900248</v>
      </c>
      <c r="Y631" s="10">
        <f t="shared" si="198"/>
        <v>628.40969961900248</v>
      </c>
      <c r="Z631" s="10" t="str">
        <f t="shared" ca="1" si="195"/>
        <v>N</v>
      </c>
      <c r="AA631" s="10">
        <f t="shared" ca="1" si="196"/>
        <v>628.40969961900248</v>
      </c>
      <c r="AB631" s="1">
        <f t="shared" ca="1" si="180"/>
        <v>3</v>
      </c>
      <c r="AC631" s="1">
        <f t="shared" ca="1" si="181"/>
        <v>333</v>
      </c>
      <c r="AD631" s="1">
        <f t="shared" ca="1" si="197"/>
        <v>45</v>
      </c>
    </row>
    <row r="632" spans="1:30" x14ac:dyDescent="0.3">
      <c r="A632" s="1">
        <f>'FTTM input times'!A632</f>
        <v>630</v>
      </c>
      <c r="B632" s="10">
        <f>ABS('internal_calcs ToDs'!C632-'internal_calcs ToDs'!$B632)</f>
        <v>4.7435010013654164</v>
      </c>
      <c r="C632" s="10">
        <f>ABS('internal_calcs ToDs'!D632-'internal_calcs ToDs'!$B632)</f>
        <v>0.91300529503655525</v>
      </c>
      <c r="D632" s="10">
        <f>ABS('internal_calcs ToDs'!E632-'internal_calcs ToDs'!$B632)</f>
        <v>1.2741021842859936</v>
      </c>
      <c r="E632" s="10">
        <f>ABS('internal_calcs ToDs'!D632-'internal_calcs ToDs'!$C632)</f>
        <v>3.8304957063288612</v>
      </c>
      <c r="F632" s="10">
        <f>ABS('internal_calcs ToDs'!E632-'internal_calcs ToDs'!$C632)</f>
        <v>3.4693988170794228</v>
      </c>
      <c r="G632" s="10">
        <f>ABS('internal_calcs ToDs'!E632-'internal_calcs ToDs'!D632)</f>
        <v>0.36109688924943839</v>
      </c>
      <c r="H632" s="1" t="str">
        <f t="shared" si="182"/>
        <v>TRUSTED</v>
      </c>
      <c r="I632" s="1" t="str">
        <f t="shared" si="183"/>
        <v>TRUSTED</v>
      </c>
      <c r="J632" s="1" t="str">
        <f t="shared" si="184"/>
        <v>TRUSTED</v>
      </c>
      <c r="K632" s="1" t="str">
        <f t="shared" si="185"/>
        <v>TRUSTED</v>
      </c>
      <c r="L632" s="1" t="str">
        <f t="shared" si="186"/>
        <v>TRUSTED</v>
      </c>
      <c r="M632" s="1" t="str">
        <f t="shared" si="187"/>
        <v>TRUSTED</v>
      </c>
      <c r="N632" s="1" t="str">
        <f t="shared" si="188"/>
        <v>TRUSTED</v>
      </c>
      <c r="O632" s="1">
        <f t="shared" si="189"/>
        <v>3</v>
      </c>
      <c r="P632" s="1">
        <f t="shared" si="190"/>
        <v>333</v>
      </c>
      <c r="Q632" s="1" t="str">
        <f t="shared" si="191"/>
        <v>TRUSTED</v>
      </c>
      <c r="R632" s="1" t="str">
        <f t="shared" si="192"/>
        <v>TRUSTED</v>
      </c>
      <c r="S632" s="1" t="str">
        <f t="shared" si="193"/>
        <v>TRUSTED</v>
      </c>
      <c r="T632" s="1" t="str">
        <f t="shared" si="194"/>
        <v>TRUSTED</v>
      </c>
      <c r="U632" s="1">
        <f t="shared" si="199"/>
        <v>3</v>
      </c>
      <c r="V632" s="10">
        <f>IF(Q632="TRUSTED",'internal_calcs ToDs'!B632,"")</f>
        <v>628.22681015138028</v>
      </c>
      <c r="W632" s="10">
        <f>IF(R632="TRUSTED",'internal_calcs ToDs'!C632,"")</f>
        <v>632.97031115274569</v>
      </c>
      <c r="X632" s="10">
        <f>IF(S632="TRUSTED",IF(O632=3,'internal_calcs ToDs'!D632,'internal_calcs ToDs'!E632),"")</f>
        <v>629.13981544641683</v>
      </c>
      <c r="Y632" s="10">
        <f t="shared" si="198"/>
        <v>629.13981544641683</v>
      </c>
      <c r="Z632" s="10" t="str">
        <f t="shared" ca="1" si="195"/>
        <v>N</v>
      </c>
      <c r="AA632" s="10">
        <f t="shared" ca="1" si="196"/>
        <v>629.13981544641683</v>
      </c>
      <c r="AB632" s="1">
        <f t="shared" ca="1" si="180"/>
        <v>3</v>
      </c>
      <c r="AC632" s="1">
        <f t="shared" ca="1" si="181"/>
        <v>333</v>
      </c>
      <c r="AD632" s="1">
        <f t="shared" ca="1" si="197"/>
        <v>45</v>
      </c>
    </row>
    <row r="633" spans="1:30" x14ac:dyDescent="0.3">
      <c r="A633" s="1">
        <f>'FTTM input times'!A633</f>
        <v>631</v>
      </c>
      <c r="B633" s="10">
        <f>ABS('internal_calcs ToDs'!C633-'internal_calcs ToDs'!$B633)</f>
        <v>4.793964174722646</v>
      </c>
      <c r="C633" s="10">
        <f>ABS('internal_calcs ToDs'!D633-'internal_calcs ToDs'!$B633)</f>
        <v>0.65793895492413412</v>
      </c>
      <c r="D633" s="10">
        <f>ABS('internal_calcs ToDs'!E633-'internal_calcs ToDs'!$B633)</f>
        <v>1.3648382572795299</v>
      </c>
      <c r="E633" s="10">
        <f>ABS('internal_calcs ToDs'!D633-'internal_calcs ToDs'!$C633)</f>
        <v>4.1360252197985119</v>
      </c>
      <c r="F633" s="10">
        <f>ABS('internal_calcs ToDs'!E633-'internal_calcs ToDs'!$C633)</f>
        <v>3.4291259174431161</v>
      </c>
      <c r="G633" s="10">
        <f>ABS('internal_calcs ToDs'!E633-'internal_calcs ToDs'!D633)</f>
        <v>0.70689930235539578</v>
      </c>
      <c r="H633" s="1" t="str">
        <f t="shared" si="182"/>
        <v>TRUSTED</v>
      </c>
      <c r="I633" s="1" t="str">
        <f t="shared" si="183"/>
        <v>TRUSTED</v>
      </c>
      <c r="J633" s="1" t="str">
        <f t="shared" si="184"/>
        <v>TRUSTED</v>
      </c>
      <c r="K633" s="1" t="str">
        <f t="shared" si="185"/>
        <v>TRUSTED</v>
      </c>
      <c r="L633" s="1" t="str">
        <f t="shared" si="186"/>
        <v>TRUSTED</v>
      </c>
      <c r="M633" s="1" t="str">
        <f t="shared" si="187"/>
        <v>TRUSTED</v>
      </c>
      <c r="N633" s="1" t="str">
        <f t="shared" si="188"/>
        <v>TRUSTED</v>
      </c>
      <c r="O633" s="1">
        <f t="shared" si="189"/>
        <v>3</v>
      </c>
      <c r="P633" s="1">
        <f t="shared" si="190"/>
        <v>333</v>
      </c>
      <c r="Q633" s="1" t="str">
        <f t="shared" si="191"/>
        <v>TRUSTED</v>
      </c>
      <c r="R633" s="1" t="str">
        <f t="shared" si="192"/>
        <v>TRUSTED</v>
      </c>
      <c r="S633" s="1" t="str">
        <f t="shared" si="193"/>
        <v>TRUSTED</v>
      </c>
      <c r="T633" s="1" t="str">
        <f t="shared" si="194"/>
        <v>TRUSTED</v>
      </c>
      <c r="U633" s="1">
        <f t="shared" si="199"/>
        <v>3</v>
      </c>
      <c r="V633" s="10">
        <f>IF(Q633="TRUSTED",'internal_calcs ToDs'!B633,"")</f>
        <v>629.19401674842459</v>
      </c>
      <c r="W633" s="10">
        <f>IF(R633="TRUSTED",'internal_calcs ToDs'!C633,"")</f>
        <v>633.98798092314723</v>
      </c>
      <c r="X633" s="10">
        <f>IF(S633="TRUSTED",IF(O633=3,'internal_calcs ToDs'!D633,'internal_calcs ToDs'!E633),"")</f>
        <v>629.85195570334872</v>
      </c>
      <c r="Y633" s="10">
        <f t="shared" si="198"/>
        <v>629.85195570334872</v>
      </c>
      <c r="Z633" s="10" t="str">
        <f t="shared" ca="1" si="195"/>
        <v>N</v>
      </c>
      <c r="AA633" s="10">
        <f t="shared" ca="1" si="196"/>
        <v>629.85195570334872</v>
      </c>
      <c r="AB633" s="1">
        <f t="shared" ca="1" si="180"/>
        <v>3</v>
      </c>
      <c r="AC633" s="1">
        <f t="shared" ca="1" si="181"/>
        <v>333</v>
      </c>
      <c r="AD633" s="1">
        <f t="shared" ca="1" si="197"/>
        <v>45</v>
      </c>
    </row>
    <row r="634" spans="1:30" x14ac:dyDescent="0.3">
      <c r="A634" s="1">
        <f>'FTTM input times'!A634</f>
        <v>632</v>
      </c>
      <c r="B634" s="10">
        <f>ABS('internal_calcs ToDs'!C634-'internal_calcs ToDs'!$B634)</f>
        <v>4.835883132871345</v>
      </c>
      <c r="C634" s="10">
        <f>ABS('internal_calcs ToDs'!D634-'internal_calcs ToDs'!$B634)</f>
        <v>0.38873820170931594</v>
      </c>
      <c r="D634" s="10">
        <f>ABS('internal_calcs ToDs'!E634-'internal_calcs ToDs'!$B634)</f>
        <v>1.5431051079813187</v>
      </c>
      <c r="E634" s="10">
        <f>ABS('internal_calcs ToDs'!D634-'internal_calcs ToDs'!$C634)</f>
        <v>4.447144931162029</v>
      </c>
      <c r="F634" s="10">
        <f>ABS('internal_calcs ToDs'!E634-'internal_calcs ToDs'!$C634)</f>
        <v>3.2927780248900262</v>
      </c>
      <c r="G634" s="10">
        <f>ABS('internal_calcs ToDs'!E634-'internal_calcs ToDs'!D634)</f>
        <v>1.1543669062720028</v>
      </c>
      <c r="H634" s="1" t="str">
        <f t="shared" si="182"/>
        <v>TRUSTED</v>
      </c>
      <c r="I634" s="1" t="str">
        <f t="shared" si="183"/>
        <v>TRUSTED</v>
      </c>
      <c r="J634" s="1" t="str">
        <f t="shared" si="184"/>
        <v>TRUSTED</v>
      </c>
      <c r="K634" s="1" t="str">
        <f t="shared" si="185"/>
        <v>TRUSTED</v>
      </c>
      <c r="L634" s="1" t="str">
        <f t="shared" si="186"/>
        <v>TRUSTED</v>
      </c>
      <c r="M634" s="1" t="str">
        <f t="shared" si="187"/>
        <v>TRUSTED</v>
      </c>
      <c r="N634" s="1" t="str">
        <f t="shared" si="188"/>
        <v>TRUSTED</v>
      </c>
      <c r="O634" s="1">
        <f t="shared" si="189"/>
        <v>3</v>
      </c>
      <c r="P634" s="1">
        <f t="shared" si="190"/>
        <v>333</v>
      </c>
      <c r="Q634" s="1" t="str">
        <f t="shared" si="191"/>
        <v>TRUSTED</v>
      </c>
      <c r="R634" s="1" t="str">
        <f t="shared" si="192"/>
        <v>TRUSTED</v>
      </c>
      <c r="S634" s="1" t="str">
        <f t="shared" si="193"/>
        <v>TRUSTED</v>
      </c>
      <c r="T634" s="1" t="str">
        <f t="shared" si="194"/>
        <v>TRUSTED</v>
      </c>
      <c r="U634" s="1">
        <f t="shared" si="199"/>
        <v>3</v>
      </c>
      <c r="V634" s="10">
        <f>IF(Q634="TRUSTED",'internal_calcs ToDs'!B634,"")</f>
        <v>630.16192190819572</v>
      </c>
      <c r="W634" s="10">
        <f>IF(R634="TRUSTED",'internal_calcs ToDs'!C634,"")</f>
        <v>634.99780504106707</v>
      </c>
      <c r="X634" s="10">
        <f>IF(S634="TRUSTED",IF(O634=3,'internal_calcs ToDs'!D634,'internal_calcs ToDs'!E634),"")</f>
        <v>630.55066010990504</v>
      </c>
      <c r="Y634" s="10">
        <f t="shared" si="198"/>
        <v>630.55066010990504</v>
      </c>
      <c r="Z634" s="10" t="str">
        <f t="shared" ca="1" si="195"/>
        <v>N</v>
      </c>
      <c r="AA634" s="10">
        <f t="shared" ca="1" si="196"/>
        <v>630.55066010990504</v>
      </c>
      <c r="AB634" s="1">
        <f t="shared" ca="1" si="180"/>
        <v>3</v>
      </c>
      <c r="AC634" s="1">
        <f t="shared" ca="1" si="181"/>
        <v>333</v>
      </c>
      <c r="AD634" s="1">
        <f t="shared" ca="1" si="197"/>
        <v>45</v>
      </c>
    </row>
    <row r="635" spans="1:30" x14ac:dyDescent="0.3">
      <c r="A635" s="1">
        <f>'FTTM input times'!A635</f>
        <v>633</v>
      </c>
      <c r="B635" s="10">
        <f>ABS('internal_calcs ToDs'!C635-'internal_calcs ToDs'!$B635)</f>
        <v>4.8691988327178706</v>
      </c>
      <c r="C635" s="10">
        <f>ABS('internal_calcs ToDs'!D635-'internal_calcs ToDs'!$B635)</f>
        <v>0.1101343750972319</v>
      </c>
      <c r="D635" s="10">
        <f>ABS('internal_calcs ToDs'!E635-'internal_calcs ToDs'!$B635)</f>
        <v>1.8035994272967173</v>
      </c>
      <c r="E635" s="10">
        <f>ABS('internal_calcs ToDs'!D635-'internal_calcs ToDs'!$C635)</f>
        <v>4.7590644576206387</v>
      </c>
      <c r="F635" s="10">
        <f>ABS('internal_calcs ToDs'!E635-'internal_calcs ToDs'!$C635)</f>
        <v>3.0655994054211533</v>
      </c>
      <c r="G635" s="10">
        <f>ABS('internal_calcs ToDs'!E635-'internal_calcs ToDs'!D635)</f>
        <v>1.6934650521994854</v>
      </c>
      <c r="H635" s="1" t="str">
        <f t="shared" si="182"/>
        <v>TRUSTED</v>
      </c>
      <c r="I635" s="1" t="str">
        <f t="shared" si="183"/>
        <v>TRUSTED</v>
      </c>
      <c r="J635" s="1" t="str">
        <f t="shared" si="184"/>
        <v>TRUSTED</v>
      </c>
      <c r="K635" s="1" t="str">
        <f t="shared" si="185"/>
        <v>TRUSTED</v>
      </c>
      <c r="L635" s="1" t="str">
        <f t="shared" si="186"/>
        <v>TRUSTED</v>
      </c>
      <c r="M635" s="1" t="str">
        <f t="shared" si="187"/>
        <v>TRUSTED</v>
      </c>
      <c r="N635" s="1" t="str">
        <f t="shared" si="188"/>
        <v>TRUSTED</v>
      </c>
      <c r="O635" s="1">
        <f t="shared" si="189"/>
        <v>3</v>
      </c>
      <c r="P635" s="1">
        <f t="shared" si="190"/>
        <v>333</v>
      </c>
      <c r="Q635" s="1" t="str">
        <f t="shared" si="191"/>
        <v>TRUSTED</v>
      </c>
      <c r="R635" s="1" t="str">
        <f t="shared" si="192"/>
        <v>TRUSTED</v>
      </c>
      <c r="S635" s="1" t="str">
        <f t="shared" si="193"/>
        <v>TRUSTED</v>
      </c>
      <c r="T635" s="1" t="str">
        <f t="shared" si="194"/>
        <v>TRUSTED</v>
      </c>
      <c r="U635" s="1">
        <f t="shared" si="199"/>
        <v>3</v>
      </c>
      <c r="V635" s="10">
        <f>IF(Q635="TRUSTED",'internal_calcs ToDs'!B635,"")</f>
        <v>631.13054590248237</v>
      </c>
      <c r="W635" s="10">
        <f>IF(R635="TRUSTED",'internal_calcs ToDs'!C635,"")</f>
        <v>635.99974473520024</v>
      </c>
      <c r="X635" s="10">
        <f>IF(S635="TRUSTED",IF(O635=3,'internal_calcs ToDs'!D635,'internal_calcs ToDs'!E635),"")</f>
        <v>631.2406802775796</v>
      </c>
      <c r="Y635" s="10">
        <f t="shared" si="198"/>
        <v>631.2406802775796</v>
      </c>
      <c r="Z635" s="10" t="str">
        <f t="shared" ca="1" si="195"/>
        <v>N</v>
      </c>
      <c r="AA635" s="10">
        <f t="shared" ca="1" si="196"/>
        <v>631.2406802775796</v>
      </c>
      <c r="AB635" s="1">
        <f t="shared" ca="1" si="180"/>
        <v>3</v>
      </c>
      <c r="AC635" s="1">
        <f t="shared" ca="1" si="181"/>
        <v>333</v>
      </c>
      <c r="AD635" s="1">
        <f t="shared" ca="1" si="197"/>
        <v>45</v>
      </c>
    </row>
    <row r="636" spans="1:30" x14ac:dyDescent="0.3">
      <c r="A636" s="1">
        <f>'FTTM input times'!A636</f>
        <v>634</v>
      </c>
      <c r="B636" s="10">
        <f>ABS('internal_calcs ToDs'!C636-'internal_calcs ToDs'!$B636)</f>
        <v>4.8938838014174735</v>
      </c>
      <c r="C636" s="10">
        <f>ABS('internal_calcs ToDs'!D636-'internal_calcs ToDs'!$B636)</f>
        <v>0.17300377554090574</v>
      </c>
      <c r="D636" s="10">
        <f>ABS('internal_calcs ToDs'!E636-'internal_calcs ToDs'!$B636)</f>
        <v>2.1380204646524135</v>
      </c>
      <c r="E636" s="10">
        <f>ABS('internal_calcs ToDs'!D636-'internal_calcs ToDs'!$C636)</f>
        <v>5.0668875769583792</v>
      </c>
      <c r="F636" s="10">
        <f>ABS('internal_calcs ToDs'!E636-'internal_calcs ToDs'!$C636)</f>
        <v>2.75586333676506</v>
      </c>
      <c r="G636" s="10">
        <f>ABS('internal_calcs ToDs'!E636-'internal_calcs ToDs'!D636)</f>
        <v>2.3110242401933192</v>
      </c>
      <c r="H636" s="1" t="str">
        <f t="shared" si="182"/>
        <v>TRUSTED</v>
      </c>
      <c r="I636" s="1" t="str">
        <f t="shared" si="183"/>
        <v>TRUSTED</v>
      </c>
      <c r="J636" s="1" t="str">
        <f t="shared" si="184"/>
        <v>TRUSTED</v>
      </c>
      <c r="K636" s="1" t="str">
        <f t="shared" si="185"/>
        <v>TRUSTED</v>
      </c>
      <c r="L636" s="1" t="str">
        <f t="shared" si="186"/>
        <v>TRUSTED</v>
      </c>
      <c r="M636" s="1" t="str">
        <f t="shared" si="187"/>
        <v>TRUSTED</v>
      </c>
      <c r="N636" s="1" t="str">
        <f t="shared" si="188"/>
        <v>TRUSTED</v>
      </c>
      <c r="O636" s="1">
        <f t="shared" si="189"/>
        <v>3</v>
      </c>
      <c r="P636" s="1">
        <f t="shared" si="190"/>
        <v>333</v>
      </c>
      <c r="Q636" s="1" t="str">
        <f t="shared" si="191"/>
        <v>TRUSTED</v>
      </c>
      <c r="R636" s="1" t="str">
        <f t="shared" si="192"/>
        <v>TRUSTED</v>
      </c>
      <c r="S636" s="1" t="str">
        <f t="shared" si="193"/>
        <v>TRUSTED</v>
      </c>
      <c r="T636" s="1" t="str">
        <f t="shared" si="194"/>
        <v>TRUSTED</v>
      </c>
      <c r="U636" s="1">
        <f t="shared" si="199"/>
        <v>3</v>
      </c>
      <c r="V636" s="10">
        <f>IF(Q636="TRUSTED",'internal_calcs ToDs'!B636,"")</f>
        <v>632.09990854904242</v>
      </c>
      <c r="W636" s="10">
        <f>IF(R636="TRUSTED",'internal_calcs ToDs'!C636,"")</f>
        <v>636.9937923504599</v>
      </c>
      <c r="X636" s="10">
        <f>IF(S636="TRUSTED",IF(O636=3,'internal_calcs ToDs'!D636,'internal_calcs ToDs'!E636),"")</f>
        <v>631.92690477350152</v>
      </c>
      <c r="Y636" s="10">
        <f t="shared" si="198"/>
        <v>632.09990854904242</v>
      </c>
      <c r="Z636" s="10" t="str">
        <f t="shared" ca="1" si="195"/>
        <v>Y</v>
      </c>
      <c r="AA636" s="10">
        <f t="shared" ca="1" si="196"/>
        <v>632.09990854904242</v>
      </c>
      <c r="AB636" s="1">
        <f t="shared" ca="1" si="180"/>
        <v>1</v>
      </c>
      <c r="AC636" s="1">
        <f t="shared" ca="1" si="181"/>
        <v>111</v>
      </c>
      <c r="AD636" s="1">
        <f t="shared" ca="1" si="197"/>
        <v>46</v>
      </c>
    </row>
    <row r="637" spans="1:30" x14ac:dyDescent="0.3">
      <c r="A637" s="1">
        <f>'FTTM input times'!A637</f>
        <v>635</v>
      </c>
      <c r="B637" s="10">
        <f>ABS('internal_calcs ToDs'!C637-'internal_calcs ToDs'!$B637)</f>
        <v>4.9099421791045188</v>
      </c>
      <c r="C637" s="10">
        <f>ABS('internal_calcs ToDs'!D637-'internal_calcs ToDs'!$B637)</f>
        <v>0.45574717427484757</v>
      </c>
      <c r="D637" s="10">
        <f>ABS('internal_calcs ToDs'!E637-'internal_calcs ToDs'!$B637)</f>
        <v>2.5353693350019739</v>
      </c>
      <c r="E637" s="10">
        <f>ABS('internal_calcs ToDs'!D637-'internal_calcs ToDs'!$C637)</f>
        <v>5.3656893533793664</v>
      </c>
      <c r="F637" s="10">
        <f>ABS('internal_calcs ToDs'!E637-'internal_calcs ToDs'!$C637)</f>
        <v>2.3745728441025449</v>
      </c>
      <c r="G637" s="10">
        <f>ABS('internal_calcs ToDs'!E637-'internal_calcs ToDs'!D637)</f>
        <v>2.9911165092768215</v>
      </c>
      <c r="H637" s="1" t="str">
        <f t="shared" si="182"/>
        <v>TRUSTED</v>
      </c>
      <c r="I637" s="1" t="str">
        <f t="shared" si="183"/>
        <v>TRUSTED</v>
      </c>
      <c r="J637" s="1" t="str">
        <f t="shared" si="184"/>
        <v>TRUSTED</v>
      </c>
      <c r="K637" s="1" t="str">
        <f t="shared" si="185"/>
        <v>TRUSTED</v>
      </c>
      <c r="L637" s="1" t="str">
        <f t="shared" si="186"/>
        <v>TRUSTED</v>
      </c>
      <c r="M637" s="1" t="str">
        <f t="shared" si="187"/>
        <v>TRUSTED</v>
      </c>
      <c r="N637" s="1" t="str">
        <f t="shared" si="188"/>
        <v>TRUSTED</v>
      </c>
      <c r="O637" s="1">
        <f t="shared" si="189"/>
        <v>3</v>
      </c>
      <c r="P637" s="1">
        <f t="shared" si="190"/>
        <v>333</v>
      </c>
      <c r="Q637" s="1" t="str">
        <f t="shared" si="191"/>
        <v>TRUSTED</v>
      </c>
      <c r="R637" s="1" t="str">
        <f t="shared" si="192"/>
        <v>TRUSTED</v>
      </c>
      <c r="S637" s="1" t="str">
        <f t="shared" si="193"/>
        <v>TRUSTED</v>
      </c>
      <c r="T637" s="1" t="str">
        <f t="shared" si="194"/>
        <v>TRUSTED</v>
      </c>
      <c r="U637" s="1">
        <f t="shared" si="199"/>
        <v>3</v>
      </c>
      <c r="V637" s="10">
        <f>IF(Q637="TRUSTED",'internal_calcs ToDs'!B637,"")</f>
        <v>633.07002919908496</v>
      </c>
      <c r="W637" s="10">
        <f>IF(R637="TRUSTED",'internal_calcs ToDs'!C637,"")</f>
        <v>637.97997137818948</v>
      </c>
      <c r="X637" s="10">
        <f>IF(S637="TRUSTED",IF(O637=3,'internal_calcs ToDs'!D637,'internal_calcs ToDs'!E637),"")</f>
        <v>632.61428202481011</v>
      </c>
      <c r="Y637" s="10">
        <f t="shared" si="198"/>
        <v>633.07002919908496</v>
      </c>
      <c r="Z637" s="10" t="str">
        <f t="shared" ca="1" si="195"/>
        <v>N</v>
      </c>
      <c r="AA637" s="10">
        <f t="shared" ca="1" si="196"/>
        <v>633.07002919908496</v>
      </c>
      <c r="AB637" s="1">
        <f t="shared" ca="1" si="180"/>
        <v>1</v>
      </c>
      <c r="AC637" s="1">
        <f t="shared" ca="1" si="181"/>
        <v>111</v>
      </c>
      <c r="AD637" s="1">
        <f t="shared" ca="1" si="197"/>
        <v>46</v>
      </c>
    </row>
    <row r="638" spans="1:30" x14ac:dyDescent="0.3">
      <c r="A638" s="1">
        <f>'FTTM input times'!A638</f>
        <v>636</v>
      </c>
      <c r="B638" s="10">
        <f>ABS('internal_calcs ToDs'!C638-'internal_calcs ToDs'!$B638)</f>
        <v>4.9174096384043651</v>
      </c>
      <c r="C638" s="10">
        <f>ABS('internal_calcs ToDs'!D638-'internal_calcs ToDs'!$B638)</f>
        <v>0.73318444604342403</v>
      </c>
      <c r="D638" s="10">
        <f>ABS('internal_calcs ToDs'!E638-'internal_calcs ToDs'!$B638)</f>
        <v>2.9823458600077402</v>
      </c>
      <c r="E638" s="10">
        <f>ABS('internal_calcs ToDs'!D638-'internal_calcs ToDs'!$C638)</f>
        <v>5.6505940844477891</v>
      </c>
      <c r="F638" s="10">
        <f>ABS('internal_calcs ToDs'!E638-'internal_calcs ToDs'!$C638)</f>
        <v>1.9350637783966249</v>
      </c>
      <c r="G638" s="10">
        <f>ABS('internal_calcs ToDs'!E638-'internal_calcs ToDs'!D638)</f>
        <v>3.7155303060511642</v>
      </c>
      <c r="H638" s="1" t="str">
        <f t="shared" si="182"/>
        <v>TRUSTED</v>
      </c>
      <c r="I638" s="1" t="str">
        <f t="shared" si="183"/>
        <v>TRUSTED</v>
      </c>
      <c r="J638" s="1" t="str">
        <f t="shared" si="184"/>
        <v>TRUSTED</v>
      </c>
      <c r="K638" s="1" t="str">
        <f t="shared" si="185"/>
        <v>TRUSTED</v>
      </c>
      <c r="L638" s="1" t="str">
        <f t="shared" si="186"/>
        <v>TRUSTED</v>
      </c>
      <c r="M638" s="1" t="str">
        <f t="shared" si="187"/>
        <v>TRUSTED</v>
      </c>
      <c r="N638" s="1" t="str">
        <f t="shared" si="188"/>
        <v>TRUSTED</v>
      </c>
      <c r="O638" s="1">
        <f t="shared" si="189"/>
        <v>3</v>
      </c>
      <c r="P638" s="1">
        <f t="shared" si="190"/>
        <v>333</v>
      </c>
      <c r="Q638" s="1" t="str">
        <f t="shared" si="191"/>
        <v>TRUSTED</v>
      </c>
      <c r="R638" s="1" t="str">
        <f t="shared" si="192"/>
        <v>TRUSTED</v>
      </c>
      <c r="S638" s="1" t="str">
        <f t="shared" si="193"/>
        <v>TRUSTED</v>
      </c>
      <c r="T638" s="1" t="str">
        <f t="shared" si="194"/>
        <v>TRUSTED</v>
      </c>
      <c r="U638" s="1">
        <f t="shared" si="199"/>
        <v>3</v>
      </c>
      <c r="V638" s="10">
        <f>IF(Q638="TRUSTED",'internal_calcs ToDs'!B638,"")</f>
        <v>634.04092672504783</v>
      </c>
      <c r="W638" s="10">
        <f>IF(R638="TRUSTED",'internal_calcs ToDs'!C638,"")</f>
        <v>638.95833636345219</v>
      </c>
      <c r="X638" s="10">
        <f>IF(S638="TRUSTED",IF(O638=3,'internal_calcs ToDs'!D638,'internal_calcs ToDs'!E638),"")</f>
        <v>633.3077422790044</v>
      </c>
      <c r="Y638" s="10">
        <f t="shared" si="198"/>
        <v>634.04092672504783</v>
      </c>
      <c r="Z638" s="10" t="str">
        <f t="shared" ca="1" si="195"/>
        <v>N</v>
      </c>
      <c r="AA638" s="10">
        <f t="shared" ca="1" si="196"/>
        <v>634.04092672504783</v>
      </c>
      <c r="AB638" s="1">
        <f t="shared" ca="1" si="180"/>
        <v>1</v>
      </c>
      <c r="AC638" s="1">
        <f t="shared" ca="1" si="181"/>
        <v>111</v>
      </c>
      <c r="AD638" s="1">
        <f t="shared" ca="1" si="197"/>
        <v>46</v>
      </c>
    </row>
    <row r="639" spans="1:30" x14ac:dyDescent="0.3">
      <c r="A639" s="1">
        <f>'FTTM input times'!A639</f>
        <v>637</v>
      </c>
      <c r="B639" s="10">
        <f>ABS('internal_calcs ToDs'!C639-'internal_calcs ToDs'!$B639)</f>
        <v>4.916353181089903</v>
      </c>
      <c r="C639" s="10">
        <f>ABS('internal_calcs ToDs'!D639-'internal_calcs ToDs'!$B639)</f>
        <v>1.0004996576841449</v>
      </c>
      <c r="D639" s="10">
        <f>ABS('internal_calcs ToDs'!E639-'internal_calcs ToDs'!$B639)</f>
        <v>3.4638286009613921</v>
      </c>
      <c r="E639" s="10">
        <f>ABS('internal_calcs ToDs'!D639-'internal_calcs ToDs'!$C639)</f>
        <v>5.916852838774048</v>
      </c>
      <c r="F639" s="10">
        <f>ABS('internal_calcs ToDs'!E639-'internal_calcs ToDs'!$C639)</f>
        <v>1.4525245801285109</v>
      </c>
      <c r="G639" s="10">
        <f>ABS('internal_calcs ToDs'!E639-'internal_calcs ToDs'!D639)</f>
        <v>4.4643282586455371</v>
      </c>
      <c r="H639" s="1" t="str">
        <f t="shared" si="182"/>
        <v>TRUSTED</v>
      </c>
      <c r="I639" s="1" t="str">
        <f t="shared" si="183"/>
        <v>TRUSTED</v>
      </c>
      <c r="J639" s="1" t="str">
        <f t="shared" si="184"/>
        <v>TRUSTED</v>
      </c>
      <c r="K639" s="1" t="str">
        <f t="shared" si="185"/>
        <v>TRUSTED</v>
      </c>
      <c r="L639" s="1" t="str">
        <f t="shared" si="186"/>
        <v>TRUSTED</v>
      </c>
      <c r="M639" s="1" t="str">
        <f t="shared" si="187"/>
        <v>TRUSTED</v>
      </c>
      <c r="N639" s="1" t="str">
        <f t="shared" si="188"/>
        <v>TRUSTED</v>
      </c>
      <c r="O639" s="1">
        <f t="shared" si="189"/>
        <v>3</v>
      </c>
      <c r="P639" s="1">
        <f t="shared" si="190"/>
        <v>333</v>
      </c>
      <c r="Q639" s="1" t="str">
        <f t="shared" si="191"/>
        <v>TRUSTED</v>
      </c>
      <c r="R639" s="1" t="str">
        <f t="shared" si="192"/>
        <v>TRUSTED</v>
      </c>
      <c r="S639" s="1" t="str">
        <f t="shared" si="193"/>
        <v>TRUSTED</v>
      </c>
      <c r="T639" s="1" t="str">
        <f t="shared" si="194"/>
        <v>TRUSTED</v>
      </c>
      <c r="U639" s="1">
        <f t="shared" si="199"/>
        <v>3</v>
      </c>
      <c r="V639" s="10">
        <f>IF(Q639="TRUSTED",'internal_calcs ToDs'!B639,"")</f>
        <v>635.01261950867729</v>
      </c>
      <c r="W639" s="10">
        <f>IF(R639="TRUSTED",'internal_calcs ToDs'!C639,"")</f>
        <v>639.92897268976719</v>
      </c>
      <c r="X639" s="10">
        <f>IF(S639="TRUSTED",IF(O639=3,'internal_calcs ToDs'!D639,'internal_calcs ToDs'!E639),"")</f>
        <v>634.01211985099314</v>
      </c>
      <c r="Y639" s="10">
        <f t="shared" si="198"/>
        <v>635.01261950867729</v>
      </c>
      <c r="Z639" s="10" t="str">
        <f t="shared" ca="1" si="195"/>
        <v>N</v>
      </c>
      <c r="AA639" s="10">
        <f t="shared" ca="1" si="196"/>
        <v>635.01261950867729</v>
      </c>
      <c r="AB639" s="1">
        <f t="shared" ca="1" si="180"/>
        <v>1</v>
      </c>
      <c r="AC639" s="1">
        <f t="shared" ca="1" si="181"/>
        <v>111</v>
      </c>
      <c r="AD639" s="1">
        <f t="shared" ca="1" si="197"/>
        <v>46</v>
      </c>
    </row>
    <row r="640" spans="1:30" x14ac:dyDescent="0.3">
      <c r="A640" s="1">
        <f>'FTTM input times'!A640</f>
        <v>638</v>
      </c>
      <c r="B640" s="10">
        <f>ABS('internal_calcs ToDs'!C640-'internal_calcs ToDs'!$B640)</f>
        <v>4.9068708127213085</v>
      </c>
      <c r="C640" s="10">
        <f>ABS('internal_calcs ToDs'!D640-'internal_calcs ToDs'!$B640)</f>
        <v>1.2530485463549894</v>
      </c>
      <c r="D640" s="10">
        <f>ABS('internal_calcs ToDs'!E640-'internal_calcs ToDs'!$B640)</f>
        <v>3.9634207342228365</v>
      </c>
      <c r="E640" s="10">
        <f>ABS('internal_calcs ToDs'!D640-'internal_calcs ToDs'!$C640)</f>
        <v>6.159919359076298</v>
      </c>
      <c r="F640" s="10">
        <f>ABS('internal_calcs ToDs'!E640-'internal_calcs ToDs'!$C640)</f>
        <v>0.94345007849847207</v>
      </c>
      <c r="G640" s="10">
        <f>ABS('internal_calcs ToDs'!E640-'internal_calcs ToDs'!D640)</f>
        <v>5.2164692805778259</v>
      </c>
      <c r="H640" s="1" t="str">
        <f t="shared" si="182"/>
        <v>TRUSTED</v>
      </c>
      <c r="I640" s="1" t="str">
        <f t="shared" si="183"/>
        <v>TRUSTED</v>
      </c>
      <c r="J640" s="1" t="str">
        <f t="shared" si="184"/>
        <v>TRUSTED</v>
      </c>
      <c r="K640" s="1" t="str">
        <f t="shared" si="185"/>
        <v>TRUSTED</v>
      </c>
      <c r="L640" s="1" t="str">
        <f t="shared" si="186"/>
        <v>TRUSTED</v>
      </c>
      <c r="M640" s="1" t="str">
        <f t="shared" si="187"/>
        <v>TRUSTED</v>
      </c>
      <c r="N640" s="1" t="str">
        <f t="shared" si="188"/>
        <v>TRUSTED</v>
      </c>
      <c r="O640" s="1">
        <f t="shared" si="189"/>
        <v>3</v>
      </c>
      <c r="P640" s="1">
        <f t="shared" si="190"/>
        <v>333</v>
      </c>
      <c r="Q640" s="1" t="str">
        <f t="shared" si="191"/>
        <v>TRUSTED</v>
      </c>
      <c r="R640" s="1" t="str">
        <f t="shared" si="192"/>
        <v>TRUSTED</v>
      </c>
      <c r="S640" s="1" t="str">
        <f t="shared" si="193"/>
        <v>TRUSTED</v>
      </c>
      <c r="T640" s="1" t="str">
        <f t="shared" si="194"/>
        <v>TRUSTED</v>
      </c>
      <c r="U640" s="1">
        <f t="shared" si="199"/>
        <v>3</v>
      </c>
      <c r="V640" s="10">
        <f>IF(Q640="TRUSTED",'internal_calcs ToDs'!B640,"")</f>
        <v>635.98512542941808</v>
      </c>
      <c r="W640" s="10">
        <f>IF(R640="TRUSTED",'internal_calcs ToDs'!C640,"")</f>
        <v>640.89199624213938</v>
      </c>
      <c r="X640" s="10">
        <f>IF(S640="TRUSTED",IF(O640=3,'internal_calcs ToDs'!D640,'internal_calcs ToDs'!E640),"")</f>
        <v>634.73207688306309</v>
      </c>
      <c r="Y640" s="10">
        <f t="shared" si="198"/>
        <v>635.98512542941808</v>
      </c>
      <c r="Z640" s="10" t="str">
        <f t="shared" ca="1" si="195"/>
        <v>N</v>
      </c>
      <c r="AA640" s="10">
        <f t="shared" ca="1" si="196"/>
        <v>635.98512542941808</v>
      </c>
      <c r="AB640" s="1">
        <f t="shared" ca="1" si="180"/>
        <v>1</v>
      </c>
      <c r="AC640" s="1">
        <f t="shared" ca="1" si="181"/>
        <v>111</v>
      </c>
      <c r="AD640" s="1">
        <f t="shared" ca="1" si="197"/>
        <v>46</v>
      </c>
    </row>
    <row r="641" spans="1:30" x14ac:dyDescent="0.3">
      <c r="A641" s="1">
        <f>'FTTM input times'!A641</f>
        <v>639</v>
      </c>
      <c r="B641" s="10">
        <f>ABS('internal_calcs ToDs'!C641-'internal_calcs ToDs'!$B641)</f>
        <v>4.8890910965949388</v>
      </c>
      <c r="C641" s="10">
        <f>ABS('internal_calcs ToDs'!D641-'internal_calcs ToDs'!$B641)</f>
        <v>1.4864320330124201</v>
      </c>
      <c r="D641" s="10">
        <f>ABS('internal_calcs ToDs'!E641-'internal_calcs ToDs'!$B641)</f>
        <v>4.4640420402306518</v>
      </c>
      <c r="E641" s="10">
        <f>ABS('internal_calcs ToDs'!D641-'internal_calcs ToDs'!$C641)</f>
        <v>6.3755231296073589</v>
      </c>
      <c r="F641" s="10">
        <f>ABS('internal_calcs ToDs'!E641-'internal_calcs ToDs'!$C641)</f>
        <v>0.42504905636428703</v>
      </c>
      <c r="G641" s="10">
        <f>ABS('internal_calcs ToDs'!E641-'internal_calcs ToDs'!D641)</f>
        <v>5.9504740732430719</v>
      </c>
      <c r="H641" s="1" t="str">
        <f t="shared" si="182"/>
        <v>TRUSTED</v>
      </c>
      <c r="I641" s="1" t="str">
        <f t="shared" si="183"/>
        <v>TRUSTED</v>
      </c>
      <c r="J641" s="1" t="str">
        <f t="shared" si="184"/>
        <v>TRUSTED</v>
      </c>
      <c r="K641" s="1" t="str">
        <f t="shared" si="185"/>
        <v>UNTRUSTED</v>
      </c>
      <c r="L641" s="1" t="str">
        <f t="shared" si="186"/>
        <v>TRUSTED</v>
      </c>
      <c r="M641" s="1" t="str">
        <f t="shared" si="187"/>
        <v>TRUSTED</v>
      </c>
      <c r="N641" s="1" t="str">
        <f t="shared" si="188"/>
        <v>TRUSTED</v>
      </c>
      <c r="O641" s="1">
        <f t="shared" si="189"/>
        <v>3</v>
      </c>
      <c r="P641" s="1">
        <f t="shared" si="190"/>
        <v>333</v>
      </c>
      <c r="Q641" s="1" t="str">
        <f t="shared" si="191"/>
        <v>TRUSTED</v>
      </c>
      <c r="R641" s="1" t="str">
        <f t="shared" si="192"/>
        <v>TRUSTED</v>
      </c>
      <c r="S641" s="1" t="str">
        <f t="shared" si="193"/>
        <v>TRUSTED</v>
      </c>
      <c r="T641" s="1" t="str">
        <f t="shared" si="194"/>
        <v>TRUSTED</v>
      </c>
      <c r="U641" s="1">
        <f t="shared" si="199"/>
        <v>3</v>
      </c>
      <c r="V641" s="10">
        <f>IF(Q641="TRUSTED",'internal_calcs ToDs'!B641,"")</f>
        <v>636.95846185311984</v>
      </c>
      <c r="W641" s="10">
        <f>IF(R641="TRUSTED",'internal_calcs ToDs'!C641,"")</f>
        <v>641.84755294971478</v>
      </c>
      <c r="X641" s="10">
        <f>IF(S641="TRUSTED",IF(O641=3,'internal_calcs ToDs'!D641,'internal_calcs ToDs'!E641),"")</f>
        <v>635.47202982010742</v>
      </c>
      <c r="Y641" s="10">
        <f t="shared" si="198"/>
        <v>636.95846185311984</v>
      </c>
      <c r="Z641" s="10" t="str">
        <f t="shared" ca="1" si="195"/>
        <v>N</v>
      </c>
      <c r="AA641" s="10">
        <f t="shared" ca="1" si="196"/>
        <v>636.95846185311984</v>
      </c>
      <c r="AB641" s="1">
        <f t="shared" ca="1" si="180"/>
        <v>1</v>
      </c>
      <c r="AC641" s="1">
        <f t="shared" ca="1" si="181"/>
        <v>111</v>
      </c>
      <c r="AD641" s="1">
        <f t="shared" ca="1" si="197"/>
        <v>46</v>
      </c>
    </row>
    <row r="642" spans="1:30" x14ac:dyDescent="0.3">
      <c r="A642" s="1">
        <f>'FTTM input times'!A642</f>
        <v>640</v>
      </c>
      <c r="B642" s="10">
        <f>ABS('internal_calcs ToDs'!C642-'internal_calcs ToDs'!$B642)</f>
        <v>4.8631725887953507</v>
      </c>
      <c r="C642" s="10">
        <f>ABS('internal_calcs ToDs'!D642-'internal_calcs ToDs'!$B642)</f>
        <v>1.6965658614149106</v>
      </c>
      <c r="D642" s="10">
        <f>ABS('internal_calcs ToDs'!E642-'internal_calcs ToDs'!$B642)</f>
        <v>4.9485456104625882</v>
      </c>
      <c r="E642" s="10">
        <f>ABS('internal_calcs ToDs'!D642-'internal_calcs ToDs'!$C642)</f>
        <v>6.5597384502102614</v>
      </c>
      <c r="F642" s="10">
        <f>ABS('internal_calcs ToDs'!E642-'internal_calcs ToDs'!$C642)</f>
        <v>8.5373021667237481E-2</v>
      </c>
      <c r="G642" s="10">
        <f>ABS('internal_calcs ToDs'!E642-'internal_calcs ToDs'!D642)</f>
        <v>6.6451114718774988</v>
      </c>
      <c r="H642" s="1" t="str">
        <f t="shared" si="182"/>
        <v>TRUSTED</v>
      </c>
      <c r="I642" s="1" t="str">
        <f t="shared" si="183"/>
        <v>TRUSTED</v>
      </c>
      <c r="J642" s="1" t="str">
        <f t="shared" si="184"/>
        <v>TRUSTED</v>
      </c>
      <c r="K642" s="1" t="str">
        <f t="shared" si="185"/>
        <v>UNTRUSTED</v>
      </c>
      <c r="L642" s="1" t="str">
        <f t="shared" si="186"/>
        <v>TRUSTED</v>
      </c>
      <c r="M642" s="1" t="str">
        <f t="shared" si="187"/>
        <v>TRUSTED</v>
      </c>
      <c r="N642" s="1" t="str">
        <f t="shared" si="188"/>
        <v>TRUSTED</v>
      </c>
      <c r="O642" s="1">
        <f t="shared" si="189"/>
        <v>3</v>
      </c>
      <c r="P642" s="1">
        <f t="shared" si="190"/>
        <v>333</v>
      </c>
      <c r="Q642" s="1" t="str">
        <f t="shared" si="191"/>
        <v>TRUSTED</v>
      </c>
      <c r="R642" s="1" t="str">
        <f t="shared" si="192"/>
        <v>TRUSTED</v>
      </c>
      <c r="S642" s="1" t="str">
        <f t="shared" si="193"/>
        <v>TRUSTED</v>
      </c>
      <c r="T642" s="1" t="str">
        <f t="shared" si="194"/>
        <v>TRUSTED</v>
      </c>
      <c r="U642" s="1">
        <f t="shared" si="199"/>
        <v>3</v>
      </c>
      <c r="V642" s="10">
        <f>IF(Q642="TRUSTED",'internal_calcs ToDs'!B642,"")</f>
        <v>637.93264562106901</v>
      </c>
      <c r="W642" s="10">
        <f>IF(R642="TRUSTED",'internal_calcs ToDs'!C642,"")</f>
        <v>642.79581820986436</v>
      </c>
      <c r="X642" s="10">
        <f>IF(S642="TRUSTED",IF(O642=3,'internal_calcs ToDs'!D642,'internal_calcs ToDs'!E642),"")</f>
        <v>636.2360797596541</v>
      </c>
      <c r="Y642" s="10">
        <f t="shared" si="198"/>
        <v>637.93264562106901</v>
      </c>
      <c r="Z642" s="10" t="str">
        <f t="shared" ca="1" si="195"/>
        <v>N</v>
      </c>
      <c r="AA642" s="10">
        <f t="shared" ca="1" si="196"/>
        <v>637.93264562106901</v>
      </c>
      <c r="AB642" s="1">
        <f t="shared" ref="AB642:AB705" ca="1" si="200">IF(AA642=V642,1,IF(AA642=W642,2,IF(AA642=X642,O642,511)))</f>
        <v>1</v>
      </c>
      <c r="AC642" s="1">
        <f t="shared" ref="AC642:AC705" ca="1" si="201">IF(AB642=1,fttmMapPtpInstanceToIndex1,IF(AB642=2,fttmMapPtpInstanceToIndex2,IF(AB642=3,fttmMapPtpInstanceToIndex3,IF(AB642=4,fttmMapPtpInstanceToIndex4,"NQ"))))</f>
        <v>111</v>
      </c>
      <c r="AD642" s="1">
        <f t="shared" ca="1" si="197"/>
        <v>46</v>
      </c>
    </row>
    <row r="643" spans="1:30" x14ac:dyDescent="0.3">
      <c r="A643" s="1">
        <f>'FTTM input times'!A643</f>
        <v>641</v>
      </c>
      <c r="B643" s="10">
        <f>ABS('internal_calcs ToDs'!C643-'internal_calcs ToDs'!$B643)</f>
        <v>4.8293031566199716</v>
      </c>
      <c r="C643" s="10">
        <f>ABS('internal_calcs ToDs'!D643-'internal_calcs ToDs'!$B643)</f>
        <v>1.8797452642451162</v>
      </c>
      <c r="D643" s="10">
        <f>ABS('internal_calcs ToDs'!E643-'internal_calcs ToDs'!$B643)</f>
        <v>5.400336983332636</v>
      </c>
      <c r="E643" s="10">
        <f>ABS('internal_calcs ToDs'!D643-'internal_calcs ToDs'!$C643)</f>
        <v>6.7090484208650878</v>
      </c>
      <c r="F643" s="10">
        <f>ABS('internal_calcs ToDs'!E643-'internal_calcs ToDs'!$C643)</f>
        <v>0.57103382671266445</v>
      </c>
      <c r="G643" s="10">
        <f>ABS('internal_calcs ToDs'!E643-'internal_calcs ToDs'!D643)</f>
        <v>7.2800822475777522</v>
      </c>
      <c r="H643" s="1" t="str">
        <f t="shared" ref="H643:H706" si="202">IF(B642&lt;=maxAs12,"TRUSTED",IF(AND(H642="TRUSTED",B642&lt;=(maxAs12+fttmHyst12)),"TRUSTED","UNTRUSTED"))</f>
        <v>TRUSTED</v>
      </c>
      <c r="I643" s="1" t="str">
        <f t="shared" ref="I643:I706" si="203">IF(C642&lt;=maxAs13,"TRUSTED",IF(AND(I642="TRUSTED",C642&lt;=(maxAs13+fttmHyst13)),"TRUSTED","UNTRUSTED"))</f>
        <v>TRUSTED</v>
      </c>
      <c r="J643" s="1" t="str">
        <f t="shared" ref="J643:J706" si="204">IF(D642&lt;=maxAs14,"TRUSTED",IF(AND(J642="TRUSTED",D642&lt;=(maxAs14+fttmHyst14)),"TRUSTED","UNTRUSTED"))</f>
        <v>TRUSTED</v>
      </c>
      <c r="K643" s="1" t="str">
        <f t="shared" ref="K643:K706" si="205">IF(E642&lt;=maxAs23,"TRUSTED",IF(AND(K642="TRUSTED",E642&lt;=(maxAs23+fttmHyst23)),"TRUSTED","UNTRUSTED"))</f>
        <v>UNTRUSTED</v>
      </c>
      <c r="L643" s="1" t="str">
        <f t="shared" ref="L643:L706" si="206">IF(F642&lt;=maxAs24,"TRUSTED",IF(AND(L642="TRUSTED",F642&lt;=(maxAs24+fttmHyst24)),"TRUSTED","UNTRUSTED"))</f>
        <v>TRUSTED</v>
      </c>
      <c r="M643" s="1" t="str">
        <f t="shared" ref="M643:M706" si="207">IF(G642&lt;=maxAs34,"TRUSTED",IF(AND(M642="TRUSTED",G642&lt;=(maxAs34+fttmHyst34)),"TRUSTED","UNTRUSTED"))</f>
        <v>UNTRUSTED</v>
      </c>
      <c r="N643" s="1" t="str">
        <f t="shared" ref="N643:N706" si="208">M643</f>
        <v>UNTRUSTED</v>
      </c>
      <c r="O643" s="1">
        <f t="shared" ref="O643:O706" si="209">IF(N643="UNTRUSTED",511,3)</f>
        <v>511</v>
      </c>
      <c r="P643" s="1" t="str">
        <f t="shared" ref="P643:P706" si="210">IF(O643=511,"NQ",IF(O643=3,fttmMapPtpInstanceToIndex3,fttmMapPtpInstanceToIndex4))</f>
        <v>NQ</v>
      </c>
      <c r="Q643" s="1" t="str">
        <f t="shared" ref="Q643:Q706" si="211">IF(H643="TRUSTED","TRUSTED",IF(O643=3,IF(I643="TRUSTED","TRUSTED","UNTRUSTED"),IF(O643=4,IF(J643="TRUSTED","TRUSTED","UNTRUSTED"),"UNTRUSTED")))</f>
        <v>TRUSTED</v>
      </c>
      <c r="R643" s="1" t="str">
        <f t="shared" ref="R643:R706" si="212">IF(H643="TRUSTED","TRUSTED",IF(O643=3,IF(K643="TRUSTED","TRUSTED","UNTRUSTED"),IF(O643=4,IF(L643="TRUSTED","TRUSTED","UNTRUSTED"),"UNTRUSTED")))</f>
        <v>TRUSTED</v>
      </c>
      <c r="S643" s="1" t="str">
        <f t="shared" ref="S643:S706" si="213">IF(O643=3,IF(OR(I643="TRUSTED",K643="TRUSTED"),"TRUSTED","UNTRUSTED"),IF(O643=4,IF(OR(J643="TRUSTED",L643="TRUSTED"),"TRUSTED","UNTRUSTED"),"UNTRUSTED"))</f>
        <v>UNTRUSTED</v>
      </c>
      <c r="T643" s="1" t="str">
        <f t="shared" ref="T643:T706" si="214">IF(OR(AND(Q643="TRUSTED",R643="TRUSTED"),AND(Q643="TRUSTED",S643="TRUSTED"),AND(R643="TRUSTED",S643="TRUSTED")),"TRUSTED","UNTRUSTED")</f>
        <v>TRUSTED</v>
      </c>
      <c r="U643" s="1">
        <f t="shared" si="199"/>
        <v>2</v>
      </c>
      <c r="V643" s="10">
        <f>IF(Q643="TRUSTED",'internal_calcs ToDs'!B643,"")</f>
        <v>638.90769303935087</v>
      </c>
      <c r="W643" s="10">
        <f>IF(R643="TRUSTED",'internal_calcs ToDs'!C643,"")</f>
        <v>643.73699619597085</v>
      </c>
      <c r="X643" s="10" t="str">
        <f>IF(S643="TRUSTED",IF(O643=3,'internal_calcs ToDs'!D643,'internal_calcs ToDs'!E643),"")</f>
        <v/>
      </c>
      <c r="Y643" s="10">
        <f t="shared" si="198"/>
        <v>638.90769303935087</v>
      </c>
      <c r="Z643" s="10" t="str">
        <f t="shared" ref="Z643:Z706" ca="1" si="215">IF(OR(AB642=511,OFFSET(V643,0,AB642-1)=""),"Y",IF(ABS(OFFSET(V643,0,AB642-1)-Y643)&gt;fttmSelChangeThresh0,"Y","N"))</f>
        <v>N</v>
      </c>
      <c r="AA643" s="10">
        <f t="shared" ref="AA643:AA706" ca="1" si="216">IF(U643=0,AA642,IF(Z643="Y",Y643,OFFSET(V643,0,AB642-1)))</f>
        <v>638.90769303935087</v>
      </c>
      <c r="AB643" s="1">
        <f t="shared" ca="1" si="200"/>
        <v>1</v>
      </c>
      <c r="AC643" s="1">
        <f t="shared" ca="1" si="201"/>
        <v>111</v>
      </c>
      <c r="AD643" s="1">
        <f t="shared" ref="AD643:AD706" ca="1" si="217">IF(AC643&lt;&gt;AC642,AD642+1,AD642)</f>
        <v>46</v>
      </c>
    </row>
    <row r="644" spans="1:30" x14ac:dyDescent="0.3">
      <c r="A644" s="1">
        <f>'FTTM input times'!A644</f>
        <v>642</v>
      </c>
      <c r="B644" s="10">
        <f>ABS('internal_calcs ToDs'!C644-'internal_calcs ToDs'!$B644)</f>
        <v>4.78769918309888</v>
      </c>
      <c r="C644" s="10">
        <f>ABS('internal_calcs ToDs'!D644-'internal_calcs ToDs'!$B644)</f>
        <v>2.0327036363602247</v>
      </c>
      <c r="D644" s="10">
        <f>ABS('internal_calcs ToDs'!E644-'internal_calcs ToDs'!$B644)</f>
        <v>5.8039733322258371</v>
      </c>
      <c r="E644" s="10">
        <f>ABS('internal_calcs ToDs'!D644-'internal_calcs ToDs'!$C644)</f>
        <v>6.8204028194591046</v>
      </c>
      <c r="F644" s="10">
        <f>ABS('internal_calcs ToDs'!E644-'internal_calcs ToDs'!$C644)</f>
        <v>1.0162741491269571</v>
      </c>
      <c r="G644" s="10">
        <f>ABS('internal_calcs ToDs'!E644-'internal_calcs ToDs'!D644)</f>
        <v>7.8366769685860618</v>
      </c>
      <c r="H644" s="1" t="str">
        <f t="shared" si="202"/>
        <v>TRUSTED</v>
      </c>
      <c r="I644" s="1" t="str">
        <f t="shared" si="203"/>
        <v>TRUSTED</v>
      </c>
      <c r="J644" s="1" t="str">
        <f t="shared" si="204"/>
        <v>TRUSTED</v>
      </c>
      <c r="K644" s="1" t="str">
        <f t="shared" si="205"/>
        <v>UNTRUSTED</v>
      </c>
      <c r="L644" s="1" t="str">
        <f t="shared" si="206"/>
        <v>TRUSTED</v>
      </c>
      <c r="M644" s="1" t="str">
        <f t="shared" si="207"/>
        <v>UNTRUSTED</v>
      </c>
      <c r="N644" s="1" t="str">
        <f t="shared" si="208"/>
        <v>UNTRUSTED</v>
      </c>
      <c r="O644" s="1">
        <f t="shared" si="209"/>
        <v>511</v>
      </c>
      <c r="P644" s="1" t="str">
        <f t="shared" si="210"/>
        <v>NQ</v>
      </c>
      <c r="Q644" s="1" t="str">
        <f t="shared" si="211"/>
        <v>TRUSTED</v>
      </c>
      <c r="R644" s="1" t="str">
        <f t="shared" si="212"/>
        <v>TRUSTED</v>
      </c>
      <c r="S644" s="1" t="str">
        <f t="shared" si="213"/>
        <v>UNTRUSTED</v>
      </c>
      <c r="T644" s="1" t="str">
        <f t="shared" si="214"/>
        <v>TRUSTED</v>
      </c>
      <c r="U644" s="1">
        <f t="shared" si="199"/>
        <v>2</v>
      </c>
      <c r="V644" s="10">
        <f>IF(Q644="TRUSTED",'internal_calcs ToDs'!B644,"")</f>
        <v>639.88361986855102</v>
      </c>
      <c r="W644" s="10">
        <f>IF(R644="TRUSTED",'internal_calcs ToDs'!C644,"")</f>
        <v>644.6713190516499</v>
      </c>
      <c r="X644" s="10" t="str">
        <f>IF(S644="TRUSTED",IF(O644=3,'internal_calcs ToDs'!D644,'internal_calcs ToDs'!E644),"")</f>
        <v/>
      </c>
      <c r="Y644" s="10">
        <f t="shared" ref="Y644:Y707" si="218">IF(U644=0,AA643,IF(U644=3,MEDIAN(V644:X644),IF(V644="",W644,V644)))</f>
        <v>639.88361986855102</v>
      </c>
      <c r="Z644" s="10" t="str">
        <f t="shared" ca="1" si="215"/>
        <v>N</v>
      </c>
      <c r="AA644" s="10">
        <f t="shared" ca="1" si="216"/>
        <v>639.88361986855102</v>
      </c>
      <c r="AB644" s="1">
        <f t="shared" ca="1" si="200"/>
        <v>1</v>
      </c>
      <c r="AC644" s="1">
        <f t="shared" ca="1" si="201"/>
        <v>111</v>
      </c>
      <c r="AD644" s="1">
        <f t="shared" ca="1" si="217"/>
        <v>46</v>
      </c>
    </row>
    <row r="645" spans="1:30" x14ac:dyDescent="0.3">
      <c r="A645" s="1">
        <f>'FTTM input times'!A645</f>
        <v>643</v>
      </c>
      <c r="B645" s="10">
        <f>ABS('internal_calcs ToDs'!C645-'internal_calcs ToDs'!$B645)</f>
        <v>4.7386046607850858</v>
      </c>
      <c r="C645" s="10">
        <f>ABS('internal_calcs ToDs'!D645-'internal_calcs ToDs'!$B645)</f>
        <v>2.1526642897051715</v>
      </c>
      <c r="D645" s="10">
        <f>ABS('internal_calcs ToDs'!E645-'internal_calcs ToDs'!$B645)</f>
        <v>6.1457210498130053</v>
      </c>
      <c r="E645" s="10">
        <f>ABS('internal_calcs ToDs'!D645-'internal_calcs ToDs'!$C645)</f>
        <v>6.8912689504902573</v>
      </c>
      <c r="F645" s="10">
        <f>ABS('internal_calcs ToDs'!E645-'internal_calcs ToDs'!$C645)</f>
        <v>1.4071163890279195</v>
      </c>
      <c r="G645" s="10">
        <f>ABS('internal_calcs ToDs'!E645-'internal_calcs ToDs'!D645)</f>
        <v>8.2983853395181768</v>
      </c>
      <c r="H645" s="1" t="str">
        <f t="shared" si="202"/>
        <v>TRUSTED</v>
      </c>
      <c r="I645" s="1" t="str">
        <f t="shared" si="203"/>
        <v>TRUSTED</v>
      </c>
      <c r="J645" s="1" t="str">
        <f t="shared" si="204"/>
        <v>TRUSTED</v>
      </c>
      <c r="K645" s="1" t="str">
        <f t="shared" si="205"/>
        <v>UNTRUSTED</v>
      </c>
      <c r="L645" s="1" t="str">
        <f t="shared" si="206"/>
        <v>TRUSTED</v>
      </c>
      <c r="M645" s="1" t="str">
        <f t="shared" si="207"/>
        <v>UNTRUSTED</v>
      </c>
      <c r="N645" s="1" t="str">
        <f t="shared" si="208"/>
        <v>UNTRUSTED</v>
      </c>
      <c r="O645" s="1">
        <f t="shared" si="209"/>
        <v>511</v>
      </c>
      <c r="P645" s="1" t="str">
        <f t="shared" si="210"/>
        <v>NQ</v>
      </c>
      <c r="Q645" s="1" t="str">
        <f t="shared" si="211"/>
        <v>TRUSTED</v>
      </c>
      <c r="R645" s="1" t="str">
        <f t="shared" si="212"/>
        <v>TRUSTED</v>
      </c>
      <c r="S645" s="1" t="str">
        <f t="shared" si="213"/>
        <v>UNTRUSTED</v>
      </c>
      <c r="T645" s="1" t="str">
        <f t="shared" si="214"/>
        <v>TRUSTED</v>
      </c>
      <c r="U645" s="1">
        <f t="shared" ref="U645:U708" si="219">COUNTIF(Q645:S645,"TRUSTED")</f>
        <v>2</v>
      </c>
      <c r="V645" s="10">
        <f>IF(Q645="TRUSTED",'internal_calcs ToDs'!B645,"")</f>
        <v>640.86044131379992</v>
      </c>
      <c r="W645" s="10">
        <f>IF(R645="TRUSTED",'internal_calcs ToDs'!C645,"")</f>
        <v>645.59904597458501</v>
      </c>
      <c r="X645" s="10" t="str">
        <f>IF(S645="TRUSTED",IF(O645=3,'internal_calcs ToDs'!D645,'internal_calcs ToDs'!E645),"")</f>
        <v/>
      </c>
      <c r="Y645" s="10">
        <f t="shared" si="218"/>
        <v>640.86044131379992</v>
      </c>
      <c r="Z645" s="10" t="str">
        <f t="shared" ca="1" si="215"/>
        <v>N</v>
      </c>
      <c r="AA645" s="10">
        <f t="shared" ca="1" si="216"/>
        <v>640.86044131379992</v>
      </c>
      <c r="AB645" s="1">
        <f t="shared" ca="1" si="200"/>
        <v>1</v>
      </c>
      <c r="AC645" s="1">
        <f t="shared" ca="1" si="201"/>
        <v>111</v>
      </c>
      <c r="AD645" s="1">
        <f t="shared" ca="1" si="217"/>
        <v>46</v>
      </c>
    </row>
    <row r="646" spans="1:30" x14ac:dyDescent="0.3">
      <c r="A646" s="1">
        <f>'FTTM input times'!A646</f>
        <v>644</v>
      </c>
      <c r="B646" s="10">
        <f>ABS('internal_calcs ToDs'!C646-'internal_calcs ToDs'!$B646)</f>
        <v>4.6822901784236137</v>
      </c>
      <c r="C646" s="10">
        <f>ABS('internal_calcs ToDs'!D646-'internal_calcs ToDs'!$B646)</f>
        <v>2.2373844735334387</v>
      </c>
      <c r="D646" s="10">
        <f>ABS('internal_calcs ToDs'!E646-'internal_calcs ToDs'!$B646)</f>
        <v>6.4140515764530619</v>
      </c>
      <c r="E646" s="10">
        <f>ABS('internal_calcs ToDs'!D646-'internal_calcs ToDs'!$C646)</f>
        <v>6.9196746519570524</v>
      </c>
      <c r="F646" s="10">
        <f>ABS('internal_calcs ToDs'!E646-'internal_calcs ToDs'!$C646)</f>
        <v>1.7317613980294482</v>
      </c>
      <c r="G646" s="10">
        <f>ABS('internal_calcs ToDs'!E646-'internal_calcs ToDs'!D646)</f>
        <v>8.6514360499865006</v>
      </c>
      <c r="H646" s="1" t="str">
        <f t="shared" si="202"/>
        <v>TRUSTED</v>
      </c>
      <c r="I646" s="1" t="str">
        <f t="shared" si="203"/>
        <v>TRUSTED</v>
      </c>
      <c r="J646" s="1" t="str">
        <f t="shared" si="204"/>
        <v>UNTRUSTED</v>
      </c>
      <c r="K646" s="1" t="str">
        <f t="shared" si="205"/>
        <v>UNTRUSTED</v>
      </c>
      <c r="L646" s="1" t="str">
        <f t="shared" si="206"/>
        <v>TRUSTED</v>
      </c>
      <c r="M646" s="1" t="str">
        <f t="shared" si="207"/>
        <v>UNTRUSTED</v>
      </c>
      <c r="N646" s="1" t="str">
        <f t="shared" si="208"/>
        <v>UNTRUSTED</v>
      </c>
      <c r="O646" s="1">
        <f t="shared" si="209"/>
        <v>511</v>
      </c>
      <c r="P646" s="1" t="str">
        <f t="shared" si="210"/>
        <v>NQ</v>
      </c>
      <c r="Q646" s="1" t="str">
        <f t="shared" si="211"/>
        <v>TRUSTED</v>
      </c>
      <c r="R646" s="1" t="str">
        <f t="shared" si="212"/>
        <v>TRUSTED</v>
      </c>
      <c r="S646" s="1" t="str">
        <f t="shared" si="213"/>
        <v>UNTRUSTED</v>
      </c>
      <c r="T646" s="1" t="str">
        <f t="shared" si="214"/>
        <v>TRUSTED</v>
      </c>
      <c r="U646" s="1">
        <f t="shared" si="219"/>
        <v>2</v>
      </c>
      <c r="V646" s="10">
        <f>IF(Q646="TRUSTED",'internal_calcs ToDs'!B646,"")</f>
        <v>641.83817201516968</v>
      </c>
      <c r="W646" s="10">
        <f>IF(R646="TRUSTED",'internal_calcs ToDs'!C646,"")</f>
        <v>646.52046219359329</v>
      </c>
      <c r="X646" s="10" t="str">
        <f>IF(S646="TRUSTED",IF(O646=3,'internal_calcs ToDs'!D646,'internal_calcs ToDs'!E646),"")</f>
        <v/>
      </c>
      <c r="Y646" s="10">
        <f t="shared" si="218"/>
        <v>641.83817201516968</v>
      </c>
      <c r="Z646" s="10" t="str">
        <f t="shared" ca="1" si="215"/>
        <v>N</v>
      </c>
      <c r="AA646" s="10">
        <f t="shared" ca="1" si="216"/>
        <v>641.83817201516968</v>
      </c>
      <c r="AB646" s="1">
        <f t="shared" ca="1" si="200"/>
        <v>1</v>
      </c>
      <c r="AC646" s="1">
        <f t="shared" ca="1" si="201"/>
        <v>111</v>
      </c>
      <c r="AD646" s="1">
        <f t="shared" ca="1" si="217"/>
        <v>46</v>
      </c>
    </row>
    <row r="647" spans="1:30" x14ac:dyDescent="0.3">
      <c r="A647" s="1">
        <f>'FTTM input times'!A647</f>
        <v>645</v>
      </c>
      <c r="B647" s="10">
        <f>ABS('internal_calcs ToDs'!C647-'internal_calcs ToDs'!$B647)</f>
        <v>4.619051804529704</v>
      </c>
      <c r="C647" s="10">
        <f>ABS('internal_calcs ToDs'!D647-'internal_calcs ToDs'!$B647)</f>
        <v>2.2851909655604459</v>
      </c>
      <c r="D647" s="10">
        <f>ABS('internal_calcs ToDs'!E647-'internal_calcs ToDs'!$B647)</f>
        <v>6.6000575524933538</v>
      </c>
      <c r="E647" s="10">
        <f>ABS('internal_calcs ToDs'!D647-'internal_calcs ToDs'!$C647)</f>
        <v>6.9042427700901499</v>
      </c>
      <c r="F647" s="10">
        <f>ABS('internal_calcs ToDs'!E647-'internal_calcs ToDs'!$C647)</f>
        <v>1.9810057479636498</v>
      </c>
      <c r="G647" s="10">
        <f>ABS('internal_calcs ToDs'!E647-'internal_calcs ToDs'!D647)</f>
        <v>8.8852485180537997</v>
      </c>
      <c r="H647" s="1" t="str">
        <f t="shared" si="202"/>
        <v>TRUSTED</v>
      </c>
      <c r="I647" s="1" t="str">
        <f t="shared" si="203"/>
        <v>TRUSTED</v>
      </c>
      <c r="J647" s="1" t="str">
        <f t="shared" si="204"/>
        <v>UNTRUSTED</v>
      </c>
      <c r="K647" s="1" t="str">
        <f t="shared" si="205"/>
        <v>UNTRUSTED</v>
      </c>
      <c r="L647" s="1" t="str">
        <f t="shared" si="206"/>
        <v>TRUSTED</v>
      </c>
      <c r="M647" s="1" t="str">
        <f t="shared" si="207"/>
        <v>UNTRUSTED</v>
      </c>
      <c r="N647" s="1" t="str">
        <f t="shared" si="208"/>
        <v>UNTRUSTED</v>
      </c>
      <c r="O647" s="1">
        <f t="shared" si="209"/>
        <v>511</v>
      </c>
      <c r="P647" s="1" t="str">
        <f t="shared" si="210"/>
        <v>NQ</v>
      </c>
      <c r="Q647" s="1" t="str">
        <f t="shared" si="211"/>
        <v>TRUSTED</v>
      </c>
      <c r="R647" s="1" t="str">
        <f t="shared" si="212"/>
        <v>TRUSTED</v>
      </c>
      <c r="S647" s="1" t="str">
        <f t="shared" si="213"/>
        <v>UNTRUSTED</v>
      </c>
      <c r="T647" s="1" t="str">
        <f t="shared" si="214"/>
        <v>TRUSTED</v>
      </c>
      <c r="U647" s="1">
        <f t="shared" si="219"/>
        <v>2</v>
      </c>
      <c r="V647" s="10">
        <f>IF(Q647="TRUSTED",'internal_calcs ToDs'!B647,"")</f>
        <v>642.81682603842671</v>
      </c>
      <c r="W647" s="10">
        <f>IF(R647="TRUSTED",'internal_calcs ToDs'!C647,"")</f>
        <v>647.43587784295642</v>
      </c>
      <c r="X647" s="10" t="str">
        <f>IF(S647="TRUSTED",IF(O647=3,'internal_calcs ToDs'!D647,'internal_calcs ToDs'!E647),"")</f>
        <v/>
      </c>
      <c r="Y647" s="10">
        <f t="shared" si="218"/>
        <v>642.81682603842671</v>
      </c>
      <c r="Z647" s="10" t="str">
        <f t="shared" ca="1" si="215"/>
        <v>N</v>
      </c>
      <c r="AA647" s="10">
        <f t="shared" ca="1" si="216"/>
        <v>642.81682603842671</v>
      </c>
      <c r="AB647" s="1">
        <f t="shared" ca="1" si="200"/>
        <v>1</v>
      </c>
      <c r="AC647" s="1">
        <f t="shared" ca="1" si="201"/>
        <v>111</v>
      </c>
      <c r="AD647" s="1">
        <f t="shared" ca="1" si="217"/>
        <v>46</v>
      </c>
    </row>
    <row r="648" spans="1:30" x14ac:dyDescent="0.3">
      <c r="A648" s="1">
        <f>'FTTM input times'!A648</f>
        <v>646</v>
      </c>
      <c r="B648" s="10">
        <f>ABS('internal_calcs ToDs'!C648-'internal_calcs ToDs'!$B648)</f>
        <v>4.5492098723163963</v>
      </c>
      <c r="C648" s="10">
        <f>ABS('internal_calcs ToDs'!D648-'internal_calcs ToDs'!$B648)</f>
        <v>2.2950066726203886</v>
      </c>
      <c r="D648" s="10">
        <f>ABS('internal_calcs ToDs'!E648-'internal_calcs ToDs'!$B648)</f>
        <v>6.6977742539655765</v>
      </c>
      <c r="E648" s="10">
        <f>ABS('internal_calcs ToDs'!D648-'internal_calcs ToDs'!$C648)</f>
        <v>6.8442165449367849</v>
      </c>
      <c r="F648" s="10">
        <f>ABS('internal_calcs ToDs'!E648-'internal_calcs ToDs'!$C648)</f>
        <v>2.1485643816491802</v>
      </c>
      <c r="G648" s="10">
        <f>ABS('internal_calcs ToDs'!E648-'internal_calcs ToDs'!D648)</f>
        <v>8.9927809265859651</v>
      </c>
      <c r="H648" s="1" t="str">
        <f t="shared" si="202"/>
        <v>TRUSTED</v>
      </c>
      <c r="I648" s="1" t="str">
        <f t="shared" si="203"/>
        <v>TRUSTED</v>
      </c>
      <c r="J648" s="1" t="str">
        <f t="shared" si="204"/>
        <v>UNTRUSTED</v>
      </c>
      <c r="K648" s="1" t="str">
        <f t="shared" si="205"/>
        <v>UNTRUSTED</v>
      </c>
      <c r="L648" s="1" t="str">
        <f t="shared" si="206"/>
        <v>TRUSTED</v>
      </c>
      <c r="M648" s="1" t="str">
        <f t="shared" si="207"/>
        <v>UNTRUSTED</v>
      </c>
      <c r="N648" s="1" t="str">
        <f t="shared" si="208"/>
        <v>UNTRUSTED</v>
      </c>
      <c r="O648" s="1">
        <f t="shared" si="209"/>
        <v>511</v>
      </c>
      <c r="P648" s="1" t="str">
        <f t="shared" si="210"/>
        <v>NQ</v>
      </c>
      <c r="Q648" s="1" t="str">
        <f t="shared" si="211"/>
        <v>TRUSTED</v>
      </c>
      <c r="R648" s="1" t="str">
        <f t="shared" si="212"/>
        <v>TRUSTED</v>
      </c>
      <c r="S648" s="1" t="str">
        <f t="shared" si="213"/>
        <v>UNTRUSTED</v>
      </c>
      <c r="T648" s="1" t="str">
        <f t="shared" si="214"/>
        <v>TRUSTED</v>
      </c>
      <c r="U648" s="1">
        <f t="shared" si="219"/>
        <v>2</v>
      </c>
      <c r="V648" s="10">
        <f>IF(Q648="TRUSTED",'internal_calcs ToDs'!B648,"")</f>
        <v>643.7964168661473</v>
      </c>
      <c r="W648" s="10">
        <f>IF(R648="TRUSTED",'internal_calcs ToDs'!C648,"")</f>
        <v>648.34562673846369</v>
      </c>
      <c r="X648" s="10" t="str">
        <f>IF(S648="TRUSTED",IF(O648=3,'internal_calcs ToDs'!D648,'internal_calcs ToDs'!E648),"")</f>
        <v/>
      </c>
      <c r="Y648" s="10">
        <f t="shared" si="218"/>
        <v>643.7964168661473</v>
      </c>
      <c r="Z648" s="10" t="str">
        <f t="shared" ca="1" si="215"/>
        <v>N</v>
      </c>
      <c r="AA648" s="10">
        <f t="shared" ca="1" si="216"/>
        <v>643.7964168661473</v>
      </c>
      <c r="AB648" s="1">
        <f t="shared" ca="1" si="200"/>
        <v>1</v>
      </c>
      <c r="AC648" s="1">
        <f t="shared" ca="1" si="201"/>
        <v>111</v>
      </c>
      <c r="AD648" s="1">
        <f t="shared" ca="1" si="217"/>
        <v>46</v>
      </c>
    </row>
    <row r="649" spans="1:30" x14ac:dyDescent="0.3">
      <c r="A649" s="1">
        <f>'FTTM input times'!A649</f>
        <v>647</v>
      </c>
      <c r="B649" s="10">
        <f>ABS('internal_calcs ToDs'!C649-'internal_calcs ToDs'!$B649)</f>
        <v>4.4731076707903412</v>
      </c>
      <c r="C649" s="10">
        <f>ABS('internal_calcs ToDs'!D649-'internal_calcs ToDs'!$B649)</f>
        <v>2.2663678211812339</v>
      </c>
      <c r="D649" s="10">
        <f>ABS('internal_calcs ToDs'!E649-'internal_calcs ToDs'!$B649)</f>
        <v>6.7043946944711479</v>
      </c>
      <c r="E649" s="10">
        <f>ABS('internal_calcs ToDs'!D649-'internal_calcs ToDs'!$C649)</f>
        <v>6.7394754919715751</v>
      </c>
      <c r="F649" s="10">
        <f>ABS('internal_calcs ToDs'!E649-'internal_calcs ToDs'!$C649)</f>
        <v>2.2312870236808067</v>
      </c>
      <c r="G649" s="10">
        <f>ABS('internal_calcs ToDs'!E649-'internal_calcs ToDs'!D649)</f>
        <v>8.9707625156523818</v>
      </c>
      <c r="H649" s="1" t="str">
        <f t="shared" si="202"/>
        <v>TRUSTED</v>
      </c>
      <c r="I649" s="1" t="str">
        <f t="shared" si="203"/>
        <v>TRUSTED</v>
      </c>
      <c r="J649" s="1" t="str">
        <f t="shared" si="204"/>
        <v>UNTRUSTED</v>
      </c>
      <c r="K649" s="1" t="str">
        <f t="shared" si="205"/>
        <v>UNTRUSTED</v>
      </c>
      <c r="L649" s="1" t="str">
        <f t="shared" si="206"/>
        <v>TRUSTED</v>
      </c>
      <c r="M649" s="1" t="str">
        <f t="shared" si="207"/>
        <v>UNTRUSTED</v>
      </c>
      <c r="N649" s="1" t="str">
        <f t="shared" si="208"/>
        <v>UNTRUSTED</v>
      </c>
      <c r="O649" s="1">
        <f t="shared" si="209"/>
        <v>511</v>
      </c>
      <c r="P649" s="1" t="str">
        <f t="shared" si="210"/>
        <v>NQ</v>
      </c>
      <c r="Q649" s="1" t="str">
        <f t="shared" si="211"/>
        <v>TRUSTED</v>
      </c>
      <c r="R649" s="1" t="str">
        <f t="shared" si="212"/>
        <v>TRUSTED</v>
      </c>
      <c r="S649" s="1" t="str">
        <f t="shared" si="213"/>
        <v>UNTRUSTED</v>
      </c>
      <c r="T649" s="1" t="str">
        <f t="shared" si="214"/>
        <v>TRUSTED</v>
      </c>
      <c r="U649" s="1">
        <f t="shared" si="219"/>
        <v>2</v>
      </c>
      <c r="V649" s="10">
        <f>IF(Q649="TRUSTED",'internal_calcs ToDs'!B649,"")</f>
        <v>644.77695738920204</v>
      </c>
      <c r="W649" s="10">
        <f>IF(R649="TRUSTED",'internal_calcs ToDs'!C649,"")</f>
        <v>649.25006505999238</v>
      </c>
      <c r="X649" s="10" t="str">
        <f>IF(S649="TRUSTED",IF(O649=3,'internal_calcs ToDs'!D649,'internal_calcs ToDs'!E649),"")</f>
        <v/>
      </c>
      <c r="Y649" s="10">
        <f t="shared" si="218"/>
        <v>644.77695738920204</v>
      </c>
      <c r="Z649" s="10" t="str">
        <f t="shared" ca="1" si="215"/>
        <v>N</v>
      </c>
      <c r="AA649" s="10">
        <f t="shared" ca="1" si="216"/>
        <v>644.77695738920204</v>
      </c>
      <c r="AB649" s="1">
        <f t="shared" ca="1" si="200"/>
        <v>1</v>
      </c>
      <c r="AC649" s="1">
        <f t="shared" ca="1" si="201"/>
        <v>111</v>
      </c>
      <c r="AD649" s="1">
        <f t="shared" ca="1" si="217"/>
        <v>46</v>
      </c>
    </row>
    <row r="650" spans="1:30" x14ac:dyDescent="0.3">
      <c r="A650" s="1">
        <f>'FTTM input times'!A650</f>
        <v>648</v>
      </c>
      <c r="B650" s="10">
        <f>ABS('internal_calcs ToDs'!C650-'internal_calcs ToDs'!$B650)</f>
        <v>4.3911100472162161</v>
      </c>
      <c r="C650" s="10">
        <f>ABS('internal_calcs ToDs'!D650-'internal_calcs ToDs'!$B650)</f>
        <v>2.1994314664849526</v>
      </c>
      <c r="D650" s="10">
        <f>ABS('internal_calcs ToDs'!E650-'internal_calcs ToDs'!$B650)</f>
        <v>6.6203706192159189</v>
      </c>
      <c r="E650" s="10">
        <f>ABS('internal_calcs ToDs'!D650-'internal_calcs ToDs'!$C650)</f>
        <v>6.5905415137011687</v>
      </c>
      <c r="F650" s="10">
        <f>ABS('internal_calcs ToDs'!E650-'internal_calcs ToDs'!$C650)</f>
        <v>2.2292605719997027</v>
      </c>
      <c r="G650" s="10">
        <f>ABS('internal_calcs ToDs'!E650-'internal_calcs ToDs'!D650)</f>
        <v>8.8198020857008714</v>
      </c>
      <c r="H650" s="1" t="str">
        <f t="shared" si="202"/>
        <v>TRUSTED</v>
      </c>
      <c r="I650" s="1" t="str">
        <f t="shared" si="203"/>
        <v>TRUSTED</v>
      </c>
      <c r="J650" s="1" t="str">
        <f t="shared" si="204"/>
        <v>UNTRUSTED</v>
      </c>
      <c r="K650" s="1" t="str">
        <f t="shared" si="205"/>
        <v>UNTRUSTED</v>
      </c>
      <c r="L650" s="1" t="str">
        <f t="shared" si="206"/>
        <v>TRUSTED</v>
      </c>
      <c r="M650" s="1" t="str">
        <f t="shared" si="207"/>
        <v>UNTRUSTED</v>
      </c>
      <c r="N650" s="1" t="str">
        <f t="shared" si="208"/>
        <v>UNTRUSTED</v>
      </c>
      <c r="O650" s="1">
        <f t="shared" si="209"/>
        <v>511</v>
      </c>
      <c r="P650" s="1" t="str">
        <f t="shared" si="210"/>
        <v>NQ</v>
      </c>
      <c r="Q650" s="1" t="str">
        <f t="shared" si="211"/>
        <v>TRUSTED</v>
      </c>
      <c r="R650" s="1" t="str">
        <f t="shared" si="212"/>
        <v>TRUSTED</v>
      </c>
      <c r="S650" s="1" t="str">
        <f t="shared" si="213"/>
        <v>UNTRUSTED</v>
      </c>
      <c r="T650" s="1" t="str">
        <f t="shared" si="214"/>
        <v>TRUSTED</v>
      </c>
      <c r="U650" s="1">
        <f t="shared" si="219"/>
        <v>2</v>
      </c>
      <c r="V650" s="10">
        <f>IF(Q650="TRUSTED",'internal_calcs ToDs'!B650,"")</f>
        <v>645.75845989861375</v>
      </c>
      <c r="W650" s="10">
        <f>IF(R650="TRUSTED",'internal_calcs ToDs'!C650,"")</f>
        <v>650.14956994582997</v>
      </c>
      <c r="X650" s="10" t="str">
        <f>IF(S650="TRUSTED",IF(O650=3,'internal_calcs ToDs'!D650,'internal_calcs ToDs'!E650),"")</f>
        <v/>
      </c>
      <c r="Y650" s="10">
        <f t="shared" si="218"/>
        <v>645.75845989861375</v>
      </c>
      <c r="Z650" s="10" t="str">
        <f t="shared" ca="1" si="215"/>
        <v>N</v>
      </c>
      <c r="AA650" s="10">
        <f t="shared" ca="1" si="216"/>
        <v>645.75845989861375</v>
      </c>
      <c r="AB650" s="1">
        <f t="shared" ca="1" si="200"/>
        <v>1</v>
      </c>
      <c r="AC650" s="1">
        <f t="shared" ca="1" si="201"/>
        <v>111</v>
      </c>
      <c r="AD650" s="1">
        <f t="shared" ca="1" si="217"/>
        <v>46</v>
      </c>
    </row>
    <row r="651" spans="1:30" x14ac:dyDescent="0.3">
      <c r="A651" s="1">
        <f>'FTTM input times'!A651</f>
        <v>649</v>
      </c>
      <c r="B651" s="10">
        <f>ABS('internal_calcs ToDs'!C651-'internal_calcs ToDs'!$B651)</f>
        <v>4.3036019264858396</v>
      </c>
      <c r="C651" s="10">
        <f>ABS('internal_calcs ToDs'!D651-'internal_calcs ToDs'!$B651)</f>
        <v>2.0949732017662654</v>
      </c>
      <c r="D651" s="10">
        <f>ABS('internal_calcs ToDs'!E651-'internal_calcs ToDs'!$B651)</f>
        <v>6.4493957412954614</v>
      </c>
      <c r="E651" s="10">
        <f>ABS('internal_calcs ToDs'!D651-'internal_calcs ToDs'!$C651)</f>
        <v>6.3985751282521051</v>
      </c>
      <c r="F651" s="10">
        <f>ABS('internal_calcs ToDs'!E651-'internal_calcs ToDs'!$C651)</f>
        <v>2.1457938148096218</v>
      </c>
      <c r="G651" s="10">
        <f>ABS('internal_calcs ToDs'!E651-'internal_calcs ToDs'!D651)</f>
        <v>8.5443689430617269</v>
      </c>
      <c r="H651" s="1" t="str">
        <f t="shared" si="202"/>
        <v>TRUSTED</v>
      </c>
      <c r="I651" s="1" t="str">
        <f t="shared" si="203"/>
        <v>TRUSTED</v>
      </c>
      <c r="J651" s="1" t="str">
        <f t="shared" si="204"/>
        <v>UNTRUSTED</v>
      </c>
      <c r="K651" s="1" t="str">
        <f t="shared" si="205"/>
        <v>UNTRUSTED</v>
      </c>
      <c r="L651" s="1" t="str">
        <f t="shared" si="206"/>
        <v>TRUSTED</v>
      </c>
      <c r="M651" s="1" t="str">
        <f t="shared" si="207"/>
        <v>UNTRUSTED</v>
      </c>
      <c r="N651" s="1" t="str">
        <f t="shared" si="208"/>
        <v>UNTRUSTED</v>
      </c>
      <c r="O651" s="1">
        <f t="shared" si="209"/>
        <v>511</v>
      </c>
      <c r="P651" s="1" t="str">
        <f t="shared" si="210"/>
        <v>NQ</v>
      </c>
      <c r="Q651" s="1" t="str">
        <f t="shared" si="211"/>
        <v>TRUSTED</v>
      </c>
      <c r="R651" s="1" t="str">
        <f t="shared" si="212"/>
        <v>TRUSTED</v>
      </c>
      <c r="S651" s="1" t="str">
        <f t="shared" si="213"/>
        <v>UNTRUSTED</v>
      </c>
      <c r="T651" s="1" t="str">
        <f t="shared" si="214"/>
        <v>TRUSTED</v>
      </c>
      <c r="U651" s="1">
        <f t="shared" si="219"/>
        <v>2</v>
      </c>
      <c r="V651" s="10">
        <f>IF(Q651="TRUSTED",'internal_calcs ToDs'!B651,"")</f>
        <v>646.740936077794</v>
      </c>
      <c r="W651" s="10">
        <f>IF(R651="TRUSTED",'internal_calcs ToDs'!C651,"")</f>
        <v>651.04453800427984</v>
      </c>
      <c r="X651" s="10" t="str">
        <f>IF(S651="TRUSTED",IF(O651=3,'internal_calcs ToDs'!D651,'internal_calcs ToDs'!E651),"")</f>
        <v/>
      </c>
      <c r="Y651" s="10">
        <f t="shared" si="218"/>
        <v>646.740936077794</v>
      </c>
      <c r="Z651" s="10" t="str">
        <f t="shared" ca="1" si="215"/>
        <v>N</v>
      </c>
      <c r="AA651" s="10">
        <f t="shared" ca="1" si="216"/>
        <v>646.740936077794</v>
      </c>
      <c r="AB651" s="1">
        <f t="shared" ca="1" si="200"/>
        <v>1</v>
      </c>
      <c r="AC651" s="1">
        <f t="shared" ca="1" si="201"/>
        <v>111</v>
      </c>
      <c r="AD651" s="1">
        <f t="shared" ca="1" si="217"/>
        <v>46</v>
      </c>
    </row>
    <row r="652" spans="1:30" x14ac:dyDescent="0.3">
      <c r="A652" s="1">
        <f>'FTTM input times'!A652</f>
        <v>650</v>
      </c>
      <c r="B652" s="10">
        <f>ABS('internal_calcs ToDs'!C652-'internal_calcs ToDs'!$B652)</f>
        <v>4.210986753267207</v>
      </c>
      <c r="C652" s="10">
        <f>ABS('internal_calcs ToDs'!D652-'internal_calcs ToDs'!$B652)</f>
        <v>1.9543751035582773</v>
      </c>
      <c r="D652" s="10">
        <f>ABS('internal_calcs ToDs'!E652-'internal_calcs ToDs'!$B652)</f>
        <v>6.1982718263897141</v>
      </c>
      <c r="E652" s="10">
        <f>ABS('internal_calcs ToDs'!D652-'internal_calcs ToDs'!$C652)</f>
        <v>6.1653618568254842</v>
      </c>
      <c r="F652" s="10">
        <f>ABS('internal_calcs ToDs'!E652-'internal_calcs ToDs'!$C652)</f>
        <v>1.9872850731225071</v>
      </c>
      <c r="G652" s="10">
        <f>ABS('internal_calcs ToDs'!E652-'internal_calcs ToDs'!D652)</f>
        <v>8.1526469299479913</v>
      </c>
      <c r="H652" s="1" t="str">
        <f t="shared" si="202"/>
        <v>TRUSTED</v>
      </c>
      <c r="I652" s="1" t="str">
        <f t="shared" si="203"/>
        <v>TRUSTED</v>
      </c>
      <c r="J652" s="1" t="str">
        <f t="shared" si="204"/>
        <v>UNTRUSTED</v>
      </c>
      <c r="K652" s="1" t="str">
        <f t="shared" si="205"/>
        <v>UNTRUSTED</v>
      </c>
      <c r="L652" s="1" t="str">
        <f t="shared" si="206"/>
        <v>TRUSTED</v>
      </c>
      <c r="M652" s="1" t="str">
        <f t="shared" si="207"/>
        <v>UNTRUSTED</v>
      </c>
      <c r="N652" s="1" t="str">
        <f t="shared" si="208"/>
        <v>UNTRUSTED</v>
      </c>
      <c r="O652" s="1">
        <f t="shared" si="209"/>
        <v>511</v>
      </c>
      <c r="P652" s="1" t="str">
        <f t="shared" si="210"/>
        <v>NQ</v>
      </c>
      <c r="Q652" s="1" t="str">
        <f t="shared" si="211"/>
        <v>TRUSTED</v>
      </c>
      <c r="R652" s="1" t="str">
        <f t="shared" si="212"/>
        <v>TRUSTED</v>
      </c>
      <c r="S652" s="1" t="str">
        <f t="shared" si="213"/>
        <v>UNTRUSTED</v>
      </c>
      <c r="T652" s="1" t="str">
        <f t="shared" si="214"/>
        <v>TRUSTED</v>
      </c>
      <c r="U652" s="1">
        <f t="shared" si="219"/>
        <v>2</v>
      </c>
      <c r="V652" s="10">
        <f>IF(Q652="TRUSTED",'internal_calcs ToDs'!B652,"")</f>
        <v>647.7243969951636</v>
      </c>
      <c r="W652" s="10">
        <f>IF(R652="TRUSTED",'internal_calcs ToDs'!C652,"")</f>
        <v>651.93538374843081</v>
      </c>
      <c r="X652" s="10" t="str">
        <f>IF(S652="TRUSTED",IF(O652=3,'internal_calcs ToDs'!D652,'internal_calcs ToDs'!E652),"")</f>
        <v/>
      </c>
      <c r="Y652" s="10">
        <f t="shared" si="218"/>
        <v>647.7243969951636</v>
      </c>
      <c r="Z652" s="10" t="str">
        <f t="shared" ca="1" si="215"/>
        <v>N</v>
      </c>
      <c r="AA652" s="10">
        <f t="shared" ca="1" si="216"/>
        <v>647.7243969951636</v>
      </c>
      <c r="AB652" s="1">
        <f t="shared" ca="1" si="200"/>
        <v>1</v>
      </c>
      <c r="AC652" s="1">
        <f t="shared" ca="1" si="201"/>
        <v>111</v>
      </c>
      <c r="AD652" s="1">
        <f t="shared" ca="1" si="217"/>
        <v>46</v>
      </c>
    </row>
    <row r="653" spans="1:30" x14ac:dyDescent="0.3">
      <c r="A653" s="1">
        <f>'FTTM input times'!A653</f>
        <v>651</v>
      </c>
      <c r="B653" s="10">
        <f>ABS('internal_calcs ToDs'!C653-'internal_calcs ToDs'!$B653)</f>
        <v>4.1136848631014118</v>
      </c>
      <c r="C653" s="10">
        <f>ABS('internal_calcs ToDs'!D653-'internal_calcs ToDs'!$B653)</f>
        <v>1.7796041030846936</v>
      </c>
      <c r="D653" s="10">
        <f>ABS('internal_calcs ToDs'!E653-'internal_calcs ToDs'!$B653)</f>
        <v>5.8766624661801643</v>
      </c>
      <c r="E653" s="10">
        <f>ABS('internal_calcs ToDs'!D653-'internal_calcs ToDs'!$C653)</f>
        <v>5.8932889661861054</v>
      </c>
      <c r="F653" s="10">
        <f>ABS('internal_calcs ToDs'!E653-'internal_calcs ToDs'!$C653)</f>
        <v>1.7629776030787525</v>
      </c>
      <c r="G653" s="10">
        <f>ABS('internal_calcs ToDs'!E653-'internal_calcs ToDs'!D653)</f>
        <v>7.6562665692648579</v>
      </c>
      <c r="H653" s="1" t="str">
        <f t="shared" si="202"/>
        <v>TRUSTED</v>
      </c>
      <c r="I653" s="1" t="str">
        <f t="shared" si="203"/>
        <v>TRUSTED</v>
      </c>
      <c r="J653" s="1" t="str">
        <f t="shared" si="204"/>
        <v>UNTRUSTED</v>
      </c>
      <c r="K653" s="1" t="str">
        <f t="shared" si="205"/>
        <v>UNTRUSTED</v>
      </c>
      <c r="L653" s="1" t="str">
        <f t="shared" si="206"/>
        <v>TRUSTED</v>
      </c>
      <c r="M653" s="1" t="str">
        <f t="shared" si="207"/>
        <v>UNTRUSTED</v>
      </c>
      <c r="N653" s="1" t="str">
        <f t="shared" si="208"/>
        <v>UNTRUSTED</v>
      </c>
      <c r="O653" s="1">
        <f t="shared" si="209"/>
        <v>511</v>
      </c>
      <c r="P653" s="1" t="str">
        <f t="shared" si="210"/>
        <v>NQ</v>
      </c>
      <c r="Q653" s="1" t="str">
        <f t="shared" si="211"/>
        <v>TRUSTED</v>
      </c>
      <c r="R653" s="1" t="str">
        <f t="shared" si="212"/>
        <v>TRUSTED</v>
      </c>
      <c r="S653" s="1" t="str">
        <f t="shared" si="213"/>
        <v>UNTRUSTED</v>
      </c>
      <c r="T653" s="1" t="str">
        <f t="shared" si="214"/>
        <v>TRUSTED</v>
      </c>
      <c r="U653" s="1">
        <f t="shared" si="219"/>
        <v>2</v>
      </c>
      <c r="V653" s="10">
        <f>IF(Q653="TRUSTED",'internal_calcs ToDs'!B653,"")</f>
        <v>648.70885309716152</v>
      </c>
      <c r="W653" s="10">
        <f>IF(R653="TRUSTED",'internal_calcs ToDs'!C653,"")</f>
        <v>652.82253796026293</v>
      </c>
      <c r="X653" s="10" t="str">
        <f>IF(S653="TRUSTED",IF(O653=3,'internal_calcs ToDs'!D653,'internal_calcs ToDs'!E653),"")</f>
        <v/>
      </c>
      <c r="Y653" s="10">
        <f t="shared" si="218"/>
        <v>648.70885309716152</v>
      </c>
      <c r="Z653" s="10" t="str">
        <f t="shared" ca="1" si="215"/>
        <v>N</v>
      </c>
      <c r="AA653" s="10">
        <f t="shared" ca="1" si="216"/>
        <v>648.70885309716152</v>
      </c>
      <c r="AB653" s="1">
        <f t="shared" ca="1" si="200"/>
        <v>1</v>
      </c>
      <c r="AC653" s="1">
        <f t="shared" ca="1" si="201"/>
        <v>111</v>
      </c>
      <c r="AD653" s="1">
        <f t="shared" ca="1" si="217"/>
        <v>46</v>
      </c>
    </row>
    <row r="654" spans="1:30" x14ac:dyDescent="0.3">
      <c r="A654" s="1">
        <f>'FTTM input times'!A654</f>
        <v>652</v>
      </c>
      <c r="B654" s="10">
        <f>ABS('internal_calcs ToDs'!C654-'internal_calcs ToDs'!$B654)</f>
        <v>4.0121317889005468</v>
      </c>
      <c r="C654" s="10">
        <f>ABS('internal_calcs ToDs'!D654-'internal_calcs ToDs'!$B654)</f>
        <v>1.5731811247287624</v>
      </c>
      <c r="D654" s="10">
        <f>ABS('internal_calcs ToDs'!E654-'internal_calcs ToDs'!$B654)</f>
        <v>5.4967434400031152</v>
      </c>
      <c r="E654" s="10">
        <f>ABS('internal_calcs ToDs'!D654-'internal_calcs ToDs'!$C654)</f>
        <v>5.5853129136293092</v>
      </c>
      <c r="F654" s="10">
        <f>ABS('internal_calcs ToDs'!E654-'internal_calcs ToDs'!$C654)</f>
        <v>1.4846116511025684</v>
      </c>
      <c r="G654" s="10">
        <f>ABS('internal_calcs ToDs'!E654-'internal_calcs ToDs'!D654)</f>
        <v>7.0699245647318776</v>
      </c>
      <c r="H654" s="1" t="str">
        <f t="shared" si="202"/>
        <v>TRUSTED</v>
      </c>
      <c r="I654" s="1" t="str">
        <f t="shared" si="203"/>
        <v>TRUSTED</v>
      </c>
      <c r="J654" s="1" t="str">
        <f t="shared" si="204"/>
        <v>UNTRUSTED</v>
      </c>
      <c r="K654" s="1" t="str">
        <f t="shared" si="205"/>
        <v>UNTRUSTED</v>
      </c>
      <c r="L654" s="1" t="str">
        <f t="shared" si="206"/>
        <v>TRUSTED</v>
      </c>
      <c r="M654" s="1" t="str">
        <f t="shared" si="207"/>
        <v>UNTRUSTED</v>
      </c>
      <c r="N654" s="1" t="str">
        <f t="shared" si="208"/>
        <v>UNTRUSTED</v>
      </c>
      <c r="O654" s="1">
        <f t="shared" si="209"/>
        <v>511</v>
      </c>
      <c r="P654" s="1" t="str">
        <f t="shared" si="210"/>
        <v>NQ</v>
      </c>
      <c r="Q654" s="1" t="str">
        <f t="shared" si="211"/>
        <v>TRUSTED</v>
      </c>
      <c r="R654" s="1" t="str">
        <f t="shared" si="212"/>
        <v>TRUSTED</v>
      </c>
      <c r="S654" s="1" t="str">
        <f t="shared" si="213"/>
        <v>UNTRUSTED</v>
      </c>
      <c r="T654" s="1" t="str">
        <f t="shared" si="214"/>
        <v>TRUSTED</v>
      </c>
      <c r="U654" s="1">
        <f t="shared" si="219"/>
        <v>2</v>
      </c>
      <c r="V654" s="10">
        <f>IF(Q654="TRUSTED",'internal_calcs ToDs'!B654,"")</f>
        <v>649.69431420164699</v>
      </c>
      <c r="W654" s="10">
        <f>IF(R654="TRUSTED",'internal_calcs ToDs'!C654,"")</f>
        <v>653.70644599054754</v>
      </c>
      <c r="X654" s="10" t="str">
        <f>IF(S654="TRUSTED",IF(O654=3,'internal_calcs ToDs'!D654,'internal_calcs ToDs'!E654),"")</f>
        <v/>
      </c>
      <c r="Y654" s="10">
        <f t="shared" si="218"/>
        <v>649.69431420164699</v>
      </c>
      <c r="Z654" s="10" t="str">
        <f t="shared" ca="1" si="215"/>
        <v>N</v>
      </c>
      <c r="AA654" s="10">
        <f t="shared" ca="1" si="216"/>
        <v>649.69431420164699</v>
      </c>
      <c r="AB654" s="1">
        <f t="shared" ca="1" si="200"/>
        <v>1</v>
      </c>
      <c r="AC654" s="1">
        <f t="shared" ca="1" si="201"/>
        <v>111</v>
      </c>
      <c r="AD654" s="1">
        <f t="shared" ca="1" si="217"/>
        <v>46</v>
      </c>
    </row>
    <row r="655" spans="1:30" x14ac:dyDescent="0.3">
      <c r="A655" s="1">
        <f>'FTTM input times'!A655</f>
        <v>653</v>
      </c>
      <c r="B655" s="10">
        <f>ABS('internal_calcs ToDs'!C655-'internal_calcs ToDs'!$B655)</f>
        <v>3.90677650955422</v>
      </c>
      <c r="C655" s="10">
        <f>ABS('internal_calcs ToDs'!D655-'internal_calcs ToDs'!$B655)</f>
        <v>1.3381414781804324</v>
      </c>
      <c r="D655" s="10">
        <f>ABS('internal_calcs ToDs'!E655-'internal_calcs ToDs'!$B655)</f>
        <v>5.0727623018211716</v>
      </c>
      <c r="E655" s="10">
        <f>ABS('internal_calcs ToDs'!D655-'internal_calcs ToDs'!$C655)</f>
        <v>5.2449179877346523</v>
      </c>
      <c r="F655" s="10">
        <f>ABS('internal_calcs ToDs'!E655-'internal_calcs ToDs'!$C655)</f>
        <v>1.1659857922669516</v>
      </c>
      <c r="G655" s="10">
        <f>ABS('internal_calcs ToDs'!E655-'internal_calcs ToDs'!D655)</f>
        <v>6.410903780001604</v>
      </c>
      <c r="H655" s="1" t="str">
        <f t="shared" si="202"/>
        <v>TRUSTED</v>
      </c>
      <c r="I655" s="1" t="str">
        <f t="shared" si="203"/>
        <v>TRUSTED</v>
      </c>
      <c r="J655" s="1" t="str">
        <f t="shared" si="204"/>
        <v>UNTRUSTED</v>
      </c>
      <c r="K655" s="1" t="str">
        <f t="shared" si="205"/>
        <v>UNTRUSTED</v>
      </c>
      <c r="L655" s="1" t="str">
        <f t="shared" si="206"/>
        <v>TRUSTED</v>
      </c>
      <c r="M655" s="1" t="str">
        <f t="shared" si="207"/>
        <v>UNTRUSTED</v>
      </c>
      <c r="N655" s="1" t="str">
        <f t="shared" si="208"/>
        <v>UNTRUSTED</v>
      </c>
      <c r="O655" s="1">
        <f t="shared" si="209"/>
        <v>511</v>
      </c>
      <c r="P655" s="1" t="str">
        <f t="shared" si="210"/>
        <v>NQ</v>
      </c>
      <c r="Q655" s="1" t="str">
        <f t="shared" si="211"/>
        <v>TRUSTED</v>
      </c>
      <c r="R655" s="1" t="str">
        <f t="shared" si="212"/>
        <v>TRUSTED</v>
      </c>
      <c r="S655" s="1" t="str">
        <f t="shared" si="213"/>
        <v>UNTRUSTED</v>
      </c>
      <c r="T655" s="1" t="str">
        <f t="shared" si="214"/>
        <v>TRUSTED</v>
      </c>
      <c r="U655" s="1">
        <f t="shared" si="219"/>
        <v>2</v>
      </c>
      <c r="V655" s="10">
        <f>IF(Q655="TRUSTED",'internal_calcs ToDs'!B655,"")</f>
        <v>650.68078949169796</v>
      </c>
      <c r="W655" s="10">
        <f>IF(R655="TRUSTED",'internal_calcs ToDs'!C655,"")</f>
        <v>654.58756600125218</v>
      </c>
      <c r="X655" s="10" t="str">
        <f>IF(S655="TRUSTED",IF(O655=3,'internal_calcs ToDs'!D655,'internal_calcs ToDs'!E655),"")</f>
        <v/>
      </c>
      <c r="Y655" s="10">
        <f t="shared" si="218"/>
        <v>650.68078949169796</v>
      </c>
      <c r="Z655" s="10" t="str">
        <f t="shared" ca="1" si="215"/>
        <v>N</v>
      </c>
      <c r="AA655" s="10">
        <f t="shared" ca="1" si="216"/>
        <v>650.68078949169796</v>
      </c>
      <c r="AB655" s="1">
        <f t="shared" ca="1" si="200"/>
        <v>1</v>
      </c>
      <c r="AC655" s="1">
        <f t="shared" ca="1" si="201"/>
        <v>111</v>
      </c>
      <c r="AD655" s="1">
        <f t="shared" ca="1" si="217"/>
        <v>46</v>
      </c>
    </row>
    <row r="656" spans="1:30" x14ac:dyDescent="0.3">
      <c r="A656" s="1">
        <f>'FTTM input times'!A656</f>
        <v>654</v>
      </c>
      <c r="B656" s="10">
        <f>ABS('internal_calcs ToDs'!C656-'internal_calcs ToDs'!$B656)</f>
        <v>3.7980796475720808</v>
      </c>
      <c r="C656" s="10">
        <f>ABS('internal_calcs ToDs'!D656-'internal_calcs ToDs'!$B656)</f>
        <v>1.0779871288136746</v>
      </c>
      <c r="D656" s="10">
        <f>ABS('internal_calcs ToDs'!E656-'internal_calcs ToDs'!$B656)</f>
        <v>4.620523110398949</v>
      </c>
      <c r="E656" s="10">
        <f>ABS('internal_calcs ToDs'!D656-'internal_calcs ToDs'!$C656)</f>
        <v>4.8760667763857555</v>
      </c>
      <c r="F656" s="10">
        <f>ABS('internal_calcs ToDs'!E656-'internal_calcs ToDs'!$C656)</f>
        <v>0.8224434628268682</v>
      </c>
      <c r="G656" s="10">
        <f>ABS('internal_calcs ToDs'!E656-'internal_calcs ToDs'!D656)</f>
        <v>5.6985102392126237</v>
      </c>
      <c r="H656" s="1" t="str">
        <f t="shared" si="202"/>
        <v>TRUSTED</v>
      </c>
      <c r="I656" s="1" t="str">
        <f t="shared" si="203"/>
        <v>TRUSTED</v>
      </c>
      <c r="J656" s="1" t="str">
        <f t="shared" si="204"/>
        <v>UNTRUSTED</v>
      </c>
      <c r="K656" s="1" t="str">
        <f t="shared" si="205"/>
        <v>UNTRUSTED</v>
      </c>
      <c r="L656" s="1" t="str">
        <f t="shared" si="206"/>
        <v>TRUSTED</v>
      </c>
      <c r="M656" s="1" t="str">
        <f t="shared" si="207"/>
        <v>UNTRUSTED</v>
      </c>
      <c r="N656" s="1" t="str">
        <f t="shared" si="208"/>
        <v>UNTRUSTED</v>
      </c>
      <c r="O656" s="1">
        <f t="shared" si="209"/>
        <v>511</v>
      </c>
      <c r="P656" s="1" t="str">
        <f t="shared" si="210"/>
        <v>NQ</v>
      </c>
      <c r="Q656" s="1" t="str">
        <f t="shared" si="211"/>
        <v>TRUSTED</v>
      </c>
      <c r="R656" s="1" t="str">
        <f t="shared" si="212"/>
        <v>TRUSTED</v>
      </c>
      <c r="S656" s="1" t="str">
        <f t="shared" si="213"/>
        <v>UNTRUSTED</v>
      </c>
      <c r="T656" s="1" t="str">
        <f t="shared" si="214"/>
        <v>TRUSTED</v>
      </c>
      <c r="U656" s="1">
        <f t="shared" si="219"/>
        <v>2</v>
      </c>
      <c r="V656" s="10">
        <f>IF(Q656="TRUSTED",'internal_calcs ToDs'!B656,"")</f>
        <v>651.66828750981119</v>
      </c>
      <c r="W656" s="10">
        <f>IF(R656="TRUSTED",'internal_calcs ToDs'!C656,"")</f>
        <v>655.46636715738327</v>
      </c>
      <c r="X656" s="10" t="str">
        <f>IF(S656="TRUSTED",IF(O656=3,'internal_calcs ToDs'!D656,'internal_calcs ToDs'!E656),"")</f>
        <v/>
      </c>
      <c r="Y656" s="10">
        <f t="shared" si="218"/>
        <v>651.66828750981119</v>
      </c>
      <c r="Z656" s="10" t="str">
        <f t="shared" ca="1" si="215"/>
        <v>N</v>
      </c>
      <c r="AA656" s="10">
        <f t="shared" ca="1" si="216"/>
        <v>651.66828750981119</v>
      </c>
      <c r="AB656" s="1">
        <f t="shared" ca="1" si="200"/>
        <v>1</v>
      </c>
      <c r="AC656" s="1">
        <f t="shared" ca="1" si="201"/>
        <v>111</v>
      </c>
      <c r="AD656" s="1">
        <f t="shared" ca="1" si="217"/>
        <v>46</v>
      </c>
    </row>
    <row r="657" spans="1:30" x14ac:dyDescent="0.3">
      <c r="A657" s="1">
        <f>'FTTM input times'!A657</f>
        <v>655</v>
      </c>
      <c r="B657" s="10">
        <f>ABS('internal_calcs ToDs'!C657-'internal_calcs ToDs'!$B657)</f>
        <v>3.6865116229005253</v>
      </c>
      <c r="C657" s="10">
        <f>ABS('internal_calcs ToDs'!D657-'internal_calcs ToDs'!$B657)</f>
        <v>0.7966315989232271</v>
      </c>
      <c r="D657" s="10">
        <f>ABS('internal_calcs ToDs'!E657-'internal_calcs ToDs'!$B657)</f>
        <v>4.1568149260917835</v>
      </c>
      <c r="E657" s="10">
        <f>ABS('internal_calcs ToDs'!D657-'internal_calcs ToDs'!$C657)</f>
        <v>4.4831432218237524</v>
      </c>
      <c r="F657" s="10">
        <f>ABS('internal_calcs ToDs'!E657-'internal_calcs ToDs'!$C657)</f>
        <v>0.47030330319125824</v>
      </c>
      <c r="G657" s="10">
        <f>ABS('internal_calcs ToDs'!E657-'internal_calcs ToDs'!D657)</f>
        <v>4.9534465250150106</v>
      </c>
      <c r="H657" s="1" t="str">
        <f t="shared" si="202"/>
        <v>TRUSTED</v>
      </c>
      <c r="I657" s="1" t="str">
        <f t="shared" si="203"/>
        <v>TRUSTED</v>
      </c>
      <c r="J657" s="1" t="str">
        <f t="shared" si="204"/>
        <v>UNTRUSTED</v>
      </c>
      <c r="K657" s="1" t="str">
        <f t="shared" si="205"/>
        <v>UNTRUSTED</v>
      </c>
      <c r="L657" s="1" t="str">
        <f t="shared" si="206"/>
        <v>TRUSTED</v>
      </c>
      <c r="M657" s="1" t="str">
        <f t="shared" si="207"/>
        <v>UNTRUSTED</v>
      </c>
      <c r="N657" s="1" t="str">
        <f t="shared" si="208"/>
        <v>UNTRUSTED</v>
      </c>
      <c r="O657" s="1">
        <f t="shared" si="209"/>
        <v>511</v>
      </c>
      <c r="P657" s="1" t="str">
        <f t="shared" si="210"/>
        <v>NQ</v>
      </c>
      <c r="Q657" s="1" t="str">
        <f t="shared" si="211"/>
        <v>TRUSTED</v>
      </c>
      <c r="R657" s="1" t="str">
        <f t="shared" si="212"/>
        <v>TRUSTED</v>
      </c>
      <c r="S657" s="1" t="str">
        <f t="shared" si="213"/>
        <v>UNTRUSTED</v>
      </c>
      <c r="T657" s="1" t="str">
        <f t="shared" si="214"/>
        <v>TRUSTED</v>
      </c>
      <c r="U657" s="1">
        <f t="shared" si="219"/>
        <v>2</v>
      </c>
      <c r="V657" s="10">
        <f>IF(Q657="TRUSTED",'internal_calcs ToDs'!B657,"")</f>
        <v>652.65681615250639</v>
      </c>
      <c r="W657" s="10">
        <f>IF(R657="TRUSTED",'internal_calcs ToDs'!C657,"")</f>
        <v>656.34332777540692</v>
      </c>
      <c r="X657" s="10" t="str">
        <f>IF(S657="TRUSTED",IF(O657=3,'internal_calcs ToDs'!D657,'internal_calcs ToDs'!E657),"")</f>
        <v/>
      </c>
      <c r="Y657" s="10">
        <f t="shared" si="218"/>
        <v>652.65681615250639</v>
      </c>
      <c r="Z657" s="10" t="str">
        <f t="shared" ca="1" si="215"/>
        <v>N</v>
      </c>
      <c r="AA657" s="10">
        <f t="shared" ca="1" si="216"/>
        <v>652.65681615250639</v>
      </c>
      <c r="AB657" s="1">
        <f t="shared" ca="1" si="200"/>
        <v>1</v>
      </c>
      <c r="AC657" s="1">
        <f t="shared" ca="1" si="201"/>
        <v>111</v>
      </c>
      <c r="AD657" s="1">
        <f t="shared" ca="1" si="217"/>
        <v>46</v>
      </c>
    </row>
    <row r="658" spans="1:30" x14ac:dyDescent="0.3">
      <c r="A658" s="1">
        <f>'FTTM input times'!A658</f>
        <v>656</v>
      </c>
      <c r="B658" s="10">
        <f>ABS('internal_calcs ToDs'!C658-'internal_calcs ToDs'!$B658)</f>
        <v>3.5725507702138657</v>
      </c>
      <c r="C658" s="10">
        <f>ABS('internal_calcs ToDs'!D658-'internal_calcs ToDs'!$B658)</f>
        <v>0.49833836868731396</v>
      </c>
      <c r="D658" s="10">
        <f>ABS('internal_calcs ToDs'!E658-'internal_calcs ToDs'!$B658)</f>
        <v>3.6988047300463904</v>
      </c>
      <c r="E658" s="10">
        <f>ABS('internal_calcs ToDs'!D658-'internal_calcs ToDs'!$C658)</f>
        <v>4.0708891389011796</v>
      </c>
      <c r="F658" s="10">
        <f>ABS('internal_calcs ToDs'!E658-'internal_calcs ToDs'!$C658)</f>
        <v>0.12625395983252474</v>
      </c>
      <c r="G658" s="10">
        <f>ABS('internal_calcs ToDs'!E658-'internal_calcs ToDs'!D658)</f>
        <v>4.1971430987337044</v>
      </c>
      <c r="H658" s="1" t="str">
        <f t="shared" si="202"/>
        <v>TRUSTED</v>
      </c>
      <c r="I658" s="1" t="str">
        <f t="shared" si="203"/>
        <v>TRUSTED</v>
      </c>
      <c r="J658" s="1" t="str">
        <f t="shared" si="204"/>
        <v>UNTRUSTED</v>
      </c>
      <c r="K658" s="1" t="str">
        <f t="shared" si="205"/>
        <v>UNTRUSTED</v>
      </c>
      <c r="L658" s="1" t="str">
        <f t="shared" si="206"/>
        <v>TRUSTED</v>
      </c>
      <c r="M658" s="1" t="str">
        <f t="shared" si="207"/>
        <v>UNTRUSTED</v>
      </c>
      <c r="N658" s="1" t="str">
        <f t="shared" si="208"/>
        <v>UNTRUSTED</v>
      </c>
      <c r="O658" s="1">
        <f t="shared" si="209"/>
        <v>511</v>
      </c>
      <c r="P658" s="1" t="str">
        <f t="shared" si="210"/>
        <v>NQ</v>
      </c>
      <c r="Q658" s="1" t="str">
        <f t="shared" si="211"/>
        <v>TRUSTED</v>
      </c>
      <c r="R658" s="1" t="str">
        <f t="shared" si="212"/>
        <v>TRUSTED</v>
      </c>
      <c r="S658" s="1" t="str">
        <f t="shared" si="213"/>
        <v>UNTRUSTED</v>
      </c>
      <c r="T658" s="1" t="str">
        <f t="shared" si="214"/>
        <v>TRUSTED</v>
      </c>
      <c r="U658" s="1">
        <f t="shared" si="219"/>
        <v>2</v>
      </c>
      <c r="V658" s="10">
        <f>IF(Q658="TRUSTED",'internal_calcs ToDs'!B658,"")</f>
        <v>653.64638266533859</v>
      </c>
      <c r="W658" s="10">
        <f>IF(R658="TRUSTED",'internal_calcs ToDs'!C658,"")</f>
        <v>657.21893343555246</v>
      </c>
      <c r="X658" s="10" t="str">
        <f>IF(S658="TRUSTED",IF(O658=3,'internal_calcs ToDs'!D658,'internal_calcs ToDs'!E658),"")</f>
        <v/>
      </c>
      <c r="Y658" s="10">
        <f t="shared" si="218"/>
        <v>653.64638266533859</v>
      </c>
      <c r="Z658" s="10" t="str">
        <f t="shared" ca="1" si="215"/>
        <v>N</v>
      </c>
      <c r="AA658" s="10">
        <f t="shared" ca="1" si="216"/>
        <v>653.64638266533859</v>
      </c>
      <c r="AB658" s="1">
        <f t="shared" ca="1" si="200"/>
        <v>1</v>
      </c>
      <c r="AC658" s="1">
        <f t="shared" ca="1" si="201"/>
        <v>111</v>
      </c>
      <c r="AD658" s="1">
        <f t="shared" ca="1" si="217"/>
        <v>46</v>
      </c>
    </row>
    <row r="659" spans="1:30" x14ac:dyDescent="0.3">
      <c r="A659" s="1">
        <f>'FTTM input times'!A659</f>
        <v>657</v>
      </c>
      <c r="B659" s="10">
        <f>ABS('internal_calcs ToDs'!C659-'internal_calcs ToDs'!$B659)</f>
        <v>3.4566814271271369</v>
      </c>
      <c r="C659" s="10">
        <f>ABS('internal_calcs ToDs'!D659-'internal_calcs ToDs'!$B659)</f>
        <v>0.18765374822692138</v>
      </c>
      <c r="D659" s="10">
        <f>ABS('internal_calcs ToDs'!E659-'internal_calcs ToDs'!$B659)</f>
        <v>3.2634167074783136</v>
      </c>
      <c r="E659" s="10">
        <f>ABS('internal_calcs ToDs'!D659-'internal_calcs ToDs'!$C659)</f>
        <v>3.6443351753540583</v>
      </c>
      <c r="F659" s="10">
        <f>ABS('internal_calcs ToDs'!E659-'internal_calcs ToDs'!$C659)</f>
        <v>0.1932647196488233</v>
      </c>
      <c r="G659" s="10">
        <f>ABS('internal_calcs ToDs'!E659-'internal_calcs ToDs'!D659)</f>
        <v>3.451070455705235</v>
      </c>
      <c r="H659" s="1" t="str">
        <f t="shared" si="202"/>
        <v>TRUSTED</v>
      </c>
      <c r="I659" s="1" t="str">
        <f t="shared" si="203"/>
        <v>TRUSTED</v>
      </c>
      <c r="J659" s="1" t="str">
        <f t="shared" si="204"/>
        <v>TRUSTED</v>
      </c>
      <c r="K659" s="1" t="str">
        <f t="shared" si="205"/>
        <v>UNTRUSTED</v>
      </c>
      <c r="L659" s="1" t="str">
        <f t="shared" si="206"/>
        <v>TRUSTED</v>
      </c>
      <c r="M659" s="1" t="str">
        <f t="shared" si="207"/>
        <v>UNTRUSTED</v>
      </c>
      <c r="N659" s="1" t="str">
        <f t="shared" si="208"/>
        <v>UNTRUSTED</v>
      </c>
      <c r="O659" s="1">
        <f t="shared" si="209"/>
        <v>511</v>
      </c>
      <c r="P659" s="1" t="str">
        <f t="shared" si="210"/>
        <v>NQ</v>
      </c>
      <c r="Q659" s="1" t="str">
        <f t="shared" si="211"/>
        <v>TRUSTED</v>
      </c>
      <c r="R659" s="1" t="str">
        <f t="shared" si="212"/>
        <v>TRUSTED</v>
      </c>
      <c r="S659" s="1" t="str">
        <f t="shared" si="213"/>
        <v>UNTRUSTED</v>
      </c>
      <c r="T659" s="1" t="str">
        <f t="shared" si="214"/>
        <v>TRUSTED</v>
      </c>
      <c r="U659" s="1">
        <f t="shared" si="219"/>
        <v>2</v>
      </c>
      <c r="V659" s="10">
        <f>IF(Q659="TRUSTED",'internal_calcs ToDs'!B659,"")</f>
        <v>654.63699363832211</v>
      </c>
      <c r="W659" s="10">
        <f>IF(R659="TRUSTED",'internal_calcs ToDs'!C659,"")</f>
        <v>658.09367506544925</v>
      </c>
      <c r="X659" s="10" t="str">
        <f>IF(S659="TRUSTED",IF(O659=3,'internal_calcs ToDs'!D659,'internal_calcs ToDs'!E659),"")</f>
        <v/>
      </c>
      <c r="Y659" s="10">
        <f t="shared" si="218"/>
        <v>654.63699363832211</v>
      </c>
      <c r="Z659" s="10" t="str">
        <f t="shared" ca="1" si="215"/>
        <v>N</v>
      </c>
      <c r="AA659" s="10">
        <f t="shared" ca="1" si="216"/>
        <v>654.63699363832211</v>
      </c>
      <c r="AB659" s="1">
        <f t="shared" ca="1" si="200"/>
        <v>1</v>
      </c>
      <c r="AC659" s="1">
        <f t="shared" ca="1" si="201"/>
        <v>111</v>
      </c>
      <c r="AD659" s="1">
        <f t="shared" ca="1" si="217"/>
        <v>46</v>
      </c>
    </row>
    <row r="660" spans="1:30" x14ac:dyDescent="0.3">
      <c r="A660" s="1">
        <f>'FTTM input times'!A660</f>
        <v>658</v>
      </c>
      <c r="B660" s="10">
        <f>ABS('internal_calcs ToDs'!C660-'internal_calcs ToDs'!$B660)</f>
        <v>3.3393920008913938</v>
      </c>
      <c r="C660" s="10">
        <f>ABS('internal_calcs ToDs'!D660-'internal_calcs ToDs'!$B660)</f>
        <v>0.13066472065293055</v>
      </c>
      <c r="D660" s="10">
        <f>ABS('internal_calcs ToDs'!E660-'internal_calcs ToDs'!$B660)</f>
        <v>2.866720329503778</v>
      </c>
      <c r="E660" s="10">
        <f>ABS('internal_calcs ToDs'!D660-'internal_calcs ToDs'!$C660)</f>
        <v>3.2087272802384632</v>
      </c>
      <c r="F660" s="10">
        <f>ABS('internal_calcs ToDs'!E660-'internal_calcs ToDs'!$C660)</f>
        <v>0.47267167138761579</v>
      </c>
      <c r="G660" s="10">
        <f>ABS('internal_calcs ToDs'!E660-'internal_calcs ToDs'!D660)</f>
        <v>2.7360556088508474</v>
      </c>
      <c r="H660" s="1" t="str">
        <f t="shared" si="202"/>
        <v>TRUSTED</v>
      </c>
      <c r="I660" s="1" t="str">
        <f t="shared" si="203"/>
        <v>TRUSTED</v>
      </c>
      <c r="J660" s="1" t="str">
        <f t="shared" si="204"/>
        <v>TRUSTED</v>
      </c>
      <c r="K660" s="1" t="str">
        <f t="shared" si="205"/>
        <v>TRUSTED</v>
      </c>
      <c r="L660" s="1" t="str">
        <f t="shared" si="206"/>
        <v>TRUSTED</v>
      </c>
      <c r="M660" s="1" t="str">
        <f t="shared" si="207"/>
        <v>TRUSTED</v>
      </c>
      <c r="N660" s="1" t="str">
        <f t="shared" si="208"/>
        <v>TRUSTED</v>
      </c>
      <c r="O660" s="1">
        <f t="shared" si="209"/>
        <v>3</v>
      </c>
      <c r="P660" s="1">
        <f t="shared" si="210"/>
        <v>333</v>
      </c>
      <c r="Q660" s="1" t="str">
        <f t="shared" si="211"/>
        <v>TRUSTED</v>
      </c>
      <c r="R660" s="1" t="str">
        <f t="shared" si="212"/>
        <v>TRUSTED</v>
      </c>
      <c r="S660" s="1" t="str">
        <f t="shared" si="213"/>
        <v>TRUSTED</v>
      </c>
      <c r="T660" s="1" t="str">
        <f t="shared" si="214"/>
        <v>TRUSTED</v>
      </c>
      <c r="U660" s="1">
        <f t="shared" si="219"/>
        <v>3</v>
      </c>
      <c r="V660" s="10">
        <f>IF(Q660="TRUSTED",'internal_calcs ToDs'!B660,"")</f>
        <v>655.62865500176747</v>
      </c>
      <c r="W660" s="10">
        <f>IF(R660="TRUSTED",'internal_calcs ToDs'!C660,"")</f>
        <v>658.96804700265886</v>
      </c>
      <c r="X660" s="10">
        <f>IF(S660="TRUSTED",IF(O660=3,'internal_calcs ToDs'!D660,'internal_calcs ToDs'!E660),"")</f>
        <v>655.7593197224204</v>
      </c>
      <c r="Y660" s="10">
        <f t="shared" si="218"/>
        <v>655.7593197224204</v>
      </c>
      <c r="Z660" s="10" t="str">
        <f t="shared" ca="1" si="215"/>
        <v>Y</v>
      </c>
      <c r="AA660" s="10">
        <f t="shared" ca="1" si="216"/>
        <v>655.7593197224204</v>
      </c>
      <c r="AB660" s="1">
        <f t="shared" ca="1" si="200"/>
        <v>3</v>
      </c>
      <c r="AC660" s="1">
        <f t="shared" ca="1" si="201"/>
        <v>333</v>
      </c>
      <c r="AD660" s="1">
        <f t="shared" ca="1" si="217"/>
        <v>47</v>
      </c>
    </row>
    <row r="661" spans="1:30" x14ac:dyDescent="0.3">
      <c r="A661" s="1">
        <f>'FTTM input times'!A661</f>
        <v>659</v>
      </c>
      <c r="B661" s="10">
        <f>ABS('internal_calcs ToDs'!C661-'internal_calcs ToDs'!$B661)</f>
        <v>3.2211730212144403</v>
      </c>
      <c r="C661" s="10">
        <f>ABS('internal_calcs ToDs'!D661-'internal_calcs ToDs'!$B661)</f>
        <v>0.451723203961933</v>
      </c>
      <c r="D661" s="10">
        <f>ABS('internal_calcs ToDs'!E661-'internal_calcs ToDs'!$B661)</f>
        <v>2.523349349995101</v>
      </c>
      <c r="E661" s="10">
        <f>ABS('internal_calcs ToDs'!D661-'internal_calcs ToDs'!$C661)</f>
        <v>2.7694498172525073</v>
      </c>
      <c r="F661" s="10">
        <f>ABS('internal_calcs ToDs'!E661-'internal_calcs ToDs'!$C661)</f>
        <v>0.6978236712193393</v>
      </c>
      <c r="G661" s="10">
        <f>ABS('internal_calcs ToDs'!E661-'internal_calcs ToDs'!D661)</f>
        <v>2.071626146033168</v>
      </c>
      <c r="H661" s="1" t="str">
        <f t="shared" si="202"/>
        <v>TRUSTED</v>
      </c>
      <c r="I661" s="1" t="str">
        <f t="shared" si="203"/>
        <v>TRUSTED</v>
      </c>
      <c r="J661" s="1" t="str">
        <f t="shared" si="204"/>
        <v>TRUSTED</v>
      </c>
      <c r="K661" s="1" t="str">
        <f t="shared" si="205"/>
        <v>TRUSTED</v>
      </c>
      <c r="L661" s="1" t="str">
        <f t="shared" si="206"/>
        <v>TRUSTED</v>
      </c>
      <c r="M661" s="1" t="str">
        <f t="shared" si="207"/>
        <v>TRUSTED</v>
      </c>
      <c r="N661" s="1" t="str">
        <f t="shared" si="208"/>
        <v>TRUSTED</v>
      </c>
      <c r="O661" s="1">
        <f t="shared" si="209"/>
        <v>3</v>
      </c>
      <c r="P661" s="1">
        <f t="shared" si="210"/>
        <v>333</v>
      </c>
      <c r="Q661" s="1" t="str">
        <f t="shared" si="211"/>
        <v>TRUSTED</v>
      </c>
      <c r="R661" s="1" t="str">
        <f t="shared" si="212"/>
        <v>TRUSTED</v>
      </c>
      <c r="S661" s="1" t="str">
        <f t="shared" si="213"/>
        <v>TRUSTED</v>
      </c>
      <c r="T661" s="1" t="str">
        <f t="shared" si="214"/>
        <v>TRUSTED</v>
      </c>
      <c r="U661" s="1">
        <f t="shared" si="219"/>
        <v>3</v>
      </c>
      <c r="V661" s="10">
        <f>IF(Q661="TRUSTED",'internal_calcs ToDs'!B661,"")</f>
        <v>656.62137202253643</v>
      </c>
      <c r="W661" s="10">
        <f>IF(R661="TRUSTED",'internal_calcs ToDs'!C661,"")</f>
        <v>659.84254504375087</v>
      </c>
      <c r="X661" s="10">
        <f>IF(S661="TRUSTED",IF(O661=3,'internal_calcs ToDs'!D661,'internal_calcs ToDs'!E661),"")</f>
        <v>657.07309522649837</v>
      </c>
      <c r="Y661" s="10">
        <f t="shared" si="218"/>
        <v>657.07309522649837</v>
      </c>
      <c r="Z661" s="10" t="str">
        <f t="shared" ca="1" si="215"/>
        <v>N</v>
      </c>
      <c r="AA661" s="10">
        <f t="shared" ca="1" si="216"/>
        <v>657.07309522649837</v>
      </c>
      <c r="AB661" s="1">
        <f t="shared" ca="1" si="200"/>
        <v>3</v>
      </c>
      <c r="AC661" s="1">
        <f t="shared" ca="1" si="201"/>
        <v>333</v>
      </c>
      <c r="AD661" s="1">
        <f t="shared" ca="1" si="217"/>
        <v>47</v>
      </c>
    </row>
    <row r="662" spans="1:30" x14ac:dyDescent="0.3">
      <c r="A662" s="1">
        <f>'FTTM input times'!A662</f>
        <v>660</v>
      </c>
      <c r="B662" s="10">
        <f>ABS('internal_calcs ToDs'!C662-'internal_calcs ToDs'!$B662)</f>
        <v>3.1025151869064302</v>
      </c>
      <c r="C662" s="10">
        <f>ABS('internal_calcs ToDs'!D662-'internal_calcs ToDs'!$B662)</f>
        <v>0.77056867447527111</v>
      </c>
      <c r="D662" s="10">
        <f>ABS('internal_calcs ToDs'!E662-'internal_calcs ToDs'!$B662)</f>
        <v>2.2459727165550021</v>
      </c>
      <c r="E662" s="10">
        <f>ABS('internal_calcs ToDs'!D662-'internal_calcs ToDs'!$C662)</f>
        <v>2.3319465124311591</v>
      </c>
      <c r="F662" s="10">
        <f>ABS('internal_calcs ToDs'!E662-'internal_calcs ToDs'!$C662)</f>
        <v>0.85654247035142816</v>
      </c>
      <c r="G662" s="10">
        <f>ABS('internal_calcs ToDs'!E662-'internal_calcs ToDs'!D662)</f>
        <v>1.475404042079731</v>
      </c>
      <c r="H662" s="1" t="str">
        <f t="shared" si="202"/>
        <v>TRUSTED</v>
      </c>
      <c r="I662" s="1" t="str">
        <f t="shared" si="203"/>
        <v>TRUSTED</v>
      </c>
      <c r="J662" s="1" t="str">
        <f t="shared" si="204"/>
        <v>TRUSTED</v>
      </c>
      <c r="K662" s="1" t="str">
        <f t="shared" si="205"/>
        <v>TRUSTED</v>
      </c>
      <c r="L662" s="1" t="str">
        <f t="shared" si="206"/>
        <v>TRUSTED</v>
      </c>
      <c r="M662" s="1" t="str">
        <f t="shared" si="207"/>
        <v>TRUSTED</v>
      </c>
      <c r="N662" s="1" t="str">
        <f t="shared" si="208"/>
        <v>TRUSTED</v>
      </c>
      <c r="O662" s="1">
        <f t="shared" si="209"/>
        <v>3</v>
      </c>
      <c r="P662" s="1">
        <f t="shared" si="210"/>
        <v>333</v>
      </c>
      <c r="Q662" s="1" t="str">
        <f t="shared" si="211"/>
        <v>TRUSTED</v>
      </c>
      <c r="R662" s="1" t="str">
        <f t="shared" si="212"/>
        <v>TRUSTED</v>
      </c>
      <c r="S662" s="1" t="str">
        <f t="shared" si="213"/>
        <v>TRUSTED</v>
      </c>
      <c r="T662" s="1" t="str">
        <f t="shared" si="214"/>
        <v>TRUSTED</v>
      </c>
      <c r="U662" s="1">
        <f t="shared" si="219"/>
        <v>3</v>
      </c>
      <c r="V662" s="10">
        <f>IF(Q662="TRUSTED",'internal_calcs ToDs'!B662,"")</f>
        <v>657.61514930071462</v>
      </c>
      <c r="W662" s="10">
        <f>IF(R662="TRUSTED",'internal_calcs ToDs'!C662,"")</f>
        <v>660.71766448762105</v>
      </c>
      <c r="X662" s="10">
        <f>IF(S662="TRUSTED",IF(O662=3,'internal_calcs ToDs'!D662,'internal_calcs ToDs'!E662),"")</f>
        <v>658.38571797518989</v>
      </c>
      <c r="Y662" s="10">
        <f t="shared" si="218"/>
        <v>658.38571797518989</v>
      </c>
      <c r="Z662" s="10" t="str">
        <f t="shared" ca="1" si="215"/>
        <v>N</v>
      </c>
      <c r="AA662" s="10">
        <f t="shared" ca="1" si="216"/>
        <v>658.38571797518989</v>
      </c>
      <c r="AB662" s="1">
        <f t="shared" ca="1" si="200"/>
        <v>3</v>
      </c>
      <c r="AC662" s="1">
        <f t="shared" ca="1" si="201"/>
        <v>333</v>
      </c>
      <c r="AD662" s="1">
        <f t="shared" ca="1" si="217"/>
        <v>47</v>
      </c>
    </row>
    <row r="663" spans="1:30" x14ac:dyDescent="0.3">
      <c r="A663" s="1">
        <f>'FTTM input times'!A663</f>
        <v>661</v>
      </c>
      <c r="B663" s="10">
        <f>ABS('internal_calcs ToDs'!C663-'internal_calcs ToDs'!$B663)</f>
        <v>2.9839074140650155</v>
      </c>
      <c r="C663" s="10">
        <f>ABS('internal_calcs ToDs'!D663-'internal_calcs ToDs'!$B663)</f>
        <v>1.082266954289139</v>
      </c>
      <c r="D663" s="10">
        <f>ABS('internal_calcs ToDs'!E663-'internal_calcs ToDs'!$B663)</f>
        <v>2.0448365183895021</v>
      </c>
      <c r="E663" s="10">
        <f>ABS('internal_calcs ToDs'!D663-'internal_calcs ToDs'!$C663)</f>
        <v>1.9016404597758765</v>
      </c>
      <c r="F663" s="10">
        <f>ABS('internal_calcs ToDs'!E663-'internal_calcs ToDs'!$C663)</f>
        <v>0.93907089567551338</v>
      </c>
      <c r="G663" s="10">
        <f>ABS('internal_calcs ToDs'!E663-'internal_calcs ToDs'!D663)</f>
        <v>0.9625695641003631</v>
      </c>
      <c r="H663" s="1" t="str">
        <f t="shared" si="202"/>
        <v>TRUSTED</v>
      </c>
      <c r="I663" s="1" t="str">
        <f t="shared" si="203"/>
        <v>TRUSTED</v>
      </c>
      <c r="J663" s="1" t="str">
        <f t="shared" si="204"/>
        <v>TRUSTED</v>
      </c>
      <c r="K663" s="1" t="str">
        <f t="shared" si="205"/>
        <v>TRUSTED</v>
      </c>
      <c r="L663" s="1" t="str">
        <f t="shared" si="206"/>
        <v>TRUSTED</v>
      </c>
      <c r="M663" s="1" t="str">
        <f t="shared" si="207"/>
        <v>TRUSTED</v>
      </c>
      <c r="N663" s="1" t="str">
        <f t="shared" si="208"/>
        <v>TRUSTED</v>
      </c>
      <c r="O663" s="1">
        <f t="shared" si="209"/>
        <v>3</v>
      </c>
      <c r="P663" s="1">
        <f t="shared" si="210"/>
        <v>333</v>
      </c>
      <c r="Q663" s="1" t="str">
        <f t="shared" si="211"/>
        <v>TRUSTED</v>
      </c>
      <c r="R663" s="1" t="str">
        <f t="shared" si="212"/>
        <v>TRUSTED</v>
      </c>
      <c r="S663" s="1" t="str">
        <f t="shared" si="213"/>
        <v>TRUSTED</v>
      </c>
      <c r="T663" s="1" t="str">
        <f t="shared" si="214"/>
        <v>TRUSTED</v>
      </c>
      <c r="U663" s="1">
        <f t="shared" si="219"/>
        <v>3</v>
      </c>
      <c r="V663" s="10">
        <f>IF(Q663="TRUSTED",'internal_calcs ToDs'!B663,"")</f>
        <v>658.60999076670646</v>
      </c>
      <c r="W663" s="10">
        <f>IF(R663="TRUSTED",'internal_calcs ToDs'!C663,"")</f>
        <v>661.59389818077148</v>
      </c>
      <c r="X663" s="10">
        <f>IF(S663="TRUSTED",IF(O663=3,'internal_calcs ToDs'!D663,'internal_calcs ToDs'!E663),"")</f>
        <v>659.6922577209956</v>
      </c>
      <c r="Y663" s="10">
        <f t="shared" si="218"/>
        <v>659.6922577209956</v>
      </c>
      <c r="Z663" s="10" t="str">
        <f t="shared" ca="1" si="215"/>
        <v>N</v>
      </c>
      <c r="AA663" s="10">
        <f t="shared" ca="1" si="216"/>
        <v>659.6922577209956</v>
      </c>
      <c r="AB663" s="1">
        <f t="shared" ca="1" si="200"/>
        <v>3</v>
      </c>
      <c r="AC663" s="1">
        <f t="shared" ca="1" si="201"/>
        <v>333</v>
      </c>
      <c r="AD663" s="1">
        <f t="shared" ca="1" si="217"/>
        <v>47</v>
      </c>
    </row>
    <row r="664" spans="1:30" x14ac:dyDescent="0.3">
      <c r="A664" s="1">
        <f>'FTTM input times'!A664</f>
        <v>662</v>
      </c>
      <c r="B664" s="10">
        <f>ABS('internal_calcs ToDs'!C664-'internal_calcs ToDs'!$B664)</f>
        <v>2.8658348935194908</v>
      </c>
      <c r="C664" s="10">
        <f>ABS('internal_calcs ToDs'!D664-'internal_calcs ToDs'!$B664)</f>
        <v>1.3819804702540068</v>
      </c>
      <c r="D664" s="10">
        <f>ABS('internal_calcs ToDs'!E664-'internal_calcs ToDs'!$B664)</f>
        <v>1.9273935263740896</v>
      </c>
      <c r="E664" s="10">
        <f>ABS('internal_calcs ToDs'!D664-'internal_calcs ToDs'!$C664)</f>
        <v>1.483854423265484</v>
      </c>
      <c r="F664" s="10">
        <f>ABS('internal_calcs ToDs'!E664-'internal_calcs ToDs'!$C664)</f>
        <v>0.93844136714540127</v>
      </c>
      <c r="G664" s="10">
        <f>ABS('internal_calcs ToDs'!E664-'internal_calcs ToDs'!D664)</f>
        <v>0.54541305612008273</v>
      </c>
      <c r="H664" s="1" t="str">
        <f t="shared" si="202"/>
        <v>TRUSTED</v>
      </c>
      <c r="I664" s="1" t="str">
        <f t="shared" si="203"/>
        <v>TRUSTED</v>
      </c>
      <c r="J664" s="1" t="str">
        <f t="shared" si="204"/>
        <v>TRUSTED</v>
      </c>
      <c r="K664" s="1" t="str">
        <f t="shared" si="205"/>
        <v>TRUSTED</v>
      </c>
      <c r="L664" s="1" t="str">
        <f t="shared" si="206"/>
        <v>TRUSTED</v>
      </c>
      <c r="M664" s="1" t="str">
        <f t="shared" si="207"/>
        <v>TRUSTED</v>
      </c>
      <c r="N664" s="1" t="str">
        <f t="shared" si="208"/>
        <v>TRUSTED</v>
      </c>
      <c r="O664" s="1">
        <f t="shared" si="209"/>
        <v>3</v>
      </c>
      <c r="P664" s="1">
        <f t="shared" si="210"/>
        <v>333</v>
      </c>
      <c r="Q664" s="1" t="str">
        <f t="shared" si="211"/>
        <v>TRUSTED</v>
      </c>
      <c r="R664" s="1" t="str">
        <f t="shared" si="212"/>
        <v>TRUSTED</v>
      </c>
      <c r="S664" s="1" t="str">
        <f t="shared" si="213"/>
        <v>TRUSTED</v>
      </c>
      <c r="T664" s="1" t="str">
        <f t="shared" si="214"/>
        <v>TRUSTED</v>
      </c>
      <c r="U664" s="1">
        <f t="shared" si="219"/>
        <v>3</v>
      </c>
      <c r="V664" s="10">
        <f>IF(Q664="TRUSTED",'internal_calcs ToDs'!B664,"")</f>
        <v>659.60589967875273</v>
      </c>
      <c r="W664" s="10">
        <f>IF(R664="TRUSTED",'internal_calcs ToDs'!C664,"")</f>
        <v>662.47173457227223</v>
      </c>
      <c r="X664" s="10">
        <f>IF(S664="TRUSTED",IF(O664=3,'internal_calcs ToDs'!D664,'internal_calcs ToDs'!E664),"")</f>
        <v>660.98788014900674</v>
      </c>
      <c r="Y664" s="10">
        <f t="shared" si="218"/>
        <v>660.98788014900674</v>
      </c>
      <c r="Z664" s="10" t="str">
        <f t="shared" ca="1" si="215"/>
        <v>N</v>
      </c>
      <c r="AA664" s="10">
        <f t="shared" ca="1" si="216"/>
        <v>660.98788014900674</v>
      </c>
      <c r="AB664" s="1">
        <f t="shared" ca="1" si="200"/>
        <v>3</v>
      </c>
      <c r="AC664" s="1">
        <f t="shared" ca="1" si="201"/>
        <v>333</v>
      </c>
      <c r="AD664" s="1">
        <f t="shared" ca="1" si="217"/>
        <v>47</v>
      </c>
    </row>
    <row r="665" spans="1:30" x14ac:dyDescent="0.3">
      <c r="A665" s="1">
        <f>'FTTM input times'!A665</f>
        <v>663</v>
      </c>
      <c r="B665" s="10">
        <f>ABS('internal_calcs ToDs'!C665-'internal_calcs ToDs'!$B665)</f>
        <v>2.7487771652025685</v>
      </c>
      <c r="C665" s="10">
        <f>ABS('internal_calcs ToDs'!D665-'internal_calcs ToDs'!$B665)</f>
        <v>1.6650444960645245</v>
      </c>
      <c r="D665" s="10">
        <f>ABS('internal_calcs ToDs'!E665-'internal_calcs ToDs'!$B665)</f>
        <v>1.8980337147939963</v>
      </c>
      <c r="E665" s="10">
        <f>ABS('internal_calcs ToDs'!D665-'internal_calcs ToDs'!$C665)</f>
        <v>1.083732669138044</v>
      </c>
      <c r="F665" s="10">
        <f>ABS('internal_calcs ToDs'!E665-'internal_calcs ToDs'!$C665)</f>
        <v>0.85074345040857224</v>
      </c>
      <c r="G665" s="10">
        <f>ABS('internal_calcs ToDs'!E665-'internal_calcs ToDs'!D665)</f>
        <v>0.23298921872947176</v>
      </c>
      <c r="H665" s="1" t="str">
        <f t="shared" si="202"/>
        <v>TRUSTED</v>
      </c>
      <c r="I665" s="1" t="str">
        <f t="shared" si="203"/>
        <v>TRUSTED</v>
      </c>
      <c r="J665" s="1" t="str">
        <f t="shared" si="204"/>
        <v>TRUSTED</v>
      </c>
      <c r="K665" s="1" t="str">
        <f t="shared" si="205"/>
        <v>TRUSTED</v>
      </c>
      <c r="L665" s="1" t="str">
        <f t="shared" si="206"/>
        <v>TRUSTED</v>
      </c>
      <c r="M665" s="1" t="str">
        <f t="shared" si="207"/>
        <v>TRUSTED</v>
      </c>
      <c r="N665" s="1" t="str">
        <f t="shared" si="208"/>
        <v>TRUSTED</v>
      </c>
      <c r="O665" s="1">
        <f t="shared" si="209"/>
        <v>3</v>
      </c>
      <c r="P665" s="1">
        <f t="shared" si="210"/>
        <v>333</v>
      </c>
      <c r="Q665" s="1" t="str">
        <f t="shared" si="211"/>
        <v>TRUSTED</v>
      </c>
      <c r="R665" s="1" t="str">
        <f t="shared" si="212"/>
        <v>TRUSTED</v>
      </c>
      <c r="S665" s="1" t="str">
        <f t="shared" si="213"/>
        <v>TRUSTED</v>
      </c>
      <c r="T665" s="1" t="str">
        <f t="shared" si="214"/>
        <v>TRUSTED</v>
      </c>
      <c r="U665" s="1">
        <f t="shared" si="219"/>
        <v>3</v>
      </c>
      <c r="V665" s="10">
        <f>IF(Q665="TRUSTED",'internal_calcs ToDs'!B665,"")</f>
        <v>660.60287862087227</v>
      </c>
      <c r="W665" s="10">
        <f>IF(R665="TRUSTED",'internal_calcs ToDs'!C665,"")</f>
        <v>663.35165578607484</v>
      </c>
      <c r="X665" s="10">
        <f>IF(S665="TRUSTED",IF(O665=3,'internal_calcs ToDs'!D665,'internal_calcs ToDs'!E665),"")</f>
        <v>662.2679231169368</v>
      </c>
      <c r="Y665" s="10">
        <f t="shared" si="218"/>
        <v>662.2679231169368</v>
      </c>
      <c r="Z665" s="10" t="str">
        <f t="shared" ca="1" si="215"/>
        <v>N</v>
      </c>
      <c r="AA665" s="10">
        <f t="shared" ca="1" si="216"/>
        <v>662.2679231169368</v>
      </c>
      <c r="AB665" s="1">
        <f t="shared" ca="1" si="200"/>
        <v>3</v>
      </c>
      <c r="AC665" s="1">
        <f t="shared" ca="1" si="201"/>
        <v>333</v>
      </c>
      <c r="AD665" s="1">
        <f t="shared" ca="1" si="217"/>
        <v>47</v>
      </c>
    </row>
    <row r="666" spans="1:30" x14ac:dyDescent="0.3">
      <c r="A666" s="1">
        <f>'FTTM input times'!A666</f>
        <v>664</v>
      </c>
      <c r="B666" s="10">
        <f>ABS('internal_calcs ToDs'!C666-'internal_calcs ToDs'!$B666)</f>
        <v>2.6332062170595236</v>
      </c>
      <c r="C666" s="10">
        <f>ABS('internal_calcs ToDs'!D666-'internal_calcs ToDs'!$B666)</f>
        <v>1.927040678662479</v>
      </c>
      <c r="D666" s="10">
        <f>ABS('internal_calcs ToDs'!E666-'internal_calcs ToDs'!$B666)</f>
        <v>1.957925504474133</v>
      </c>
      <c r="E666" s="10">
        <f>ABS('internal_calcs ToDs'!D666-'internal_calcs ToDs'!$C666)</f>
        <v>0.70616553839704466</v>
      </c>
      <c r="F666" s="10">
        <f>ABS('internal_calcs ToDs'!E666-'internal_calcs ToDs'!$C666)</f>
        <v>0.67528071258539057</v>
      </c>
      <c r="G666" s="10">
        <f>ABS('internal_calcs ToDs'!E666-'internal_calcs ToDs'!D666)</f>
        <v>3.0884825811654082E-2</v>
      </c>
      <c r="H666" s="1" t="str">
        <f t="shared" si="202"/>
        <v>TRUSTED</v>
      </c>
      <c r="I666" s="1" t="str">
        <f t="shared" si="203"/>
        <v>TRUSTED</v>
      </c>
      <c r="J666" s="1" t="str">
        <f t="shared" si="204"/>
        <v>TRUSTED</v>
      </c>
      <c r="K666" s="1" t="str">
        <f t="shared" si="205"/>
        <v>TRUSTED</v>
      </c>
      <c r="L666" s="1" t="str">
        <f t="shared" si="206"/>
        <v>TRUSTED</v>
      </c>
      <c r="M666" s="1" t="str">
        <f t="shared" si="207"/>
        <v>TRUSTED</v>
      </c>
      <c r="N666" s="1" t="str">
        <f t="shared" si="208"/>
        <v>TRUSTED</v>
      </c>
      <c r="O666" s="1">
        <f t="shared" si="209"/>
        <v>3</v>
      </c>
      <c r="P666" s="1">
        <f t="shared" si="210"/>
        <v>333</v>
      </c>
      <c r="Q666" s="1" t="str">
        <f t="shared" si="211"/>
        <v>TRUSTED</v>
      </c>
      <c r="R666" s="1" t="str">
        <f t="shared" si="212"/>
        <v>TRUSTED</v>
      </c>
      <c r="S666" s="1" t="str">
        <f t="shared" si="213"/>
        <v>TRUSTED</v>
      </c>
      <c r="T666" s="1" t="str">
        <f t="shared" si="214"/>
        <v>TRUSTED</v>
      </c>
      <c r="U666" s="1">
        <f t="shared" si="219"/>
        <v>3</v>
      </c>
      <c r="V666" s="10">
        <f>IF(Q666="TRUSTED",'internal_calcs ToDs'!B666,"")</f>
        <v>661.60092950122998</v>
      </c>
      <c r="W666" s="10">
        <f>IF(R666="TRUSTED",'internal_calcs ToDs'!C666,"")</f>
        <v>664.23413571828951</v>
      </c>
      <c r="X666" s="10">
        <f>IF(S666="TRUSTED",IF(O666=3,'internal_calcs ToDs'!D666,'internal_calcs ToDs'!E666),"")</f>
        <v>663.52797017989246</v>
      </c>
      <c r="Y666" s="10">
        <f t="shared" si="218"/>
        <v>663.52797017989246</v>
      </c>
      <c r="Z666" s="10" t="str">
        <f t="shared" ca="1" si="215"/>
        <v>N</v>
      </c>
      <c r="AA666" s="10">
        <f t="shared" ca="1" si="216"/>
        <v>663.52797017989246</v>
      </c>
      <c r="AB666" s="1">
        <f t="shared" ca="1" si="200"/>
        <v>3</v>
      </c>
      <c r="AC666" s="1">
        <f t="shared" ca="1" si="201"/>
        <v>333</v>
      </c>
      <c r="AD666" s="1">
        <f t="shared" ca="1" si="217"/>
        <v>47</v>
      </c>
    </row>
    <row r="667" spans="1:30" x14ac:dyDescent="0.3">
      <c r="A667" s="1">
        <f>'FTTM input times'!A667</f>
        <v>665</v>
      </c>
      <c r="B667" s="10">
        <f>ABS('internal_calcs ToDs'!C667-'internal_calcs ToDs'!$B667)</f>
        <v>2.5195846160021347</v>
      </c>
      <c r="C667" s="10">
        <f>ABS('internal_calcs ToDs'!D667-'internal_calcs ToDs'!$B667)</f>
        <v>2.1638666894143626</v>
      </c>
      <c r="D667" s="10">
        <f>ABS('internal_calcs ToDs'!E667-'internal_calcs ToDs'!$B667)</f>
        <v>2.1049734652455072</v>
      </c>
      <c r="E667" s="10">
        <f>ABS('internal_calcs ToDs'!D667-'internal_calcs ToDs'!$C667)</f>
        <v>0.35571792658777213</v>
      </c>
      <c r="F667" s="10">
        <f>ABS('internal_calcs ToDs'!E667-'internal_calcs ToDs'!$C667)</f>
        <v>0.41461115075662747</v>
      </c>
      <c r="G667" s="10">
        <f>ABS('internal_calcs ToDs'!E667-'internal_calcs ToDs'!D667)</f>
        <v>5.889322416885534E-2</v>
      </c>
      <c r="H667" s="1" t="str">
        <f t="shared" si="202"/>
        <v>TRUSTED</v>
      </c>
      <c r="I667" s="1" t="str">
        <f t="shared" si="203"/>
        <v>TRUSTED</v>
      </c>
      <c r="J667" s="1" t="str">
        <f t="shared" si="204"/>
        <v>TRUSTED</v>
      </c>
      <c r="K667" s="1" t="str">
        <f t="shared" si="205"/>
        <v>TRUSTED</v>
      </c>
      <c r="L667" s="1" t="str">
        <f t="shared" si="206"/>
        <v>TRUSTED</v>
      </c>
      <c r="M667" s="1" t="str">
        <f t="shared" si="207"/>
        <v>TRUSTED</v>
      </c>
      <c r="N667" s="1" t="str">
        <f t="shared" si="208"/>
        <v>TRUSTED</v>
      </c>
      <c r="O667" s="1">
        <f t="shared" si="209"/>
        <v>3</v>
      </c>
      <c r="P667" s="1">
        <f t="shared" si="210"/>
        <v>333</v>
      </c>
      <c r="Q667" s="1" t="str">
        <f t="shared" si="211"/>
        <v>TRUSTED</v>
      </c>
      <c r="R667" s="1" t="str">
        <f t="shared" si="212"/>
        <v>TRUSTED</v>
      </c>
      <c r="S667" s="1" t="str">
        <f t="shared" si="213"/>
        <v>TRUSTED</v>
      </c>
      <c r="T667" s="1" t="str">
        <f t="shared" si="214"/>
        <v>TRUSTED</v>
      </c>
      <c r="U667" s="1">
        <f t="shared" si="219"/>
        <v>3</v>
      </c>
      <c r="V667" s="10">
        <f>IF(Q667="TRUSTED",'internal_calcs ToDs'!B667,"")</f>
        <v>662.60005355093153</v>
      </c>
      <c r="W667" s="10">
        <f>IF(R667="TRUSTED",'internal_calcs ToDs'!C667,"")</f>
        <v>665.11963816693367</v>
      </c>
      <c r="X667" s="10">
        <f>IF(S667="TRUSTED",IF(O667=3,'internal_calcs ToDs'!D667,'internal_calcs ToDs'!E667),"")</f>
        <v>664.7639202403459</v>
      </c>
      <c r="Y667" s="10">
        <f t="shared" si="218"/>
        <v>664.7639202403459</v>
      </c>
      <c r="Z667" s="10" t="str">
        <f t="shared" ca="1" si="215"/>
        <v>N</v>
      </c>
      <c r="AA667" s="10">
        <f t="shared" ca="1" si="216"/>
        <v>664.7639202403459</v>
      </c>
      <c r="AB667" s="1">
        <f t="shared" ca="1" si="200"/>
        <v>3</v>
      </c>
      <c r="AC667" s="1">
        <f t="shared" ca="1" si="201"/>
        <v>333</v>
      </c>
      <c r="AD667" s="1">
        <f t="shared" ca="1" si="217"/>
        <v>47</v>
      </c>
    </row>
    <row r="668" spans="1:30" x14ac:dyDescent="0.3">
      <c r="A668" s="1">
        <f>'FTTM input times'!A668</f>
        <v>666</v>
      </c>
      <c r="B668" s="10">
        <f>ABS('internal_calcs ToDs'!C668-'internal_calcs ToDs'!$B668)</f>
        <v>2.4083636782881968</v>
      </c>
      <c r="C668" s="10">
        <f>ABS('internal_calcs ToDs'!D668-'internal_calcs ToDs'!$B668)</f>
        <v>2.3718009016483848</v>
      </c>
      <c r="D668" s="10">
        <f>ABS('internal_calcs ToDs'!E668-'internal_calcs ToDs'!$B668)</f>
        <v>2.3338940065332281</v>
      </c>
      <c r="E668" s="10">
        <f>ABS('internal_calcs ToDs'!D668-'internal_calcs ToDs'!$C668)</f>
        <v>3.6562776639812E-2</v>
      </c>
      <c r="F668" s="10">
        <f>ABS('internal_calcs ToDs'!E668-'internal_calcs ToDs'!$C668)</f>
        <v>7.4469671754968658E-2</v>
      </c>
      <c r="G668" s="10">
        <f>ABS('internal_calcs ToDs'!E668-'internal_calcs ToDs'!D668)</f>
        <v>3.7906895115156658E-2</v>
      </c>
      <c r="H668" s="1" t="str">
        <f t="shared" si="202"/>
        <v>TRUSTED</v>
      </c>
      <c r="I668" s="1" t="str">
        <f t="shared" si="203"/>
        <v>TRUSTED</v>
      </c>
      <c r="J668" s="1" t="str">
        <f t="shared" si="204"/>
        <v>TRUSTED</v>
      </c>
      <c r="K668" s="1" t="str">
        <f t="shared" si="205"/>
        <v>TRUSTED</v>
      </c>
      <c r="L668" s="1" t="str">
        <f t="shared" si="206"/>
        <v>TRUSTED</v>
      </c>
      <c r="M668" s="1" t="str">
        <f t="shared" si="207"/>
        <v>TRUSTED</v>
      </c>
      <c r="N668" s="1" t="str">
        <f t="shared" si="208"/>
        <v>TRUSTED</v>
      </c>
      <c r="O668" s="1">
        <f t="shared" si="209"/>
        <v>3</v>
      </c>
      <c r="P668" s="1">
        <f t="shared" si="210"/>
        <v>333</v>
      </c>
      <c r="Q668" s="1" t="str">
        <f t="shared" si="211"/>
        <v>TRUSTED</v>
      </c>
      <c r="R668" s="1" t="str">
        <f t="shared" si="212"/>
        <v>TRUSTED</v>
      </c>
      <c r="S668" s="1" t="str">
        <f t="shared" si="213"/>
        <v>TRUSTED</v>
      </c>
      <c r="T668" s="1" t="str">
        <f t="shared" si="214"/>
        <v>TRUSTED</v>
      </c>
      <c r="U668" s="1">
        <f t="shared" si="219"/>
        <v>3</v>
      </c>
      <c r="V668" s="10">
        <f>IF(Q668="TRUSTED",'internal_calcs ToDs'!B668,"")</f>
        <v>663.60025132324597</v>
      </c>
      <c r="W668" s="10">
        <f>IF(R668="TRUSTED",'internal_calcs ToDs'!C668,"")</f>
        <v>666.00861500153417</v>
      </c>
      <c r="X668" s="10">
        <f>IF(S668="TRUSTED",IF(O668=3,'internal_calcs ToDs'!D668,'internal_calcs ToDs'!E668),"")</f>
        <v>665.97205222489436</v>
      </c>
      <c r="Y668" s="10">
        <f t="shared" si="218"/>
        <v>665.97205222489436</v>
      </c>
      <c r="Z668" s="10" t="str">
        <f t="shared" ca="1" si="215"/>
        <v>N</v>
      </c>
      <c r="AA668" s="10">
        <f t="shared" ca="1" si="216"/>
        <v>665.97205222489436</v>
      </c>
      <c r="AB668" s="1">
        <f t="shared" ca="1" si="200"/>
        <v>3</v>
      </c>
      <c r="AC668" s="1">
        <f t="shared" ca="1" si="201"/>
        <v>333</v>
      </c>
      <c r="AD668" s="1">
        <f t="shared" ca="1" si="217"/>
        <v>47</v>
      </c>
    </row>
    <row r="669" spans="1:30" x14ac:dyDescent="0.3">
      <c r="A669" s="1">
        <f>'FTTM input times'!A669</f>
        <v>667</v>
      </c>
      <c r="B669" s="10">
        <f>ABS('internal_calcs ToDs'!C669-'internal_calcs ToDs'!$B669)</f>
        <v>2.2999816865468574</v>
      </c>
      <c r="C669" s="10">
        <f>ABS('internal_calcs ToDs'!D669-'internal_calcs ToDs'!$B669)</f>
        <v>2.5475610745531867</v>
      </c>
      <c r="D669" s="10">
        <f>ABS('internal_calcs ToDs'!E669-'internal_calcs ToDs'!$B669)</f>
        <v>2.6364063204388231</v>
      </c>
      <c r="E669" s="10">
        <f>ABS('internal_calcs ToDs'!D669-'internal_calcs ToDs'!$C669)</f>
        <v>0.24757938800632928</v>
      </c>
      <c r="F669" s="10">
        <f>ABS('internal_calcs ToDs'!E669-'internal_calcs ToDs'!$C669)</f>
        <v>0.33642463389196564</v>
      </c>
      <c r="G669" s="10">
        <f>ABS('internal_calcs ToDs'!E669-'internal_calcs ToDs'!D669)</f>
        <v>8.8845245885636359E-2</v>
      </c>
      <c r="H669" s="1" t="str">
        <f t="shared" si="202"/>
        <v>TRUSTED</v>
      </c>
      <c r="I669" s="1" t="str">
        <f t="shared" si="203"/>
        <v>TRUSTED</v>
      </c>
      <c r="J669" s="1" t="str">
        <f t="shared" si="204"/>
        <v>TRUSTED</v>
      </c>
      <c r="K669" s="1" t="str">
        <f t="shared" si="205"/>
        <v>TRUSTED</v>
      </c>
      <c r="L669" s="1" t="str">
        <f t="shared" si="206"/>
        <v>TRUSTED</v>
      </c>
      <c r="M669" s="1" t="str">
        <f t="shared" si="207"/>
        <v>TRUSTED</v>
      </c>
      <c r="N669" s="1" t="str">
        <f t="shared" si="208"/>
        <v>TRUSTED</v>
      </c>
      <c r="O669" s="1">
        <f t="shared" si="209"/>
        <v>3</v>
      </c>
      <c r="P669" s="1">
        <f t="shared" si="210"/>
        <v>333</v>
      </c>
      <c r="Q669" s="1" t="str">
        <f t="shared" si="211"/>
        <v>TRUSTED</v>
      </c>
      <c r="R669" s="1" t="str">
        <f t="shared" si="212"/>
        <v>TRUSTED</v>
      </c>
      <c r="S669" s="1" t="str">
        <f t="shared" si="213"/>
        <v>TRUSTED</v>
      </c>
      <c r="T669" s="1" t="str">
        <f t="shared" si="214"/>
        <v>TRUSTED</v>
      </c>
      <c r="U669" s="1">
        <f t="shared" si="219"/>
        <v>3</v>
      </c>
      <c r="V669" s="10">
        <f>IF(Q669="TRUSTED",'internal_calcs ToDs'!B669,"")</f>
        <v>664.60152269325602</v>
      </c>
      <c r="W669" s="10">
        <f>IF(R669="TRUSTED",'internal_calcs ToDs'!C669,"")</f>
        <v>666.90150437980287</v>
      </c>
      <c r="X669" s="10">
        <f>IF(S669="TRUSTED",IF(O669=3,'internal_calcs ToDs'!D669,'internal_calcs ToDs'!E669),"")</f>
        <v>667.1490837678092</v>
      </c>
      <c r="Y669" s="10">
        <f t="shared" si="218"/>
        <v>666.90150437980287</v>
      </c>
      <c r="Z669" s="10" t="str">
        <f t="shared" ca="1" si="215"/>
        <v>Y</v>
      </c>
      <c r="AA669" s="10">
        <f t="shared" ca="1" si="216"/>
        <v>666.90150437980287</v>
      </c>
      <c r="AB669" s="1">
        <f t="shared" ca="1" si="200"/>
        <v>2</v>
      </c>
      <c r="AC669" s="1">
        <f t="shared" ca="1" si="201"/>
        <v>222</v>
      </c>
      <c r="AD669" s="1">
        <f t="shared" ca="1" si="217"/>
        <v>48</v>
      </c>
    </row>
    <row r="670" spans="1:30" x14ac:dyDescent="0.3">
      <c r="A670" s="1">
        <f>'FTTM input times'!A670</f>
        <v>668</v>
      </c>
      <c r="B670" s="10">
        <f>ABS('internal_calcs ToDs'!C670-'internal_calcs ToDs'!$B670)</f>
        <v>2.194862160492562</v>
      </c>
      <c r="C670" s="10">
        <f>ABS('internal_calcs ToDs'!D670-'internal_calcs ToDs'!$B670)</f>
        <v>2.6883561179681692</v>
      </c>
      <c r="D670" s="10">
        <f>ABS('internal_calcs ToDs'!E670-'internal_calcs ToDs'!$B670)</f>
        <v>3.0015316761497388</v>
      </c>
      <c r="E670" s="10">
        <f>ABS('internal_calcs ToDs'!D670-'internal_calcs ToDs'!$C670)</f>
        <v>0.4934939574756072</v>
      </c>
      <c r="F670" s="10">
        <f>ABS('internal_calcs ToDs'!E670-'internal_calcs ToDs'!$C670)</f>
        <v>0.80666951565717682</v>
      </c>
      <c r="G670" s="10">
        <f>ABS('internal_calcs ToDs'!E670-'internal_calcs ToDs'!D670)</f>
        <v>0.31317555818156961</v>
      </c>
      <c r="H670" s="1" t="str">
        <f t="shared" si="202"/>
        <v>TRUSTED</v>
      </c>
      <c r="I670" s="1" t="str">
        <f t="shared" si="203"/>
        <v>TRUSTED</v>
      </c>
      <c r="J670" s="1" t="str">
        <f t="shared" si="204"/>
        <v>TRUSTED</v>
      </c>
      <c r="K670" s="1" t="str">
        <f t="shared" si="205"/>
        <v>TRUSTED</v>
      </c>
      <c r="L670" s="1" t="str">
        <f t="shared" si="206"/>
        <v>TRUSTED</v>
      </c>
      <c r="M670" s="1" t="str">
        <f t="shared" si="207"/>
        <v>TRUSTED</v>
      </c>
      <c r="N670" s="1" t="str">
        <f t="shared" si="208"/>
        <v>TRUSTED</v>
      </c>
      <c r="O670" s="1">
        <f t="shared" si="209"/>
        <v>3</v>
      </c>
      <c r="P670" s="1">
        <f t="shared" si="210"/>
        <v>333</v>
      </c>
      <c r="Q670" s="1" t="str">
        <f t="shared" si="211"/>
        <v>TRUSTED</v>
      </c>
      <c r="R670" s="1" t="str">
        <f t="shared" si="212"/>
        <v>TRUSTED</v>
      </c>
      <c r="S670" s="1" t="str">
        <f t="shared" si="213"/>
        <v>TRUSTED</v>
      </c>
      <c r="T670" s="1" t="str">
        <f t="shared" si="214"/>
        <v>TRUSTED</v>
      </c>
      <c r="U670" s="1">
        <f t="shared" si="219"/>
        <v>3</v>
      </c>
      <c r="V670" s="10">
        <f>IF(Q670="TRUSTED",'internal_calcs ToDs'!B670,"")</f>
        <v>665.60386685793708</v>
      </c>
      <c r="W670" s="10">
        <f>IF(R670="TRUSTED",'internal_calcs ToDs'!C670,"")</f>
        <v>667.79872901842964</v>
      </c>
      <c r="X670" s="10">
        <f>IF(S670="TRUSTED",IF(O670=3,'internal_calcs ToDs'!D670,'internal_calcs ToDs'!E670),"")</f>
        <v>668.29222297590525</v>
      </c>
      <c r="Y670" s="10">
        <f t="shared" si="218"/>
        <v>667.79872901842964</v>
      </c>
      <c r="Z670" s="10" t="str">
        <f t="shared" ca="1" si="215"/>
        <v>N</v>
      </c>
      <c r="AA670" s="10">
        <f t="shared" ca="1" si="216"/>
        <v>667.79872901842964</v>
      </c>
      <c r="AB670" s="1">
        <f t="shared" ca="1" si="200"/>
        <v>2</v>
      </c>
      <c r="AC670" s="1">
        <f t="shared" ca="1" si="201"/>
        <v>222</v>
      </c>
      <c r="AD670" s="1">
        <f t="shared" ca="1" si="217"/>
        <v>48</v>
      </c>
    </row>
    <row r="671" spans="1:30" x14ac:dyDescent="0.3">
      <c r="A671" s="1">
        <f>'FTTM input times'!A671</f>
        <v>669</v>
      </c>
      <c r="B671" s="10">
        <f>ABS('internal_calcs ToDs'!C671-'internal_calcs ToDs'!$B671)</f>
        <v>2.0934121881474539</v>
      </c>
      <c r="C671" s="10">
        <f>ABS('internal_calcs ToDs'!D671-'internal_calcs ToDs'!$B671)</f>
        <v>2.7919301216991244</v>
      </c>
      <c r="D671" s="10">
        <f>ABS('internal_calcs ToDs'!E671-'internal_calcs ToDs'!$B671)</f>
        <v>3.4159902483908127</v>
      </c>
      <c r="E671" s="10">
        <f>ABS('internal_calcs ToDs'!D671-'internal_calcs ToDs'!$C671)</f>
        <v>0.69851793355167047</v>
      </c>
      <c r="F671" s="10">
        <f>ABS('internal_calcs ToDs'!E671-'internal_calcs ToDs'!$C671)</f>
        <v>1.3225780602433588</v>
      </c>
      <c r="G671" s="10">
        <f>ABS('internal_calcs ToDs'!E671-'internal_calcs ToDs'!D671)</f>
        <v>0.62406012669168831</v>
      </c>
      <c r="H671" s="1" t="str">
        <f t="shared" si="202"/>
        <v>TRUSTED</v>
      </c>
      <c r="I671" s="1" t="str">
        <f t="shared" si="203"/>
        <v>TRUSTED</v>
      </c>
      <c r="J671" s="1" t="str">
        <f t="shared" si="204"/>
        <v>TRUSTED</v>
      </c>
      <c r="K671" s="1" t="str">
        <f t="shared" si="205"/>
        <v>TRUSTED</v>
      </c>
      <c r="L671" s="1" t="str">
        <f t="shared" si="206"/>
        <v>TRUSTED</v>
      </c>
      <c r="M671" s="1" t="str">
        <f t="shared" si="207"/>
        <v>TRUSTED</v>
      </c>
      <c r="N671" s="1" t="str">
        <f t="shared" si="208"/>
        <v>TRUSTED</v>
      </c>
      <c r="O671" s="1">
        <f t="shared" si="209"/>
        <v>3</v>
      </c>
      <c r="P671" s="1">
        <f t="shared" si="210"/>
        <v>333</v>
      </c>
      <c r="Q671" s="1" t="str">
        <f t="shared" si="211"/>
        <v>TRUSTED</v>
      </c>
      <c r="R671" s="1" t="str">
        <f t="shared" si="212"/>
        <v>TRUSTED</v>
      </c>
      <c r="S671" s="1" t="str">
        <f t="shared" si="213"/>
        <v>TRUSTED</v>
      </c>
      <c r="T671" s="1" t="str">
        <f t="shared" si="214"/>
        <v>TRUSTED</v>
      </c>
      <c r="U671" s="1">
        <f t="shared" si="219"/>
        <v>3</v>
      </c>
      <c r="V671" s="10">
        <f>IF(Q671="TRUSTED",'internal_calcs ToDs'!B671,"")</f>
        <v>666.60728233666464</v>
      </c>
      <c r="W671" s="10">
        <f>IF(R671="TRUSTED",'internal_calcs ToDs'!C671,"")</f>
        <v>668.70069452481209</v>
      </c>
      <c r="X671" s="10">
        <f>IF(S671="TRUSTED",IF(O671=3,'internal_calcs ToDs'!D671,'internal_calcs ToDs'!E671),"")</f>
        <v>669.39921245836376</v>
      </c>
      <c r="Y671" s="10">
        <f t="shared" si="218"/>
        <v>668.70069452481209</v>
      </c>
      <c r="Z671" s="10" t="str">
        <f t="shared" ca="1" si="215"/>
        <v>N</v>
      </c>
      <c r="AA671" s="10">
        <f t="shared" ca="1" si="216"/>
        <v>668.70069452481209</v>
      </c>
      <c r="AB671" s="1">
        <f t="shared" ca="1" si="200"/>
        <v>2</v>
      </c>
      <c r="AC671" s="1">
        <f t="shared" ca="1" si="201"/>
        <v>222</v>
      </c>
      <c r="AD671" s="1">
        <f t="shared" ca="1" si="217"/>
        <v>48</v>
      </c>
    </row>
    <row r="672" spans="1:30" x14ac:dyDescent="0.3">
      <c r="A672" s="1">
        <f>'FTTM input times'!A672</f>
        <v>670</v>
      </c>
      <c r="B672" s="10">
        <f>ABS('internal_calcs ToDs'!C672-'internal_calcs ToDs'!$B672)</f>
        <v>1.9960208241595865</v>
      </c>
      <c r="C672" s="10">
        <f>ABS('internal_calcs ToDs'!D672-'internal_calcs ToDs'!$B672)</f>
        <v>2.8565979549846361</v>
      </c>
      <c r="D672" s="10">
        <f>ABS('internal_calcs ToDs'!E672-'internal_calcs ToDs'!$B672)</f>
        <v>3.8646811374898107</v>
      </c>
      <c r="E672" s="10">
        <f>ABS('internal_calcs ToDs'!D672-'internal_calcs ToDs'!$C672)</f>
        <v>0.86057713082504961</v>
      </c>
      <c r="F672" s="10">
        <f>ABS('internal_calcs ToDs'!E672-'internal_calcs ToDs'!$C672)</f>
        <v>1.8686603133302242</v>
      </c>
      <c r="G672" s="10">
        <f>ABS('internal_calcs ToDs'!E672-'internal_calcs ToDs'!D672)</f>
        <v>1.0080831825051746</v>
      </c>
      <c r="H672" s="1" t="str">
        <f t="shared" si="202"/>
        <v>TRUSTED</v>
      </c>
      <c r="I672" s="1" t="str">
        <f t="shared" si="203"/>
        <v>TRUSTED</v>
      </c>
      <c r="J672" s="1" t="str">
        <f t="shared" si="204"/>
        <v>TRUSTED</v>
      </c>
      <c r="K672" s="1" t="str">
        <f t="shared" si="205"/>
        <v>TRUSTED</v>
      </c>
      <c r="L672" s="1" t="str">
        <f t="shared" si="206"/>
        <v>TRUSTED</v>
      </c>
      <c r="M672" s="1" t="str">
        <f t="shared" si="207"/>
        <v>TRUSTED</v>
      </c>
      <c r="N672" s="1" t="str">
        <f t="shared" si="208"/>
        <v>TRUSTED</v>
      </c>
      <c r="O672" s="1">
        <f t="shared" si="209"/>
        <v>3</v>
      </c>
      <c r="P672" s="1">
        <f t="shared" si="210"/>
        <v>333</v>
      </c>
      <c r="Q672" s="1" t="str">
        <f t="shared" si="211"/>
        <v>TRUSTED</v>
      </c>
      <c r="R672" s="1" t="str">
        <f t="shared" si="212"/>
        <v>TRUSTED</v>
      </c>
      <c r="S672" s="1" t="str">
        <f t="shared" si="213"/>
        <v>TRUSTED</v>
      </c>
      <c r="T672" s="1" t="str">
        <f t="shared" si="214"/>
        <v>TRUSTED</v>
      </c>
      <c r="U672" s="1">
        <f t="shared" si="219"/>
        <v>3</v>
      </c>
      <c r="V672" s="10">
        <f>IF(Q672="TRUSTED",'internal_calcs ToDs'!B672,"")</f>
        <v>667.6117669721491</v>
      </c>
      <c r="W672" s="10">
        <f>IF(R672="TRUSTED",'internal_calcs ToDs'!C672,"")</f>
        <v>669.60778779630868</v>
      </c>
      <c r="X672" s="10">
        <f>IF(S672="TRUSTED",IF(O672=3,'internal_calcs ToDs'!D672,'internal_calcs ToDs'!E672),"")</f>
        <v>670.46836492713373</v>
      </c>
      <c r="Y672" s="10">
        <f t="shared" si="218"/>
        <v>669.60778779630868</v>
      </c>
      <c r="Z672" s="10" t="str">
        <f t="shared" ca="1" si="215"/>
        <v>N</v>
      </c>
      <c r="AA672" s="10">
        <f t="shared" ca="1" si="216"/>
        <v>669.60778779630868</v>
      </c>
      <c r="AB672" s="1">
        <f t="shared" ca="1" si="200"/>
        <v>2</v>
      </c>
      <c r="AC672" s="1">
        <f t="shared" ca="1" si="201"/>
        <v>222</v>
      </c>
      <c r="AD672" s="1">
        <f t="shared" ca="1" si="217"/>
        <v>48</v>
      </c>
    </row>
    <row r="673" spans="1:30" x14ac:dyDescent="0.3">
      <c r="A673" s="1">
        <f>'FTTM input times'!A673</f>
        <v>671</v>
      </c>
      <c r="B673" s="10">
        <f>ABS('internal_calcs ToDs'!C673-'internal_calcs ToDs'!$B673)</f>
        <v>1.9030575615338421</v>
      </c>
      <c r="C673" s="10">
        <f>ABS('internal_calcs ToDs'!D673-'internal_calcs ToDs'!$B673)</f>
        <v>2.8812718746746668</v>
      </c>
      <c r="D673" s="10">
        <f>ABS('internal_calcs ToDs'!E673-'internal_calcs ToDs'!$B673)</f>
        <v>4.3312282318424877</v>
      </c>
      <c r="E673" s="10">
        <f>ABS('internal_calcs ToDs'!D673-'internal_calcs ToDs'!$C673)</f>
        <v>0.97821431314082474</v>
      </c>
      <c r="F673" s="10">
        <f>ABS('internal_calcs ToDs'!E673-'internal_calcs ToDs'!$C673)</f>
        <v>2.4281706703086456</v>
      </c>
      <c r="G673" s="10">
        <f>ABS('internal_calcs ToDs'!E673-'internal_calcs ToDs'!D673)</f>
        <v>1.4499563571678209</v>
      </c>
      <c r="H673" s="1" t="str">
        <f t="shared" si="202"/>
        <v>TRUSTED</v>
      </c>
      <c r="I673" s="1" t="str">
        <f t="shared" si="203"/>
        <v>TRUSTED</v>
      </c>
      <c r="J673" s="1" t="str">
        <f t="shared" si="204"/>
        <v>TRUSTED</v>
      </c>
      <c r="K673" s="1" t="str">
        <f t="shared" si="205"/>
        <v>TRUSTED</v>
      </c>
      <c r="L673" s="1" t="str">
        <f t="shared" si="206"/>
        <v>TRUSTED</v>
      </c>
      <c r="M673" s="1" t="str">
        <f t="shared" si="207"/>
        <v>TRUSTED</v>
      </c>
      <c r="N673" s="1" t="str">
        <f t="shared" si="208"/>
        <v>TRUSTED</v>
      </c>
      <c r="O673" s="1">
        <f t="shared" si="209"/>
        <v>3</v>
      </c>
      <c r="P673" s="1">
        <f t="shared" si="210"/>
        <v>333</v>
      </c>
      <c r="Q673" s="1" t="str">
        <f t="shared" si="211"/>
        <v>TRUSTED</v>
      </c>
      <c r="R673" s="1" t="str">
        <f t="shared" si="212"/>
        <v>TRUSTED</v>
      </c>
      <c r="S673" s="1" t="str">
        <f t="shared" si="213"/>
        <v>TRUSTED</v>
      </c>
      <c r="T673" s="1" t="str">
        <f t="shared" si="214"/>
        <v>TRUSTED</v>
      </c>
      <c r="U673" s="1">
        <f t="shared" si="219"/>
        <v>3</v>
      </c>
      <c r="V673" s="10">
        <f>IF(Q673="TRUSTED",'internal_calcs ToDs'!B673,"")</f>
        <v>668.61731793179842</v>
      </c>
      <c r="W673" s="10">
        <f>IF(R673="TRUSTED",'internal_calcs ToDs'!C673,"")</f>
        <v>670.52037549333227</v>
      </c>
      <c r="X673" s="10">
        <f>IF(S673="TRUSTED",IF(O673=3,'internal_calcs ToDs'!D673,'internal_calcs ToDs'!E673),"")</f>
        <v>671.49858980647309</v>
      </c>
      <c r="Y673" s="10">
        <f t="shared" si="218"/>
        <v>670.52037549333227</v>
      </c>
      <c r="Z673" s="10" t="str">
        <f t="shared" ca="1" si="215"/>
        <v>N</v>
      </c>
      <c r="AA673" s="10">
        <f t="shared" ca="1" si="216"/>
        <v>670.52037549333227</v>
      </c>
      <c r="AB673" s="1">
        <f t="shared" ca="1" si="200"/>
        <v>2</v>
      </c>
      <c r="AC673" s="1">
        <f t="shared" ca="1" si="201"/>
        <v>222</v>
      </c>
      <c r="AD673" s="1">
        <f t="shared" ca="1" si="217"/>
        <v>48</v>
      </c>
    </row>
    <row r="674" spans="1:30" x14ac:dyDescent="0.3">
      <c r="A674" s="1">
        <f>'FTTM input times'!A674</f>
        <v>672</v>
      </c>
      <c r="B674" s="10">
        <f>ABS('internal_calcs ToDs'!C674-'internal_calcs ToDs'!$B674)</f>
        <v>1.8148708827997098</v>
      </c>
      <c r="C674" s="10">
        <f>ABS('internal_calcs ToDs'!D674-'internal_calcs ToDs'!$B674)</f>
        <v>2.8654787224714937</v>
      </c>
      <c r="D674" s="10">
        <f>ABS('internal_calcs ToDs'!E674-'internal_calcs ToDs'!$B674)</f>
        <v>4.7985721838430209</v>
      </c>
      <c r="E674" s="10">
        <f>ABS('internal_calcs ToDs'!D674-'internal_calcs ToDs'!$C674)</f>
        <v>1.0506078396717839</v>
      </c>
      <c r="F674" s="10">
        <f>ABS('internal_calcs ToDs'!E674-'internal_calcs ToDs'!$C674)</f>
        <v>2.9837013010433111</v>
      </c>
      <c r="G674" s="10">
        <f>ABS('internal_calcs ToDs'!E674-'internal_calcs ToDs'!D674)</f>
        <v>1.9330934613715272</v>
      </c>
      <c r="H674" s="1" t="str">
        <f t="shared" si="202"/>
        <v>TRUSTED</v>
      </c>
      <c r="I674" s="1" t="str">
        <f t="shared" si="203"/>
        <v>TRUSTED</v>
      </c>
      <c r="J674" s="1" t="str">
        <f t="shared" si="204"/>
        <v>TRUSTED</v>
      </c>
      <c r="K674" s="1" t="str">
        <f t="shared" si="205"/>
        <v>TRUSTED</v>
      </c>
      <c r="L674" s="1" t="str">
        <f t="shared" si="206"/>
        <v>TRUSTED</v>
      </c>
      <c r="M674" s="1" t="str">
        <f t="shared" si="207"/>
        <v>TRUSTED</v>
      </c>
      <c r="N674" s="1" t="str">
        <f t="shared" si="208"/>
        <v>TRUSTED</v>
      </c>
      <c r="O674" s="1">
        <f t="shared" si="209"/>
        <v>3</v>
      </c>
      <c r="P674" s="1">
        <f t="shared" si="210"/>
        <v>333</v>
      </c>
      <c r="Q674" s="1" t="str">
        <f t="shared" si="211"/>
        <v>TRUSTED</v>
      </c>
      <c r="R674" s="1" t="str">
        <f t="shared" si="212"/>
        <v>TRUSTED</v>
      </c>
      <c r="S674" s="1" t="str">
        <f t="shared" si="213"/>
        <v>TRUSTED</v>
      </c>
      <c r="T674" s="1" t="str">
        <f t="shared" si="214"/>
        <v>TRUSTED</v>
      </c>
      <c r="U674" s="1">
        <f t="shared" si="219"/>
        <v>3</v>
      </c>
      <c r="V674" s="10">
        <f>IF(Q674="TRUSTED",'internal_calcs ToDs'!B674,"")</f>
        <v>669.6239317095077</v>
      </c>
      <c r="W674" s="10">
        <f>IF(R674="TRUSTED",'internal_calcs ToDs'!C674,"")</f>
        <v>671.43880259230741</v>
      </c>
      <c r="X674" s="10">
        <f>IF(S674="TRUSTED",IF(O674=3,'internal_calcs ToDs'!D674,'internal_calcs ToDs'!E674),"")</f>
        <v>672.48941043197919</v>
      </c>
      <c r="Y674" s="10">
        <f t="shared" si="218"/>
        <v>671.43880259230741</v>
      </c>
      <c r="Z674" s="10" t="str">
        <f t="shared" ca="1" si="215"/>
        <v>N</v>
      </c>
      <c r="AA674" s="10">
        <f t="shared" ca="1" si="216"/>
        <v>671.43880259230741</v>
      </c>
      <c r="AB674" s="1">
        <f t="shared" ca="1" si="200"/>
        <v>2</v>
      </c>
      <c r="AC674" s="1">
        <f t="shared" ca="1" si="201"/>
        <v>222</v>
      </c>
      <c r="AD674" s="1">
        <f t="shared" ca="1" si="217"/>
        <v>48</v>
      </c>
    </row>
    <row r="675" spans="1:30" x14ac:dyDescent="0.3">
      <c r="A675" s="1">
        <f>'FTTM input times'!A675</f>
        <v>673</v>
      </c>
      <c r="B675" s="10">
        <f>ABS('internal_calcs ToDs'!C675-'internal_calcs ToDs'!$B675)</f>
        <v>1.7317868963344836</v>
      </c>
      <c r="C675" s="10">
        <f>ABS('internal_calcs ToDs'!D675-'internal_calcs ToDs'!$B675)</f>
        <v>2.809367439998141</v>
      </c>
      <c r="D675" s="10">
        <f>ABS('internal_calcs ToDs'!E675-'internal_calcs ToDs'!$B675)</f>
        <v>5.2495871036585413</v>
      </c>
      <c r="E675" s="10">
        <f>ABS('internal_calcs ToDs'!D675-'internal_calcs ToDs'!$C675)</f>
        <v>1.0775805436636574</v>
      </c>
      <c r="F675" s="10">
        <f>ABS('internal_calcs ToDs'!E675-'internal_calcs ToDs'!$C675)</f>
        <v>3.5178002073240577</v>
      </c>
      <c r="G675" s="10">
        <f>ABS('internal_calcs ToDs'!E675-'internal_calcs ToDs'!D675)</f>
        <v>2.4402196636604003</v>
      </c>
      <c r="H675" s="1" t="str">
        <f t="shared" si="202"/>
        <v>TRUSTED</v>
      </c>
      <c r="I675" s="1" t="str">
        <f t="shared" si="203"/>
        <v>TRUSTED</v>
      </c>
      <c r="J675" s="1" t="str">
        <f t="shared" si="204"/>
        <v>TRUSTED</v>
      </c>
      <c r="K675" s="1" t="str">
        <f t="shared" si="205"/>
        <v>TRUSTED</v>
      </c>
      <c r="L675" s="1" t="str">
        <f t="shared" si="206"/>
        <v>TRUSTED</v>
      </c>
      <c r="M675" s="1" t="str">
        <f t="shared" si="207"/>
        <v>TRUSTED</v>
      </c>
      <c r="N675" s="1" t="str">
        <f t="shared" si="208"/>
        <v>TRUSTED</v>
      </c>
      <c r="O675" s="1">
        <f t="shared" si="209"/>
        <v>3</v>
      </c>
      <c r="P675" s="1">
        <f t="shared" si="210"/>
        <v>333</v>
      </c>
      <c r="Q675" s="1" t="str">
        <f t="shared" si="211"/>
        <v>TRUSTED</v>
      </c>
      <c r="R675" s="1" t="str">
        <f t="shared" si="212"/>
        <v>TRUSTED</v>
      </c>
      <c r="S675" s="1" t="str">
        <f t="shared" si="213"/>
        <v>TRUSTED</v>
      </c>
      <c r="T675" s="1" t="str">
        <f t="shared" si="214"/>
        <v>TRUSTED</v>
      </c>
      <c r="U675" s="1">
        <f t="shared" si="219"/>
        <v>3</v>
      </c>
      <c r="V675" s="10">
        <f>IF(Q675="TRUSTED",'internal_calcs ToDs'!B675,"")</f>
        <v>670.63160412787306</v>
      </c>
      <c r="W675" s="10">
        <f>IF(R675="TRUSTED",'internal_calcs ToDs'!C675,"")</f>
        <v>672.36339102420754</v>
      </c>
      <c r="X675" s="10">
        <f>IF(S675="TRUSTED",IF(O675=3,'internal_calcs ToDs'!D675,'internal_calcs ToDs'!E675),"")</f>
        <v>673.4409715678712</v>
      </c>
      <c r="Y675" s="10">
        <f t="shared" si="218"/>
        <v>672.36339102420754</v>
      </c>
      <c r="Z675" s="10" t="str">
        <f t="shared" ca="1" si="215"/>
        <v>N</v>
      </c>
      <c r="AA675" s="10">
        <f t="shared" ca="1" si="216"/>
        <v>672.36339102420754</v>
      </c>
      <c r="AB675" s="1">
        <f t="shared" ca="1" si="200"/>
        <v>2</v>
      </c>
      <c r="AC675" s="1">
        <f t="shared" ca="1" si="201"/>
        <v>222</v>
      </c>
      <c r="AD675" s="1">
        <f t="shared" ca="1" si="217"/>
        <v>48</v>
      </c>
    </row>
    <row r="676" spans="1:30" x14ac:dyDescent="0.3">
      <c r="A676" s="1">
        <f>'FTTM input times'!A676</f>
        <v>674</v>
      </c>
      <c r="B676" s="10">
        <f>ABS('internal_calcs ToDs'!C676-'internal_calcs ToDs'!$B676)</f>
        <v>1.6541080632088097</v>
      </c>
      <c r="C676" s="10">
        <f>ABS('internal_calcs ToDs'!D676-'internal_calcs ToDs'!$B676)</f>
        <v>2.7137067831415607</v>
      </c>
      <c r="D676" s="10">
        <f>ABS('internal_calcs ToDs'!E676-'internal_calcs ToDs'!$B676)</f>
        <v>5.6676996818526959</v>
      </c>
      <c r="E676" s="10">
        <f>ABS('internal_calcs ToDs'!D676-'internal_calcs ToDs'!$C676)</f>
        <v>1.059598719932751</v>
      </c>
      <c r="F676" s="10">
        <f>ABS('internal_calcs ToDs'!E676-'internal_calcs ToDs'!$C676)</f>
        <v>4.0135916186438862</v>
      </c>
      <c r="G676" s="10">
        <f>ABS('internal_calcs ToDs'!E676-'internal_calcs ToDs'!D676)</f>
        <v>2.9539928987111352</v>
      </c>
      <c r="H676" s="1" t="str">
        <f t="shared" si="202"/>
        <v>TRUSTED</v>
      </c>
      <c r="I676" s="1" t="str">
        <f t="shared" si="203"/>
        <v>TRUSTED</v>
      </c>
      <c r="J676" s="1" t="str">
        <f t="shared" si="204"/>
        <v>TRUSTED</v>
      </c>
      <c r="K676" s="1" t="str">
        <f t="shared" si="205"/>
        <v>TRUSTED</v>
      </c>
      <c r="L676" s="1" t="str">
        <f t="shared" si="206"/>
        <v>TRUSTED</v>
      </c>
      <c r="M676" s="1" t="str">
        <f t="shared" si="207"/>
        <v>TRUSTED</v>
      </c>
      <c r="N676" s="1" t="str">
        <f t="shared" si="208"/>
        <v>TRUSTED</v>
      </c>
      <c r="O676" s="1">
        <f t="shared" si="209"/>
        <v>3</v>
      </c>
      <c r="P676" s="1">
        <f t="shared" si="210"/>
        <v>333</v>
      </c>
      <c r="Q676" s="1" t="str">
        <f t="shared" si="211"/>
        <v>TRUSTED</v>
      </c>
      <c r="R676" s="1" t="str">
        <f t="shared" si="212"/>
        <v>TRUSTED</v>
      </c>
      <c r="S676" s="1" t="str">
        <f t="shared" si="213"/>
        <v>TRUSTED</v>
      </c>
      <c r="T676" s="1" t="str">
        <f t="shared" si="214"/>
        <v>TRUSTED</v>
      </c>
      <c r="U676" s="1">
        <f t="shared" si="219"/>
        <v>3</v>
      </c>
      <c r="V676" s="10">
        <f>IF(Q676="TRUSTED",'internal_calcs ToDs'!B676,"")</f>
        <v>671.6403303408307</v>
      </c>
      <c r="W676" s="10">
        <f>IF(R676="TRUSTED",'internal_calcs ToDs'!C676,"")</f>
        <v>673.29443840403951</v>
      </c>
      <c r="X676" s="10">
        <f>IF(S676="TRUSTED",IF(O676=3,'internal_calcs ToDs'!D676,'internal_calcs ToDs'!E676),"")</f>
        <v>674.35403712397226</v>
      </c>
      <c r="Y676" s="10">
        <f t="shared" si="218"/>
        <v>673.29443840403951</v>
      </c>
      <c r="Z676" s="10" t="str">
        <f t="shared" ca="1" si="215"/>
        <v>N</v>
      </c>
      <c r="AA676" s="10">
        <f t="shared" ca="1" si="216"/>
        <v>673.29443840403951</v>
      </c>
      <c r="AB676" s="1">
        <f t="shared" ca="1" si="200"/>
        <v>2</v>
      </c>
      <c r="AC676" s="1">
        <f t="shared" ca="1" si="201"/>
        <v>222</v>
      </c>
      <c r="AD676" s="1">
        <f t="shared" ca="1" si="217"/>
        <v>48</v>
      </c>
    </row>
    <row r="677" spans="1:30" x14ac:dyDescent="0.3">
      <c r="A677" s="1">
        <f>'FTTM input times'!A677</f>
        <v>675</v>
      </c>
      <c r="B677" s="10">
        <f>ABS('internal_calcs ToDs'!C677-'internal_calcs ToDs'!$B677)</f>
        <v>1.5821120195764706</v>
      </c>
      <c r="C677" s="10">
        <f>ABS('internal_calcs ToDs'!D677-'internal_calcs ToDs'!$B677)</f>
        <v>2.5798732716772292</v>
      </c>
      <c r="D677" s="10">
        <f>ABS('internal_calcs ToDs'!E677-'internal_calcs ToDs'!$B677)</f>
        <v>6.0374883640595272</v>
      </c>
      <c r="E677" s="10">
        <f>ABS('internal_calcs ToDs'!D677-'internal_calcs ToDs'!$C677)</f>
        <v>0.99776125210075861</v>
      </c>
      <c r="F677" s="10">
        <f>ABS('internal_calcs ToDs'!E677-'internal_calcs ToDs'!$C677)</f>
        <v>4.4553763444830565</v>
      </c>
      <c r="G677" s="10">
        <f>ABS('internal_calcs ToDs'!E677-'internal_calcs ToDs'!D677)</f>
        <v>3.4576150923822979</v>
      </c>
      <c r="H677" s="1" t="str">
        <f t="shared" si="202"/>
        <v>TRUSTED</v>
      </c>
      <c r="I677" s="1" t="str">
        <f t="shared" si="203"/>
        <v>TRUSTED</v>
      </c>
      <c r="J677" s="1" t="str">
        <f t="shared" si="204"/>
        <v>TRUSTED</v>
      </c>
      <c r="K677" s="1" t="str">
        <f t="shared" si="205"/>
        <v>TRUSTED</v>
      </c>
      <c r="L677" s="1" t="str">
        <f t="shared" si="206"/>
        <v>TRUSTED</v>
      </c>
      <c r="M677" s="1" t="str">
        <f t="shared" si="207"/>
        <v>TRUSTED</v>
      </c>
      <c r="N677" s="1" t="str">
        <f t="shared" si="208"/>
        <v>TRUSTED</v>
      </c>
      <c r="O677" s="1">
        <f t="shared" si="209"/>
        <v>3</v>
      </c>
      <c r="P677" s="1">
        <f t="shared" si="210"/>
        <v>333</v>
      </c>
      <c r="Q677" s="1" t="str">
        <f t="shared" si="211"/>
        <v>TRUSTED</v>
      </c>
      <c r="R677" s="1" t="str">
        <f t="shared" si="212"/>
        <v>TRUSTED</v>
      </c>
      <c r="S677" s="1" t="str">
        <f t="shared" si="213"/>
        <v>TRUSTED</v>
      </c>
      <c r="T677" s="1" t="str">
        <f t="shared" si="214"/>
        <v>TRUSTED</v>
      </c>
      <c r="U677" s="1">
        <f t="shared" si="219"/>
        <v>3</v>
      </c>
      <c r="V677" s="10">
        <f>IF(Q677="TRUSTED",'internal_calcs ToDs'!B677,"")</f>
        <v>672.65010483671733</v>
      </c>
      <c r="W677" s="10">
        <f>IF(R677="TRUSTED",'internal_calcs ToDs'!C677,"")</f>
        <v>674.2322168562938</v>
      </c>
      <c r="X677" s="10">
        <f>IF(S677="TRUSTED",IF(O677=3,'internal_calcs ToDs'!D677,'internal_calcs ToDs'!E677),"")</f>
        <v>675.22997810839456</v>
      </c>
      <c r="Y677" s="10">
        <f t="shared" si="218"/>
        <v>674.2322168562938</v>
      </c>
      <c r="Z677" s="10" t="str">
        <f t="shared" ca="1" si="215"/>
        <v>N</v>
      </c>
      <c r="AA677" s="10">
        <f t="shared" ca="1" si="216"/>
        <v>674.2322168562938</v>
      </c>
      <c r="AB677" s="1">
        <f t="shared" ca="1" si="200"/>
        <v>2</v>
      </c>
      <c r="AC677" s="1">
        <f t="shared" ca="1" si="201"/>
        <v>222</v>
      </c>
      <c r="AD677" s="1">
        <f t="shared" ca="1" si="217"/>
        <v>48</v>
      </c>
    </row>
    <row r="678" spans="1:30" x14ac:dyDescent="0.3">
      <c r="A678" s="1">
        <f>'FTTM input times'!A678</f>
        <v>676</v>
      </c>
      <c r="B678" s="10">
        <f>ABS('internal_calcs ToDs'!C678-'internal_calcs ToDs'!$B678)</f>
        <v>1.5160504992410324</v>
      </c>
      <c r="C678" s="10">
        <f>ABS('internal_calcs ToDs'!D678-'internal_calcs ToDs'!$B678)</f>
        <v>2.4098295641711047</v>
      </c>
      <c r="D678" s="10">
        <f>ABS('internal_calcs ToDs'!E678-'internal_calcs ToDs'!$B678)</f>
        <v>6.3452409218607499</v>
      </c>
      <c r="E678" s="10">
        <f>ABS('internal_calcs ToDs'!D678-'internal_calcs ToDs'!$C678)</f>
        <v>0.89377906493007231</v>
      </c>
      <c r="F678" s="10">
        <f>ABS('internal_calcs ToDs'!E678-'internal_calcs ToDs'!$C678)</f>
        <v>4.8291904226197175</v>
      </c>
      <c r="G678" s="10">
        <f>ABS('internal_calcs ToDs'!E678-'internal_calcs ToDs'!D678)</f>
        <v>3.9354113576896452</v>
      </c>
      <c r="H678" s="1" t="str">
        <f t="shared" si="202"/>
        <v>TRUSTED</v>
      </c>
      <c r="I678" s="1" t="str">
        <f t="shared" si="203"/>
        <v>TRUSTED</v>
      </c>
      <c r="J678" s="1" t="str">
        <f t="shared" si="204"/>
        <v>UNTRUSTED</v>
      </c>
      <c r="K678" s="1" t="str">
        <f t="shared" si="205"/>
        <v>TRUSTED</v>
      </c>
      <c r="L678" s="1" t="str">
        <f t="shared" si="206"/>
        <v>TRUSTED</v>
      </c>
      <c r="M678" s="1" t="str">
        <f t="shared" si="207"/>
        <v>TRUSTED</v>
      </c>
      <c r="N678" s="1" t="str">
        <f t="shared" si="208"/>
        <v>TRUSTED</v>
      </c>
      <c r="O678" s="1">
        <f t="shared" si="209"/>
        <v>3</v>
      </c>
      <c r="P678" s="1">
        <f t="shared" si="210"/>
        <v>333</v>
      </c>
      <c r="Q678" s="1" t="str">
        <f t="shared" si="211"/>
        <v>TRUSTED</v>
      </c>
      <c r="R678" s="1" t="str">
        <f t="shared" si="212"/>
        <v>TRUSTED</v>
      </c>
      <c r="S678" s="1" t="str">
        <f t="shared" si="213"/>
        <v>TRUSTED</v>
      </c>
      <c r="T678" s="1" t="str">
        <f t="shared" si="214"/>
        <v>TRUSTED</v>
      </c>
      <c r="U678" s="1">
        <f t="shared" si="219"/>
        <v>3</v>
      </c>
      <c r="V678" s="10">
        <f>IF(Q678="TRUSTED",'internal_calcs ToDs'!B678,"")</f>
        <v>673.66092144175207</v>
      </c>
      <c r="W678" s="10">
        <f>IF(R678="TRUSTED",'internal_calcs ToDs'!C678,"")</f>
        <v>675.1769719409931</v>
      </c>
      <c r="X678" s="10">
        <f>IF(S678="TRUSTED",IF(O678=3,'internal_calcs ToDs'!D678,'internal_calcs ToDs'!E678),"")</f>
        <v>676.07075100592317</v>
      </c>
      <c r="Y678" s="10">
        <f t="shared" si="218"/>
        <v>675.1769719409931</v>
      </c>
      <c r="Z678" s="10" t="str">
        <f t="shared" ca="1" si="215"/>
        <v>N</v>
      </c>
      <c r="AA678" s="10">
        <f t="shared" ca="1" si="216"/>
        <v>675.1769719409931</v>
      </c>
      <c r="AB678" s="1">
        <f t="shared" ca="1" si="200"/>
        <v>2</v>
      </c>
      <c r="AC678" s="1">
        <f t="shared" ca="1" si="201"/>
        <v>222</v>
      </c>
      <c r="AD678" s="1">
        <f t="shared" ca="1" si="217"/>
        <v>48</v>
      </c>
    </row>
    <row r="679" spans="1:30" x14ac:dyDescent="0.3">
      <c r="A679" s="1">
        <f>'FTTM input times'!A679</f>
        <v>677</v>
      </c>
      <c r="B679" s="10">
        <f>ABS('internal_calcs ToDs'!C679-'internal_calcs ToDs'!$B679)</f>
        <v>1.4561483606437378</v>
      </c>
      <c r="C679" s="10">
        <f>ABS('internal_calcs ToDs'!D679-'internal_calcs ToDs'!$B679)</f>
        <v>2.206093599146584</v>
      </c>
      <c r="D679" s="10">
        <f>ABS('internal_calcs ToDs'!E679-'internal_calcs ToDs'!$B679)</f>
        <v>6.5794502676875481</v>
      </c>
      <c r="E679" s="10">
        <f>ABS('internal_calcs ToDs'!D679-'internal_calcs ToDs'!$C679)</f>
        <v>0.74994523850284622</v>
      </c>
      <c r="F679" s="10">
        <f>ABS('internal_calcs ToDs'!E679-'internal_calcs ToDs'!$C679)</f>
        <v>5.1233019070438104</v>
      </c>
      <c r="G679" s="10">
        <f>ABS('internal_calcs ToDs'!E679-'internal_calcs ToDs'!D679)</f>
        <v>4.3733566685409642</v>
      </c>
      <c r="H679" s="1" t="str">
        <f t="shared" si="202"/>
        <v>TRUSTED</v>
      </c>
      <c r="I679" s="1" t="str">
        <f t="shared" si="203"/>
        <v>TRUSTED</v>
      </c>
      <c r="J679" s="1" t="str">
        <f t="shared" si="204"/>
        <v>UNTRUSTED</v>
      </c>
      <c r="K679" s="1" t="str">
        <f t="shared" si="205"/>
        <v>TRUSTED</v>
      </c>
      <c r="L679" s="1" t="str">
        <f t="shared" si="206"/>
        <v>TRUSTED</v>
      </c>
      <c r="M679" s="1" t="str">
        <f t="shared" si="207"/>
        <v>TRUSTED</v>
      </c>
      <c r="N679" s="1" t="str">
        <f t="shared" si="208"/>
        <v>TRUSTED</v>
      </c>
      <c r="O679" s="1">
        <f t="shared" si="209"/>
        <v>3</v>
      </c>
      <c r="P679" s="1">
        <f t="shared" si="210"/>
        <v>333</v>
      </c>
      <c r="Q679" s="1" t="str">
        <f t="shared" si="211"/>
        <v>TRUSTED</v>
      </c>
      <c r="R679" s="1" t="str">
        <f t="shared" si="212"/>
        <v>TRUSTED</v>
      </c>
      <c r="S679" s="1" t="str">
        <f t="shared" si="213"/>
        <v>TRUSTED</v>
      </c>
      <c r="T679" s="1" t="str">
        <f t="shared" si="214"/>
        <v>TRUSTED</v>
      </c>
      <c r="U679" s="1">
        <f t="shared" si="219"/>
        <v>3</v>
      </c>
      <c r="V679" s="10">
        <f>IF(Q679="TRUSTED",'internal_calcs ToDs'!B679,"")</f>
        <v>674.67277332393519</v>
      </c>
      <c r="W679" s="10">
        <f>IF(R679="TRUSTED",'internal_calcs ToDs'!C679,"")</f>
        <v>676.12892168457893</v>
      </c>
      <c r="X679" s="10">
        <f>IF(S679="TRUSTED",IF(O679=3,'internal_calcs ToDs'!D679,'internal_calcs ToDs'!E679),"")</f>
        <v>676.87886692308177</v>
      </c>
      <c r="Y679" s="10">
        <f t="shared" si="218"/>
        <v>676.12892168457893</v>
      </c>
      <c r="Z679" s="10" t="str">
        <f t="shared" ca="1" si="215"/>
        <v>N</v>
      </c>
      <c r="AA679" s="10">
        <f t="shared" ca="1" si="216"/>
        <v>676.12892168457893</v>
      </c>
      <c r="AB679" s="1">
        <f t="shared" ca="1" si="200"/>
        <v>2</v>
      </c>
      <c r="AC679" s="1">
        <f t="shared" ca="1" si="201"/>
        <v>222</v>
      </c>
      <c r="AD679" s="1">
        <f t="shared" ca="1" si="217"/>
        <v>48</v>
      </c>
    </row>
    <row r="680" spans="1:30" x14ac:dyDescent="0.3">
      <c r="A680" s="1">
        <f>'FTTM input times'!A680</f>
        <v>678</v>
      </c>
      <c r="B680" s="10">
        <f>ABS('internal_calcs ToDs'!C680-'internal_calcs ToDs'!$B680)</f>
        <v>1.4026027220975266</v>
      </c>
      <c r="C680" s="10">
        <f>ABS('internal_calcs ToDs'!D680-'internal_calcs ToDs'!$B680)</f>
        <v>1.9716989891186358</v>
      </c>
      <c r="D680" s="10">
        <f>ABS('internal_calcs ToDs'!E680-'internal_calcs ToDs'!$B680)</f>
        <v>6.7312305935562335</v>
      </c>
      <c r="E680" s="10">
        <f>ABS('internal_calcs ToDs'!D680-'internal_calcs ToDs'!$C680)</f>
        <v>0.56909626702110927</v>
      </c>
      <c r="F680" s="10">
        <f>ABS('internal_calcs ToDs'!E680-'internal_calcs ToDs'!$C680)</f>
        <v>5.328627871458707</v>
      </c>
      <c r="G680" s="10">
        <f>ABS('internal_calcs ToDs'!E680-'internal_calcs ToDs'!D680)</f>
        <v>4.7595316044375977</v>
      </c>
      <c r="H680" s="1" t="str">
        <f t="shared" si="202"/>
        <v>TRUSTED</v>
      </c>
      <c r="I680" s="1" t="str">
        <f t="shared" si="203"/>
        <v>TRUSTED</v>
      </c>
      <c r="J680" s="1" t="str">
        <f t="shared" si="204"/>
        <v>UNTRUSTED</v>
      </c>
      <c r="K680" s="1" t="str">
        <f t="shared" si="205"/>
        <v>TRUSTED</v>
      </c>
      <c r="L680" s="1" t="str">
        <f t="shared" si="206"/>
        <v>TRUSTED</v>
      </c>
      <c r="M680" s="1" t="str">
        <f t="shared" si="207"/>
        <v>TRUSTED</v>
      </c>
      <c r="N680" s="1" t="str">
        <f t="shared" si="208"/>
        <v>TRUSTED</v>
      </c>
      <c r="O680" s="1">
        <f t="shared" si="209"/>
        <v>3</v>
      </c>
      <c r="P680" s="1">
        <f t="shared" si="210"/>
        <v>333</v>
      </c>
      <c r="Q680" s="1" t="str">
        <f t="shared" si="211"/>
        <v>TRUSTED</v>
      </c>
      <c r="R680" s="1" t="str">
        <f t="shared" si="212"/>
        <v>TRUSTED</v>
      </c>
      <c r="S680" s="1" t="str">
        <f t="shared" si="213"/>
        <v>TRUSTED</v>
      </c>
      <c r="T680" s="1" t="str">
        <f t="shared" si="214"/>
        <v>TRUSTED</v>
      </c>
      <c r="U680" s="1">
        <f t="shared" si="219"/>
        <v>3</v>
      </c>
      <c r="V680" s="10">
        <f>IF(Q680="TRUSTED",'internal_calcs ToDs'!B680,"")</f>
        <v>675.68565299736383</v>
      </c>
      <c r="W680" s="10">
        <f>IF(R680="TRUSTED",'internal_calcs ToDs'!C680,"")</f>
        <v>677.08825571946136</v>
      </c>
      <c r="X680" s="10">
        <f>IF(S680="TRUSTED",IF(O680=3,'internal_calcs ToDs'!D680,'internal_calcs ToDs'!E680),"")</f>
        <v>677.65735198648247</v>
      </c>
      <c r="Y680" s="10">
        <f t="shared" si="218"/>
        <v>677.08825571946136</v>
      </c>
      <c r="Z680" s="10" t="str">
        <f t="shared" ca="1" si="215"/>
        <v>N</v>
      </c>
      <c r="AA680" s="10">
        <f t="shared" ca="1" si="216"/>
        <v>677.08825571946136</v>
      </c>
      <c r="AB680" s="1">
        <f t="shared" ca="1" si="200"/>
        <v>2</v>
      </c>
      <c r="AC680" s="1">
        <f t="shared" ca="1" si="201"/>
        <v>222</v>
      </c>
      <c r="AD680" s="1">
        <f t="shared" ca="1" si="217"/>
        <v>48</v>
      </c>
    </row>
    <row r="681" spans="1:30" x14ac:dyDescent="0.3">
      <c r="A681" s="1">
        <f>'FTTM input times'!A681</f>
        <v>679</v>
      </c>
      <c r="B681" s="10">
        <f>ABS('internal_calcs ToDs'!C681-'internal_calcs ToDs'!$B681)</f>
        <v>1.3555822086656235</v>
      </c>
      <c r="C681" s="10">
        <f>ABS('internal_calcs ToDs'!D681-'internal_calcs ToDs'!$B681)</f>
        <v>1.710147292042052</v>
      </c>
      <c r="D681" s="10">
        <f>ABS('internal_calcs ToDs'!E681-'internal_calcs ToDs'!$B681)</f>
        <v>6.7946387931524441</v>
      </c>
      <c r="E681" s="10">
        <f>ABS('internal_calcs ToDs'!D681-'internal_calcs ToDs'!$C681)</f>
        <v>0.35456508337642845</v>
      </c>
      <c r="F681" s="10">
        <f>ABS('internal_calcs ToDs'!E681-'internal_calcs ToDs'!$C681)</f>
        <v>5.4390565844868206</v>
      </c>
      <c r="G681" s="10">
        <f>ABS('internal_calcs ToDs'!E681-'internal_calcs ToDs'!D681)</f>
        <v>5.0844915011103922</v>
      </c>
      <c r="H681" s="1" t="str">
        <f t="shared" si="202"/>
        <v>TRUSTED</v>
      </c>
      <c r="I681" s="1" t="str">
        <f t="shared" si="203"/>
        <v>TRUSTED</v>
      </c>
      <c r="J681" s="1" t="str">
        <f t="shared" si="204"/>
        <v>UNTRUSTED</v>
      </c>
      <c r="K681" s="1" t="str">
        <f t="shared" si="205"/>
        <v>TRUSTED</v>
      </c>
      <c r="L681" s="1" t="str">
        <f t="shared" si="206"/>
        <v>TRUSTED</v>
      </c>
      <c r="M681" s="1" t="str">
        <f t="shared" si="207"/>
        <v>TRUSTED</v>
      </c>
      <c r="N681" s="1" t="str">
        <f t="shared" si="208"/>
        <v>TRUSTED</v>
      </c>
      <c r="O681" s="1">
        <f t="shared" si="209"/>
        <v>3</v>
      </c>
      <c r="P681" s="1">
        <f t="shared" si="210"/>
        <v>333</v>
      </c>
      <c r="Q681" s="1" t="str">
        <f t="shared" si="211"/>
        <v>TRUSTED</v>
      </c>
      <c r="R681" s="1" t="str">
        <f t="shared" si="212"/>
        <v>TRUSTED</v>
      </c>
      <c r="S681" s="1" t="str">
        <f t="shared" si="213"/>
        <v>TRUSTED</v>
      </c>
      <c r="T681" s="1" t="str">
        <f t="shared" si="214"/>
        <v>TRUSTED</v>
      </c>
      <c r="U681" s="1">
        <f t="shared" si="219"/>
        <v>3</v>
      </c>
      <c r="V681" s="10">
        <f>IF(Q681="TRUSTED",'internal_calcs ToDs'!B681,"")</f>
        <v>676.69955232696043</v>
      </c>
      <c r="W681" s="10">
        <f>IF(R681="TRUSTED",'internal_calcs ToDs'!C681,"")</f>
        <v>678.05513453562605</v>
      </c>
      <c r="X681" s="10">
        <f>IF(S681="TRUSTED",IF(O681=3,'internal_calcs ToDs'!D681,'internal_calcs ToDs'!E681),"")</f>
        <v>678.40969961900248</v>
      </c>
      <c r="Y681" s="10">
        <f t="shared" si="218"/>
        <v>678.05513453562605</v>
      </c>
      <c r="Z681" s="10" t="str">
        <f t="shared" ca="1" si="215"/>
        <v>N</v>
      </c>
      <c r="AA681" s="10">
        <f t="shared" ca="1" si="216"/>
        <v>678.05513453562605</v>
      </c>
      <c r="AB681" s="1">
        <f t="shared" ca="1" si="200"/>
        <v>2</v>
      </c>
      <c r="AC681" s="1">
        <f t="shared" ca="1" si="201"/>
        <v>222</v>
      </c>
      <c r="AD681" s="1">
        <f t="shared" ca="1" si="217"/>
        <v>48</v>
      </c>
    </row>
    <row r="682" spans="1:30" x14ac:dyDescent="0.3">
      <c r="A682" s="1">
        <f>'FTTM input times'!A682</f>
        <v>680</v>
      </c>
      <c r="B682" s="10">
        <f>ABS('internal_calcs ToDs'!C682-'internal_calcs ToDs'!$B682)</f>
        <v>1.3152263136440752</v>
      </c>
      <c r="C682" s="10">
        <f>ABS('internal_calcs ToDs'!D682-'internal_calcs ToDs'!$B682)</f>
        <v>1.425352912806602</v>
      </c>
      <c r="D682" s="10">
        <f>ABS('internal_calcs ToDs'!E682-'internal_calcs ToDs'!$B682)</f>
        <v>6.7668895500628423</v>
      </c>
      <c r="E682" s="10">
        <f>ABS('internal_calcs ToDs'!D682-'internal_calcs ToDs'!$C682)</f>
        <v>0.11012659916252687</v>
      </c>
      <c r="F682" s="10">
        <f>ABS('internal_calcs ToDs'!E682-'internal_calcs ToDs'!$C682)</f>
        <v>5.4516632364187672</v>
      </c>
      <c r="G682" s="10">
        <f>ABS('internal_calcs ToDs'!E682-'internal_calcs ToDs'!D682)</f>
        <v>5.3415366372562403</v>
      </c>
      <c r="H682" s="1" t="str">
        <f t="shared" si="202"/>
        <v>TRUSTED</v>
      </c>
      <c r="I682" s="1" t="str">
        <f t="shared" si="203"/>
        <v>TRUSTED</v>
      </c>
      <c r="J682" s="1" t="str">
        <f t="shared" si="204"/>
        <v>UNTRUSTED</v>
      </c>
      <c r="K682" s="1" t="str">
        <f t="shared" si="205"/>
        <v>TRUSTED</v>
      </c>
      <c r="L682" s="1" t="str">
        <f t="shared" si="206"/>
        <v>TRUSTED</v>
      </c>
      <c r="M682" s="1" t="str">
        <f t="shared" si="207"/>
        <v>TRUSTED</v>
      </c>
      <c r="N682" s="1" t="str">
        <f t="shared" si="208"/>
        <v>TRUSTED</v>
      </c>
      <c r="O682" s="1">
        <f t="shared" si="209"/>
        <v>3</v>
      </c>
      <c r="P682" s="1">
        <f t="shared" si="210"/>
        <v>333</v>
      </c>
      <c r="Q682" s="1" t="str">
        <f t="shared" si="211"/>
        <v>TRUSTED</v>
      </c>
      <c r="R682" s="1" t="str">
        <f t="shared" si="212"/>
        <v>TRUSTED</v>
      </c>
      <c r="S682" s="1" t="str">
        <f t="shared" si="213"/>
        <v>TRUSTED</v>
      </c>
      <c r="T682" s="1" t="str">
        <f t="shared" si="214"/>
        <v>TRUSTED</v>
      </c>
      <c r="U682" s="1">
        <f t="shared" si="219"/>
        <v>3</v>
      </c>
      <c r="V682" s="10">
        <f>IF(Q682="TRUSTED",'internal_calcs ToDs'!B682,"")</f>
        <v>677.71446253361023</v>
      </c>
      <c r="W682" s="10">
        <f>IF(R682="TRUSTED",'internal_calcs ToDs'!C682,"")</f>
        <v>679.02968884725431</v>
      </c>
      <c r="X682" s="10">
        <f>IF(S682="TRUSTED",IF(O682=3,'internal_calcs ToDs'!D682,'internal_calcs ToDs'!E682),"")</f>
        <v>679.13981544641683</v>
      </c>
      <c r="Y682" s="10">
        <f t="shared" si="218"/>
        <v>679.02968884725431</v>
      </c>
      <c r="Z682" s="10" t="str">
        <f t="shared" ca="1" si="215"/>
        <v>N</v>
      </c>
      <c r="AA682" s="10">
        <f t="shared" ca="1" si="216"/>
        <v>679.02968884725431</v>
      </c>
      <c r="AB682" s="1">
        <f t="shared" ca="1" si="200"/>
        <v>2</v>
      </c>
      <c r="AC682" s="1">
        <f t="shared" ca="1" si="201"/>
        <v>222</v>
      </c>
      <c r="AD682" s="1">
        <f t="shared" ca="1" si="217"/>
        <v>48</v>
      </c>
    </row>
    <row r="683" spans="1:30" x14ac:dyDescent="0.3">
      <c r="A683" s="1">
        <f>'FTTM input times'!A683</f>
        <v>681</v>
      </c>
      <c r="B683" s="10">
        <f>ABS('internal_calcs ToDs'!C683-'internal_calcs ToDs'!$B683)</f>
        <v>1.2816448771454816</v>
      </c>
      <c r="C683" s="10">
        <f>ABS('internal_calcs ToDs'!D683-'internal_calcs ToDs'!$B683)</f>
        <v>1.1215815036414369</v>
      </c>
      <c r="D683" s="10">
        <f>ABS('internal_calcs ToDs'!E683-'internal_calcs ToDs'!$B683)</f>
        <v>6.6484563181223848</v>
      </c>
      <c r="E683" s="10">
        <f>ABS('internal_calcs ToDs'!D683-'internal_calcs ToDs'!$C683)</f>
        <v>0.16006337350404465</v>
      </c>
      <c r="F683" s="10">
        <f>ABS('internal_calcs ToDs'!E683-'internal_calcs ToDs'!$C683)</f>
        <v>5.3668114409769032</v>
      </c>
      <c r="G683" s="10">
        <f>ABS('internal_calcs ToDs'!E683-'internal_calcs ToDs'!D683)</f>
        <v>5.5268748144809479</v>
      </c>
      <c r="H683" s="1" t="str">
        <f t="shared" si="202"/>
        <v>TRUSTED</v>
      </c>
      <c r="I683" s="1" t="str">
        <f t="shared" si="203"/>
        <v>TRUSTED</v>
      </c>
      <c r="J683" s="1" t="str">
        <f t="shared" si="204"/>
        <v>UNTRUSTED</v>
      </c>
      <c r="K683" s="1" t="str">
        <f t="shared" si="205"/>
        <v>TRUSTED</v>
      </c>
      <c r="L683" s="1" t="str">
        <f t="shared" si="206"/>
        <v>TRUSTED</v>
      </c>
      <c r="M683" s="1" t="str">
        <f t="shared" si="207"/>
        <v>TRUSTED</v>
      </c>
      <c r="N683" s="1" t="str">
        <f t="shared" si="208"/>
        <v>TRUSTED</v>
      </c>
      <c r="O683" s="1">
        <f t="shared" si="209"/>
        <v>3</v>
      </c>
      <c r="P683" s="1">
        <f t="shared" si="210"/>
        <v>333</v>
      </c>
      <c r="Q683" s="1" t="str">
        <f t="shared" si="211"/>
        <v>TRUSTED</v>
      </c>
      <c r="R683" s="1" t="str">
        <f t="shared" si="212"/>
        <v>TRUSTED</v>
      </c>
      <c r="S683" s="1" t="str">
        <f t="shared" si="213"/>
        <v>TRUSTED</v>
      </c>
      <c r="T683" s="1" t="str">
        <f t="shared" si="214"/>
        <v>TRUSTED</v>
      </c>
      <c r="U683" s="1">
        <f t="shared" si="219"/>
        <v>3</v>
      </c>
      <c r="V683" s="10">
        <f>IF(Q683="TRUSTED",'internal_calcs ToDs'!B683,"")</f>
        <v>678.73037419970728</v>
      </c>
      <c r="W683" s="10">
        <f>IF(R683="TRUSTED",'internal_calcs ToDs'!C683,"")</f>
        <v>680.01201907685277</v>
      </c>
      <c r="X683" s="10">
        <f>IF(S683="TRUSTED",IF(O683=3,'internal_calcs ToDs'!D683,'internal_calcs ToDs'!E683),"")</f>
        <v>679.85195570334872</v>
      </c>
      <c r="Y683" s="10">
        <f t="shared" si="218"/>
        <v>679.85195570334872</v>
      </c>
      <c r="Z683" s="10" t="str">
        <f t="shared" ca="1" si="215"/>
        <v>Y</v>
      </c>
      <c r="AA683" s="10">
        <f t="shared" ca="1" si="216"/>
        <v>679.85195570334872</v>
      </c>
      <c r="AB683" s="1">
        <f t="shared" ca="1" si="200"/>
        <v>3</v>
      </c>
      <c r="AC683" s="1">
        <f t="shared" ca="1" si="201"/>
        <v>333</v>
      </c>
      <c r="AD683" s="1">
        <f t="shared" ca="1" si="217"/>
        <v>49</v>
      </c>
    </row>
    <row r="684" spans="1:30" x14ac:dyDescent="0.3">
      <c r="A684" s="1">
        <f>'FTTM input times'!A684</f>
        <v>682</v>
      </c>
      <c r="B684" s="10">
        <f>ABS('internal_calcs ToDs'!C684-'internal_calcs ToDs'!$B684)</f>
        <v>1.2549176838307403</v>
      </c>
      <c r="C684" s="10">
        <f>ABS('internal_calcs ToDs'!D684-'internal_calcs ToDs'!$B684)</f>
        <v>0.80338283480296013</v>
      </c>
      <c r="D684" s="10">
        <f>ABS('internal_calcs ToDs'!E684-'internal_calcs ToDs'!$B684)</f>
        <v>6.4430545439872731</v>
      </c>
      <c r="E684" s="10">
        <f>ABS('internal_calcs ToDs'!D684-'internal_calcs ToDs'!$C684)</f>
        <v>0.45153484902778018</v>
      </c>
      <c r="F684" s="10">
        <f>ABS('internal_calcs ToDs'!E684-'internal_calcs ToDs'!$C684)</f>
        <v>5.1881368601565327</v>
      </c>
      <c r="G684" s="10">
        <f>ABS('internal_calcs ToDs'!E684-'internal_calcs ToDs'!D684)</f>
        <v>5.6396717091843129</v>
      </c>
      <c r="H684" s="1" t="str">
        <f t="shared" si="202"/>
        <v>TRUSTED</v>
      </c>
      <c r="I684" s="1" t="str">
        <f t="shared" si="203"/>
        <v>TRUSTED</v>
      </c>
      <c r="J684" s="1" t="str">
        <f t="shared" si="204"/>
        <v>UNTRUSTED</v>
      </c>
      <c r="K684" s="1" t="str">
        <f t="shared" si="205"/>
        <v>TRUSTED</v>
      </c>
      <c r="L684" s="1" t="str">
        <f t="shared" si="206"/>
        <v>TRUSTED</v>
      </c>
      <c r="M684" s="1" t="str">
        <f t="shared" si="207"/>
        <v>TRUSTED</v>
      </c>
      <c r="N684" s="1" t="str">
        <f t="shared" si="208"/>
        <v>TRUSTED</v>
      </c>
      <c r="O684" s="1">
        <f t="shared" si="209"/>
        <v>3</v>
      </c>
      <c r="P684" s="1">
        <f t="shared" si="210"/>
        <v>333</v>
      </c>
      <c r="Q684" s="1" t="str">
        <f t="shared" si="211"/>
        <v>TRUSTED</v>
      </c>
      <c r="R684" s="1" t="str">
        <f t="shared" si="212"/>
        <v>TRUSTED</v>
      </c>
      <c r="S684" s="1" t="str">
        <f t="shared" si="213"/>
        <v>TRUSTED</v>
      </c>
      <c r="T684" s="1" t="str">
        <f t="shared" si="214"/>
        <v>TRUSTED</v>
      </c>
      <c r="U684" s="1">
        <f t="shared" si="219"/>
        <v>3</v>
      </c>
      <c r="V684" s="10">
        <f>IF(Q684="TRUSTED",'internal_calcs ToDs'!B684,"")</f>
        <v>679.74727727510219</v>
      </c>
      <c r="W684" s="10">
        <f>IF(R684="TRUSTED",'internal_calcs ToDs'!C684,"")</f>
        <v>681.00219495893293</v>
      </c>
      <c r="X684" s="10">
        <f>IF(S684="TRUSTED",IF(O684=3,'internal_calcs ToDs'!D684,'internal_calcs ToDs'!E684),"")</f>
        <v>680.55066010990515</v>
      </c>
      <c r="Y684" s="10">
        <f t="shared" si="218"/>
        <v>680.55066010990515</v>
      </c>
      <c r="Z684" s="10" t="str">
        <f t="shared" ca="1" si="215"/>
        <v>N</v>
      </c>
      <c r="AA684" s="10">
        <f t="shared" ca="1" si="216"/>
        <v>680.55066010990515</v>
      </c>
      <c r="AB684" s="1">
        <f t="shared" ca="1" si="200"/>
        <v>3</v>
      </c>
      <c r="AC684" s="1">
        <f t="shared" ca="1" si="201"/>
        <v>333</v>
      </c>
      <c r="AD684" s="1">
        <f t="shared" ca="1" si="217"/>
        <v>49</v>
      </c>
    </row>
    <row r="685" spans="1:30" x14ac:dyDescent="0.3">
      <c r="A685" s="1">
        <f>'FTTM input times'!A685</f>
        <v>683</v>
      </c>
      <c r="B685" s="10">
        <f>ABS('internal_calcs ToDs'!C685-'internal_calcs ToDs'!$B685)</f>
        <v>1.2350941813493819</v>
      </c>
      <c r="C685" s="10">
        <f>ABS('internal_calcs ToDs'!D685-'internal_calcs ToDs'!$B685)</f>
        <v>0.4755191941293333</v>
      </c>
      <c r="D685" s="10">
        <f>ABS('internal_calcs ToDs'!E685-'internal_calcs ToDs'!$B685)</f>
        <v>6.1575077381029359</v>
      </c>
      <c r="E685" s="10">
        <f>ABS('internal_calcs ToDs'!D685-'internal_calcs ToDs'!$C685)</f>
        <v>0.75957498722004857</v>
      </c>
      <c r="F685" s="10">
        <f>ABS('internal_calcs ToDs'!E685-'internal_calcs ToDs'!$C685)</f>
        <v>4.9224135567535541</v>
      </c>
      <c r="G685" s="10">
        <f>ABS('internal_calcs ToDs'!E685-'internal_calcs ToDs'!D685)</f>
        <v>5.6819885439736026</v>
      </c>
      <c r="H685" s="1" t="str">
        <f t="shared" si="202"/>
        <v>TRUSTED</v>
      </c>
      <c r="I685" s="1" t="str">
        <f t="shared" si="203"/>
        <v>TRUSTED</v>
      </c>
      <c r="J685" s="1" t="str">
        <f t="shared" si="204"/>
        <v>UNTRUSTED</v>
      </c>
      <c r="K685" s="1" t="str">
        <f t="shared" si="205"/>
        <v>TRUSTED</v>
      </c>
      <c r="L685" s="1" t="str">
        <f t="shared" si="206"/>
        <v>TRUSTED</v>
      </c>
      <c r="M685" s="1" t="str">
        <f t="shared" si="207"/>
        <v>TRUSTED</v>
      </c>
      <c r="N685" s="1" t="str">
        <f t="shared" si="208"/>
        <v>TRUSTED</v>
      </c>
      <c r="O685" s="1">
        <f t="shared" si="209"/>
        <v>3</v>
      </c>
      <c r="P685" s="1">
        <f t="shared" si="210"/>
        <v>333</v>
      </c>
      <c r="Q685" s="1" t="str">
        <f t="shared" si="211"/>
        <v>TRUSTED</v>
      </c>
      <c r="R685" s="1" t="str">
        <f t="shared" si="212"/>
        <v>TRUSTED</v>
      </c>
      <c r="S685" s="1" t="str">
        <f t="shared" si="213"/>
        <v>TRUSTED</v>
      </c>
      <c r="T685" s="1" t="str">
        <f t="shared" si="214"/>
        <v>TRUSTED</v>
      </c>
      <c r="U685" s="1">
        <f t="shared" si="219"/>
        <v>3</v>
      </c>
      <c r="V685" s="10">
        <f>IF(Q685="TRUSTED",'internal_calcs ToDs'!B685,"")</f>
        <v>680.76516108345038</v>
      </c>
      <c r="W685" s="10">
        <f>IF(R685="TRUSTED",'internal_calcs ToDs'!C685,"")</f>
        <v>682.00025526479976</v>
      </c>
      <c r="X685" s="10">
        <f>IF(S685="TRUSTED",IF(O685=3,'internal_calcs ToDs'!D685,'internal_calcs ToDs'!E685),"")</f>
        <v>681.24068027757971</v>
      </c>
      <c r="Y685" s="10">
        <f t="shared" si="218"/>
        <v>681.24068027757971</v>
      </c>
      <c r="Z685" s="10" t="str">
        <f t="shared" ca="1" si="215"/>
        <v>N</v>
      </c>
      <c r="AA685" s="10">
        <f t="shared" ca="1" si="216"/>
        <v>681.24068027757971</v>
      </c>
      <c r="AB685" s="1">
        <f t="shared" ca="1" si="200"/>
        <v>3</v>
      </c>
      <c r="AC685" s="1">
        <f t="shared" ca="1" si="201"/>
        <v>333</v>
      </c>
      <c r="AD685" s="1">
        <f t="shared" ca="1" si="217"/>
        <v>49</v>
      </c>
    </row>
    <row r="686" spans="1:30" x14ac:dyDescent="0.3">
      <c r="A686" s="1">
        <f>'FTTM input times'!A686</f>
        <v>684</v>
      </c>
      <c r="B686" s="10">
        <f>ABS('internal_calcs ToDs'!C686-'internal_calcs ToDs'!$B686)</f>
        <v>1.2221933205851201</v>
      </c>
      <c r="C686" s="10">
        <f>ABS('internal_calcs ToDs'!D686-'internal_calcs ToDs'!$B686)</f>
        <v>0.14289044454631039</v>
      </c>
      <c r="D686" s="10">
        <f>ABS('internal_calcs ToDs'!E686-'internal_calcs ToDs'!$B686)</f>
        <v>5.8015012343864782</v>
      </c>
      <c r="E686" s="10">
        <f>ABS('internal_calcs ToDs'!D686-'internal_calcs ToDs'!$C686)</f>
        <v>1.0793028760388097</v>
      </c>
      <c r="F686" s="10">
        <f>ABS('internal_calcs ToDs'!E686-'internal_calcs ToDs'!$C686)</f>
        <v>4.5793079138013582</v>
      </c>
      <c r="G686" s="10">
        <f>ABS('internal_calcs ToDs'!E686-'internal_calcs ToDs'!D686)</f>
        <v>5.6586107898401679</v>
      </c>
      <c r="H686" s="1" t="str">
        <f t="shared" si="202"/>
        <v>TRUSTED</v>
      </c>
      <c r="I686" s="1" t="str">
        <f t="shared" si="203"/>
        <v>TRUSTED</v>
      </c>
      <c r="J686" s="1" t="str">
        <f t="shared" si="204"/>
        <v>UNTRUSTED</v>
      </c>
      <c r="K686" s="1" t="str">
        <f t="shared" si="205"/>
        <v>TRUSTED</v>
      </c>
      <c r="L686" s="1" t="str">
        <f t="shared" si="206"/>
        <v>TRUSTED</v>
      </c>
      <c r="M686" s="1" t="str">
        <f t="shared" si="207"/>
        <v>TRUSTED</v>
      </c>
      <c r="N686" s="1" t="str">
        <f t="shared" si="208"/>
        <v>TRUSTED</v>
      </c>
      <c r="O686" s="1">
        <f t="shared" si="209"/>
        <v>3</v>
      </c>
      <c r="P686" s="1">
        <f t="shared" si="210"/>
        <v>333</v>
      </c>
      <c r="Q686" s="1" t="str">
        <f t="shared" si="211"/>
        <v>TRUSTED</v>
      </c>
      <c r="R686" s="1" t="str">
        <f t="shared" si="212"/>
        <v>TRUSTED</v>
      </c>
      <c r="S686" s="1" t="str">
        <f t="shared" si="213"/>
        <v>TRUSTED</v>
      </c>
      <c r="T686" s="1" t="str">
        <f t="shared" si="214"/>
        <v>TRUSTED</v>
      </c>
      <c r="U686" s="1">
        <f t="shared" si="219"/>
        <v>3</v>
      </c>
      <c r="V686" s="10">
        <f>IF(Q686="TRUSTED",'internal_calcs ToDs'!B686,"")</f>
        <v>681.78401432895498</v>
      </c>
      <c r="W686" s="10">
        <f>IF(R686="TRUSTED",'internal_calcs ToDs'!C686,"")</f>
        <v>683.0062076495401</v>
      </c>
      <c r="X686" s="10">
        <f>IF(S686="TRUSTED",IF(O686=3,'internal_calcs ToDs'!D686,'internal_calcs ToDs'!E686),"")</f>
        <v>681.92690477350129</v>
      </c>
      <c r="Y686" s="10">
        <f t="shared" si="218"/>
        <v>681.92690477350129</v>
      </c>
      <c r="Z686" s="10" t="str">
        <f t="shared" ca="1" si="215"/>
        <v>N</v>
      </c>
      <c r="AA686" s="10">
        <f t="shared" ca="1" si="216"/>
        <v>681.92690477350129</v>
      </c>
      <c r="AB686" s="1">
        <f t="shared" ca="1" si="200"/>
        <v>3</v>
      </c>
      <c r="AC686" s="1">
        <f t="shared" ca="1" si="201"/>
        <v>333</v>
      </c>
      <c r="AD686" s="1">
        <f t="shared" ca="1" si="217"/>
        <v>49</v>
      </c>
    </row>
    <row r="687" spans="1:30" x14ac:dyDescent="0.3">
      <c r="A687" s="1">
        <f>'FTTM input times'!A687</f>
        <v>685</v>
      </c>
      <c r="B687" s="10">
        <f>ABS('internal_calcs ToDs'!C687-'internal_calcs ToDs'!$B687)</f>
        <v>1.216203518308248</v>
      </c>
      <c r="C687" s="10">
        <f>ABS('internal_calcs ToDs'!D687-'internal_calcs ToDs'!$B687)</f>
        <v>0.18954307869216791</v>
      </c>
      <c r="D687" s="10">
        <f>ABS('internal_calcs ToDs'!E687-'internal_calcs ToDs'!$B687)</f>
        <v>5.3872325381478277</v>
      </c>
      <c r="E687" s="10">
        <f>ABS('internal_calcs ToDs'!D687-'internal_calcs ToDs'!$C687)</f>
        <v>1.4057465970004159</v>
      </c>
      <c r="F687" s="10">
        <f>ABS('internal_calcs ToDs'!E687-'internal_calcs ToDs'!$C687)</f>
        <v>4.1710290198395796</v>
      </c>
      <c r="G687" s="10">
        <f>ABS('internal_calcs ToDs'!E687-'internal_calcs ToDs'!D687)</f>
        <v>5.5767756168399956</v>
      </c>
      <c r="H687" s="1" t="str">
        <f t="shared" si="202"/>
        <v>TRUSTED</v>
      </c>
      <c r="I687" s="1" t="str">
        <f t="shared" si="203"/>
        <v>TRUSTED</v>
      </c>
      <c r="J687" s="1" t="str">
        <f t="shared" si="204"/>
        <v>UNTRUSTED</v>
      </c>
      <c r="K687" s="1" t="str">
        <f t="shared" si="205"/>
        <v>TRUSTED</v>
      </c>
      <c r="L687" s="1" t="str">
        <f t="shared" si="206"/>
        <v>TRUSTED</v>
      </c>
      <c r="M687" s="1" t="str">
        <f t="shared" si="207"/>
        <v>TRUSTED</v>
      </c>
      <c r="N687" s="1" t="str">
        <f t="shared" si="208"/>
        <v>TRUSTED</v>
      </c>
      <c r="O687" s="1">
        <f t="shared" si="209"/>
        <v>3</v>
      </c>
      <c r="P687" s="1">
        <f t="shared" si="210"/>
        <v>333</v>
      </c>
      <c r="Q687" s="1" t="str">
        <f t="shared" si="211"/>
        <v>TRUSTED</v>
      </c>
      <c r="R687" s="1" t="str">
        <f t="shared" si="212"/>
        <v>TRUSTED</v>
      </c>
      <c r="S687" s="1" t="str">
        <f t="shared" si="213"/>
        <v>TRUSTED</v>
      </c>
      <c r="T687" s="1" t="str">
        <f t="shared" si="214"/>
        <v>TRUSTED</v>
      </c>
      <c r="U687" s="1">
        <f t="shared" si="219"/>
        <v>3</v>
      </c>
      <c r="V687" s="10">
        <f>IF(Q687="TRUSTED",'internal_calcs ToDs'!B687,"")</f>
        <v>682.80382510350228</v>
      </c>
      <c r="W687" s="10">
        <f>IF(R687="TRUSTED",'internal_calcs ToDs'!C687,"")</f>
        <v>684.02002862181052</v>
      </c>
      <c r="X687" s="10">
        <f>IF(S687="TRUSTED",IF(O687=3,'internal_calcs ToDs'!D687,'internal_calcs ToDs'!E687),"")</f>
        <v>682.61428202481011</v>
      </c>
      <c r="Y687" s="10">
        <f t="shared" si="218"/>
        <v>682.80382510350228</v>
      </c>
      <c r="Z687" s="10" t="str">
        <f t="shared" ca="1" si="215"/>
        <v>Y</v>
      </c>
      <c r="AA687" s="10">
        <f t="shared" ca="1" si="216"/>
        <v>682.80382510350228</v>
      </c>
      <c r="AB687" s="1">
        <f t="shared" ca="1" si="200"/>
        <v>1</v>
      </c>
      <c r="AC687" s="1">
        <f t="shared" ca="1" si="201"/>
        <v>111</v>
      </c>
      <c r="AD687" s="1">
        <f t="shared" ca="1" si="217"/>
        <v>50</v>
      </c>
    </row>
    <row r="688" spans="1:30" x14ac:dyDescent="0.3">
      <c r="A688" s="1">
        <f>'FTTM input times'!A688</f>
        <v>686</v>
      </c>
      <c r="B688" s="10">
        <f>ABS('internal_calcs ToDs'!C688-'internal_calcs ToDs'!$B688)</f>
        <v>1.2170827423656192</v>
      </c>
      <c r="C688" s="10">
        <f>ABS('internal_calcs ToDs'!D688-'internal_calcs ToDs'!$B688)</f>
        <v>0.51683861517778951</v>
      </c>
      <c r="D688" s="10">
        <f>ABS('internal_calcs ToDs'!E688-'internal_calcs ToDs'!$B688)</f>
        <v>4.9289708993370596</v>
      </c>
      <c r="E688" s="10">
        <f>ABS('internal_calcs ToDs'!D688-'internal_calcs ToDs'!$C688)</f>
        <v>1.7339213575434087</v>
      </c>
      <c r="F688" s="10">
        <f>ABS('internal_calcs ToDs'!E688-'internal_calcs ToDs'!$C688)</f>
        <v>3.7118881569714404</v>
      </c>
      <c r="G688" s="10">
        <f>ABS('internal_calcs ToDs'!E688-'internal_calcs ToDs'!D688)</f>
        <v>5.4458095145148491</v>
      </c>
      <c r="H688" s="1" t="str">
        <f t="shared" si="202"/>
        <v>TRUSTED</v>
      </c>
      <c r="I688" s="1" t="str">
        <f t="shared" si="203"/>
        <v>TRUSTED</v>
      </c>
      <c r="J688" s="1" t="str">
        <f t="shared" si="204"/>
        <v>UNTRUSTED</v>
      </c>
      <c r="K688" s="1" t="str">
        <f t="shared" si="205"/>
        <v>TRUSTED</v>
      </c>
      <c r="L688" s="1" t="str">
        <f t="shared" si="206"/>
        <v>TRUSTED</v>
      </c>
      <c r="M688" s="1" t="str">
        <f t="shared" si="207"/>
        <v>TRUSTED</v>
      </c>
      <c r="N688" s="1" t="str">
        <f t="shared" si="208"/>
        <v>TRUSTED</v>
      </c>
      <c r="O688" s="1">
        <f t="shared" si="209"/>
        <v>3</v>
      </c>
      <c r="P688" s="1">
        <f t="shared" si="210"/>
        <v>333</v>
      </c>
      <c r="Q688" s="1" t="str">
        <f t="shared" si="211"/>
        <v>TRUSTED</v>
      </c>
      <c r="R688" s="1" t="str">
        <f t="shared" si="212"/>
        <v>TRUSTED</v>
      </c>
      <c r="S688" s="1" t="str">
        <f t="shared" si="213"/>
        <v>TRUSTED</v>
      </c>
      <c r="T688" s="1" t="str">
        <f t="shared" si="214"/>
        <v>TRUSTED</v>
      </c>
      <c r="U688" s="1">
        <f t="shared" si="219"/>
        <v>3</v>
      </c>
      <c r="V688" s="10">
        <f>IF(Q688="TRUSTED",'internal_calcs ToDs'!B688,"")</f>
        <v>683.82458089418219</v>
      </c>
      <c r="W688" s="10">
        <f>IF(R688="TRUSTED",'internal_calcs ToDs'!C688,"")</f>
        <v>685.04166363654781</v>
      </c>
      <c r="X688" s="10">
        <f>IF(S688="TRUSTED",IF(O688=3,'internal_calcs ToDs'!D688,'internal_calcs ToDs'!E688),"")</f>
        <v>683.3077422790044</v>
      </c>
      <c r="Y688" s="10">
        <f t="shared" si="218"/>
        <v>683.82458089418219</v>
      </c>
      <c r="Z688" s="10" t="str">
        <f t="shared" ca="1" si="215"/>
        <v>N</v>
      </c>
      <c r="AA688" s="10">
        <f t="shared" ca="1" si="216"/>
        <v>683.82458089418219</v>
      </c>
      <c r="AB688" s="1">
        <f t="shared" ca="1" si="200"/>
        <v>1</v>
      </c>
      <c r="AC688" s="1">
        <f t="shared" ca="1" si="201"/>
        <v>111</v>
      </c>
      <c r="AD688" s="1">
        <f t="shared" ca="1" si="217"/>
        <v>50</v>
      </c>
    </row>
    <row r="689" spans="1:30" x14ac:dyDescent="0.3">
      <c r="A689" s="1">
        <f>'FTTM input times'!A689</f>
        <v>687</v>
      </c>
      <c r="B689" s="10">
        <f>ABS('internal_calcs ToDs'!C689-'internal_calcs ToDs'!$B689)</f>
        <v>1.2247587190402101</v>
      </c>
      <c r="C689" s="10">
        <f>ABS('internal_calcs ToDs'!D689-'internal_calcs ToDs'!$B689)</f>
        <v>0.83414874019933904</v>
      </c>
      <c r="D689" s="10">
        <f>ABS('internal_calcs ToDs'!E689-'internal_calcs ToDs'!$B689)</f>
        <v>4.4425420290175452</v>
      </c>
      <c r="E689" s="10">
        <f>ABS('internal_calcs ToDs'!D689-'internal_calcs ToDs'!$C689)</f>
        <v>2.0589074592395491</v>
      </c>
      <c r="F689" s="10">
        <f>ABS('internal_calcs ToDs'!E689-'internal_calcs ToDs'!$C689)</f>
        <v>3.2177833099773352</v>
      </c>
      <c r="G689" s="10">
        <f>ABS('internal_calcs ToDs'!E689-'internal_calcs ToDs'!D689)</f>
        <v>5.2766907692168843</v>
      </c>
      <c r="H689" s="1" t="str">
        <f t="shared" si="202"/>
        <v>TRUSTED</v>
      </c>
      <c r="I689" s="1" t="str">
        <f t="shared" si="203"/>
        <v>TRUSTED</v>
      </c>
      <c r="J689" s="1" t="str">
        <f t="shared" si="204"/>
        <v>UNTRUSTED</v>
      </c>
      <c r="K689" s="1" t="str">
        <f t="shared" si="205"/>
        <v>TRUSTED</v>
      </c>
      <c r="L689" s="1" t="str">
        <f t="shared" si="206"/>
        <v>TRUSTED</v>
      </c>
      <c r="M689" s="1" t="str">
        <f t="shared" si="207"/>
        <v>TRUSTED</v>
      </c>
      <c r="N689" s="1" t="str">
        <f t="shared" si="208"/>
        <v>TRUSTED</v>
      </c>
      <c r="O689" s="1">
        <f t="shared" si="209"/>
        <v>3</v>
      </c>
      <c r="P689" s="1">
        <f t="shared" si="210"/>
        <v>333</v>
      </c>
      <c r="Q689" s="1" t="str">
        <f t="shared" si="211"/>
        <v>TRUSTED</v>
      </c>
      <c r="R689" s="1" t="str">
        <f t="shared" si="212"/>
        <v>TRUSTED</v>
      </c>
      <c r="S689" s="1" t="str">
        <f t="shared" si="213"/>
        <v>TRUSTED</v>
      </c>
      <c r="T689" s="1" t="str">
        <f t="shared" si="214"/>
        <v>TRUSTED</v>
      </c>
      <c r="U689" s="1">
        <f t="shared" si="219"/>
        <v>3</v>
      </c>
      <c r="V689" s="10">
        <f>IF(Q689="TRUSTED",'internal_calcs ToDs'!B689,"")</f>
        <v>684.8462685911926</v>
      </c>
      <c r="W689" s="10">
        <f>IF(R689="TRUSTED",'internal_calcs ToDs'!C689,"")</f>
        <v>686.07102731023281</v>
      </c>
      <c r="X689" s="10">
        <f>IF(S689="TRUSTED",IF(O689=3,'internal_calcs ToDs'!D689,'internal_calcs ToDs'!E689),"")</f>
        <v>684.01211985099326</v>
      </c>
      <c r="Y689" s="10">
        <f t="shared" si="218"/>
        <v>684.8462685911926</v>
      </c>
      <c r="Z689" s="10" t="str">
        <f t="shared" ca="1" si="215"/>
        <v>N</v>
      </c>
      <c r="AA689" s="10">
        <f t="shared" ca="1" si="216"/>
        <v>684.8462685911926</v>
      </c>
      <c r="AB689" s="1">
        <f t="shared" ca="1" si="200"/>
        <v>1</v>
      </c>
      <c r="AC689" s="1">
        <f t="shared" ca="1" si="201"/>
        <v>111</v>
      </c>
      <c r="AD689" s="1">
        <f t="shared" ca="1" si="217"/>
        <v>50</v>
      </c>
    </row>
    <row r="690" spans="1:30" x14ac:dyDescent="0.3">
      <c r="A690" s="1">
        <f>'FTTM input times'!A690</f>
        <v>688</v>
      </c>
      <c r="B690" s="10">
        <f>ABS('internal_calcs ToDs'!C690-'internal_calcs ToDs'!$B690)</f>
        <v>1.2391292617413683</v>
      </c>
      <c r="C690" s="10">
        <f>ABS('internal_calcs ToDs'!D690-'internal_calcs ToDs'!$B690)</f>
        <v>1.1367976130560464</v>
      </c>
      <c r="D690" s="10">
        <f>ABS('internal_calcs ToDs'!E690-'internal_calcs ToDs'!$B690)</f>
        <v>3.9447565824787034</v>
      </c>
      <c r="E690" s="10">
        <f>ABS('internal_calcs ToDs'!D690-'internal_calcs ToDs'!$C690)</f>
        <v>2.3759268747974147</v>
      </c>
      <c r="F690" s="10">
        <f>ABS('internal_calcs ToDs'!E690-'internal_calcs ToDs'!$C690)</f>
        <v>2.7056273207373351</v>
      </c>
      <c r="G690" s="10">
        <f>ABS('internal_calcs ToDs'!E690-'internal_calcs ToDs'!D690)</f>
        <v>5.0815541955347499</v>
      </c>
      <c r="H690" s="1" t="str">
        <f t="shared" si="202"/>
        <v>TRUSTED</v>
      </c>
      <c r="I690" s="1" t="str">
        <f t="shared" si="203"/>
        <v>TRUSTED</v>
      </c>
      <c r="J690" s="1" t="str">
        <f t="shared" si="204"/>
        <v>UNTRUSTED</v>
      </c>
      <c r="K690" s="1" t="str">
        <f t="shared" si="205"/>
        <v>TRUSTED</v>
      </c>
      <c r="L690" s="1" t="str">
        <f t="shared" si="206"/>
        <v>TRUSTED</v>
      </c>
      <c r="M690" s="1" t="str">
        <f t="shared" si="207"/>
        <v>TRUSTED</v>
      </c>
      <c r="N690" s="1" t="str">
        <f t="shared" si="208"/>
        <v>TRUSTED</v>
      </c>
      <c r="O690" s="1">
        <f t="shared" si="209"/>
        <v>3</v>
      </c>
      <c r="P690" s="1">
        <f t="shared" si="210"/>
        <v>333</v>
      </c>
      <c r="Q690" s="1" t="str">
        <f t="shared" si="211"/>
        <v>TRUSTED</v>
      </c>
      <c r="R690" s="1" t="str">
        <f t="shared" si="212"/>
        <v>TRUSTED</v>
      </c>
      <c r="S690" s="1" t="str">
        <f t="shared" si="213"/>
        <v>TRUSTED</v>
      </c>
      <c r="T690" s="1" t="str">
        <f t="shared" si="214"/>
        <v>TRUSTED</v>
      </c>
      <c r="U690" s="1">
        <f t="shared" si="219"/>
        <v>3</v>
      </c>
      <c r="V690" s="10">
        <f>IF(Q690="TRUSTED",'internal_calcs ToDs'!B690,"")</f>
        <v>685.86887449611925</v>
      </c>
      <c r="W690" s="10">
        <f>IF(R690="TRUSTED",'internal_calcs ToDs'!C690,"")</f>
        <v>687.10800375786062</v>
      </c>
      <c r="X690" s="10">
        <f>IF(S690="TRUSTED",IF(O690=3,'internal_calcs ToDs'!D690,'internal_calcs ToDs'!E690),"")</f>
        <v>684.7320768830632</v>
      </c>
      <c r="Y690" s="10">
        <f t="shared" si="218"/>
        <v>685.86887449611925</v>
      </c>
      <c r="Z690" s="10" t="str">
        <f t="shared" ca="1" si="215"/>
        <v>N</v>
      </c>
      <c r="AA690" s="10">
        <f t="shared" ca="1" si="216"/>
        <v>685.86887449611925</v>
      </c>
      <c r="AB690" s="1">
        <f t="shared" ca="1" si="200"/>
        <v>1</v>
      </c>
      <c r="AC690" s="1">
        <f t="shared" ca="1" si="201"/>
        <v>111</v>
      </c>
      <c r="AD690" s="1">
        <f t="shared" ca="1" si="217"/>
        <v>50</v>
      </c>
    </row>
    <row r="691" spans="1:30" x14ac:dyDescent="0.3">
      <c r="A691" s="1">
        <f>'FTTM input times'!A691</f>
        <v>689</v>
      </c>
      <c r="B691" s="10">
        <f>ABS('internal_calcs ToDs'!C691-'internal_calcs ToDs'!$B691)</f>
        <v>1.2600627196972027</v>
      </c>
      <c r="C691" s="10">
        <f>ABS('internal_calcs ToDs'!D691-'internal_calcs ToDs'!$B691)</f>
        <v>1.4203545104804789</v>
      </c>
      <c r="D691" s="10">
        <f>ABS('internal_calcs ToDs'!E691-'internal_calcs ToDs'!$B691)</f>
        <v>3.4528030647970809</v>
      </c>
      <c r="E691" s="10">
        <f>ABS('internal_calcs ToDs'!D691-'internal_calcs ToDs'!$C691)</f>
        <v>2.6804172301776816</v>
      </c>
      <c r="F691" s="10">
        <f>ABS('internal_calcs ToDs'!E691-'internal_calcs ToDs'!$C691)</f>
        <v>2.1927403450998781</v>
      </c>
      <c r="G691" s="10">
        <f>ABS('internal_calcs ToDs'!E691-'internal_calcs ToDs'!D691)</f>
        <v>4.8731575752775598</v>
      </c>
      <c r="H691" s="1" t="str">
        <f t="shared" si="202"/>
        <v>TRUSTED</v>
      </c>
      <c r="I691" s="1" t="str">
        <f t="shared" si="203"/>
        <v>TRUSTED</v>
      </c>
      <c r="J691" s="1" t="str">
        <f t="shared" si="204"/>
        <v>TRUSTED</v>
      </c>
      <c r="K691" s="1" t="str">
        <f t="shared" si="205"/>
        <v>TRUSTED</v>
      </c>
      <c r="L691" s="1" t="str">
        <f t="shared" si="206"/>
        <v>TRUSTED</v>
      </c>
      <c r="M691" s="1" t="str">
        <f t="shared" si="207"/>
        <v>TRUSTED</v>
      </c>
      <c r="N691" s="1" t="str">
        <f t="shared" si="208"/>
        <v>TRUSTED</v>
      </c>
      <c r="O691" s="1">
        <f t="shared" si="209"/>
        <v>3</v>
      </c>
      <c r="P691" s="1">
        <f t="shared" si="210"/>
        <v>333</v>
      </c>
      <c r="Q691" s="1" t="str">
        <f t="shared" si="211"/>
        <v>TRUSTED</v>
      </c>
      <c r="R691" s="1" t="str">
        <f t="shared" si="212"/>
        <v>TRUSTED</v>
      </c>
      <c r="S691" s="1" t="str">
        <f t="shared" si="213"/>
        <v>TRUSTED</v>
      </c>
      <c r="T691" s="1" t="str">
        <f t="shared" si="214"/>
        <v>TRUSTED</v>
      </c>
      <c r="U691" s="1">
        <f t="shared" si="219"/>
        <v>3</v>
      </c>
      <c r="V691" s="10">
        <f>IF(Q691="TRUSTED",'internal_calcs ToDs'!B691,"")</f>
        <v>686.89238433058802</v>
      </c>
      <c r="W691" s="10">
        <f>IF(R691="TRUSTED",'internal_calcs ToDs'!C691,"")</f>
        <v>688.15244705028522</v>
      </c>
      <c r="X691" s="10">
        <f>IF(S691="TRUSTED",IF(O691=3,'internal_calcs ToDs'!D691,'internal_calcs ToDs'!E691),"")</f>
        <v>685.47202982010754</v>
      </c>
      <c r="Y691" s="10">
        <f t="shared" si="218"/>
        <v>686.89238433058802</v>
      </c>
      <c r="Z691" s="10" t="str">
        <f t="shared" ca="1" si="215"/>
        <v>N</v>
      </c>
      <c r="AA691" s="10">
        <f t="shared" ca="1" si="216"/>
        <v>686.89238433058802</v>
      </c>
      <c r="AB691" s="1">
        <f t="shared" ca="1" si="200"/>
        <v>1</v>
      </c>
      <c r="AC691" s="1">
        <f t="shared" ca="1" si="201"/>
        <v>111</v>
      </c>
      <c r="AD691" s="1">
        <f t="shared" ca="1" si="217"/>
        <v>50</v>
      </c>
    </row>
    <row r="692" spans="1:30" x14ac:dyDescent="0.3">
      <c r="A692" s="1">
        <f>'FTTM input times'!A692</f>
        <v>690</v>
      </c>
      <c r="B692" s="10">
        <f>ABS('internal_calcs ToDs'!C692-'internal_calcs ToDs'!$B692)</f>
        <v>1.2873985448521807</v>
      </c>
      <c r="C692" s="10">
        <f>ABS('internal_calcs ToDs'!D692-'internal_calcs ToDs'!$B692)</f>
        <v>1.6807034856293512</v>
      </c>
      <c r="D692" s="10">
        <f>ABS('internal_calcs ToDs'!E692-'internal_calcs ToDs'!$B692)</f>
        <v>2.9836271005169692</v>
      </c>
      <c r="E692" s="10">
        <f>ABS('internal_calcs ToDs'!D692-'internal_calcs ToDs'!$C692)</f>
        <v>2.968102030481532</v>
      </c>
      <c r="F692" s="10">
        <f>ABS('internal_calcs ToDs'!E692-'internal_calcs ToDs'!$C692)</f>
        <v>1.6962285556647885</v>
      </c>
      <c r="G692" s="10">
        <f>ABS('internal_calcs ToDs'!E692-'internal_calcs ToDs'!D692)</f>
        <v>4.6643305861463205</v>
      </c>
      <c r="H692" s="1" t="str">
        <f t="shared" si="202"/>
        <v>TRUSTED</v>
      </c>
      <c r="I692" s="1" t="str">
        <f t="shared" si="203"/>
        <v>TRUSTED</v>
      </c>
      <c r="J692" s="1" t="str">
        <f t="shared" si="204"/>
        <v>TRUSTED</v>
      </c>
      <c r="K692" s="1" t="str">
        <f t="shared" si="205"/>
        <v>TRUSTED</v>
      </c>
      <c r="L692" s="1" t="str">
        <f t="shared" si="206"/>
        <v>TRUSTED</v>
      </c>
      <c r="M692" s="1" t="str">
        <f t="shared" si="207"/>
        <v>TRUSTED</v>
      </c>
      <c r="N692" s="1" t="str">
        <f t="shared" si="208"/>
        <v>TRUSTED</v>
      </c>
      <c r="O692" s="1">
        <f t="shared" si="209"/>
        <v>3</v>
      </c>
      <c r="P692" s="1">
        <f t="shared" si="210"/>
        <v>333</v>
      </c>
      <c r="Q692" s="1" t="str">
        <f t="shared" si="211"/>
        <v>TRUSTED</v>
      </c>
      <c r="R692" s="1" t="str">
        <f t="shared" si="212"/>
        <v>TRUSTED</v>
      </c>
      <c r="S692" s="1" t="str">
        <f t="shared" si="213"/>
        <v>TRUSTED</v>
      </c>
      <c r="T692" s="1" t="str">
        <f t="shared" si="214"/>
        <v>TRUSTED</v>
      </c>
      <c r="U692" s="1">
        <f t="shared" si="219"/>
        <v>3</v>
      </c>
      <c r="V692" s="10">
        <f>IF(Q692="TRUSTED",'internal_calcs ToDs'!B692,"")</f>
        <v>687.91678324528345</v>
      </c>
      <c r="W692" s="10">
        <f>IF(R692="TRUSTED",'internal_calcs ToDs'!C692,"")</f>
        <v>689.20418179013564</v>
      </c>
      <c r="X692" s="10">
        <f>IF(S692="TRUSTED",IF(O692=3,'internal_calcs ToDs'!D692,'internal_calcs ToDs'!E692),"")</f>
        <v>686.2360797596541</v>
      </c>
      <c r="Y692" s="10">
        <f t="shared" si="218"/>
        <v>687.91678324528345</v>
      </c>
      <c r="Z692" s="10" t="str">
        <f t="shared" ca="1" si="215"/>
        <v>N</v>
      </c>
      <c r="AA692" s="10">
        <f t="shared" ca="1" si="216"/>
        <v>687.91678324528345</v>
      </c>
      <c r="AB692" s="1">
        <f t="shared" ca="1" si="200"/>
        <v>1</v>
      </c>
      <c r="AC692" s="1">
        <f t="shared" ca="1" si="201"/>
        <v>111</v>
      </c>
      <c r="AD692" s="1">
        <f t="shared" ca="1" si="217"/>
        <v>50</v>
      </c>
    </row>
    <row r="693" spans="1:30" x14ac:dyDescent="0.3">
      <c r="A693" s="1">
        <f>'FTTM input times'!A693</f>
        <v>691</v>
      </c>
      <c r="B693" s="10">
        <f>ABS('internal_calcs ToDs'!C693-'internal_calcs ToDs'!$B693)</f>
        <v>1.3209479747007435</v>
      </c>
      <c r="C693" s="10">
        <f>ABS('internal_calcs ToDs'!D693-'internal_calcs ToDs'!$B693)</f>
        <v>1.9141080542227655</v>
      </c>
      <c r="D693" s="10">
        <f>ABS('internal_calcs ToDs'!E693-'internal_calcs ToDs'!$B693)</f>
        <v>2.5533195019429513</v>
      </c>
      <c r="E693" s="10">
        <f>ABS('internal_calcs ToDs'!D693-'internal_calcs ToDs'!$C693)</f>
        <v>3.2350560289235091</v>
      </c>
      <c r="F693" s="10">
        <f>ABS('internal_calcs ToDs'!E693-'internal_calcs ToDs'!$C693)</f>
        <v>1.2323715272422078</v>
      </c>
      <c r="G693" s="10">
        <f>ABS('internal_calcs ToDs'!E693-'internal_calcs ToDs'!D693)</f>
        <v>4.4674275561657169</v>
      </c>
      <c r="H693" s="1" t="str">
        <f t="shared" si="202"/>
        <v>TRUSTED</v>
      </c>
      <c r="I693" s="1" t="str">
        <f t="shared" si="203"/>
        <v>TRUSTED</v>
      </c>
      <c r="J693" s="1" t="str">
        <f t="shared" si="204"/>
        <v>TRUSTED</v>
      </c>
      <c r="K693" s="1" t="str">
        <f t="shared" si="205"/>
        <v>TRUSTED</v>
      </c>
      <c r="L693" s="1" t="str">
        <f t="shared" si="206"/>
        <v>TRUSTED</v>
      </c>
      <c r="M693" s="1" t="str">
        <f t="shared" si="207"/>
        <v>TRUSTED</v>
      </c>
      <c r="N693" s="1" t="str">
        <f t="shared" si="208"/>
        <v>TRUSTED</v>
      </c>
      <c r="O693" s="1">
        <f t="shared" si="209"/>
        <v>3</v>
      </c>
      <c r="P693" s="1">
        <f t="shared" si="210"/>
        <v>333</v>
      </c>
      <c r="Q693" s="1" t="str">
        <f t="shared" si="211"/>
        <v>TRUSTED</v>
      </c>
      <c r="R693" s="1" t="str">
        <f t="shared" si="212"/>
        <v>TRUSTED</v>
      </c>
      <c r="S693" s="1" t="str">
        <f t="shared" si="213"/>
        <v>TRUSTED</v>
      </c>
      <c r="T693" s="1" t="str">
        <f t="shared" si="214"/>
        <v>TRUSTED</v>
      </c>
      <c r="U693" s="1">
        <f t="shared" si="219"/>
        <v>3</v>
      </c>
      <c r="V693" s="10">
        <f>IF(Q693="TRUSTED",'internal_calcs ToDs'!B693,"")</f>
        <v>688.94205582932841</v>
      </c>
      <c r="W693" s="10">
        <f>IF(R693="TRUSTED",'internal_calcs ToDs'!C693,"")</f>
        <v>690.26300380402915</v>
      </c>
      <c r="X693" s="10">
        <f>IF(S693="TRUSTED",IF(O693=3,'internal_calcs ToDs'!D693,'internal_calcs ToDs'!E693),"")</f>
        <v>687.02794777510564</v>
      </c>
      <c r="Y693" s="10">
        <f t="shared" si="218"/>
        <v>688.94205582932841</v>
      </c>
      <c r="Z693" s="10" t="str">
        <f t="shared" ca="1" si="215"/>
        <v>N</v>
      </c>
      <c r="AA693" s="10">
        <f t="shared" ca="1" si="216"/>
        <v>688.94205582932841</v>
      </c>
      <c r="AB693" s="1">
        <f t="shared" ca="1" si="200"/>
        <v>1</v>
      </c>
      <c r="AC693" s="1">
        <f t="shared" ca="1" si="201"/>
        <v>111</v>
      </c>
      <c r="AD693" s="1">
        <f t="shared" ca="1" si="217"/>
        <v>50</v>
      </c>
    </row>
    <row r="694" spans="1:30" x14ac:dyDescent="0.3">
      <c r="A694" s="1">
        <f>'FTTM input times'!A694</f>
        <v>692</v>
      </c>
      <c r="B694" s="10">
        <f>ABS('internal_calcs ToDs'!C694-'internal_calcs ToDs'!$B694)</f>
        <v>1.3604948283333442</v>
      </c>
      <c r="C694" s="10">
        <f>ABS('internal_calcs ToDs'!D694-'internal_calcs ToDs'!$B694)</f>
        <v>2.1172698878259553</v>
      </c>
      <c r="D694" s="10">
        <f>ABS('internal_calcs ToDs'!E694-'internal_calcs ToDs'!$B694)</f>
        <v>2.1765352525145545</v>
      </c>
      <c r="E694" s="10">
        <f>ABS('internal_calcs ToDs'!D694-'internal_calcs ToDs'!$C694)</f>
        <v>3.4777647161592995</v>
      </c>
      <c r="F694" s="10">
        <f>ABS('internal_calcs ToDs'!E694-'internal_calcs ToDs'!$C694)</f>
        <v>0.81604042418121026</v>
      </c>
      <c r="G694" s="10">
        <f>ABS('internal_calcs ToDs'!E694-'internal_calcs ToDs'!D694)</f>
        <v>4.2938051403405098</v>
      </c>
      <c r="H694" s="1" t="str">
        <f t="shared" si="202"/>
        <v>TRUSTED</v>
      </c>
      <c r="I694" s="1" t="str">
        <f t="shared" si="203"/>
        <v>TRUSTED</v>
      </c>
      <c r="J694" s="1" t="str">
        <f t="shared" si="204"/>
        <v>TRUSTED</v>
      </c>
      <c r="K694" s="1" t="str">
        <f t="shared" si="205"/>
        <v>TRUSTED</v>
      </c>
      <c r="L694" s="1" t="str">
        <f t="shared" si="206"/>
        <v>TRUSTED</v>
      </c>
      <c r="M694" s="1" t="str">
        <f t="shared" si="207"/>
        <v>TRUSTED</v>
      </c>
      <c r="N694" s="1" t="str">
        <f t="shared" si="208"/>
        <v>TRUSTED</v>
      </c>
      <c r="O694" s="1">
        <f t="shared" si="209"/>
        <v>3</v>
      </c>
      <c r="P694" s="1">
        <f t="shared" si="210"/>
        <v>333</v>
      </c>
      <c r="Q694" s="1" t="str">
        <f t="shared" si="211"/>
        <v>TRUSTED</v>
      </c>
      <c r="R694" s="1" t="str">
        <f t="shared" si="212"/>
        <v>TRUSTED</v>
      </c>
      <c r="S694" s="1" t="str">
        <f t="shared" si="213"/>
        <v>TRUSTED</v>
      </c>
      <c r="T694" s="1" t="str">
        <f t="shared" si="214"/>
        <v>TRUSTED</v>
      </c>
      <c r="U694" s="1">
        <f t="shared" si="219"/>
        <v>3</v>
      </c>
      <c r="V694" s="10">
        <f>IF(Q694="TRUSTED",'internal_calcs ToDs'!B694,"")</f>
        <v>689.96818612001687</v>
      </c>
      <c r="W694" s="10">
        <f>IF(R694="TRUSTED",'internal_calcs ToDs'!C694,"")</f>
        <v>691.32868094835021</v>
      </c>
      <c r="X694" s="10">
        <f>IF(S694="TRUSTED",IF(O694=3,'internal_calcs ToDs'!D694,'internal_calcs ToDs'!E694),"")</f>
        <v>687.85091623219091</v>
      </c>
      <c r="Y694" s="10">
        <f t="shared" si="218"/>
        <v>689.96818612001687</v>
      </c>
      <c r="Z694" s="10" t="str">
        <f t="shared" ca="1" si="215"/>
        <v>N</v>
      </c>
      <c r="AA694" s="10">
        <f t="shared" ca="1" si="216"/>
        <v>689.96818612001687</v>
      </c>
      <c r="AB694" s="1">
        <f t="shared" ca="1" si="200"/>
        <v>1</v>
      </c>
      <c r="AC694" s="1">
        <f t="shared" ca="1" si="201"/>
        <v>111</v>
      </c>
      <c r="AD694" s="1">
        <f t="shared" ca="1" si="217"/>
        <v>50</v>
      </c>
    </row>
    <row r="695" spans="1:30" x14ac:dyDescent="0.3">
      <c r="A695" s="1">
        <f>'FTTM input times'!A695</f>
        <v>693</v>
      </c>
      <c r="B695" s="10">
        <f>ABS('internal_calcs ToDs'!C695-'internal_calcs ToDs'!$B695)</f>
        <v>1.4057964125177023</v>
      </c>
      <c r="C695" s="10">
        <f>ABS('internal_calcs ToDs'!D695-'internal_calcs ToDs'!$B695)</f>
        <v>2.2873805888025345</v>
      </c>
      <c r="D695" s="10">
        <f>ABS('internal_calcs ToDs'!E695-'internal_calcs ToDs'!$B695)</f>
        <v>1.8659644043725621</v>
      </c>
      <c r="E695" s="10">
        <f>ABS('internal_calcs ToDs'!D695-'internal_calcs ToDs'!$C695)</f>
        <v>3.6931770013202367</v>
      </c>
      <c r="F695" s="10">
        <f>ABS('internal_calcs ToDs'!E695-'internal_calcs ToDs'!$C695)</f>
        <v>0.46016799185485979</v>
      </c>
      <c r="G695" s="10">
        <f>ABS('internal_calcs ToDs'!E695-'internal_calcs ToDs'!D695)</f>
        <v>4.1533449931750965</v>
      </c>
      <c r="H695" s="1" t="str">
        <f t="shared" si="202"/>
        <v>TRUSTED</v>
      </c>
      <c r="I695" s="1" t="str">
        <f t="shared" si="203"/>
        <v>TRUSTED</v>
      </c>
      <c r="J695" s="1" t="str">
        <f t="shared" si="204"/>
        <v>TRUSTED</v>
      </c>
      <c r="K695" s="1" t="str">
        <f t="shared" si="205"/>
        <v>TRUSTED</v>
      </c>
      <c r="L695" s="1" t="str">
        <f t="shared" si="206"/>
        <v>TRUSTED</v>
      </c>
      <c r="M695" s="1" t="str">
        <f t="shared" si="207"/>
        <v>TRUSTED</v>
      </c>
      <c r="N695" s="1" t="str">
        <f t="shared" si="208"/>
        <v>TRUSTED</v>
      </c>
      <c r="O695" s="1">
        <f t="shared" si="209"/>
        <v>3</v>
      </c>
      <c r="P695" s="1">
        <f t="shared" si="210"/>
        <v>333</v>
      </c>
      <c r="Q695" s="1" t="str">
        <f t="shared" si="211"/>
        <v>TRUSTED</v>
      </c>
      <c r="R695" s="1" t="str">
        <f t="shared" si="212"/>
        <v>TRUSTED</v>
      </c>
      <c r="S695" s="1" t="str">
        <f t="shared" si="213"/>
        <v>TRUSTED</v>
      </c>
      <c r="T695" s="1" t="str">
        <f t="shared" si="214"/>
        <v>TRUSTED</v>
      </c>
      <c r="U695" s="1">
        <f t="shared" si="219"/>
        <v>3</v>
      </c>
      <c r="V695" s="10">
        <f>IF(Q695="TRUSTED",'internal_calcs ToDs'!B695,"")</f>
        <v>690.99515761289717</v>
      </c>
      <c r="W695" s="10">
        <f>IF(R695="TRUSTED",'internal_calcs ToDs'!C695,"")</f>
        <v>692.40095402541488</v>
      </c>
      <c r="X695" s="10">
        <f>IF(S695="TRUSTED",IF(O695=3,'internal_calcs ToDs'!D695,'internal_calcs ToDs'!E695),"")</f>
        <v>688.70777702409464</v>
      </c>
      <c r="Y695" s="10">
        <f t="shared" si="218"/>
        <v>690.99515761289717</v>
      </c>
      <c r="Z695" s="10" t="str">
        <f t="shared" ca="1" si="215"/>
        <v>N</v>
      </c>
      <c r="AA695" s="10">
        <f t="shared" ca="1" si="216"/>
        <v>690.99515761289717</v>
      </c>
      <c r="AB695" s="1">
        <f t="shared" ca="1" si="200"/>
        <v>1</v>
      </c>
      <c r="AC695" s="1">
        <f t="shared" ca="1" si="201"/>
        <v>111</v>
      </c>
      <c r="AD695" s="1">
        <f t="shared" ca="1" si="217"/>
        <v>50</v>
      </c>
    </row>
    <row r="696" spans="1:30" x14ac:dyDescent="0.3">
      <c r="A696" s="1">
        <f>'FTTM input times'!A696</f>
        <v>694</v>
      </c>
      <c r="B696" s="10">
        <f>ABS('internal_calcs ToDs'!C696-'internal_calcs ToDs'!$B696)</f>
        <v>1.4565845342102648</v>
      </c>
      <c r="C696" s="10">
        <f>ABS('internal_calcs ToDs'!D696-'internal_calcs ToDs'!$B696)</f>
        <v>2.4221657305600957</v>
      </c>
      <c r="D696" s="10">
        <f>ABS('internal_calcs ToDs'!E696-'internal_calcs ToDs'!$B696)</f>
        <v>1.6318740128996296</v>
      </c>
      <c r="E696" s="10">
        <f>ABS('internal_calcs ToDs'!D696-'internal_calcs ToDs'!$C696)</f>
        <v>3.8787502647703604</v>
      </c>
      <c r="F696" s="10">
        <f>ABS('internal_calcs ToDs'!E696-'internal_calcs ToDs'!$C696)</f>
        <v>0.17528947868936484</v>
      </c>
      <c r="G696" s="10">
        <f>ABS('internal_calcs ToDs'!E696-'internal_calcs ToDs'!D696)</f>
        <v>4.0540397434597253</v>
      </c>
      <c r="H696" s="1" t="str">
        <f t="shared" si="202"/>
        <v>TRUSTED</v>
      </c>
      <c r="I696" s="1" t="str">
        <f t="shared" si="203"/>
        <v>TRUSTED</v>
      </c>
      <c r="J696" s="1" t="str">
        <f t="shared" si="204"/>
        <v>TRUSTED</v>
      </c>
      <c r="K696" s="1" t="str">
        <f t="shared" si="205"/>
        <v>TRUSTED</v>
      </c>
      <c r="L696" s="1" t="str">
        <f t="shared" si="206"/>
        <v>TRUSTED</v>
      </c>
      <c r="M696" s="1" t="str">
        <f t="shared" si="207"/>
        <v>TRUSTED</v>
      </c>
      <c r="N696" s="1" t="str">
        <f t="shared" si="208"/>
        <v>TRUSTED</v>
      </c>
      <c r="O696" s="1">
        <f t="shared" si="209"/>
        <v>3</v>
      </c>
      <c r="P696" s="1">
        <f t="shared" si="210"/>
        <v>333</v>
      </c>
      <c r="Q696" s="1" t="str">
        <f t="shared" si="211"/>
        <v>TRUSTED</v>
      </c>
      <c r="R696" s="1" t="str">
        <f t="shared" si="212"/>
        <v>TRUSTED</v>
      </c>
      <c r="S696" s="1" t="str">
        <f t="shared" si="213"/>
        <v>TRUSTED</v>
      </c>
      <c r="T696" s="1" t="str">
        <f t="shared" si="214"/>
        <v>TRUSTED</v>
      </c>
      <c r="U696" s="1">
        <f t="shared" si="219"/>
        <v>3</v>
      </c>
      <c r="V696" s="10">
        <f>IF(Q696="TRUSTED",'internal_calcs ToDs'!B696,"")</f>
        <v>692.02295327219645</v>
      </c>
      <c r="W696" s="10">
        <f>IF(R696="TRUSTED",'internal_calcs ToDs'!C696,"")</f>
        <v>693.47953780640671</v>
      </c>
      <c r="X696" s="10">
        <f>IF(S696="TRUSTED",IF(O696=3,'internal_calcs ToDs'!D696,'internal_calcs ToDs'!E696),"")</f>
        <v>689.60078754163635</v>
      </c>
      <c r="Y696" s="10">
        <f t="shared" si="218"/>
        <v>692.02295327219645</v>
      </c>
      <c r="Z696" s="10" t="str">
        <f t="shared" ca="1" si="215"/>
        <v>N</v>
      </c>
      <c r="AA696" s="10">
        <f t="shared" ca="1" si="216"/>
        <v>692.02295327219645</v>
      </c>
      <c r="AB696" s="1">
        <f t="shared" ca="1" si="200"/>
        <v>1</v>
      </c>
      <c r="AC696" s="1">
        <f t="shared" ca="1" si="201"/>
        <v>111</v>
      </c>
      <c r="AD696" s="1">
        <f t="shared" ca="1" si="217"/>
        <v>50</v>
      </c>
    </row>
    <row r="697" spans="1:30" x14ac:dyDescent="0.3">
      <c r="A697" s="1">
        <f>'FTTM input times'!A697</f>
        <v>695</v>
      </c>
      <c r="B697" s="10">
        <f>ABS('internal_calcs ToDs'!C697-'internal_calcs ToDs'!$B697)</f>
        <v>1.5125666154632427</v>
      </c>
      <c r="C697" s="10">
        <f>ABS('internal_calcs ToDs'!D697-'internal_calcs ToDs'!$B697)</f>
        <v>2.5199204687140764</v>
      </c>
      <c r="D697" s="10">
        <f>ABS('internal_calcs ToDs'!E697-'internal_calcs ToDs'!$B697)</f>
        <v>1.4817376635464825</v>
      </c>
      <c r="E697" s="10">
        <f>ABS('internal_calcs ToDs'!D697-'internal_calcs ToDs'!$C697)</f>
        <v>4.032487084177319</v>
      </c>
      <c r="F697" s="10">
        <f>ABS('internal_calcs ToDs'!E697-'internal_calcs ToDs'!$C697)</f>
        <v>3.0828951916760161E-2</v>
      </c>
      <c r="G697" s="10">
        <f>ABS('internal_calcs ToDs'!E697-'internal_calcs ToDs'!D697)</f>
        <v>4.0016581322605589</v>
      </c>
      <c r="H697" s="1" t="str">
        <f t="shared" si="202"/>
        <v>TRUSTED</v>
      </c>
      <c r="I697" s="1" t="str">
        <f t="shared" si="203"/>
        <v>TRUSTED</v>
      </c>
      <c r="J697" s="1" t="str">
        <f t="shared" si="204"/>
        <v>TRUSTED</v>
      </c>
      <c r="K697" s="1" t="str">
        <f t="shared" si="205"/>
        <v>TRUSTED</v>
      </c>
      <c r="L697" s="1" t="str">
        <f t="shared" si="206"/>
        <v>TRUSTED</v>
      </c>
      <c r="M697" s="1" t="str">
        <f t="shared" si="207"/>
        <v>TRUSTED</v>
      </c>
      <c r="N697" s="1" t="str">
        <f t="shared" si="208"/>
        <v>TRUSTED</v>
      </c>
      <c r="O697" s="1">
        <f t="shared" si="209"/>
        <v>3</v>
      </c>
      <c r="P697" s="1">
        <f t="shared" si="210"/>
        <v>333</v>
      </c>
      <c r="Q697" s="1" t="str">
        <f t="shared" si="211"/>
        <v>TRUSTED</v>
      </c>
      <c r="R697" s="1" t="str">
        <f t="shared" si="212"/>
        <v>TRUSTED</v>
      </c>
      <c r="S697" s="1" t="str">
        <f t="shared" si="213"/>
        <v>TRUSTED</v>
      </c>
      <c r="T697" s="1" t="str">
        <f t="shared" si="214"/>
        <v>TRUSTED</v>
      </c>
      <c r="U697" s="1">
        <f t="shared" si="219"/>
        <v>3</v>
      </c>
      <c r="V697" s="10">
        <f>IF(Q697="TRUSTED",'internal_calcs ToDs'!B697,"")</f>
        <v>693.05155554158034</v>
      </c>
      <c r="W697" s="10">
        <f>IF(R697="TRUSTED",'internal_calcs ToDs'!C697,"")</f>
        <v>694.56412215704358</v>
      </c>
      <c r="X697" s="10">
        <f>IF(S697="TRUSTED",IF(O697=3,'internal_calcs ToDs'!D697,'internal_calcs ToDs'!E697),"")</f>
        <v>690.53163507286627</v>
      </c>
      <c r="Y697" s="10">
        <f t="shared" si="218"/>
        <v>693.05155554158034</v>
      </c>
      <c r="Z697" s="10" t="str">
        <f t="shared" ca="1" si="215"/>
        <v>N</v>
      </c>
      <c r="AA697" s="10">
        <f t="shared" ca="1" si="216"/>
        <v>693.05155554158034</v>
      </c>
      <c r="AB697" s="1">
        <f t="shared" ca="1" si="200"/>
        <v>1</v>
      </c>
      <c r="AC697" s="1">
        <f t="shared" ca="1" si="201"/>
        <v>111</v>
      </c>
      <c r="AD697" s="1">
        <f t="shared" ca="1" si="217"/>
        <v>50</v>
      </c>
    </row>
    <row r="698" spans="1:30" x14ac:dyDescent="0.3">
      <c r="A698" s="1">
        <f>'FTTM input times'!A698</f>
        <v>696</v>
      </c>
      <c r="B698" s="10">
        <f>ABS('internal_calcs ToDs'!C698-'internal_calcs ToDs'!$B698)</f>
        <v>1.5734269062936619</v>
      </c>
      <c r="C698" s="10">
        <f>ABS('internal_calcs ToDs'!D698-'internal_calcs ToDs'!$B698)</f>
        <v>2.5795361617157369</v>
      </c>
      <c r="D698" s="10">
        <f>ABS('internal_calcs ToDs'!E698-'internal_calcs ToDs'!$B698)</f>
        <v>1.4199659804236262</v>
      </c>
      <c r="E698" s="10">
        <f>ABS('internal_calcs ToDs'!D698-'internal_calcs ToDs'!$C698)</f>
        <v>4.1529630680093987</v>
      </c>
      <c r="F698" s="10">
        <f>ABS('internal_calcs ToDs'!E698-'internal_calcs ToDs'!$C698)</f>
        <v>0.15346092587003568</v>
      </c>
      <c r="G698" s="10">
        <f>ABS('internal_calcs ToDs'!E698-'internal_calcs ToDs'!D698)</f>
        <v>3.9995021421393631</v>
      </c>
      <c r="H698" s="1" t="str">
        <f t="shared" si="202"/>
        <v>TRUSTED</v>
      </c>
      <c r="I698" s="1" t="str">
        <f t="shared" si="203"/>
        <v>TRUSTED</v>
      </c>
      <c r="J698" s="1" t="str">
        <f t="shared" si="204"/>
        <v>TRUSTED</v>
      </c>
      <c r="K698" s="1" t="str">
        <f t="shared" si="205"/>
        <v>TRUSTED</v>
      </c>
      <c r="L698" s="1" t="str">
        <f t="shared" si="206"/>
        <v>TRUSTED</v>
      </c>
      <c r="M698" s="1" t="str">
        <f t="shared" si="207"/>
        <v>TRUSTED</v>
      </c>
      <c r="N698" s="1" t="str">
        <f t="shared" si="208"/>
        <v>TRUSTED</v>
      </c>
      <c r="O698" s="1">
        <f t="shared" si="209"/>
        <v>3</v>
      </c>
      <c r="P698" s="1">
        <f t="shared" si="210"/>
        <v>333</v>
      </c>
      <c r="Q698" s="1" t="str">
        <f t="shared" si="211"/>
        <v>TRUSTED</v>
      </c>
      <c r="R698" s="1" t="str">
        <f t="shared" si="212"/>
        <v>TRUSTED</v>
      </c>
      <c r="S698" s="1" t="str">
        <f t="shared" si="213"/>
        <v>TRUSTED</v>
      </c>
      <c r="T698" s="1" t="str">
        <f t="shared" si="214"/>
        <v>TRUSTED</v>
      </c>
      <c r="U698" s="1">
        <f t="shared" si="219"/>
        <v>3</v>
      </c>
      <c r="V698" s="10">
        <f>IF(Q698="TRUSTED",'internal_calcs ToDs'!B698,"")</f>
        <v>694.08094635524265</v>
      </c>
      <c r="W698" s="10">
        <f>IF(R698="TRUSTED",'internal_calcs ToDs'!C698,"")</f>
        <v>695.65437326153631</v>
      </c>
      <c r="X698" s="10">
        <f>IF(S698="TRUSTED",IF(O698=3,'internal_calcs ToDs'!D698,'internal_calcs ToDs'!E698),"")</f>
        <v>691.50141019352691</v>
      </c>
      <c r="Y698" s="10">
        <f t="shared" si="218"/>
        <v>694.08094635524265</v>
      </c>
      <c r="Z698" s="10" t="str">
        <f t="shared" ca="1" si="215"/>
        <v>N</v>
      </c>
      <c r="AA698" s="10">
        <f t="shared" ca="1" si="216"/>
        <v>694.08094635524265</v>
      </c>
      <c r="AB698" s="1">
        <f t="shared" ca="1" si="200"/>
        <v>1</v>
      </c>
      <c r="AC698" s="1">
        <f t="shared" ca="1" si="201"/>
        <v>111</v>
      </c>
      <c r="AD698" s="1">
        <f t="shared" ca="1" si="217"/>
        <v>50</v>
      </c>
    </row>
    <row r="699" spans="1:30" x14ac:dyDescent="0.3">
      <c r="A699" s="1">
        <f>'FTTM input times'!A699</f>
        <v>697</v>
      </c>
      <c r="B699" s="10">
        <f>ABS('internal_calcs ToDs'!C699-'internal_calcs ToDs'!$B699)</f>
        <v>1.6388277906920621</v>
      </c>
      <c r="C699" s="10">
        <f>ABS('internal_calcs ToDs'!D699-'internal_calcs ToDs'!$B699)</f>
        <v>2.6005175812947527</v>
      </c>
      <c r="D699" s="10">
        <f>ABS('internal_calcs ToDs'!E699-'internal_calcs ToDs'!$B699)</f>
        <v>1.4477478563885597</v>
      </c>
      <c r="E699" s="10">
        <f>ABS('internal_calcs ToDs'!D699-'internal_calcs ToDs'!$C699)</f>
        <v>4.2393453719868148</v>
      </c>
      <c r="F699" s="10">
        <f>ABS('internal_calcs ToDs'!E699-'internal_calcs ToDs'!$C699)</f>
        <v>0.19107993430350234</v>
      </c>
      <c r="G699" s="10">
        <f>ABS('internal_calcs ToDs'!E699-'internal_calcs ToDs'!D699)</f>
        <v>4.0482654376833125</v>
      </c>
      <c r="H699" s="1" t="str">
        <f t="shared" si="202"/>
        <v>TRUSTED</v>
      </c>
      <c r="I699" s="1" t="str">
        <f t="shared" si="203"/>
        <v>TRUSTED</v>
      </c>
      <c r="J699" s="1" t="str">
        <f t="shared" si="204"/>
        <v>TRUSTED</v>
      </c>
      <c r="K699" s="1" t="str">
        <f t="shared" si="205"/>
        <v>TRUSTED</v>
      </c>
      <c r="L699" s="1" t="str">
        <f t="shared" si="206"/>
        <v>TRUSTED</v>
      </c>
      <c r="M699" s="1" t="str">
        <f t="shared" si="207"/>
        <v>TRUSTED</v>
      </c>
      <c r="N699" s="1" t="str">
        <f t="shared" si="208"/>
        <v>TRUSTED</v>
      </c>
      <c r="O699" s="1">
        <f t="shared" si="209"/>
        <v>3</v>
      </c>
      <c r="P699" s="1">
        <f t="shared" si="210"/>
        <v>333</v>
      </c>
      <c r="Q699" s="1" t="str">
        <f t="shared" si="211"/>
        <v>TRUSTED</v>
      </c>
      <c r="R699" s="1" t="str">
        <f t="shared" si="212"/>
        <v>TRUSTED</v>
      </c>
      <c r="S699" s="1" t="str">
        <f t="shared" si="213"/>
        <v>TRUSTED</v>
      </c>
      <c r="T699" s="1" t="str">
        <f t="shared" si="214"/>
        <v>TRUSTED</v>
      </c>
      <c r="U699" s="1">
        <f t="shared" si="219"/>
        <v>3</v>
      </c>
      <c r="V699" s="10">
        <f>IF(Q699="TRUSTED",'internal_calcs ToDs'!B699,"")</f>
        <v>695.11110714931556</v>
      </c>
      <c r="W699" s="10">
        <f>IF(R699="TRUSTED",'internal_calcs ToDs'!C699,"")</f>
        <v>696.74993494000762</v>
      </c>
      <c r="X699" s="10">
        <f>IF(S699="TRUSTED",IF(O699=3,'internal_calcs ToDs'!D699,'internal_calcs ToDs'!E699),"")</f>
        <v>692.51058956802081</v>
      </c>
      <c r="Y699" s="10">
        <f t="shared" si="218"/>
        <v>695.11110714931556</v>
      </c>
      <c r="Z699" s="10" t="str">
        <f t="shared" ca="1" si="215"/>
        <v>N</v>
      </c>
      <c r="AA699" s="10">
        <f t="shared" ca="1" si="216"/>
        <v>695.11110714931556</v>
      </c>
      <c r="AB699" s="1">
        <f t="shared" ca="1" si="200"/>
        <v>1</v>
      </c>
      <c r="AC699" s="1">
        <f t="shared" ca="1" si="201"/>
        <v>111</v>
      </c>
      <c r="AD699" s="1">
        <f t="shared" ca="1" si="217"/>
        <v>50</v>
      </c>
    </row>
    <row r="700" spans="1:30" x14ac:dyDescent="0.3">
      <c r="A700" s="1">
        <f>'FTTM input times'!A700</f>
        <v>698</v>
      </c>
      <c r="B700" s="10">
        <f>ABS('internal_calcs ToDs'!C700-'internal_calcs ToDs'!$B700)</f>
        <v>1.70841118057524</v>
      </c>
      <c r="C700" s="10">
        <f>ABS('internal_calcs ToDs'!D700-'internal_calcs ToDs'!$B700)</f>
        <v>2.582990441465995</v>
      </c>
      <c r="D700" s="10">
        <f>ABS('internal_calcs ToDs'!E700-'internal_calcs ToDs'!$B700)</f>
        <v>1.5630081425822482</v>
      </c>
      <c r="E700" s="10">
        <f>ABS('internal_calcs ToDs'!D700-'internal_calcs ToDs'!$C700)</f>
        <v>4.291401622041235</v>
      </c>
      <c r="F700" s="10">
        <f>ABS('internal_calcs ToDs'!E700-'internal_calcs ToDs'!$C700)</f>
        <v>0.14540303799299181</v>
      </c>
      <c r="G700" s="10">
        <f>ABS('internal_calcs ToDs'!E700-'internal_calcs ToDs'!D700)</f>
        <v>4.1459985840482432</v>
      </c>
      <c r="H700" s="1" t="str">
        <f t="shared" si="202"/>
        <v>TRUSTED</v>
      </c>
      <c r="I700" s="1" t="str">
        <f t="shared" si="203"/>
        <v>TRUSTED</v>
      </c>
      <c r="J700" s="1" t="str">
        <f t="shared" si="204"/>
        <v>TRUSTED</v>
      </c>
      <c r="K700" s="1" t="str">
        <f t="shared" si="205"/>
        <v>TRUSTED</v>
      </c>
      <c r="L700" s="1" t="str">
        <f t="shared" si="206"/>
        <v>TRUSTED</v>
      </c>
      <c r="M700" s="1" t="str">
        <f t="shared" si="207"/>
        <v>TRUSTED</v>
      </c>
      <c r="N700" s="1" t="str">
        <f t="shared" si="208"/>
        <v>TRUSTED</v>
      </c>
      <c r="O700" s="1">
        <f t="shared" si="209"/>
        <v>3</v>
      </c>
      <c r="P700" s="1">
        <f t="shared" si="210"/>
        <v>333</v>
      </c>
      <c r="Q700" s="1" t="str">
        <f t="shared" si="211"/>
        <v>TRUSTED</v>
      </c>
      <c r="R700" s="1" t="str">
        <f t="shared" si="212"/>
        <v>TRUSTED</v>
      </c>
      <c r="S700" s="1" t="str">
        <f t="shared" si="213"/>
        <v>TRUSTED</v>
      </c>
      <c r="T700" s="1" t="str">
        <f t="shared" si="214"/>
        <v>TRUSTED</v>
      </c>
      <c r="U700" s="1">
        <f t="shared" si="219"/>
        <v>3</v>
      </c>
      <c r="V700" s="10">
        <f>IF(Q700="TRUSTED",'internal_calcs ToDs'!B700,"")</f>
        <v>696.14201887359479</v>
      </c>
      <c r="W700" s="10">
        <f>IF(R700="TRUSTED",'internal_calcs ToDs'!C700,"")</f>
        <v>697.85043005417003</v>
      </c>
      <c r="X700" s="10">
        <f>IF(S700="TRUSTED",IF(O700=3,'internal_calcs ToDs'!D700,'internal_calcs ToDs'!E700),"")</f>
        <v>693.5590284321288</v>
      </c>
      <c r="Y700" s="10">
        <f t="shared" si="218"/>
        <v>696.14201887359479</v>
      </c>
      <c r="Z700" s="10" t="str">
        <f t="shared" ca="1" si="215"/>
        <v>N</v>
      </c>
      <c r="AA700" s="10">
        <f t="shared" ca="1" si="216"/>
        <v>696.14201887359479</v>
      </c>
      <c r="AB700" s="1">
        <f t="shared" ca="1" si="200"/>
        <v>1</v>
      </c>
      <c r="AC700" s="1">
        <f t="shared" ca="1" si="201"/>
        <v>111</v>
      </c>
      <c r="AD700" s="1">
        <f t="shared" ca="1" si="217"/>
        <v>50</v>
      </c>
    </row>
    <row r="701" spans="1:30" x14ac:dyDescent="0.3">
      <c r="A701" s="1">
        <f>'FTTM input times'!A701</f>
        <v>699</v>
      </c>
      <c r="B701" s="10">
        <f>ABS('internal_calcs ToDs'!C701-'internal_calcs ToDs'!$B701)</f>
        <v>1.781799992147171</v>
      </c>
      <c r="C701" s="10">
        <f>ABS('internal_calcs ToDs'!D701-'internal_calcs ToDs'!$B701)</f>
        <v>2.5276991275452474</v>
      </c>
      <c r="D701" s="10">
        <f>ABS('internal_calcs ToDs'!E701-'internal_calcs ToDs'!$B701)</f>
        <v>1.7604833262060993</v>
      </c>
      <c r="E701" s="10">
        <f>ABS('internal_calcs ToDs'!D701-'internal_calcs ToDs'!$C701)</f>
        <v>4.3094991196924184</v>
      </c>
      <c r="F701" s="10">
        <f>ABS('internal_calcs ToDs'!E701-'internal_calcs ToDs'!$C701)</f>
        <v>2.1316665941071733E-2</v>
      </c>
      <c r="G701" s="10">
        <f>ABS('internal_calcs ToDs'!E701-'internal_calcs ToDs'!D701)</f>
        <v>4.2881824537513467</v>
      </c>
      <c r="H701" s="1" t="str">
        <f t="shared" si="202"/>
        <v>TRUSTED</v>
      </c>
      <c r="I701" s="1" t="str">
        <f t="shared" si="203"/>
        <v>TRUSTED</v>
      </c>
      <c r="J701" s="1" t="str">
        <f t="shared" si="204"/>
        <v>TRUSTED</v>
      </c>
      <c r="K701" s="1" t="str">
        <f t="shared" si="205"/>
        <v>TRUSTED</v>
      </c>
      <c r="L701" s="1" t="str">
        <f t="shared" si="206"/>
        <v>TRUSTED</v>
      </c>
      <c r="M701" s="1" t="str">
        <f t="shared" si="207"/>
        <v>TRUSTED</v>
      </c>
      <c r="N701" s="1" t="str">
        <f t="shared" si="208"/>
        <v>TRUSTED</v>
      </c>
      <c r="O701" s="1">
        <f t="shared" si="209"/>
        <v>3</v>
      </c>
      <c r="P701" s="1">
        <f t="shared" si="210"/>
        <v>333</v>
      </c>
      <c r="Q701" s="1" t="str">
        <f t="shared" si="211"/>
        <v>TRUSTED</v>
      </c>
      <c r="R701" s="1" t="str">
        <f t="shared" si="212"/>
        <v>TRUSTED</v>
      </c>
      <c r="S701" s="1" t="str">
        <f t="shared" si="213"/>
        <v>TRUSTED</v>
      </c>
      <c r="T701" s="1" t="str">
        <f t="shared" si="214"/>
        <v>TRUSTED</v>
      </c>
      <c r="U701" s="1">
        <f t="shared" si="219"/>
        <v>3</v>
      </c>
      <c r="V701" s="10">
        <f>IF(Q701="TRUSTED",'internal_calcs ToDs'!B701,"")</f>
        <v>697.17366200357299</v>
      </c>
      <c r="W701" s="10">
        <f>IF(R701="TRUSTED",'internal_calcs ToDs'!C701,"")</f>
        <v>698.95546199572016</v>
      </c>
      <c r="X701" s="10">
        <f>IF(S701="TRUSTED",IF(O701=3,'internal_calcs ToDs'!D701,'internal_calcs ToDs'!E701),"")</f>
        <v>694.64596287602774</v>
      </c>
      <c r="Y701" s="10">
        <f t="shared" si="218"/>
        <v>697.17366200357299</v>
      </c>
      <c r="Z701" s="10" t="str">
        <f t="shared" ca="1" si="215"/>
        <v>N</v>
      </c>
      <c r="AA701" s="10">
        <f t="shared" ca="1" si="216"/>
        <v>697.17366200357299</v>
      </c>
      <c r="AB701" s="1">
        <f t="shared" ca="1" si="200"/>
        <v>1</v>
      </c>
      <c r="AC701" s="1">
        <f t="shared" ca="1" si="201"/>
        <v>111</v>
      </c>
      <c r="AD701" s="1">
        <f t="shared" ca="1" si="217"/>
        <v>50</v>
      </c>
    </row>
    <row r="702" spans="1:30" x14ac:dyDescent="0.3">
      <c r="A702" s="1">
        <f>'FTTM input times'!A702</f>
        <v>700</v>
      </c>
      <c r="B702" s="10">
        <f>ABS('internal_calcs ToDs'!C702-'internal_calcs ToDs'!$B702)</f>
        <v>9.1585996987981844</v>
      </c>
      <c r="C702" s="10">
        <f>ABS('internal_calcs ToDs'!D702-'internal_calcs ToDs'!$B702)</f>
        <v>4.8640053388343176</v>
      </c>
      <c r="D702" s="10">
        <f>ABS('internal_calcs ToDs'!E702-'internal_calcs ToDs'!$B702)</f>
        <v>9.3319124609237178</v>
      </c>
      <c r="E702" s="10">
        <f>ABS('internal_calcs ToDs'!D702-'internal_calcs ToDs'!$C702)</f>
        <v>4.2945943599638667</v>
      </c>
      <c r="F702" s="10">
        <f>ABS('internal_calcs ToDs'!E702-'internal_calcs ToDs'!$C702)</f>
        <v>0.17331276212553348</v>
      </c>
      <c r="G702" s="10">
        <f>ABS('internal_calcs ToDs'!E702-'internal_calcs ToDs'!D702)</f>
        <v>4.4679071220894002</v>
      </c>
      <c r="H702" s="1" t="str">
        <f t="shared" si="202"/>
        <v>TRUSTED</v>
      </c>
      <c r="I702" s="1" t="str">
        <f t="shared" si="203"/>
        <v>TRUSTED</v>
      </c>
      <c r="J702" s="1" t="str">
        <f t="shared" si="204"/>
        <v>TRUSTED</v>
      </c>
      <c r="K702" s="1" t="str">
        <f t="shared" si="205"/>
        <v>TRUSTED</v>
      </c>
      <c r="L702" s="1" t="str">
        <f t="shared" si="206"/>
        <v>TRUSTED</v>
      </c>
      <c r="M702" s="1" t="str">
        <f t="shared" si="207"/>
        <v>TRUSTED</v>
      </c>
      <c r="N702" s="1" t="str">
        <f t="shared" si="208"/>
        <v>TRUSTED</v>
      </c>
      <c r="O702" s="1">
        <f t="shared" si="209"/>
        <v>3</v>
      </c>
      <c r="P702" s="1">
        <f t="shared" si="210"/>
        <v>333</v>
      </c>
      <c r="Q702" s="1" t="str">
        <f t="shared" si="211"/>
        <v>TRUSTED</v>
      </c>
      <c r="R702" s="1" t="str">
        <f t="shared" si="212"/>
        <v>TRUSTED</v>
      </c>
      <c r="S702" s="1" t="str">
        <f t="shared" si="213"/>
        <v>TRUSTED</v>
      </c>
      <c r="T702" s="1" t="str">
        <f t="shared" si="214"/>
        <v>TRUSTED</v>
      </c>
      <c r="U702" s="1">
        <f t="shared" si="219"/>
        <v>3</v>
      </c>
      <c r="V702" s="10">
        <f>IF(Q702="TRUSTED",'internal_calcs ToDs'!B702,"")</f>
        <v>690.90601655277101</v>
      </c>
      <c r="W702" s="10">
        <f>IF(R702="TRUSTED",'internal_calcs ToDs'!C702,"")</f>
        <v>700.06461625156919</v>
      </c>
      <c r="X702" s="10">
        <f>IF(S702="TRUSTED",IF(O702=3,'internal_calcs ToDs'!D702,'internal_calcs ToDs'!E702),"")</f>
        <v>695.77002189160532</v>
      </c>
      <c r="Y702" s="10">
        <f t="shared" si="218"/>
        <v>695.77002189160532</v>
      </c>
      <c r="Z702" s="10" t="str">
        <f t="shared" ca="1" si="215"/>
        <v>Y</v>
      </c>
      <c r="AA702" s="10">
        <f t="shared" ca="1" si="216"/>
        <v>695.77002189160532</v>
      </c>
      <c r="AB702" s="1">
        <f t="shared" ca="1" si="200"/>
        <v>3</v>
      </c>
      <c r="AC702" s="1">
        <f t="shared" ca="1" si="201"/>
        <v>333</v>
      </c>
      <c r="AD702" s="1">
        <f t="shared" ca="1" si="217"/>
        <v>51</v>
      </c>
    </row>
    <row r="703" spans="1:30" x14ac:dyDescent="0.3">
      <c r="A703" s="1">
        <f>'FTTM input times'!A703</f>
        <v>701</v>
      </c>
      <c r="B703" s="10">
        <f>ABS('internal_calcs ToDs'!C703-'internal_calcs ToDs'!$B703)</f>
        <v>9.2383999543751543</v>
      </c>
      <c r="C703" s="10">
        <f>ABS('internal_calcs ToDs'!D703-'internal_calcs ToDs'!$B703)</f>
        <v>4.9901869087146906</v>
      </c>
      <c r="D703" s="10">
        <f>ABS('internal_calcs ToDs'!E703-'internal_calcs ToDs'!$B703)</f>
        <v>9.6663364487246781</v>
      </c>
      <c r="E703" s="10">
        <f>ABS('internal_calcs ToDs'!D703-'internal_calcs ToDs'!$C703)</f>
        <v>4.2482130456604636</v>
      </c>
      <c r="F703" s="10">
        <f>ABS('internal_calcs ToDs'!E703-'internal_calcs ToDs'!$C703)</f>
        <v>0.42793649434952385</v>
      </c>
      <c r="G703" s="10">
        <f>ABS('internal_calcs ToDs'!E703-'internal_calcs ToDs'!D703)</f>
        <v>4.6761495400099875</v>
      </c>
      <c r="H703" s="1" t="str">
        <f t="shared" si="202"/>
        <v>UNTRUSTED</v>
      </c>
      <c r="I703" s="1" t="str">
        <f t="shared" si="203"/>
        <v>TRUSTED</v>
      </c>
      <c r="J703" s="1" t="str">
        <f t="shared" si="204"/>
        <v>UNTRUSTED</v>
      </c>
      <c r="K703" s="1" t="str">
        <f t="shared" si="205"/>
        <v>TRUSTED</v>
      </c>
      <c r="L703" s="1" t="str">
        <f t="shared" si="206"/>
        <v>TRUSTED</v>
      </c>
      <c r="M703" s="1" t="str">
        <f t="shared" si="207"/>
        <v>TRUSTED</v>
      </c>
      <c r="N703" s="1" t="str">
        <f t="shared" si="208"/>
        <v>TRUSTED</v>
      </c>
      <c r="O703" s="1">
        <f t="shared" si="209"/>
        <v>3</v>
      </c>
      <c r="P703" s="1">
        <f t="shared" si="210"/>
        <v>333</v>
      </c>
      <c r="Q703" s="1" t="str">
        <f t="shared" si="211"/>
        <v>TRUSTED</v>
      </c>
      <c r="R703" s="1" t="str">
        <f t="shared" si="212"/>
        <v>TRUSTED</v>
      </c>
      <c r="S703" s="1" t="str">
        <f t="shared" si="213"/>
        <v>TRUSTED</v>
      </c>
      <c r="T703" s="1" t="str">
        <f t="shared" si="214"/>
        <v>TRUSTED</v>
      </c>
      <c r="U703" s="1">
        <f t="shared" si="219"/>
        <v>3</v>
      </c>
      <c r="V703" s="10">
        <f>IF(Q703="TRUSTED",'internal_calcs ToDs'!B703,"")</f>
        <v>691.93906208536214</v>
      </c>
      <c r="W703" s="10">
        <f>IF(R703="TRUSTED",'internal_calcs ToDs'!C703,"")</f>
        <v>701.17746203973729</v>
      </c>
      <c r="X703" s="10">
        <f>IF(S703="TRUSTED",IF(O703=3,'internal_calcs ToDs'!D703,'internal_calcs ToDs'!E703),"")</f>
        <v>696.92924899407683</v>
      </c>
      <c r="Y703" s="10">
        <f t="shared" si="218"/>
        <v>696.92924899407683</v>
      </c>
      <c r="Z703" s="10" t="str">
        <f t="shared" ca="1" si="215"/>
        <v>N</v>
      </c>
      <c r="AA703" s="10">
        <f t="shared" ca="1" si="216"/>
        <v>696.92924899407683</v>
      </c>
      <c r="AB703" s="1">
        <f t="shared" ca="1" si="200"/>
        <v>3</v>
      </c>
      <c r="AC703" s="1">
        <f t="shared" ca="1" si="201"/>
        <v>333</v>
      </c>
      <c r="AD703" s="1">
        <f t="shared" ca="1" si="217"/>
        <v>51</v>
      </c>
    </row>
    <row r="704" spans="1:30" x14ac:dyDescent="0.3">
      <c r="A704" s="1">
        <f>'FTTM input times'!A704</f>
        <v>702</v>
      </c>
      <c r="B704" s="10">
        <f>ABS('internal_calcs ToDs'!C704-'internal_calcs ToDs'!$B704)</f>
        <v>9.3207762803727974</v>
      </c>
      <c r="C704" s="10">
        <f>ABS('internal_calcs ToDs'!D704-'internal_calcs ToDs'!$B704)</f>
        <v>5.1483553478386739</v>
      </c>
      <c r="D704" s="10">
        <f>ABS('internal_calcs ToDs'!E704-'internal_calcs ToDs'!$B704)</f>
        <v>10.050494855975785</v>
      </c>
      <c r="E704" s="10">
        <f>ABS('internal_calcs ToDs'!D704-'internal_calcs ToDs'!$C704)</f>
        <v>4.1724209325341235</v>
      </c>
      <c r="F704" s="10">
        <f>ABS('internal_calcs ToDs'!E704-'internal_calcs ToDs'!$C704)</f>
        <v>0.72971857560298758</v>
      </c>
      <c r="G704" s="10">
        <f>ABS('internal_calcs ToDs'!E704-'internal_calcs ToDs'!D704)</f>
        <v>4.9021395081371111</v>
      </c>
      <c r="H704" s="1" t="str">
        <f t="shared" si="202"/>
        <v>UNTRUSTED</v>
      </c>
      <c r="I704" s="1" t="str">
        <f t="shared" si="203"/>
        <v>TRUSTED</v>
      </c>
      <c r="J704" s="1" t="str">
        <f t="shared" si="204"/>
        <v>UNTRUSTED</v>
      </c>
      <c r="K704" s="1" t="str">
        <f t="shared" si="205"/>
        <v>TRUSTED</v>
      </c>
      <c r="L704" s="1" t="str">
        <f t="shared" si="206"/>
        <v>TRUSTED</v>
      </c>
      <c r="M704" s="1" t="str">
        <f t="shared" si="207"/>
        <v>TRUSTED</v>
      </c>
      <c r="N704" s="1" t="str">
        <f t="shared" si="208"/>
        <v>TRUSTED</v>
      </c>
      <c r="O704" s="1">
        <f t="shared" si="209"/>
        <v>3</v>
      </c>
      <c r="P704" s="1">
        <f t="shared" si="210"/>
        <v>333</v>
      </c>
      <c r="Q704" s="1" t="str">
        <f t="shared" si="211"/>
        <v>TRUSTED</v>
      </c>
      <c r="R704" s="1" t="str">
        <f t="shared" si="212"/>
        <v>TRUSTED</v>
      </c>
      <c r="S704" s="1" t="str">
        <f t="shared" si="213"/>
        <v>TRUSTED</v>
      </c>
      <c r="T704" s="1" t="str">
        <f t="shared" si="214"/>
        <v>TRUSTED</v>
      </c>
      <c r="U704" s="1">
        <f t="shared" si="219"/>
        <v>3</v>
      </c>
      <c r="V704" s="10">
        <f>IF(Q704="TRUSTED",'internal_calcs ToDs'!B704,"")</f>
        <v>692.97277772907967</v>
      </c>
      <c r="W704" s="10">
        <f>IF(R704="TRUSTED",'internal_calcs ToDs'!C704,"")</f>
        <v>702.29355400945246</v>
      </c>
      <c r="X704" s="10">
        <f>IF(S704="TRUSTED",IF(O704=3,'internal_calcs ToDs'!D704,'internal_calcs ToDs'!E704),"")</f>
        <v>698.12113307691834</v>
      </c>
      <c r="Y704" s="10">
        <f t="shared" si="218"/>
        <v>698.12113307691834</v>
      </c>
      <c r="Z704" s="10" t="str">
        <f t="shared" ca="1" si="215"/>
        <v>N</v>
      </c>
      <c r="AA704" s="10">
        <f t="shared" ca="1" si="216"/>
        <v>698.12113307691834</v>
      </c>
      <c r="AB704" s="1">
        <f t="shared" ca="1" si="200"/>
        <v>3</v>
      </c>
      <c r="AC704" s="1">
        <f t="shared" ca="1" si="201"/>
        <v>333</v>
      </c>
      <c r="AD704" s="1">
        <f t="shared" ca="1" si="217"/>
        <v>51</v>
      </c>
    </row>
    <row r="705" spans="1:30" x14ac:dyDescent="0.3">
      <c r="A705" s="1">
        <f>'FTTM input times'!A705</f>
        <v>703</v>
      </c>
      <c r="B705" s="10">
        <f>ABS('internal_calcs ToDs'!C705-'internal_calcs ToDs'!$B705)</f>
        <v>9.4052918103475349</v>
      </c>
      <c r="C705" s="10">
        <f>ABS('internal_calcs ToDs'!D705-'internal_calcs ToDs'!$B705)</f>
        <v>5.3355058251172522</v>
      </c>
      <c r="D705" s="10">
        <f>ABS('internal_calcs ToDs'!E705-'internal_calcs ToDs'!$B705)</f>
        <v>10.469305921238629</v>
      </c>
      <c r="E705" s="10">
        <f>ABS('internal_calcs ToDs'!D705-'internal_calcs ToDs'!$C705)</f>
        <v>4.0697859852302827</v>
      </c>
      <c r="F705" s="10">
        <f>ABS('internal_calcs ToDs'!E705-'internal_calcs ToDs'!$C705)</f>
        <v>1.0640141108910939</v>
      </c>
      <c r="G705" s="10">
        <f>ABS('internal_calcs ToDs'!E705-'internal_calcs ToDs'!D705)</f>
        <v>5.1338000961213766</v>
      </c>
      <c r="H705" s="1" t="str">
        <f t="shared" si="202"/>
        <v>UNTRUSTED</v>
      </c>
      <c r="I705" s="1" t="str">
        <f t="shared" si="203"/>
        <v>TRUSTED</v>
      </c>
      <c r="J705" s="1" t="str">
        <f t="shared" si="204"/>
        <v>UNTRUSTED</v>
      </c>
      <c r="K705" s="1" t="str">
        <f t="shared" si="205"/>
        <v>TRUSTED</v>
      </c>
      <c r="L705" s="1" t="str">
        <f t="shared" si="206"/>
        <v>TRUSTED</v>
      </c>
      <c r="M705" s="1" t="str">
        <f t="shared" si="207"/>
        <v>TRUSTED</v>
      </c>
      <c r="N705" s="1" t="str">
        <f t="shared" si="208"/>
        <v>TRUSTED</v>
      </c>
      <c r="O705" s="1">
        <f t="shared" si="209"/>
        <v>3</v>
      </c>
      <c r="P705" s="1">
        <f t="shared" si="210"/>
        <v>333</v>
      </c>
      <c r="Q705" s="1" t="str">
        <f t="shared" si="211"/>
        <v>TRUSTED</v>
      </c>
      <c r="R705" s="1" t="str">
        <f t="shared" si="212"/>
        <v>TRUSTED</v>
      </c>
      <c r="S705" s="1" t="str">
        <f t="shared" si="213"/>
        <v>TRUSTED</v>
      </c>
      <c r="T705" s="1" t="str">
        <f t="shared" si="214"/>
        <v>TRUSTED</v>
      </c>
      <c r="U705" s="1">
        <f t="shared" si="219"/>
        <v>3</v>
      </c>
      <c r="V705" s="10">
        <f>IF(Q705="TRUSTED",'internal_calcs ToDs'!B705,"")</f>
        <v>694.00714218840028</v>
      </c>
      <c r="W705" s="10">
        <f>IF(R705="TRUSTED",'internal_calcs ToDs'!C705,"")</f>
        <v>703.41243399874782</v>
      </c>
      <c r="X705" s="10">
        <f>IF(S705="TRUSTED",IF(O705=3,'internal_calcs ToDs'!D705,'internal_calcs ToDs'!E705),"")</f>
        <v>699.34264801351753</v>
      </c>
      <c r="Y705" s="10">
        <f t="shared" si="218"/>
        <v>699.34264801351753</v>
      </c>
      <c r="Z705" s="10" t="str">
        <f t="shared" ca="1" si="215"/>
        <v>N</v>
      </c>
      <c r="AA705" s="10">
        <f t="shared" ca="1" si="216"/>
        <v>699.34264801351753</v>
      </c>
      <c r="AB705" s="1">
        <f t="shared" ca="1" si="200"/>
        <v>3</v>
      </c>
      <c r="AC705" s="1">
        <f t="shared" ca="1" si="201"/>
        <v>333</v>
      </c>
      <c r="AD705" s="1">
        <f t="shared" ca="1" si="217"/>
        <v>51</v>
      </c>
    </row>
    <row r="706" spans="1:30" x14ac:dyDescent="0.3">
      <c r="A706" s="1">
        <f>'FTTM input times'!A706</f>
        <v>704</v>
      </c>
      <c r="B706" s="10">
        <f>ABS('internal_calcs ToDs'!C706-'internal_calcs ToDs'!$B706)</f>
        <v>9.4914990846217506</v>
      </c>
      <c r="C706" s="10">
        <f>ABS('internal_calcs ToDs'!D706-'internal_calcs ToDs'!$B706)</f>
        <v>5.5481666230025439</v>
      </c>
      <c r="D706" s="10">
        <f>ABS('internal_calcs ToDs'!E706-'internal_calcs ToDs'!$B706)</f>
        <v>10.906412405645824</v>
      </c>
      <c r="E706" s="10">
        <f>ABS('internal_calcs ToDs'!D706-'internal_calcs ToDs'!$C706)</f>
        <v>3.9433324616192067</v>
      </c>
      <c r="F706" s="10">
        <f>ABS('internal_calcs ToDs'!E706-'internal_calcs ToDs'!$C706)</f>
        <v>1.4149133210240734</v>
      </c>
      <c r="G706" s="10">
        <f>ABS('internal_calcs ToDs'!E706-'internal_calcs ToDs'!D706)</f>
        <v>5.3582457826432801</v>
      </c>
      <c r="H706" s="1" t="str">
        <f t="shared" si="202"/>
        <v>UNTRUSTED</v>
      </c>
      <c r="I706" s="1" t="str">
        <f t="shared" si="203"/>
        <v>TRUSTED</v>
      </c>
      <c r="J706" s="1" t="str">
        <f t="shared" si="204"/>
        <v>UNTRUSTED</v>
      </c>
      <c r="K706" s="1" t="str">
        <f t="shared" si="205"/>
        <v>TRUSTED</v>
      </c>
      <c r="L706" s="1" t="str">
        <f t="shared" si="206"/>
        <v>TRUSTED</v>
      </c>
      <c r="M706" s="1" t="str">
        <f t="shared" si="207"/>
        <v>TRUSTED</v>
      </c>
      <c r="N706" s="1" t="str">
        <f t="shared" si="208"/>
        <v>TRUSTED</v>
      </c>
      <c r="O706" s="1">
        <f t="shared" si="209"/>
        <v>3</v>
      </c>
      <c r="P706" s="1">
        <f t="shared" si="210"/>
        <v>333</v>
      </c>
      <c r="Q706" s="1" t="str">
        <f t="shared" si="211"/>
        <v>TRUSTED</v>
      </c>
      <c r="R706" s="1" t="str">
        <f t="shared" si="212"/>
        <v>TRUSTED</v>
      </c>
      <c r="S706" s="1" t="str">
        <f t="shared" si="213"/>
        <v>TRUSTED</v>
      </c>
      <c r="T706" s="1" t="str">
        <f t="shared" si="214"/>
        <v>TRUSTED</v>
      </c>
      <c r="U706" s="1">
        <f t="shared" si="219"/>
        <v>3</v>
      </c>
      <c r="V706" s="10">
        <f>IF(Q706="TRUSTED",'internal_calcs ToDs'!B706,"")</f>
        <v>695.04213375799497</v>
      </c>
      <c r="W706" s="10">
        <f>IF(R706="TRUSTED",'internal_calcs ToDs'!C706,"")</f>
        <v>704.53363284261673</v>
      </c>
      <c r="X706" s="10">
        <f>IF(S706="TRUSTED",IF(O706=3,'internal_calcs ToDs'!D706,'internal_calcs ToDs'!E706),"")</f>
        <v>700.59030038099752</v>
      </c>
      <c r="Y706" s="10">
        <f t="shared" si="218"/>
        <v>700.59030038099752</v>
      </c>
      <c r="Z706" s="10" t="str">
        <f t="shared" ca="1" si="215"/>
        <v>N</v>
      </c>
      <c r="AA706" s="10">
        <f t="shared" ca="1" si="216"/>
        <v>700.59030038099752</v>
      </c>
      <c r="AB706" s="1">
        <f t="shared" ref="AB706:AB769" ca="1" si="220">IF(AA706=V706,1,IF(AA706=W706,2,IF(AA706=X706,O706,511)))</f>
        <v>3</v>
      </c>
      <c r="AC706" s="1">
        <f t="shared" ref="AC706:AC769" ca="1" si="221">IF(AB706=1,fttmMapPtpInstanceToIndex1,IF(AB706=2,fttmMapPtpInstanceToIndex2,IF(AB706=3,fttmMapPtpInstanceToIndex3,IF(AB706=4,fttmMapPtpInstanceToIndex4,"NQ"))))</f>
        <v>333</v>
      </c>
      <c r="AD706" s="1">
        <f t="shared" ca="1" si="217"/>
        <v>51</v>
      </c>
    </row>
    <row r="707" spans="1:30" x14ac:dyDescent="0.3">
      <c r="A707" s="1">
        <f>'FTTM input times'!A707</f>
        <v>705</v>
      </c>
      <c r="B707" s="10">
        <f>ABS('internal_calcs ToDs'!C707-'internal_calcs ToDs'!$B707)</f>
        <v>9.5789418881544179</v>
      </c>
      <c r="C707" s="10">
        <f>ABS('internal_calcs ToDs'!D707-'internal_calcs ToDs'!$B707)</f>
        <v>5.7824542171446183</v>
      </c>
      <c r="D707" s="10">
        <f>ABS('internal_calcs ToDs'!E707-'internal_calcs ToDs'!$B707)</f>
        <v>11.344773556912173</v>
      </c>
      <c r="E707" s="10">
        <f>ABS('internal_calcs ToDs'!D707-'internal_calcs ToDs'!$C707)</f>
        <v>3.7964876710097997</v>
      </c>
      <c r="F707" s="10">
        <f>ABS('internal_calcs ToDs'!E707-'internal_calcs ToDs'!$C707)</f>
        <v>1.7658316687577553</v>
      </c>
      <c r="G707" s="10">
        <f>ABS('internal_calcs ToDs'!E707-'internal_calcs ToDs'!D707)</f>
        <v>5.562319339767555</v>
      </c>
      <c r="H707" s="1" t="str">
        <f t="shared" ref="H707:H770" si="222">IF(B706&lt;=maxAs12,"TRUSTED",IF(AND(H706="TRUSTED",B706&lt;=(maxAs12+fttmHyst12)),"TRUSTED","UNTRUSTED"))</f>
        <v>UNTRUSTED</v>
      </c>
      <c r="I707" s="1" t="str">
        <f t="shared" ref="I707:I770" si="223">IF(C706&lt;=maxAs13,"TRUSTED",IF(AND(I706="TRUSTED",C706&lt;=(maxAs13+fttmHyst13)),"TRUSTED","UNTRUSTED"))</f>
        <v>TRUSTED</v>
      </c>
      <c r="J707" s="1" t="str">
        <f t="shared" ref="J707:J770" si="224">IF(D706&lt;=maxAs14,"TRUSTED",IF(AND(J706="TRUSTED",D706&lt;=(maxAs14+fttmHyst14)),"TRUSTED","UNTRUSTED"))</f>
        <v>UNTRUSTED</v>
      </c>
      <c r="K707" s="1" t="str">
        <f t="shared" ref="K707:K770" si="225">IF(E706&lt;=maxAs23,"TRUSTED",IF(AND(K706="TRUSTED",E706&lt;=(maxAs23+fttmHyst23)),"TRUSTED","UNTRUSTED"))</f>
        <v>TRUSTED</v>
      </c>
      <c r="L707" s="1" t="str">
        <f t="shared" ref="L707:L770" si="226">IF(F706&lt;=maxAs24,"TRUSTED",IF(AND(L706="TRUSTED",F706&lt;=(maxAs24+fttmHyst24)),"TRUSTED","UNTRUSTED"))</f>
        <v>TRUSTED</v>
      </c>
      <c r="M707" s="1" t="str">
        <f t="shared" ref="M707:M770" si="227">IF(G706&lt;=maxAs34,"TRUSTED",IF(AND(M706="TRUSTED",G706&lt;=(maxAs34+fttmHyst34)),"TRUSTED","UNTRUSTED"))</f>
        <v>TRUSTED</v>
      </c>
      <c r="N707" s="1" t="str">
        <f t="shared" ref="N707:N770" si="228">M707</f>
        <v>TRUSTED</v>
      </c>
      <c r="O707" s="1">
        <f t="shared" ref="O707:O770" si="229">IF(N707="UNTRUSTED",511,3)</f>
        <v>3</v>
      </c>
      <c r="P707" s="1">
        <f t="shared" ref="P707:P770" si="230">IF(O707=511,"NQ",IF(O707=3,fttmMapPtpInstanceToIndex3,fttmMapPtpInstanceToIndex4))</f>
        <v>333</v>
      </c>
      <c r="Q707" s="1" t="str">
        <f t="shared" ref="Q707:Q770" si="231">IF(H707="TRUSTED","TRUSTED",IF(O707=3,IF(I707="TRUSTED","TRUSTED","UNTRUSTED"),IF(O707=4,IF(J707="TRUSTED","TRUSTED","UNTRUSTED"),"UNTRUSTED")))</f>
        <v>TRUSTED</v>
      </c>
      <c r="R707" s="1" t="str">
        <f t="shared" ref="R707:R770" si="232">IF(H707="TRUSTED","TRUSTED",IF(O707=3,IF(K707="TRUSTED","TRUSTED","UNTRUSTED"),IF(O707=4,IF(L707="TRUSTED","TRUSTED","UNTRUSTED"),"UNTRUSTED")))</f>
        <v>TRUSTED</v>
      </c>
      <c r="S707" s="1" t="str">
        <f t="shared" ref="S707:S770" si="233">IF(O707=3,IF(OR(I707="TRUSTED",K707="TRUSTED"),"TRUSTED","UNTRUSTED"),IF(O707=4,IF(OR(J707="TRUSTED",L707="TRUSTED"),"TRUSTED","UNTRUSTED"),"UNTRUSTED"))</f>
        <v>TRUSTED</v>
      </c>
      <c r="T707" s="1" t="str">
        <f t="shared" ref="T707:T770" si="234">IF(OR(AND(Q707="TRUSTED",R707="TRUSTED"),AND(Q707="TRUSTED",S707="TRUSTED"),AND(R707="TRUSTED",S707="TRUSTED")),"TRUSTED","UNTRUSTED")</f>
        <v>TRUSTED</v>
      </c>
      <c r="U707" s="1">
        <f t="shared" si="219"/>
        <v>3</v>
      </c>
      <c r="V707" s="10">
        <f>IF(Q707="TRUSTED",'internal_calcs ToDs'!B707,"")</f>
        <v>696.07773033643855</v>
      </c>
      <c r="W707" s="10">
        <f>IF(R707="TRUSTED",'internal_calcs ToDs'!C707,"")</f>
        <v>705.65667222459297</v>
      </c>
      <c r="X707" s="10">
        <f>IF(S707="TRUSTED",IF(O707=3,'internal_calcs ToDs'!D707,'internal_calcs ToDs'!E707),"")</f>
        <v>701.86018455358317</v>
      </c>
      <c r="Y707" s="10">
        <f t="shared" si="218"/>
        <v>701.86018455358317</v>
      </c>
      <c r="Z707" s="10" t="str">
        <f t="shared" ref="Z707:Z770" ca="1" si="235">IF(OR(AB706=511,OFFSET(V707,0,AB706-1)=""),"Y",IF(ABS(OFFSET(V707,0,AB706-1)-Y707)&gt;fttmSelChangeThresh0,"Y","N"))</f>
        <v>N</v>
      </c>
      <c r="AA707" s="10">
        <f t="shared" ref="AA707:AA770" ca="1" si="236">IF(U707=0,AA706,IF(Z707="Y",Y707,OFFSET(V707,0,AB706-1)))</f>
        <v>701.86018455358317</v>
      </c>
      <c r="AB707" s="1">
        <f t="shared" ca="1" si="220"/>
        <v>3</v>
      </c>
      <c r="AC707" s="1">
        <f t="shared" ca="1" si="221"/>
        <v>333</v>
      </c>
      <c r="AD707" s="1">
        <f t="shared" ref="AD707:AD770" ca="1" si="237">IF(AC707&lt;&gt;AC706,AD706+1,AD706)</f>
        <v>51</v>
      </c>
    </row>
    <row r="708" spans="1:30" x14ac:dyDescent="0.3">
      <c r="A708" s="1">
        <f>'FTTM input times'!A708</f>
        <v>706</v>
      </c>
      <c r="B708" s="10">
        <f>ABS('internal_calcs ToDs'!C708-'internal_calcs ToDs'!$B708)</f>
        <v>9.6671571242785603</v>
      </c>
      <c r="C708" s="10">
        <f>ABS('internal_calcs ToDs'!D708-'internal_calcs ToDs'!$B708)</f>
        <v>6.0341348564822965</v>
      </c>
      <c r="D708" s="10">
        <f>ABS('internal_calcs ToDs'!E708-'internal_calcs ToDs'!$B708)</f>
        <v>11.767281791362507</v>
      </c>
      <c r="E708" s="10">
        <f>ABS('internal_calcs ToDs'!D708-'internal_calcs ToDs'!$C708)</f>
        <v>3.6330222677962638</v>
      </c>
      <c r="F708" s="10">
        <f>ABS('internal_calcs ToDs'!E708-'internal_calcs ToDs'!$C708)</f>
        <v>2.1001246670839464</v>
      </c>
      <c r="G708" s="10">
        <f>ABS('internal_calcs ToDs'!E708-'internal_calcs ToDs'!D708)</f>
        <v>5.7331469348802102</v>
      </c>
      <c r="H708" s="1" t="str">
        <f t="shared" si="222"/>
        <v>UNTRUSTED</v>
      </c>
      <c r="I708" s="1" t="str">
        <f t="shared" si="223"/>
        <v>TRUSTED</v>
      </c>
      <c r="J708" s="1" t="str">
        <f t="shared" si="224"/>
        <v>UNTRUSTED</v>
      </c>
      <c r="K708" s="1" t="str">
        <f t="shared" si="225"/>
        <v>TRUSTED</v>
      </c>
      <c r="L708" s="1" t="str">
        <f t="shared" si="226"/>
        <v>TRUSTED</v>
      </c>
      <c r="M708" s="1" t="str">
        <f t="shared" si="227"/>
        <v>TRUSTED</v>
      </c>
      <c r="N708" s="1" t="str">
        <f t="shared" si="228"/>
        <v>TRUSTED</v>
      </c>
      <c r="O708" s="1">
        <f t="shared" si="229"/>
        <v>3</v>
      </c>
      <c r="P708" s="1">
        <f t="shared" si="230"/>
        <v>333</v>
      </c>
      <c r="Q708" s="1" t="str">
        <f t="shared" si="231"/>
        <v>TRUSTED</v>
      </c>
      <c r="R708" s="1" t="str">
        <f t="shared" si="232"/>
        <v>TRUSTED</v>
      </c>
      <c r="S708" s="1" t="str">
        <f t="shared" si="233"/>
        <v>TRUSTED</v>
      </c>
      <c r="T708" s="1" t="str">
        <f t="shared" si="234"/>
        <v>TRUSTED</v>
      </c>
      <c r="U708" s="1">
        <f t="shared" si="219"/>
        <v>3</v>
      </c>
      <c r="V708" s="10">
        <f>IF(Q708="TRUSTED",'internal_calcs ToDs'!B708,"")</f>
        <v>697.11390944016898</v>
      </c>
      <c r="W708" s="10">
        <f>IF(R708="TRUSTED",'internal_calcs ToDs'!C708,"")</f>
        <v>706.78106656444754</v>
      </c>
      <c r="X708" s="10">
        <f>IF(S708="TRUSTED",IF(O708=3,'internal_calcs ToDs'!D708,'internal_calcs ToDs'!E708),"")</f>
        <v>703.14804429665128</v>
      </c>
      <c r="Y708" s="10">
        <f t="shared" ref="Y708:Y771" si="238">IF(U708=0,AA707,IF(U708=3,MEDIAN(V708:X708),IF(V708="",W708,V708)))</f>
        <v>703.14804429665128</v>
      </c>
      <c r="Z708" s="10" t="str">
        <f t="shared" ca="1" si="235"/>
        <v>N</v>
      </c>
      <c r="AA708" s="10">
        <f t="shared" ca="1" si="236"/>
        <v>703.14804429665128</v>
      </c>
      <c r="AB708" s="1">
        <f t="shared" ca="1" si="220"/>
        <v>3</v>
      </c>
      <c r="AC708" s="1">
        <f t="shared" ca="1" si="221"/>
        <v>333</v>
      </c>
      <c r="AD708" s="1">
        <f t="shared" ca="1" si="237"/>
        <v>51</v>
      </c>
    </row>
    <row r="709" spans="1:30" x14ac:dyDescent="0.3">
      <c r="A709" s="1">
        <f>'FTTM input times'!A709</f>
        <v>707</v>
      </c>
      <c r="B709" s="10">
        <f>ABS('internal_calcs ToDs'!C709-'internal_calcs ToDs'!$B709)</f>
        <v>9.7556767168617853</v>
      </c>
      <c r="C709" s="10">
        <f>ABS('internal_calcs ToDs'!D709-'internal_calcs ToDs'!$B709)</f>
        <v>6.2986916724061075</v>
      </c>
      <c r="D709" s="10">
        <f>ABS('internal_calcs ToDs'!E709-'internal_calcs ToDs'!$B709)</f>
        <v>12.157381804994657</v>
      </c>
      <c r="E709" s="10">
        <f>ABS('internal_calcs ToDs'!D709-'internal_calcs ToDs'!$C709)</f>
        <v>3.4569850444556778</v>
      </c>
      <c r="F709" s="10">
        <f>ABS('internal_calcs ToDs'!E709-'internal_calcs ToDs'!$C709)</f>
        <v>2.4017050881328714</v>
      </c>
      <c r="G709" s="10">
        <f>ABS('internal_calcs ToDs'!E709-'internal_calcs ToDs'!D709)</f>
        <v>5.8586901325885492</v>
      </c>
      <c r="H709" s="1" t="str">
        <f t="shared" si="222"/>
        <v>UNTRUSTED</v>
      </c>
      <c r="I709" s="1" t="str">
        <f t="shared" si="223"/>
        <v>UNTRUSTED</v>
      </c>
      <c r="J709" s="1" t="str">
        <f t="shared" si="224"/>
        <v>UNTRUSTED</v>
      </c>
      <c r="K709" s="1" t="str">
        <f t="shared" si="225"/>
        <v>TRUSTED</v>
      </c>
      <c r="L709" s="1" t="str">
        <f t="shared" si="226"/>
        <v>TRUSTED</v>
      </c>
      <c r="M709" s="1" t="str">
        <f t="shared" si="227"/>
        <v>TRUSTED</v>
      </c>
      <c r="N709" s="1" t="str">
        <f t="shared" si="228"/>
        <v>TRUSTED</v>
      </c>
      <c r="O709" s="1">
        <f t="shared" si="229"/>
        <v>3</v>
      </c>
      <c r="P709" s="1">
        <f t="shared" si="230"/>
        <v>333</v>
      </c>
      <c r="Q709" s="1" t="str">
        <f t="shared" si="231"/>
        <v>UNTRUSTED</v>
      </c>
      <c r="R709" s="1" t="str">
        <f t="shared" si="232"/>
        <v>TRUSTED</v>
      </c>
      <c r="S709" s="1" t="str">
        <f t="shared" si="233"/>
        <v>TRUSTED</v>
      </c>
      <c r="T709" s="1" t="str">
        <f t="shared" si="234"/>
        <v>TRUSTED</v>
      </c>
      <c r="U709" s="1">
        <f t="shared" ref="U709:U772" si="239">COUNTIF(Q709:S709,"TRUSTED")</f>
        <v>2</v>
      </c>
      <c r="V709" s="10" t="str">
        <f>IF(Q709="TRUSTED",'internal_calcs ToDs'!B709,"")</f>
        <v/>
      </c>
      <c r="W709" s="10">
        <f>IF(R709="TRUSTED",'internal_calcs ToDs'!C709,"")</f>
        <v>707.90632493455075</v>
      </c>
      <c r="X709" s="10">
        <f>IF(S709="TRUSTED",IF(O709=3,'internal_calcs ToDs'!D709,'internal_calcs ToDs'!E709),"")</f>
        <v>704.44933989009508</v>
      </c>
      <c r="Y709" s="10">
        <f t="shared" si="238"/>
        <v>707.90632493455075</v>
      </c>
      <c r="Z709" s="10" t="str">
        <f t="shared" ca="1" si="235"/>
        <v>Y</v>
      </c>
      <c r="AA709" s="10">
        <f t="shared" ca="1" si="236"/>
        <v>707.90632493455075</v>
      </c>
      <c r="AB709" s="1">
        <f t="shared" ca="1" si="220"/>
        <v>2</v>
      </c>
      <c r="AC709" s="1">
        <f t="shared" ca="1" si="221"/>
        <v>222</v>
      </c>
      <c r="AD709" s="1">
        <f t="shared" ca="1" si="237"/>
        <v>52</v>
      </c>
    </row>
    <row r="710" spans="1:30" x14ac:dyDescent="0.3">
      <c r="A710" s="1">
        <f>'FTTM input times'!A710</f>
        <v>708</v>
      </c>
      <c r="B710" s="10">
        <f>ABS('internal_calcs ToDs'!C710-'internal_calcs ToDs'!$B710)</f>
        <v>9.8440295333419954</v>
      </c>
      <c r="C710" s="10">
        <f>ABS('internal_calcs ToDs'!D710-'internal_calcs ToDs'!$B710)</f>
        <v>6.5713962584211458</v>
      </c>
      <c r="D710" s="10">
        <f>ABS('internal_calcs ToDs'!E710-'internal_calcs ToDs'!$B710)</f>
        <v>12.499669736777832</v>
      </c>
      <c r="E710" s="10">
        <f>ABS('internal_calcs ToDs'!D710-'internal_calcs ToDs'!$C710)</f>
        <v>3.2726332749208495</v>
      </c>
      <c r="F710" s="10">
        <f>ABS('internal_calcs ToDs'!E710-'internal_calcs ToDs'!$C710)</f>
        <v>2.6556402034358371</v>
      </c>
      <c r="G710" s="10">
        <f>ABS('internal_calcs ToDs'!E710-'internal_calcs ToDs'!D710)</f>
        <v>5.9282734783566866</v>
      </c>
      <c r="H710" s="1" t="str">
        <f t="shared" si="222"/>
        <v>UNTRUSTED</v>
      </c>
      <c r="I710" s="1" t="str">
        <f t="shared" si="223"/>
        <v>UNTRUSTED</v>
      </c>
      <c r="J710" s="1" t="str">
        <f t="shared" si="224"/>
        <v>UNTRUSTED</v>
      </c>
      <c r="K710" s="1" t="str">
        <f t="shared" si="225"/>
        <v>TRUSTED</v>
      </c>
      <c r="L710" s="1" t="str">
        <f t="shared" si="226"/>
        <v>TRUSTED</v>
      </c>
      <c r="M710" s="1" t="str">
        <f t="shared" si="227"/>
        <v>TRUSTED</v>
      </c>
      <c r="N710" s="1" t="str">
        <f t="shared" si="228"/>
        <v>TRUSTED</v>
      </c>
      <c r="O710" s="1">
        <f t="shared" si="229"/>
        <v>3</v>
      </c>
      <c r="P710" s="1">
        <f t="shared" si="230"/>
        <v>333</v>
      </c>
      <c r="Q710" s="1" t="str">
        <f t="shared" si="231"/>
        <v>UNTRUSTED</v>
      </c>
      <c r="R710" s="1" t="str">
        <f t="shared" si="232"/>
        <v>TRUSTED</v>
      </c>
      <c r="S710" s="1" t="str">
        <f t="shared" si="233"/>
        <v>TRUSTED</v>
      </c>
      <c r="T710" s="1" t="str">
        <f t="shared" si="234"/>
        <v>TRUSTED</v>
      </c>
      <c r="U710" s="1">
        <f t="shared" si="239"/>
        <v>2</v>
      </c>
      <c r="V710" s="10" t="str">
        <f>IF(Q710="TRUSTED",'internal_calcs ToDs'!B710,"")</f>
        <v/>
      </c>
      <c r="W710" s="10">
        <f>IF(R710="TRUSTED",'internal_calcs ToDs'!C710,"")</f>
        <v>709.03195299734114</v>
      </c>
      <c r="X710" s="10">
        <f>IF(S710="TRUSTED",IF(O710=3,'internal_calcs ToDs'!D710,'internal_calcs ToDs'!E710),"")</f>
        <v>705.75931972242029</v>
      </c>
      <c r="Y710" s="10">
        <f t="shared" si="238"/>
        <v>709.03195299734114</v>
      </c>
      <c r="Z710" s="10" t="str">
        <f t="shared" ca="1" si="235"/>
        <v>N</v>
      </c>
      <c r="AA710" s="10">
        <f t="shared" ca="1" si="236"/>
        <v>709.03195299734114</v>
      </c>
      <c r="AB710" s="1">
        <f t="shared" ca="1" si="220"/>
        <v>2</v>
      </c>
      <c r="AC710" s="1">
        <f t="shared" ca="1" si="221"/>
        <v>222</v>
      </c>
      <c r="AD710" s="1">
        <f t="shared" ca="1" si="237"/>
        <v>52</v>
      </c>
    </row>
    <row r="711" spans="1:30" x14ac:dyDescent="0.3">
      <c r="A711" s="1">
        <f>'FTTM input times'!A711</f>
        <v>709</v>
      </c>
      <c r="B711" s="10">
        <f>ABS('internal_calcs ToDs'!C711-'internal_calcs ToDs'!$B711)</f>
        <v>9.9317433209940873</v>
      </c>
      <c r="C711" s="10">
        <f>ABS('internal_calcs ToDs'!D711-'internal_calcs ToDs'!$B711)</f>
        <v>6.8473835912436698</v>
      </c>
      <c r="D711" s="10">
        <f>ABS('internal_calcs ToDs'!E711-'internal_calcs ToDs'!$B711)</f>
        <v>12.780450728357891</v>
      </c>
      <c r="E711" s="10">
        <f>ABS('internal_calcs ToDs'!D711-'internal_calcs ToDs'!$C711)</f>
        <v>3.0843597297504175</v>
      </c>
      <c r="F711" s="10">
        <f>ABS('internal_calcs ToDs'!E711-'internal_calcs ToDs'!$C711)</f>
        <v>2.8487074073638041</v>
      </c>
      <c r="G711" s="10">
        <f>ABS('internal_calcs ToDs'!E711-'internal_calcs ToDs'!D711)</f>
        <v>5.9330671371142216</v>
      </c>
      <c r="H711" s="1" t="str">
        <f t="shared" si="222"/>
        <v>UNTRUSTED</v>
      </c>
      <c r="I711" s="1" t="str">
        <f t="shared" si="223"/>
        <v>UNTRUSTED</v>
      </c>
      <c r="J711" s="1" t="str">
        <f t="shared" si="224"/>
        <v>UNTRUSTED</v>
      </c>
      <c r="K711" s="1" t="str">
        <f t="shared" si="225"/>
        <v>TRUSTED</v>
      </c>
      <c r="L711" s="1" t="str">
        <f t="shared" si="226"/>
        <v>TRUSTED</v>
      </c>
      <c r="M711" s="1" t="str">
        <f t="shared" si="227"/>
        <v>TRUSTED</v>
      </c>
      <c r="N711" s="1" t="str">
        <f t="shared" si="228"/>
        <v>TRUSTED</v>
      </c>
      <c r="O711" s="1">
        <f t="shared" si="229"/>
        <v>3</v>
      </c>
      <c r="P711" s="1">
        <f t="shared" si="230"/>
        <v>333</v>
      </c>
      <c r="Q711" s="1" t="str">
        <f t="shared" si="231"/>
        <v>UNTRUSTED</v>
      </c>
      <c r="R711" s="1" t="str">
        <f t="shared" si="232"/>
        <v>TRUSTED</v>
      </c>
      <c r="S711" s="1" t="str">
        <f t="shared" si="233"/>
        <v>TRUSTED</v>
      </c>
      <c r="T711" s="1" t="str">
        <f t="shared" si="234"/>
        <v>TRUSTED</v>
      </c>
      <c r="U711" s="1">
        <f t="shared" si="239"/>
        <v>2</v>
      </c>
      <c r="V711" s="10" t="str">
        <f>IF(Q711="TRUSTED",'internal_calcs ToDs'!B711,"")</f>
        <v/>
      </c>
      <c r="W711" s="10">
        <f>IF(R711="TRUSTED",'internal_calcs ToDs'!C711,"")</f>
        <v>710.15745495624901</v>
      </c>
      <c r="X711" s="10">
        <f>IF(S711="TRUSTED",IF(O711=3,'internal_calcs ToDs'!D711,'internal_calcs ToDs'!E711),"")</f>
        <v>707.07309522649859</v>
      </c>
      <c r="Y711" s="10">
        <f t="shared" si="238"/>
        <v>710.15745495624901</v>
      </c>
      <c r="Z711" s="10" t="str">
        <f t="shared" ca="1" si="235"/>
        <v>N</v>
      </c>
      <c r="AA711" s="10">
        <f t="shared" ca="1" si="236"/>
        <v>710.15745495624901</v>
      </c>
      <c r="AB711" s="1">
        <f t="shared" ca="1" si="220"/>
        <v>2</v>
      </c>
      <c r="AC711" s="1">
        <f t="shared" ca="1" si="221"/>
        <v>222</v>
      </c>
      <c r="AD711" s="1">
        <f t="shared" ca="1" si="237"/>
        <v>52</v>
      </c>
    </row>
    <row r="712" spans="1:30" x14ac:dyDescent="0.3">
      <c r="A712" s="1">
        <f>'FTTM input times'!A712</f>
        <v>710</v>
      </c>
      <c r="B712" s="10">
        <f>ABS('internal_calcs ToDs'!C712-'internal_calcs ToDs'!$B712)</f>
        <v>10.018346648741499</v>
      </c>
      <c r="C712" s="10">
        <f>ABS('internal_calcs ToDs'!D712-'internal_calcs ToDs'!$B712)</f>
        <v>7.121729111552213</v>
      </c>
      <c r="D712" s="10">
        <f>ABS('internal_calcs ToDs'!E712-'internal_calcs ToDs'!$B712)</f>
        <v>12.988234727985059</v>
      </c>
      <c r="E712" s="10">
        <f>ABS('internal_calcs ToDs'!D712-'internal_calcs ToDs'!$C712)</f>
        <v>2.8966175371892859</v>
      </c>
      <c r="F712" s="10">
        <f>ABS('internal_calcs ToDs'!E712-'internal_calcs ToDs'!$C712)</f>
        <v>2.9698880792435602</v>
      </c>
      <c r="G712" s="10">
        <f>ABS('internal_calcs ToDs'!E712-'internal_calcs ToDs'!D712)</f>
        <v>5.8665056164328462</v>
      </c>
      <c r="H712" s="1" t="str">
        <f t="shared" si="222"/>
        <v>UNTRUSTED</v>
      </c>
      <c r="I712" s="1" t="str">
        <f t="shared" si="223"/>
        <v>UNTRUSTED</v>
      </c>
      <c r="J712" s="1" t="str">
        <f t="shared" si="224"/>
        <v>UNTRUSTED</v>
      </c>
      <c r="K712" s="1" t="str">
        <f t="shared" si="225"/>
        <v>TRUSTED</v>
      </c>
      <c r="L712" s="1" t="str">
        <f t="shared" si="226"/>
        <v>TRUSTED</v>
      </c>
      <c r="M712" s="1" t="str">
        <f t="shared" si="227"/>
        <v>TRUSTED</v>
      </c>
      <c r="N712" s="1" t="str">
        <f t="shared" si="228"/>
        <v>TRUSTED</v>
      </c>
      <c r="O712" s="1">
        <f t="shared" si="229"/>
        <v>3</v>
      </c>
      <c r="P712" s="1">
        <f t="shared" si="230"/>
        <v>333</v>
      </c>
      <c r="Q712" s="1" t="str">
        <f t="shared" si="231"/>
        <v>UNTRUSTED</v>
      </c>
      <c r="R712" s="1" t="str">
        <f t="shared" si="232"/>
        <v>TRUSTED</v>
      </c>
      <c r="S712" s="1" t="str">
        <f t="shared" si="233"/>
        <v>TRUSTED</v>
      </c>
      <c r="T712" s="1" t="str">
        <f t="shared" si="234"/>
        <v>TRUSTED</v>
      </c>
      <c r="U712" s="1">
        <f t="shared" si="239"/>
        <v>2</v>
      </c>
      <c r="V712" s="10" t="str">
        <f>IF(Q712="TRUSTED",'internal_calcs ToDs'!B712,"")</f>
        <v/>
      </c>
      <c r="W712" s="10">
        <f>IF(R712="TRUSTED",'internal_calcs ToDs'!C712,"")</f>
        <v>711.28233551237918</v>
      </c>
      <c r="X712" s="10">
        <f>IF(S712="TRUSTED",IF(O712=3,'internal_calcs ToDs'!D712,'internal_calcs ToDs'!E712),"")</f>
        <v>708.38571797518989</v>
      </c>
      <c r="Y712" s="10">
        <f t="shared" si="238"/>
        <v>711.28233551237918</v>
      </c>
      <c r="Z712" s="10" t="str">
        <f t="shared" ca="1" si="235"/>
        <v>N</v>
      </c>
      <c r="AA712" s="10">
        <f t="shared" ca="1" si="236"/>
        <v>711.28233551237918</v>
      </c>
      <c r="AB712" s="1">
        <f t="shared" ca="1" si="220"/>
        <v>2</v>
      </c>
      <c r="AC712" s="1">
        <f t="shared" ca="1" si="221"/>
        <v>222</v>
      </c>
      <c r="AD712" s="1">
        <f t="shared" ca="1" si="237"/>
        <v>52</v>
      </c>
    </row>
    <row r="713" spans="1:30" x14ac:dyDescent="0.3">
      <c r="A713" s="1">
        <f>'FTTM input times'!A713</f>
        <v>711</v>
      </c>
      <c r="B713" s="10">
        <f>ABS('internal_calcs ToDs'!C713-'internal_calcs ToDs'!$B713)</f>
        <v>10.103370846799294</v>
      </c>
      <c r="C713" s="10">
        <f>ABS('internal_calcs ToDs'!D713-'internal_calcs ToDs'!$B713)</f>
        <v>7.3895267485665954</v>
      </c>
      <c r="D713" s="10">
        <f>ABS('internal_calcs ToDs'!E713-'internal_calcs ToDs'!$B713)</f>
        <v>13.114152618490948</v>
      </c>
      <c r="E713" s="10">
        <f>ABS('internal_calcs ToDs'!D713-'internal_calcs ToDs'!$C713)</f>
        <v>2.7138440982326983</v>
      </c>
      <c r="F713" s="10">
        <f>ABS('internal_calcs ToDs'!E713-'internal_calcs ToDs'!$C713)</f>
        <v>3.0107817716916543</v>
      </c>
      <c r="G713" s="10">
        <f>ABS('internal_calcs ToDs'!E713-'internal_calcs ToDs'!D713)</f>
        <v>5.7246258699243526</v>
      </c>
      <c r="H713" s="1" t="str">
        <f t="shared" si="222"/>
        <v>UNTRUSTED</v>
      </c>
      <c r="I713" s="1" t="str">
        <f t="shared" si="223"/>
        <v>UNTRUSTED</v>
      </c>
      <c r="J713" s="1" t="str">
        <f t="shared" si="224"/>
        <v>UNTRUSTED</v>
      </c>
      <c r="K713" s="1" t="str">
        <f t="shared" si="225"/>
        <v>TRUSTED</v>
      </c>
      <c r="L713" s="1" t="str">
        <f t="shared" si="226"/>
        <v>TRUSTED</v>
      </c>
      <c r="M713" s="1" t="str">
        <f t="shared" si="227"/>
        <v>TRUSTED</v>
      </c>
      <c r="N713" s="1" t="str">
        <f t="shared" si="228"/>
        <v>TRUSTED</v>
      </c>
      <c r="O713" s="1">
        <f t="shared" si="229"/>
        <v>3</v>
      </c>
      <c r="P713" s="1">
        <f t="shared" si="230"/>
        <v>333</v>
      </c>
      <c r="Q713" s="1" t="str">
        <f t="shared" si="231"/>
        <v>UNTRUSTED</v>
      </c>
      <c r="R713" s="1" t="str">
        <f t="shared" si="232"/>
        <v>TRUSTED</v>
      </c>
      <c r="S713" s="1" t="str">
        <f t="shared" si="233"/>
        <v>TRUSTED</v>
      </c>
      <c r="T713" s="1" t="str">
        <f t="shared" si="234"/>
        <v>TRUSTED</v>
      </c>
      <c r="U713" s="1">
        <f t="shared" si="239"/>
        <v>2</v>
      </c>
      <c r="V713" s="10" t="str">
        <f>IF(Q713="TRUSTED",'internal_calcs ToDs'!B713,"")</f>
        <v/>
      </c>
      <c r="W713" s="10">
        <f>IF(R713="TRUSTED",'internal_calcs ToDs'!C713,"")</f>
        <v>712.40610181922852</v>
      </c>
      <c r="X713" s="10">
        <f>IF(S713="TRUSTED",IF(O713=3,'internal_calcs ToDs'!D713,'internal_calcs ToDs'!E713),"")</f>
        <v>709.69225772099583</v>
      </c>
      <c r="Y713" s="10">
        <f t="shared" si="238"/>
        <v>712.40610181922852</v>
      </c>
      <c r="Z713" s="10" t="str">
        <f t="shared" ca="1" si="235"/>
        <v>N</v>
      </c>
      <c r="AA713" s="10">
        <f t="shared" ca="1" si="236"/>
        <v>712.40610181922852</v>
      </c>
      <c r="AB713" s="1">
        <f t="shared" ca="1" si="220"/>
        <v>2</v>
      </c>
      <c r="AC713" s="1">
        <f t="shared" ca="1" si="221"/>
        <v>222</v>
      </c>
      <c r="AD713" s="1">
        <f t="shared" ca="1" si="237"/>
        <v>52</v>
      </c>
    </row>
    <row r="714" spans="1:30" x14ac:dyDescent="0.3">
      <c r="A714" s="1">
        <f>'FTTM input times'!A714</f>
        <v>712</v>
      </c>
      <c r="B714" s="10">
        <f>ABS('internal_calcs ToDs'!C714-'internal_calcs ToDs'!$B714)</f>
        <v>10.186351936444112</v>
      </c>
      <c r="C714" s="10">
        <f>ABS('internal_calcs ToDs'!D714-'internal_calcs ToDs'!$B714)</f>
        <v>7.6459666577231928</v>
      </c>
      <c r="D714" s="10">
        <f>ABS('internal_calcs ToDs'!E714-'internal_calcs ToDs'!$B714)</f>
        <v>13.152277628829324</v>
      </c>
      <c r="E714" s="10">
        <f>ABS('internal_calcs ToDs'!D714-'internal_calcs ToDs'!$C714)</f>
        <v>2.5403852787209189</v>
      </c>
      <c r="F714" s="10">
        <f>ABS('internal_calcs ToDs'!E714-'internal_calcs ToDs'!$C714)</f>
        <v>2.9659256923852126</v>
      </c>
      <c r="G714" s="10">
        <f>ABS('internal_calcs ToDs'!E714-'internal_calcs ToDs'!D714)</f>
        <v>5.5063109711061315</v>
      </c>
      <c r="H714" s="1" t="str">
        <f t="shared" si="222"/>
        <v>UNTRUSTED</v>
      </c>
      <c r="I714" s="1" t="str">
        <f t="shared" si="223"/>
        <v>UNTRUSTED</v>
      </c>
      <c r="J714" s="1" t="str">
        <f t="shared" si="224"/>
        <v>UNTRUSTED</v>
      </c>
      <c r="K714" s="1" t="str">
        <f t="shared" si="225"/>
        <v>TRUSTED</v>
      </c>
      <c r="L714" s="1" t="str">
        <f t="shared" si="226"/>
        <v>TRUSTED</v>
      </c>
      <c r="M714" s="1" t="str">
        <f t="shared" si="227"/>
        <v>TRUSTED</v>
      </c>
      <c r="N714" s="1" t="str">
        <f t="shared" si="228"/>
        <v>TRUSTED</v>
      </c>
      <c r="O714" s="1">
        <f t="shared" si="229"/>
        <v>3</v>
      </c>
      <c r="P714" s="1">
        <f t="shared" si="230"/>
        <v>333</v>
      </c>
      <c r="Q714" s="1" t="str">
        <f t="shared" si="231"/>
        <v>UNTRUSTED</v>
      </c>
      <c r="R714" s="1" t="str">
        <f t="shared" si="232"/>
        <v>TRUSTED</v>
      </c>
      <c r="S714" s="1" t="str">
        <f t="shared" si="233"/>
        <v>TRUSTED</v>
      </c>
      <c r="T714" s="1" t="str">
        <f t="shared" si="234"/>
        <v>TRUSTED</v>
      </c>
      <c r="U714" s="1">
        <f t="shared" si="239"/>
        <v>2</v>
      </c>
      <c r="V714" s="10" t="str">
        <f>IF(Q714="TRUSTED",'internal_calcs ToDs'!B714,"")</f>
        <v/>
      </c>
      <c r="W714" s="10">
        <f>IF(R714="TRUSTED",'internal_calcs ToDs'!C714,"")</f>
        <v>713.52826542772766</v>
      </c>
      <c r="X714" s="10">
        <f>IF(S714="TRUSTED",IF(O714=3,'internal_calcs ToDs'!D714,'internal_calcs ToDs'!E714),"")</f>
        <v>710.98788014900674</v>
      </c>
      <c r="Y714" s="10">
        <f t="shared" si="238"/>
        <v>713.52826542772766</v>
      </c>
      <c r="Z714" s="10" t="str">
        <f t="shared" ca="1" si="235"/>
        <v>N</v>
      </c>
      <c r="AA714" s="10">
        <f t="shared" ca="1" si="236"/>
        <v>713.52826542772766</v>
      </c>
      <c r="AB714" s="1">
        <f t="shared" ca="1" si="220"/>
        <v>2</v>
      </c>
      <c r="AC714" s="1">
        <f t="shared" ca="1" si="221"/>
        <v>222</v>
      </c>
      <c r="AD714" s="1">
        <f t="shared" ca="1" si="237"/>
        <v>52</v>
      </c>
    </row>
    <row r="715" spans="1:30" x14ac:dyDescent="0.3">
      <c r="A715" s="1">
        <f>'FTTM input times'!A715</f>
        <v>713</v>
      </c>
      <c r="B715" s="10">
        <f>ABS('internal_calcs ToDs'!C715-'internal_calcs ToDs'!$B715)</f>
        <v>10.266832542243492</v>
      </c>
      <c r="C715" s="10">
        <f>ABS('internal_calcs ToDs'!D715-'internal_calcs ToDs'!$B715)</f>
        <v>7.8864114452551348</v>
      </c>
      <c r="D715" s="10">
        <f>ABS('internal_calcs ToDs'!E715-'internal_calcs ToDs'!$B715)</f>
        <v>13.099840411991522</v>
      </c>
      <c r="E715" s="10">
        <f>ABS('internal_calcs ToDs'!D715-'internal_calcs ToDs'!$C715)</f>
        <v>2.380421096988357</v>
      </c>
      <c r="F715" s="10">
        <f>ABS('internal_calcs ToDs'!E715-'internal_calcs ToDs'!$C715)</f>
        <v>2.8330078697480303</v>
      </c>
      <c r="G715" s="10">
        <f>ABS('internal_calcs ToDs'!E715-'internal_calcs ToDs'!D715)</f>
        <v>5.2134289667363873</v>
      </c>
      <c r="H715" s="1" t="str">
        <f t="shared" si="222"/>
        <v>UNTRUSTED</v>
      </c>
      <c r="I715" s="1" t="str">
        <f t="shared" si="223"/>
        <v>UNTRUSTED</v>
      </c>
      <c r="J715" s="1" t="str">
        <f t="shared" si="224"/>
        <v>UNTRUSTED</v>
      </c>
      <c r="K715" s="1" t="str">
        <f t="shared" si="225"/>
        <v>TRUSTED</v>
      </c>
      <c r="L715" s="1" t="str">
        <f t="shared" si="226"/>
        <v>TRUSTED</v>
      </c>
      <c r="M715" s="1" t="str">
        <f t="shared" si="227"/>
        <v>TRUSTED</v>
      </c>
      <c r="N715" s="1" t="str">
        <f t="shared" si="228"/>
        <v>TRUSTED</v>
      </c>
      <c r="O715" s="1">
        <f t="shared" si="229"/>
        <v>3</v>
      </c>
      <c r="P715" s="1">
        <f t="shared" si="230"/>
        <v>333</v>
      </c>
      <c r="Q715" s="1" t="str">
        <f t="shared" si="231"/>
        <v>UNTRUSTED</v>
      </c>
      <c r="R715" s="1" t="str">
        <f t="shared" si="232"/>
        <v>TRUSTED</v>
      </c>
      <c r="S715" s="1" t="str">
        <f t="shared" si="233"/>
        <v>TRUSTED</v>
      </c>
      <c r="T715" s="1" t="str">
        <f t="shared" si="234"/>
        <v>TRUSTED</v>
      </c>
      <c r="U715" s="1">
        <f t="shared" si="239"/>
        <v>2</v>
      </c>
      <c r="V715" s="10" t="str">
        <f>IF(Q715="TRUSTED",'internal_calcs ToDs'!B715,"")</f>
        <v/>
      </c>
      <c r="W715" s="10">
        <f>IF(R715="TRUSTED",'internal_calcs ToDs'!C715,"")</f>
        <v>714.64834421392516</v>
      </c>
      <c r="X715" s="10">
        <f>IF(S715="TRUSTED",IF(O715=3,'internal_calcs ToDs'!D715,'internal_calcs ToDs'!E715),"")</f>
        <v>712.2679231169368</v>
      </c>
      <c r="Y715" s="10">
        <f t="shared" si="238"/>
        <v>714.64834421392516</v>
      </c>
      <c r="Z715" s="10" t="str">
        <f t="shared" ca="1" si="235"/>
        <v>N</v>
      </c>
      <c r="AA715" s="10">
        <f t="shared" ca="1" si="236"/>
        <v>714.64834421392516</v>
      </c>
      <c r="AB715" s="1">
        <f t="shared" ca="1" si="220"/>
        <v>2</v>
      </c>
      <c r="AC715" s="1">
        <f t="shared" ca="1" si="221"/>
        <v>222</v>
      </c>
      <c r="AD715" s="1">
        <f t="shared" ca="1" si="237"/>
        <v>52</v>
      </c>
    </row>
    <row r="716" spans="1:30" x14ac:dyDescent="0.3">
      <c r="A716" s="1">
        <f>'FTTM input times'!A716</f>
        <v>714</v>
      </c>
      <c r="B716" s="10">
        <f>ABS('internal_calcs ToDs'!C716-'internal_calcs ToDs'!$B716)</f>
        <v>10.344363779146079</v>
      </c>
      <c r="C716" s="10">
        <f>ABS('internal_calcs ToDs'!D716-'internal_calcs ToDs'!$B716)</f>
        <v>8.1064696773280502</v>
      </c>
      <c r="D716" s="10">
        <f>ABS('internal_calcs ToDs'!E716-'internal_calcs ToDs'!$B716)</f>
        <v>12.957330015265256</v>
      </c>
      <c r="E716" s="10">
        <f>ABS('internal_calcs ToDs'!D716-'internal_calcs ToDs'!$C716)</f>
        <v>2.2378941018180285</v>
      </c>
      <c r="F716" s="10">
        <f>ABS('internal_calcs ToDs'!E716-'internal_calcs ToDs'!$C716)</f>
        <v>2.6129662361191777</v>
      </c>
      <c r="G716" s="10">
        <f>ABS('internal_calcs ToDs'!E716-'internal_calcs ToDs'!D716)</f>
        <v>4.8508603379372062</v>
      </c>
      <c r="H716" s="1" t="str">
        <f t="shared" si="222"/>
        <v>UNTRUSTED</v>
      </c>
      <c r="I716" s="1" t="str">
        <f t="shared" si="223"/>
        <v>UNTRUSTED</v>
      </c>
      <c r="J716" s="1" t="str">
        <f t="shared" si="224"/>
        <v>UNTRUSTED</v>
      </c>
      <c r="K716" s="1" t="str">
        <f t="shared" si="225"/>
        <v>TRUSTED</v>
      </c>
      <c r="L716" s="1" t="str">
        <f t="shared" si="226"/>
        <v>TRUSTED</v>
      </c>
      <c r="M716" s="1" t="str">
        <f t="shared" si="227"/>
        <v>TRUSTED</v>
      </c>
      <c r="N716" s="1" t="str">
        <f t="shared" si="228"/>
        <v>TRUSTED</v>
      </c>
      <c r="O716" s="1">
        <f t="shared" si="229"/>
        <v>3</v>
      </c>
      <c r="P716" s="1">
        <f t="shared" si="230"/>
        <v>333</v>
      </c>
      <c r="Q716" s="1" t="str">
        <f t="shared" si="231"/>
        <v>UNTRUSTED</v>
      </c>
      <c r="R716" s="1" t="str">
        <f t="shared" si="232"/>
        <v>TRUSTED</v>
      </c>
      <c r="S716" s="1" t="str">
        <f t="shared" si="233"/>
        <v>TRUSTED</v>
      </c>
      <c r="T716" s="1" t="str">
        <f t="shared" si="234"/>
        <v>TRUSTED</v>
      </c>
      <c r="U716" s="1">
        <f t="shared" si="239"/>
        <v>2</v>
      </c>
      <c r="V716" s="10" t="str">
        <f>IF(Q716="TRUSTED",'internal_calcs ToDs'!B716,"")</f>
        <v/>
      </c>
      <c r="W716" s="10">
        <f>IF(R716="TRUSTED",'internal_calcs ToDs'!C716,"")</f>
        <v>715.76586428171049</v>
      </c>
      <c r="X716" s="10">
        <f>IF(S716="TRUSTED",IF(O716=3,'internal_calcs ToDs'!D716,'internal_calcs ToDs'!E716),"")</f>
        <v>713.52797017989246</v>
      </c>
      <c r="Y716" s="10">
        <f t="shared" si="238"/>
        <v>715.76586428171049</v>
      </c>
      <c r="Z716" s="10" t="str">
        <f t="shared" ca="1" si="235"/>
        <v>N</v>
      </c>
      <c r="AA716" s="10">
        <f t="shared" ca="1" si="236"/>
        <v>715.76586428171049</v>
      </c>
      <c r="AB716" s="1">
        <f t="shared" ca="1" si="220"/>
        <v>2</v>
      </c>
      <c r="AC716" s="1">
        <f t="shared" ca="1" si="221"/>
        <v>222</v>
      </c>
      <c r="AD716" s="1">
        <f t="shared" ca="1" si="237"/>
        <v>52</v>
      </c>
    </row>
    <row r="717" spans="1:30" x14ac:dyDescent="0.3">
      <c r="A717" s="1">
        <f>'FTTM input times'!A717</f>
        <v>715</v>
      </c>
      <c r="B717" s="10">
        <f>ABS('internal_calcs ToDs'!C717-'internal_calcs ToDs'!$B717)</f>
        <v>10.418507106937341</v>
      </c>
      <c r="C717" s="10">
        <f>ABS('internal_calcs ToDs'!D717-'internal_calcs ToDs'!$B717)</f>
        <v>8.3020655142170199</v>
      </c>
      <c r="D717" s="10">
        <f>ABS('internal_calcs ToDs'!E717-'internal_calcs ToDs'!$B717)</f>
        <v>12.728477092960475</v>
      </c>
      <c r="E717" s="10">
        <f>ABS('internal_calcs ToDs'!D717-'internal_calcs ToDs'!$C717)</f>
        <v>2.1164415927203208</v>
      </c>
      <c r="F717" s="10">
        <f>ABS('internal_calcs ToDs'!E717-'internal_calcs ToDs'!$C717)</f>
        <v>2.309969986023134</v>
      </c>
      <c r="G717" s="10">
        <f>ABS('internal_calcs ToDs'!E717-'internal_calcs ToDs'!D717)</f>
        <v>4.4264115787434548</v>
      </c>
      <c r="H717" s="1" t="str">
        <f t="shared" si="222"/>
        <v>UNTRUSTED</v>
      </c>
      <c r="I717" s="1" t="str">
        <f t="shared" si="223"/>
        <v>UNTRUSTED</v>
      </c>
      <c r="J717" s="1" t="str">
        <f t="shared" si="224"/>
        <v>UNTRUSTED</v>
      </c>
      <c r="K717" s="1" t="str">
        <f t="shared" si="225"/>
        <v>TRUSTED</v>
      </c>
      <c r="L717" s="1" t="str">
        <f t="shared" si="226"/>
        <v>TRUSTED</v>
      </c>
      <c r="M717" s="1" t="str">
        <f t="shared" si="227"/>
        <v>TRUSTED</v>
      </c>
      <c r="N717" s="1" t="str">
        <f t="shared" si="228"/>
        <v>TRUSTED</v>
      </c>
      <c r="O717" s="1">
        <f t="shared" si="229"/>
        <v>3</v>
      </c>
      <c r="P717" s="1">
        <f t="shared" si="230"/>
        <v>333</v>
      </c>
      <c r="Q717" s="1" t="str">
        <f t="shared" si="231"/>
        <v>UNTRUSTED</v>
      </c>
      <c r="R717" s="1" t="str">
        <f t="shared" si="232"/>
        <v>TRUSTED</v>
      </c>
      <c r="S717" s="1" t="str">
        <f t="shared" si="233"/>
        <v>TRUSTED</v>
      </c>
      <c r="T717" s="1" t="str">
        <f t="shared" si="234"/>
        <v>TRUSTED</v>
      </c>
      <c r="U717" s="1">
        <f t="shared" si="239"/>
        <v>2</v>
      </c>
      <c r="V717" s="10" t="str">
        <f>IF(Q717="TRUSTED",'internal_calcs ToDs'!B717,"")</f>
        <v/>
      </c>
      <c r="W717" s="10">
        <f>IF(R717="TRUSTED",'internal_calcs ToDs'!C717,"")</f>
        <v>716.88036183306622</v>
      </c>
      <c r="X717" s="10">
        <f>IF(S717="TRUSTED",IF(O717=3,'internal_calcs ToDs'!D717,'internal_calcs ToDs'!E717),"")</f>
        <v>714.7639202403459</v>
      </c>
      <c r="Y717" s="10">
        <f t="shared" si="238"/>
        <v>716.88036183306622</v>
      </c>
      <c r="Z717" s="10" t="str">
        <f t="shared" ca="1" si="235"/>
        <v>N</v>
      </c>
      <c r="AA717" s="10">
        <f t="shared" ca="1" si="236"/>
        <v>716.88036183306622</v>
      </c>
      <c r="AB717" s="1">
        <f t="shared" ca="1" si="220"/>
        <v>2</v>
      </c>
      <c r="AC717" s="1">
        <f t="shared" ca="1" si="221"/>
        <v>222</v>
      </c>
      <c r="AD717" s="1">
        <f t="shared" ca="1" si="237"/>
        <v>52</v>
      </c>
    </row>
    <row r="718" spans="1:30" x14ac:dyDescent="0.3">
      <c r="A718" s="1">
        <f>'FTTM input times'!A718</f>
        <v>716</v>
      </c>
      <c r="B718" s="10">
        <f>ABS('internal_calcs ToDs'!C718-'internal_calcs ToDs'!$B718)</f>
        <v>10.488836144683205</v>
      </c>
      <c r="C718" s="10">
        <f>ABS('internal_calcs ToDs'!D718-'internal_calcs ToDs'!$B718)</f>
        <v>8.4695033711117276</v>
      </c>
      <c r="D718" s="10">
        <f>ABS('internal_calcs ToDs'!E718-'internal_calcs ToDs'!$B718)</f>
        <v>12.420119967770802</v>
      </c>
      <c r="E718" s="10">
        <f>ABS('internal_calcs ToDs'!D718-'internal_calcs ToDs'!$C718)</f>
        <v>2.0193327735714774</v>
      </c>
      <c r="F718" s="10">
        <f>ABS('internal_calcs ToDs'!E718-'internal_calcs ToDs'!$C718)</f>
        <v>1.9312838230875968</v>
      </c>
      <c r="G718" s="10">
        <f>ABS('internal_calcs ToDs'!E718-'internal_calcs ToDs'!D718)</f>
        <v>3.9506165966590743</v>
      </c>
      <c r="H718" s="1" t="str">
        <f t="shared" si="222"/>
        <v>UNTRUSTED</v>
      </c>
      <c r="I718" s="1" t="str">
        <f t="shared" si="223"/>
        <v>UNTRUSTED</v>
      </c>
      <c r="J718" s="1" t="str">
        <f t="shared" si="224"/>
        <v>UNTRUSTED</v>
      </c>
      <c r="K718" s="1" t="str">
        <f t="shared" si="225"/>
        <v>TRUSTED</v>
      </c>
      <c r="L718" s="1" t="str">
        <f t="shared" si="226"/>
        <v>TRUSTED</v>
      </c>
      <c r="M718" s="1" t="str">
        <f t="shared" si="227"/>
        <v>TRUSTED</v>
      </c>
      <c r="N718" s="1" t="str">
        <f t="shared" si="228"/>
        <v>TRUSTED</v>
      </c>
      <c r="O718" s="1">
        <f t="shared" si="229"/>
        <v>3</v>
      </c>
      <c r="P718" s="1">
        <f t="shared" si="230"/>
        <v>333</v>
      </c>
      <c r="Q718" s="1" t="str">
        <f t="shared" si="231"/>
        <v>UNTRUSTED</v>
      </c>
      <c r="R718" s="1" t="str">
        <f t="shared" si="232"/>
        <v>TRUSTED</v>
      </c>
      <c r="S718" s="1" t="str">
        <f t="shared" si="233"/>
        <v>TRUSTED</v>
      </c>
      <c r="T718" s="1" t="str">
        <f t="shared" si="234"/>
        <v>TRUSTED</v>
      </c>
      <c r="U718" s="1">
        <f t="shared" si="239"/>
        <v>2</v>
      </c>
      <c r="V718" s="10" t="str">
        <f>IF(Q718="TRUSTED",'internal_calcs ToDs'!B718,"")</f>
        <v/>
      </c>
      <c r="W718" s="10">
        <f>IF(R718="TRUSTED",'internal_calcs ToDs'!C718,"")</f>
        <v>717.99138499846583</v>
      </c>
      <c r="X718" s="10">
        <f>IF(S718="TRUSTED",IF(O718=3,'internal_calcs ToDs'!D718,'internal_calcs ToDs'!E718),"")</f>
        <v>715.97205222489436</v>
      </c>
      <c r="Y718" s="10">
        <f t="shared" si="238"/>
        <v>717.99138499846583</v>
      </c>
      <c r="Z718" s="10" t="str">
        <f t="shared" ca="1" si="235"/>
        <v>N</v>
      </c>
      <c r="AA718" s="10">
        <f t="shared" ca="1" si="236"/>
        <v>717.99138499846583</v>
      </c>
      <c r="AB718" s="1">
        <f t="shared" ca="1" si="220"/>
        <v>2</v>
      </c>
      <c r="AC718" s="1">
        <f t="shared" ca="1" si="221"/>
        <v>222</v>
      </c>
      <c r="AD718" s="1">
        <f t="shared" ca="1" si="237"/>
        <v>52</v>
      </c>
    </row>
    <row r="719" spans="1:30" x14ac:dyDescent="0.3">
      <c r="A719" s="1">
        <f>'FTTM input times'!A719</f>
        <v>717</v>
      </c>
      <c r="B719" s="10">
        <f>ABS('internal_calcs ToDs'!C719-'internal_calcs ToDs'!$B719)</f>
        <v>10.554938437954775</v>
      </c>
      <c r="C719" s="10">
        <f>ABS('internal_calcs ToDs'!D719-'internal_calcs ToDs'!$B719)</f>
        <v>8.6055265855667358</v>
      </c>
      <c r="D719" s="10">
        <f>ABS('internal_calcs ToDs'!E719-'internal_calcs ToDs'!$B719)</f>
        <v>12.041958381099107</v>
      </c>
      <c r="E719" s="10">
        <f>ABS('internal_calcs ToDs'!D719-'internal_calcs ToDs'!$C719)</f>
        <v>1.9494118523880388</v>
      </c>
      <c r="F719" s="10">
        <f>ABS('internal_calcs ToDs'!E719-'internal_calcs ToDs'!$C719)</f>
        <v>1.4870199431443325</v>
      </c>
      <c r="G719" s="10">
        <f>ABS('internal_calcs ToDs'!E719-'internal_calcs ToDs'!D719)</f>
        <v>3.4364317955323713</v>
      </c>
      <c r="H719" s="1" t="str">
        <f t="shared" si="222"/>
        <v>UNTRUSTED</v>
      </c>
      <c r="I719" s="1" t="str">
        <f t="shared" si="223"/>
        <v>UNTRUSTED</v>
      </c>
      <c r="J719" s="1" t="str">
        <f t="shared" si="224"/>
        <v>UNTRUSTED</v>
      </c>
      <c r="K719" s="1" t="str">
        <f t="shared" si="225"/>
        <v>TRUSTED</v>
      </c>
      <c r="L719" s="1" t="str">
        <f t="shared" si="226"/>
        <v>TRUSTED</v>
      </c>
      <c r="M719" s="1" t="str">
        <f t="shared" si="227"/>
        <v>TRUSTED</v>
      </c>
      <c r="N719" s="1" t="str">
        <f t="shared" si="228"/>
        <v>TRUSTED</v>
      </c>
      <c r="O719" s="1">
        <f t="shared" si="229"/>
        <v>3</v>
      </c>
      <c r="P719" s="1">
        <f t="shared" si="230"/>
        <v>333</v>
      </c>
      <c r="Q719" s="1" t="str">
        <f t="shared" si="231"/>
        <v>UNTRUSTED</v>
      </c>
      <c r="R719" s="1" t="str">
        <f t="shared" si="232"/>
        <v>TRUSTED</v>
      </c>
      <c r="S719" s="1" t="str">
        <f t="shared" si="233"/>
        <v>TRUSTED</v>
      </c>
      <c r="T719" s="1" t="str">
        <f t="shared" si="234"/>
        <v>TRUSTED</v>
      </c>
      <c r="U719" s="1">
        <f t="shared" si="239"/>
        <v>2</v>
      </c>
      <c r="V719" s="10" t="str">
        <f>IF(Q719="TRUSTED",'internal_calcs ToDs'!B719,"")</f>
        <v/>
      </c>
      <c r="W719" s="10">
        <f>IF(R719="TRUSTED",'internal_calcs ToDs'!C719,"")</f>
        <v>719.09849562019713</v>
      </c>
      <c r="X719" s="10">
        <f>IF(S719="TRUSTED",IF(O719=3,'internal_calcs ToDs'!D719,'internal_calcs ToDs'!E719),"")</f>
        <v>717.14908376780909</v>
      </c>
      <c r="Y719" s="10">
        <f t="shared" si="238"/>
        <v>719.09849562019713</v>
      </c>
      <c r="Z719" s="10" t="str">
        <f t="shared" ca="1" si="235"/>
        <v>N</v>
      </c>
      <c r="AA719" s="10">
        <f t="shared" ca="1" si="236"/>
        <v>719.09849562019713</v>
      </c>
      <c r="AB719" s="1">
        <f t="shared" ca="1" si="220"/>
        <v>2</v>
      </c>
      <c r="AC719" s="1">
        <f t="shared" ca="1" si="221"/>
        <v>222</v>
      </c>
      <c r="AD719" s="1">
        <f t="shared" ca="1" si="237"/>
        <v>52</v>
      </c>
    </row>
    <row r="720" spans="1:30" x14ac:dyDescent="0.3">
      <c r="A720" s="1">
        <f>'FTTM input times'!A720</f>
        <v>718</v>
      </c>
      <c r="B720" s="10">
        <f>ABS('internal_calcs ToDs'!C720-'internal_calcs ToDs'!$B720)</f>
        <v>10.616417171801459</v>
      </c>
      <c r="C720" s="10">
        <f>ABS('internal_calcs ToDs'!D720-'internal_calcs ToDs'!$B720)</f>
        <v>8.7073691661362318</v>
      </c>
      <c r="D720" s="10">
        <f>ABS('internal_calcs ToDs'!E720-'internal_calcs ToDs'!$B720)</f>
        <v>11.606203831881317</v>
      </c>
      <c r="E720" s="10">
        <f>ABS('internal_calcs ToDs'!D720-'internal_calcs ToDs'!$C720)</f>
        <v>1.9090480056652268</v>
      </c>
      <c r="F720" s="10">
        <f>ABS('internal_calcs ToDs'!E720-'internal_calcs ToDs'!$C720)</f>
        <v>0.98978666007985794</v>
      </c>
      <c r="G720" s="10">
        <f>ABS('internal_calcs ToDs'!E720-'internal_calcs ToDs'!D720)</f>
        <v>2.8988346657450847</v>
      </c>
      <c r="H720" s="1" t="str">
        <f t="shared" si="222"/>
        <v>UNTRUSTED</v>
      </c>
      <c r="I720" s="1" t="str">
        <f t="shared" si="223"/>
        <v>UNTRUSTED</v>
      </c>
      <c r="J720" s="1" t="str">
        <f t="shared" si="224"/>
        <v>UNTRUSTED</v>
      </c>
      <c r="K720" s="1" t="str">
        <f t="shared" si="225"/>
        <v>TRUSTED</v>
      </c>
      <c r="L720" s="1" t="str">
        <f t="shared" si="226"/>
        <v>TRUSTED</v>
      </c>
      <c r="M720" s="1" t="str">
        <f t="shared" si="227"/>
        <v>TRUSTED</v>
      </c>
      <c r="N720" s="1" t="str">
        <f t="shared" si="228"/>
        <v>TRUSTED</v>
      </c>
      <c r="O720" s="1">
        <f t="shared" si="229"/>
        <v>3</v>
      </c>
      <c r="P720" s="1">
        <f t="shared" si="230"/>
        <v>333</v>
      </c>
      <c r="Q720" s="1" t="str">
        <f t="shared" si="231"/>
        <v>UNTRUSTED</v>
      </c>
      <c r="R720" s="1" t="str">
        <f t="shared" si="232"/>
        <v>TRUSTED</v>
      </c>
      <c r="S720" s="1" t="str">
        <f t="shared" si="233"/>
        <v>TRUSTED</v>
      </c>
      <c r="T720" s="1" t="str">
        <f t="shared" si="234"/>
        <v>TRUSTED</v>
      </c>
      <c r="U720" s="1">
        <f t="shared" si="239"/>
        <v>2</v>
      </c>
      <c r="V720" s="10" t="str">
        <f>IF(Q720="TRUSTED",'internal_calcs ToDs'!B720,"")</f>
        <v/>
      </c>
      <c r="W720" s="10">
        <f>IF(R720="TRUSTED",'internal_calcs ToDs'!C720,"")</f>
        <v>720.20127098157036</v>
      </c>
      <c r="X720" s="10">
        <f>IF(S720="TRUSTED",IF(O720=3,'internal_calcs ToDs'!D720,'internal_calcs ToDs'!E720),"")</f>
        <v>718.29222297590513</v>
      </c>
      <c r="Y720" s="10">
        <f t="shared" si="238"/>
        <v>720.20127098157036</v>
      </c>
      <c r="Z720" s="10" t="str">
        <f t="shared" ca="1" si="235"/>
        <v>N</v>
      </c>
      <c r="AA720" s="10">
        <f t="shared" ca="1" si="236"/>
        <v>720.20127098157036</v>
      </c>
      <c r="AB720" s="1">
        <f t="shared" ca="1" si="220"/>
        <v>2</v>
      </c>
      <c r="AC720" s="1">
        <f t="shared" ca="1" si="221"/>
        <v>222</v>
      </c>
      <c r="AD720" s="1">
        <f t="shared" ca="1" si="237"/>
        <v>52</v>
      </c>
    </row>
    <row r="721" spans="1:30" x14ac:dyDescent="0.3">
      <c r="A721" s="1">
        <f>'FTTM input times'!A721</f>
        <v>719</v>
      </c>
      <c r="B721" s="10">
        <f>ABS('internal_calcs ToDs'!C721-'internal_calcs ToDs'!$B721)</f>
        <v>10.672892822660856</v>
      </c>
      <c r="C721" s="10">
        <f>ABS('internal_calcs ToDs'!D721-'internal_calcs ToDs'!$B721)</f>
        <v>8.772799805836371</v>
      </c>
      <c r="D721" s="10">
        <f>ABS('internal_calcs ToDs'!E721-'internal_calcs ToDs'!$B721)</f>
        <v>11.127139140991744</v>
      </c>
      <c r="E721" s="10">
        <f>ABS('internal_calcs ToDs'!D721-'internal_calcs ToDs'!$C721)</f>
        <v>1.9000930168244849</v>
      </c>
      <c r="F721" s="10">
        <f>ABS('internal_calcs ToDs'!E721-'internal_calcs ToDs'!$C721)</f>
        <v>0.45424631833088824</v>
      </c>
      <c r="G721" s="10">
        <f>ABS('internal_calcs ToDs'!E721-'internal_calcs ToDs'!D721)</f>
        <v>2.3543393351553732</v>
      </c>
      <c r="H721" s="1" t="str">
        <f t="shared" si="222"/>
        <v>UNTRUSTED</v>
      </c>
      <c r="I721" s="1" t="str">
        <f t="shared" si="223"/>
        <v>UNTRUSTED</v>
      </c>
      <c r="J721" s="1" t="str">
        <f t="shared" si="224"/>
        <v>UNTRUSTED</v>
      </c>
      <c r="K721" s="1" t="str">
        <f t="shared" si="225"/>
        <v>TRUSTED</v>
      </c>
      <c r="L721" s="1" t="str">
        <f t="shared" si="226"/>
        <v>TRUSTED</v>
      </c>
      <c r="M721" s="1" t="str">
        <f t="shared" si="227"/>
        <v>TRUSTED</v>
      </c>
      <c r="N721" s="1" t="str">
        <f t="shared" si="228"/>
        <v>TRUSTED</v>
      </c>
      <c r="O721" s="1">
        <f t="shared" si="229"/>
        <v>3</v>
      </c>
      <c r="P721" s="1">
        <f t="shared" si="230"/>
        <v>333</v>
      </c>
      <c r="Q721" s="1" t="str">
        <f t="shared" si="231"/>
        <v>UNTRUSTED</v>
      </c>
      <c r="R721" s="1" t="str">
        <f t="shared" si="232"/>
        <v>TRUSTED</v>
      </c>
      <c r="S721" s="1" t="str">
        <f t="shared" si="233"/>
        <v>TRUSTED</v>
      </c>
      <c r="T721" s="1" t="str">
        <f t="shared" si="234"/>
        <v>TRUSTED</v>
      </c>
      <c r="U721" s="1">
        <f t="shared" si="239"/>
        <v>2</v>
      </c>
      <c r="V721" s="10" t="str">
        <f>IF(Q721="TRUSTED",'internal_calcs ToDs'!B721,"")</f>
        <v/>
      </c>
      <c r="W721" s="10">
        <f>IF(R721="TRUSTED",'internal_calcs ToDs'!C721,"")</f>
        <v>721.29930547518813</v>
      </c>
      <c r="X721" s="10">
        <f>IF(S721="TRUSTED",IF(O721=3,'internal_calcs ToDs'!D721,'internal_calcs ToDs'!E721),"")</f>
        <v>719.39921245836365</v>
      </c>
      <c r="Y721" s="10">
        <f t="shared" si="238"/>
        <v>721.29930547518813</v>
      </c>
      <c r="Z721" s="10" t="str">
        <f t="shared" ca="1" si="235"/>
        <v>N</v>
      </c>
      <c r="AA721" s="10">
        <f t="shared" ca="1" si="236"/>
        <v>721.29930547518813</v>
      </c>
      <c r="AB721" s="1">
        <f t="shared" ca="1" si="220"/>
        <v>2</v>
      </c>
      <c r="AC721" s="1">
        <f t="shared" ca="1" si="221"/>
        <v>222</v>
      </c>
      <c r="AD721" s="1">
        <f t="shared" ca="1" si="237"/>
        <v>52</v>
      </c>
    </row>
    <row r="722" spans="1:30" x14ac:dyDescent="0.3">
      <c r="A722" s="1">
        <f>'FTTM input times'!A722</f>
        <v>720</v>
      </c>
      <c r="B722" s="10">
        <f>ABS('internal_calcs ToDs'!C722-'internal_calcs ToDs'!$B722)</f>
        <v>10.724004742629745</v>
      </c>
      <c r="C722" s="10">
        <f>ABS('internal_calcs ToDs'!D722-'internal_calcs ToDs'!$B722)</f>
        <v>8.8001574660721644</v>
      </c>
      <c r="D722" s="10">
        <f>ABS('internal_calcs ToDs'!E722-'internal_calcs ToDs'!$B722)</f>
        <v>10.620603159148686</v>
      </c>
      <c r="E722" s="10">
        <f>ABS('internal_calcs ToDs'!D722-'internal_calcs ToDs'!$C722)</f>
        <v>1.9238472765575807</v>
      </c>
      <c r="F722" s="10">
        <f>ABS('internal_calcs ToDs'!E722-'internal_calcs ToDs'!$C722)</f>
        <v>0.10340158348105888</v>
      </c>
      <c r="G722" s="10">
        <f>ABS('internal_calcs ToDs'!E722-'internal_calcs ToDs'!D722)</f>
        <v>1.8204456930765218</v>
      </c>
      <c r="H722" s="1" t="str">
        <f t="shared" si="222"/>
        <v>UNTRUSTED</v>
      </c>
      <c r="I722" s="1" t="str">
        <f t="shared" si="223"/>
        <v>UNTRUSTED</v>
      </c>
      <c r="J722" s="1" t="str">
        <f t="shared" si="224"/>
        <v>UNTRUSTED</v>
      </c>
      <c r="K722" s="1" t="str">
        <f t="shared" si="225"/>
        <v>TRUSTED</v>
      </c>
      <c r="L722" s="1" t="str">
        <f t="shared" si="226"/>
        <v>TRUSTED</v>
      </c>
      <c r="M722" s="1" t="str">
        <f t="shared" si="227"/>
        <v>TRUSTED</v>
      </c>
      <c r="N722" s="1" t="str">
        <f t="shared" si="228"/>
        <v>TRUSTED</v>
      </c>
      <c r="O722" s="1">
        <f t="shared" si="229"/>
        <v>3</v>
      </c>
      <c r="P722" s="1">
        <f t="shared" si="230"/>
        <v>333</v>
      </c>
      <c r="Q722" s="1" t="str">
        <f t="shared" si="231"/>
        <v>UNTRUSTED</v>
      </c>
      <c r="R722" s="1" t="str">
        <f t="shared" si="232"/>
        <v>TRUSTED</v>
      </c>
      <c r="S722" s="1" t="str">
        <f t="shared" si="233"/>
        <v>TRUSTED</v>
      </c>
      <c r="T722" s="1" t="str">
        <f t="shared" si="234"/>
        <v>TRUSTED</v>
      </c>
      <c r="U722" s="1">
        <f t="shared" si="239"/>
        <v>2</v>
      </c>
      <c r="V722" s="10" t="str">
        <f>IF(Q722="TRUSTED",'internal_calcs ToDs'!B722,"")</f>
        <v/>
      </c>
      <c r="W722" s="10">
        <f>IF(R722="TRUSTED",'internal_calcs ToDs'!C722,"")</f>
        <v>722.39221220369132</v>
      </c>
      <c r="X722" s="10">
        <f>IF(S722="TRUSTED",IF(O722=3,'internal_calcs ToDs'!D722,'internal_calcs ToDs'!E722),"")</f>
        <v>720.46836492713373</v>
      </c>
      <c r="Y722" s="10">
        <f t="shared" si="238"/>
        <v>722.39221220369132</v>
      </c>
      <c r="Z722" s="10" t="str">
        <f t="shared" ca="1" si="235"/>
        <v>N</v>
      </c>
      <c r="AA722" s="10">
        <f t="shared" ca="1" si="236"/>
        <v>722.39221220369132</v>
      </c>
      <c r="AB722" s="1">
        <f t="shared" ca="1" si="220"/>
        <v>2</v>
      </c>
      <c r="AC722" s="1">
        <f t="shared" ca="1" si="221"/>
        <v>222</v>
      </c>
      <c r="AD722" s="1">
        <f t="shared" ca="1" si="237"/>
        <v>52</v>
      </c>
    </row>
    <row r="723" spans="1:30" x14ac:dyDescent="0.3">
      <c r="A723" s="1">
        <f>'FTTM input times'!A723</f>
        <v>721</v>
      </c>
      <c r="B723" s="10">
        <f>ABS('internal_calcs ToDs'!C723-'internal_calcs ToDs'!$B723)</f>
        <v>10.769412669792928</v>
      </c>
      <c r="C723" s="10">
        <f>ABS('internal_calcs ToDs'!D723-'internal_calcs ToDs'!$B723)</f>
        <v>8.7883779695982867</v>
      </c>
      <c r="D723" s="10">
        <f>ABS('internal_calcs ToDs'!E723-'internal_calcs ToDs'!$B723)</f>
        <v>10.103419241723259</v>
      </c>
      <c r="E723" s="10">
        <f>ABS('internal_calcs ToDs'!D723-'internal_calcs ToDs'!$C723)</f>
        <v>1.9810347001946411</v>
      </c>
      <c r="F723" s="10">
        <f>ABS('internal_calcs ToDs'!E723-'internal_calcs ToDs'!$C723)</f>
        <v>0.66599342806966888</v>
      </c>
      <c r="G723" s="10">
        <f>ABS('internal_calcs ToDs'!E723-'internal_calcs ToDs'!D723)</f>
        <v>1.3150412721249722</v>
      </c>
      <c r="H723" s="1" t="str">
        <f t="shared" si="222"/>
        <v>UNTRUSTED</v>
      </c>
      <c r="I723" s="1" t="str">
        <f t="shared" si="223"/>
        <v>UNTRUSTED</v>
      </c>
      <c r="J723" s="1" t="str">
        <f t="shared" si="224"/>
        <v>UNTRUSTED</v>
      </c>
      <c r="K723" s="1" t="str">
        <f t="shared" si="225"/>
        <v>TRUSTED</v>
      </c>
      <c r="L723" s="1" t="str">
        <f t="shared" si="226"/>
        <v>TRUSTED</v>
      </c>
      <c r="M723" s="1" t="str">
        <f t="shared" si="227"/>
        <v>TRUSTED</v>
      </c>
      <c r="N723" s="1" t="str">
        <f t="shared" si="228"/>
        <v>TRUSTED</v>
      </c>
      <c r="O723" s="1">
        <f t="shared" si="229"/>
        <v>3</v>
      </c>
      <c r="P723" s="1">
        <f t="shared" si="230"/>
        <v>333</v>
      </c>
      <c r="Q723" s="1" t="str">
        <f t="shared" si="231"/>
        <v>UNTRUSTED</v>
      </c>
      <c r="R723" s="1" t="str">
        <f t="shared" si="232"/>
        <v>TRUSTED</v>
      </c>
      <c r="S723" s="1" t="str">
        <f t="shared" si="233"/>
        <v>TRUSTED</v>
      </c>
      <c r="T723" s="1" t="str">
        <f t="shared" si="234"/>
        <v>TRUSTED</v>
      </c>
      <c r="U723" s="1">
        <f t="shared" si="239"/>
        <v>2</v>
      </c>
      <c r="V723" s="10" t="str">
        <f>IF(Q723="TRUSTED",'internal_calcs ToDs'!B723,"")</f>
        <v/>
      </c>
      <c r="W723" s="10">
        <f>IF(R723="TRUSTED",'internal_calcs ToDs'!C723,"")</f>
        <v>723.47962450666773</v>
      </c>
      <c r="X723" s="10">
        <f>IF(S723="TRUSTED",IF(O723=3,'internal_calcs ToDs'!D723,'internal_calcs ToDs'!E723),"")</f>
        <v>721.49858980647309</v>
      </c>
      <c r="Y723" s="10">
        <f t="shared" si="238"/>
        <v>723.47962450666773</v>
      </c>
      <c r="Z723" s="10" t="str">
        <f t="shared" ca="1" si="235"/>
        <v>N</v>
      </c>
      <c r="AA723" s="10">
        <f t="shared" ca="1" si="236"/>
        <v>723.47962450666773</v>
      </c>
      <c r="AB723" s="1">
        <f t="shared" ca="1" si="220"/>
        <v>2</v>
      </c>
      <c r="AC723" s="1">
        <f t="shared" ca="1" si="221"/>
        <v>222</v>
      </c>
      <c r="AD723" s="1">
        <f t="shared" ca="1" si="237"/>
        <v>52</v>
      </c>
    </row>
    <row r="724" spans="1:30" x14ac:dyDescent="0.3">
      <c r="A724" s="1">
        <f>'FTTM input times'!A724</f>
        <v>722</v>
      </c>
      <c r="B724" s="10">
        <f>ABS('internal_calcs ToDs'!C724-'internal_calcs ToDs'!$B724)</f>
        <v>10.808798158589639</v>
      </c>
      <c r="C724" s="10">
        <f>ABS('internal_calcs ToDs'!D724-'internal_calcs ToDs'!$B724)</f>
        <v>8.7370111828762447</v>
      </c>
      <c r="D724" s="10">
        <f>ABS('internal_calcs ToDs'!E724-'internal_calcs ToDs'!$B724)</f>
        <v>9.592788146282146</v>
      </c>
      <c r="E724" s="10">
        <f>ABS('internal_calcs ToDs'!D724-'internal_calcs ToDs'!$C724)</f>
        <v>2.071786975713394</v>
      </c>
      <c r="F724" s="10">
        <f>ABS('internal_calcs ToDs'!E724-'internal_calcs ToDs'!$C724)</f>
        <v>1.2160100123074926</v>
      </c>
      <c r="G724" s="10">
        <f>ABS('internal_calcs ToDs'!E724-'internal_calcs ToDs'!D724)</f>
        <v>0.85577696340590137</v>
      </c>
      <c r="H724" s="1" t="str">
        <f t="shared" si="222"/>
        <v>UNTRUSTED</v>
      </c>
      <c r="I724" s="1" t="str">
        <f t="shared" si="223"/>
        <v>UNTRUSTED</v>
      </c>
      <c r="J724" s="1" t="str">
        <f t="shared" si="224"/>
        <v>UNTRUSTED</v>
      </c>
      <c r="K724" s="1" t="str">
        <f t="shared" si="225"/>
        <v>TRUSTED</v>
      </c>
      <c r="L724" s="1" t="str">
        <f t="shared" si="226"/>
        <v>TRUSTED</v>
      </c>
      <c r="M724" s="1" t="str">
        <f t="shared" si="227"/>
        <v>TRUSTED</v>
      </c>
      <c r="N724" s="1" t="str">
        <f t="shared" si="228"/>
        <v>TRUSTED</v>
      </c>
      <c r="O724" s="1">
        <f t="shared" si="229"/>
        <v>3</v>
      </c>
      <c r="P724" s="1">
        <f t="shared" si="230"/>
        <v>333</v>
      </c>
      <c r="Q724" s="1" t="str">
        <f t="shared" si="231"/>
        <v>UNTRUSTED</v>
      </c>
      <c r="R724" s="1" t="str">
        <f t="shared" si="232"/>
        <v>TRUSTED</v>
      </c>
      <c r="S724" s="1" t="str">
        <f t="shared" si="233"/>
        <v>TRUSTED</v>
      </c>
      <c r="T724" s="1" t="str">
        <f t="shared" si="234"/>
        <v>TRUSTED</v>
      </c>
      <c r="U724" s="1">
        <f t="shared" si="239"/>
        <v>2</v>
      </c>
      <c r="V724" s="10" t="str">
        <f>IF(Q724="TRUSTED",'internal_calcs ToDs'!B724,"")</f>
        <v/>
      </c>
      <c r="W724" s="10">
        <f>IF(R724="TRUSTED",'internal_calcs ToDs'!C724,"")</f>
        <v>724.56119740769259</v>
      </c>
      <c r="X724" s="10">
        <f>IF(S724="TRUSTED",IF(O724=3,'internal_calcs ToDs'!D724,'internal_calcs ToDs'!E724),"")</f>
        <v>722.48941043197919</v>
      </c>
      <c r="Y724" s="10">
        <f t="shared" si="238"/>
        <v>724.56119740769259</v>
      </c>
      <c r="Z724" s="10" t="str">
        <f t="shared" ca="1" si="235"/>
        <v>N</v>
      </c>
      <c r="AA724" s="10">
        <f t="shared" ca="1" si="236"/>
        <v>724.56119740769259</v>
      </c>
      <c r="AB724" s="1">
        <f t="shared" ca="1" si="220"/>
        <v>2</v>
      </c>
      <c r="AC724" s="1">
        <f t="shared" ca="1" si="221"/>
        <v>222</v>
      </c>
      <c r="AD724" s="1">
        <f t="shared" ca="1" si="237"/>
        <v>52</v>
      </c>
    </row>
    <row r="725" spans="1:30" x14ac:dyDescent="0.3">
      <c r="A725" s="1">
        <f>'FTTM input times'!A725</f>
        <v>723</v>
      </c>
      <c r="B725" s="10">
        <f>ABS('internal_calcs ToDs'!C725-'internal_calcs ToDs'!$B725)</f>
        <v>10.841865924519993</v>
      </c>
      <c r="C725" s="10">
        <f>ABS('internal_calcs ToDs'!D725-'internal_calcs ToDs'!$B725)</f>
        <v>8.6462285165987396</v>
      </c>
      <c r="D725" s="10">
        <f>ABS('internal_calcs ToDs'!E725-'internal_calcs ToDs'!$B725)</f>
        <v>9.1056672945278478</v>
      </c>
      <c r="E725" s="10">
        <f>ABS('internal_calcs ToDs'!D725-'internal_calcs ToDs'!$C725)</f>
        <v>2.1956374079212537</v>
      </c>
      <c r="F725" s="10">
        <f>ABS('internal_calcs ToDs'!E725-'internal_calcs ToDs'!$C725)</f>
        <v>1.7361986299921455</v>
      </c>
      <c r="G725" s="10">
        <f>ABS('internal_calcs ToDs'!E725-'internal_calcs ToDs'!D725)</f>
        <v>0.45943877792910826</v>
      </c>
      <c r="H725" s="1" t="str">
        <f t="shared" si="222"/>
        <v>UNTRUSTED</v>
      </c>
      <c r="I725" s="1" t="str">
        <f t="shared" si="223"/>
        <v>UNTRUSTED</v>
      </c>
      <c r="J725" s="1" t="str">
        <f t="shared" si="224"/>
        <v>UNTRUSTED</v>
      </c>
      <c r="K725" s="1" t="str">
        <f t="shared" si="225"/>
        <v>TRUSTED</v>
      </c>
      <c r="L725" s="1" t="str">
        <f t="shared" si="226"/>
        <v>TRUSTED</v>
      </c>
      <c r="M725" s="1" t="str">
        <f t="shared" si="227"/>
        <v>TRUSTED</v>
      </c>
      <c r="N725" s="1" t="str">
        <f t="shared" si="228"/>
        <v>TRUSTED</v>
      </c>
      <c r="O725" s="1">
        <f t="shared" si="229"/>
        <v>3</v>
      </c>
      <c r="P725" s="1">
        <f t="shared" si="230"/>
        <v>333</v>
      </c>
      <c r="Q725" s="1" t="str">
        <f t="shared" si="231"/>
        <v>UNTRUSTED</v>
      </c>
      <c r="R725" s="1" t="str">
        <f t="shared" si="232"/>
        <v>TRUSTED</v>
      </c>
      <c r="S725" s="1" t="str">
        <f t="shared" si="233"/>
        <v>TRUSTED</v>
      </c>
      <c r="T725" s="1" t="str">
        <f t="shared" si="234"/>
        <v>TRUSTED</v>
      </c>
      <c r="U725" s="1">
        <f t="shared" si="239"/>
        <v>2</v>
      </c>
      <c r="V725" s="10" t="str">
        <f>IF(Q725="TRUSTED",'internal_calcs ToDs'!B725,"")</f>
        <v/>
      </c>
      <c r="W725" s="10">
        <f>IF(R725="TRUSTED",'internal_calcs ToDs'!C725,"")</f>
        <v>725.63660897579246</v>
      </c>
      <c r="X725" s="10">
        <f>IF(S725="TRUSTED",IF(O725=3,'internal_calcs ToDs'!D725,'internal_calcs ToDs'!E725),"")</f>
        <v>723.4409715678712</v>
      </c>
      <c r="Y725" s="10">
        <f t="shared" si="238"/>
        <v>725.63660897579246</v>
      </c>
      <c r="Z725" s="10" t="str">
        <f t="shared" ca="1" si="235"/>
        <v>N</v>
      </c>
      <c r="AA725" s="10">
        <f t="shared" ca="1" si="236"/>
        <v>725.63660897579246</v>
      </c>
      <c r="AB725" s="1">
        <f t="shared" ca="1" si="220"/>
        <v>2</v>
      </c>
      <c r="AC725" s="1">
        <f t="shared" ca="1" si="221"/>
        <v>222</v>
      </c>
      <c r="AD725" s="1">
        <f t="shared" ca="1" si="237"/>
        <v>52</v>
      </c>
    </row>
    <row r="726" spans="1:30" x14ac:dyDescent="0.3">
      <c r="A726" s="1">
        <f>'FTTM input times'!A726</f>
        <v>724</v>
      </c>
      <c r="B726" s="10">
        <f>ABS('internal_calcs ToDs'!C726-'internal_calcs ToDs'!$B726)</f>
        <v>10.868345097830456</v>
      </c>
      <c r="C726" s="10">
        <f>ABS('internal_calcs ToDs'!D726-'internal_calcs ToDs'!$B726)</f>
        <v>8.5168206258422288</v>
      </c>
      <c r="D726" s="10">
        <f>ABS('internal_calcs ToDs'!E726-'internal_calcs ToDs'!$B726)</f>
        <v>8.6581588331413286</v>
      </c>
      <c r="E726" s="10">
        <f>ABS('internal_calcs ToDs'!D726-'internal_calcs ToDs'!$C726)</f>
        <v>2.3515244719882276</v>
      </c>
      <c r="F726" s="10">
        <f>ABS('internal_calcs ToDs'!E726-'internal_calcs ToDs'!$C726)</f>
        <v>2.2101862646891277</v>
      </c>
      <c r="G726" s="10">
        <f>ABS('internal_calcs ToDs'!E726-'internal_calcs ToDs'!D726)</f>
        <v>0.14133820729909985</v>
      </c>
      <c r="H726" s="1" t="str">
        <f t="shared" si="222"/>
        <v>UNTRUSTED</v>
      </c>
      <c r="I726" s="1" t="str">
        <f t="shared" si="223"/>
        <v>UNTRUSTED</v>
      </c>
      <c r="J726" s="1" t="str">
        <f t="shared" si="224"/>
        <v>UNTRUSTED</v>
      </c>
      <c r="K726" s="1" t="str">
        <f t="shared" si="225"/>
        <v>TRUSTED</v>
      </c>
      <c r="L726" s="1" t="str">
        <f t="shared" si="226"/>
        <v>TRUSTED</v>
      </c>
      <c r="M726" s="1" t="str">
        <f t="shared" si="227"/>
        <v>TRUSTED</v>
      </c>
      <c r="N726" s="1" t="str">
        <f t="shared" si="228"/>
        <v>TRUSTED</v>
      </c>
      <c r="O726" s="1">
        <f t="shared" si="229"/>
        <v>3</v>
      </c>
      <c r="P726" s="1">
        <f t="shared" si="230"/>
        <v>333</v>
      </c>
      <c r="Q726" s="1" t="str">
        <f t="shared" si="231"/>
        <v>UNTRUSTED</v>
      </c>
      <c r="R726" s="1" t="str">
        <f t="shared" si="232"/>
        <v>TRUSTED</v>
      </c>
      <c r="S726" s="1" t="str">
        <f t="shared" si="233"/>
        <v>TRUSTED</v>
      </c>
      <c r="T726" s="1" t="str">
        <f t="shared" si="234"/>
        <v>TRUSTED</v>
      </c>
      <c r="U726" s="1">
        <f t="shared" si="239"/>
        <v>2</v>
      </c>
      <c r="V726" s="10" t="str">
        <f>IF(Q726="TRUSTED",'internal_calcs ToDs'!B726,"")</f>
        <v/>
      </c>
      <c r="W726" s="10">
        <f>IF(R726="TRUSTED",'internal_calcs ToDs'!C726,"")</f>
        <v>726.70556159596049</v>
      </c>
      <c r="X726" s="10">
        <f>IF(S726="TRUSTED",IF(O726=3,'internal_calcs ToDs'!D726,'internal_calcs ToDs'!E726),"")</f>
        <v>724.35403712397226</v>
      </c>
      <c r="Y726" s="10">
        <f t="shared" si="238"/>
        <v>726.70556159596049</v>
      </c>
      <c r="Z726" s="10" t="str">
        <f t="shared" ca="1" si="235"/>
        <v>N</v>
      </c>
      <c r="AA726" s="10">
        <f t="shared" ca="1" si="236"/>
        <v>726.70556159596049</v>
      </c>
      <c r="AB726" s="1">
        <f t="shared" ca="1" si="220"/>
        <v>2</v>
      </c>
      <c r="AC726" s="1">
        <f t="shared" ca="1" si="221"/>
        <v>222</v>
      </c>
      <c r="AD726" s="1">
        <f t="shared" ca="1" si="237"/>
        <v>52</v>
      </c>
    </row>
    <row r="727" spans="1:30" x14ac:dyDescent="0.3">
      <c r="A727" s="1">
        <f>'FTTM input times'!A727</f>
        <v>725</v>
      </c>
      <c r="B727" s="10">
        <f>ABS('internal_calcs ToDs'!C727-'internal_calcs ToDs'!$B727)</f>
        <v>10.887990381169743</v>
      </c>
      <c r="C727" s="10">
        <f>ABS('internal_calcs ToDs'!D727-'internal_calcs ToDs'!$B727)</f>
        <v>8.3501853458581081</v>
      </c>
      <c r="D727" s="10">
        <f>ABS('internal_calcs ToDs'!E727-'internal_calcs ToDs'!$B727)</f>
        <v>8.2649286099949677</v>
      </c>
      <c r="E727" s="10">
        <f>ABS('internal_calcs ToDs'!D727-'internal_calcs ToDs'!$C727)</f>
        <v>2.537805035311635</v>
      </c>
      <c r="F727" s="10">
        <f>ABS('internal_calcs ToDs'!E727-'internal_calcs ToDs'!$C727)</f>
        <v>2.6230617711747755</v>
      </c>
      <c r="G727" s="10">
        <f>ABS('internal_calcs ToDs'!E727-'internal_calcs ToDs'!D727)</f>
        <v>8.525673586314042E-2</v>
      </c>
      <c r="H727" s="1" t="str">
        <f t="shared" si="222"/>
        <v>UNTRUSTED</v>
      </c>
      <c r="I727" s="1" t="str">
        <f t="shared" si="223"/>
        <v>UNTRUSTED</v>
      </c>
      <c r="J727" s="1" t="str">
        <f t="shared" si="224"/>
        <v>UNTRUSTED</v>
      </c>
      <c r="K727" s="1" t="str">
        <f t="shared" si="225"/>
        <v>TRUSTED</v>
      </c>
      <c r="L727" s="1" t="str">
        <f t="shared" si="226"/>
        <v>TRUSTED</v>
      </c>
      <c r="M727" s="1" t="str">
        <f t="shared" si="227"/>
        <v>TRUSTED</v>
      </c>
      <c r="N727" s="1" t="str">
        <f t="shared" si="228"/>
        <v>TRUSTED</v>
      </c>
      <c r="O727" s="1">
        <f t="shared" si="229"/>
        <v>3</v>
      </c>
      <c r="P727" s="1">
        <f t="shared" si="230"/>
        <v>333</v>
      </c>
      <c r="Q727" s="1" t="str">
        <f t="shared" si="231"/>
        <v>UNTRUSTED</v>
      </c>
      <c r="R727" s="1" t="str">
        <f t="shared" si="232"/>
        <v>TRUSTED</v>
      </c>
      <c r="S727" s="1" t="str">
        <f t="shared" si="233"/>
        <v>TRUSTED</v>
      </c>
      <c r="T727" s="1" t="str">
        <f t="shared" si="234"/>
        <v>TRUSTED</v>
      </c>
      <c r="U727" s="1">
        <f t="shared" si="239"/>
        <v>2</v>
      </c>
      <c r="V727" s="10" t="str">
        <f>IF(Q727="TRUSTED",'internal_calcs ToDs'!B727,"")</f>
        <v/>
      </c>
      <c r="W727" s="10">
        <f>IF(R727="TRUSTED",'internal_calcs ToDs'!C727,"")</f>
        <v>727.7677831437062</v>
      </c>
      <c r="X727" s="10">
        <f>IF(S727="TRUSTED",IF(O727=3,'internal_calcs ToDs'!D727,'internal_calcs ToDs'!E727),"")</f>
        <v>725.22997810839456</v>
      </c>
      <c r="Y727" s="10">
        <f t="shared" si="238"/>
        <v>727.7677831437062</v>
      </c>
      <c r="Z727" s="10" t="str">
        <f t="shared" ca="1" si="235"/>
        <v>N</v>
      </c>
      <c r="AA727" s="10">
        <f t="shared" ca="1" si="236"/>
        <v>727.7677831437062</v>
      </c>
      <c r="AB727" s="1">
        <f t="shared" ca="1" si="220"/>
        <v>2</v>
      </c>
      <c r="AC727" s="1">
        <f t="shared" ca="1" si="221"/>
        <v>222</v>
      </c>
      <c r="AD727" s="1">
        <f t="shared" ca="1" si="237"/>
        <v>52</v>
      </c>
    </row>
    <row r="728" spans="1:30" x14ac:dyDescent="0.3">
      <c r="A728" s="1">
        <f>'FTTM input times'!A728</f>
        <v>726</v>
      </c>
      <c r="B728" s="10">
        <f>ABS('internal_calcs ToDs'!C728-'internal_calcs ToDs'!$B728)</f>
        <v>10.900583106596514</v>
      </c>
      <c r="C728" s="10">
        <f>ABS('internal_calcs ToDs'!D728-'internal_calcs ToDs'!$B728)</f>
        <v>8.1483060535127834</v>
      </c>
      <c r="D728" s="10">
        <f>ABS('internal_calcs ToDs'!E728-'internal_calcs ToDs'!$B728)</f>
        <v>7.9386770648593483</v>
      </c>
      <c r="E728" s="10">
        <f>ABS('internal_calcs ToDs'!D728-'internal_calcs ToDs'!$C728)</f>
        <v>2.7522770530837306</v>
      </c>
      <c r="F728" s="10">
        <f>ABS('internal_calcs ToDs'!E728-'internal_calcs ToDs'!$C728)</f>
        <v>2.9619060417371657</v>
      </c>
      <c r="G728" s="10">
        <f>ABS('internal_calcs ToDs'!E728-'internal_calcs ToDs'!D728)</f>
        <v>0.20962898865343504</v>
      </c>
      <c r="H728" s="1" t="str">
        <f t="shared" si="222"/>
        <v>UNTRUSTED</v>
      </c>
      <c r="I728" s="1" t="str">
        <f t="shared" si="223"/>
        <v>UNTRUSTED</v>
      </c>
      <c r="J728" s="1" t="str">
        <f t="shared" si="224"/>
        <v>UNTRUSTED</v>
      </c>
      <c r="K728" s="1" t="str">
        <f t="shared" si="225"/>
        <v>TRUSTED</v>
      </c>
      <c r="L728" s="1" t="str">
        <f t="shared" si="226"/>
        <v>TRUSTED</v>
      </c>
      <c r="M728" s="1" t="str">
        <f t="shared" si="227"/>
        <v>TRUSTED</v>
      </c>
      <c r="N728" s="1" t="str">
        <f t="shared" si="228"/>
        <v>TRUSTED</v>
      </c>
      <c r="O728" s="1">
        <f t="shared" si="229"/>
        <v>3</v>
      </c>
      <c r="P728" s="1">
        <f t="shared" si="230"/>
        <v>333</v>
      </c>
      <c r="Q728" s="1" t="str">
        <f t="shared" si="231"/>
        <v>UNTRUSTED</v>
      </c>
      <c r="R728" s="1" t="str">
        <f t="shared" si="232"/>
        <v>TRUSTED</v>
      </c>
      <c r="S728" s="1" t="str">
        <f t="shared" si="233"/>
        <v>TRUSTED</v>
      </c>
      <c r="T728" s="1" t="str">
        <f t="shared" si="234"/>
        <v>TRUSTED</v>
      </c>
      <c r="U728" s="1">
        <f t="shared" si="239"/>
        <v>2</v>
      </c>
      <c r="V728" s="10" t="str">
        <f>IF(Q728="TRUSTED",'internal_calcs ToDs'!B728,"")</f>
        <v/>
      </c>
      <c r="W728" s="10">
        <f>IF(R728="TRUSTED",'internal_calcs ToDs'!C728,"")</f>
        <v>728.8230280590069</v>
      </c>
      <c r="X728" s="10">
        <f>IF(S728="TRUSTED",IF(O728=3,'internal_calcs ToDs'!D728,'internal_calcs ToDs'!E728),"")</f>
        <v>726.07075100592317</v>
      </c>
      <c r="Y728" s="10">
        <f t="shared" si="238"/>
        <v>728.8230280590069</v>
      </c>
      <c r="Z728" s="10" t="str">
        <f t="shared" ca="1" si="235"/>
        <v>N</v>
      </c>
      <c r="AA728" s="10">
        <f t="shared" ca="1" si="236"/>
        <v>728.8230280590069</v>
      </c>
      <c r="AB728" s="1">
        <f t="shared" ca="1" si="220"/>
        <v>2</v>
      </c>
      <c r="AC728" s="1">
        <f t="shared" ca="1" si="221"/>
        <v>222</v>
      </c>
      <c r="AD728" s="1">
        <f t="shared" ca="1" si="237"/>
        <v>52</v>
      </c>
    </row>
    <row r="729" spans="1:30" x14ac:dyDescent="0.3">
      <c r="A729" s="1">
        <f>'FTTM input times'!A729</f>
        <v>727</v>
      </c>
      <c r="B729" s="10">
        <f>ABS('internal_calcs ToDs'!C729-'internal_calcs ToDs'!$B729)</f>
        <v>10.905932187706298</v>
      </c>
      <c r="C729" s="10">
        <f>ABS('internal_calcs ToDs'!D729-'internal_calcs ToDs'!$B729)</f>
        <v>7.9137207953668849</v>
      </c>
      <c r="D729" s="10">
        <f>ABS('internal_calcs ToDs'!E729-'internal_calcs ToDs'!$B729)</f>
        <v>7.6896811573811874</v>
      </c>
      <c r="E729" s="10">
        <f>ABS('internal_calcs ToDs'!D729-'internal_calcs ToDs'!$C729)</f>
        <v>2.9922113923394136</v>
      </c>
      <c r="F729" s="10">
        <f>ABS('internal_calcs ToDs'!E729-'internal_calcs ToDs'!$C729)</f>
        <v>3.2162510303251111</v>
      </c>
      <c r="G729" s="10">
        <f>ABS('internal_calcs ToDs'!E729-'internal_calcs ToDs'!D729)</f>
        <v>0.22403963798569748</v>
      </c>
      <c r="H729" s="1" t="str">
        <f t="shared" si="222"/>
        <v>UNTRUSTED</v>
      </c>
      <c r="I729" s="1" t="str">
        <f t="shared" si="223"/>
        <v>UNTRUSTED</v>
      </c>
      <c r="J729" s="1" t="str">
        <f t="shared" si="224"/>
        <v>UNTRUSTED</v>
      </c>
      <c r="K729" s="1" t="str">
        <f t="shared" si="225"/>
        <v>TRUSTED</v>
      </c>
      <c r="L729" s="1" t="str">
        <f t="shared" si="226"/>
        <v>TRUSTED</v>
      </c>
      <c r="M729" s="1" t="str">
        <f t="shared" si="227"/>
        <v>TRUSTED</v>
      </c>
      <c r="N729" s="1" t="str">
        <f t="shared" si="228"/>
        <v>TRUSTED</v>
      </c>
      <c r="O729" s="1">
        <f t="shared" si="229"/>
        <v>3</v>
      </c>
      <c r="P729" s="1">
        <f t="shared" si="230"/>
        <v>333</v>
      </c>
      <c r="Q729" s="1" t="str">
        <f t="shared" si="231"/>
        <v>UNTRUSTED</v>
      </c>
      <c r="R729" s="1" t="str">
        <f t="shared" si="232"/>
        <v>TRUSTED</v>
      </c>
      <c r="S729" s="1" t="str">
        <f t="shared" si="233"/>
        <v>TRUSTED</v>
      </c>
      <c r="T729" s="1" t="str">
        <f t="shared" si="234"/>
        <v>TRUSTED</v>
      </c>
      <c r="U729" s="1">
        <f t="shared" si="239"/>
        <v>2</v>
      </c>
      <c r="V729" s="10" t="str">
        <f>IF(Q729="TRUSTED",'internal_calcs ToDs'!B729,"")</f>
        <v/>
      </c>
      <c r="W729" s="10">
        <f>IF(R729="TRUSTED",'internal_calcs ToDs'!C729,"")</f>
        <v>729.87107831542107</v>
      </c>
      <c r="X729" s="10">
        <f>IF(S729="TRUSTED",IF(O729=3,'internal_calcs ToDs'!D729,'internal_calcs ToDs'!E729),"")</f>
        <v>726.87886692308166</v>
      </c>
      <c r="Y729" s="10">
        <f t="shared" si="238"/>
        <v>729.87107831542107</v>
      </c>
      <c r="Z729" s="10" t="str">
        <f t="shared" ca="1" si="235"/>
        <v>N</v>
      </c>
      <c r="AA729" s="10">
        <f t="shared" ca="1" si="236"/>
        <v>729.87107831542107</v>
      </c>
      <c r="AB729" s="1">
        <f t="shared" ca="1" si="220"/>
        <v>2</v>
      </c>
      <c r="AC729" s="1">
        <f t="shared" ca="1" si="221"/>
        <v>222</v>
      </c>
      <c r="AD729" s="1">
        <f t="shared" ca="1" si="237"/>
        <v>52</v>
      </c>
    </row>
    <row r="730" spans="1:30" x14ac:dyDescent="0.3">
      <c r="A730" s="1">
        <f>'FTTM input times'!A730</f>
        <v>728</v>
      </c>
      <c r="B730" s="10">
        <f>ABS('internal_calcs ToDs'!C730-'internal_calcs ToDs'!$B730)</f>
        <v>10.903874963066869</v>
      </c>
      <c r="C730" s="10">
        <f>ABS('internal_calcs ToDs'!D730-'internal_calcs ToDs'!$B730)</f>
        <v>7.6494826690106947</v>
      </c>
      <c r="D730" s="10">
        <f>ABS('internal_calcs ToDs'!E730-'internal_calcs ToDs'!$B730)</f>
        <v>7.525423887654938</v>
      </c>
      <c r="E730" s="10">
        <f>ABS('internal_calcs ToDs'!D730-'internal_calcs ToDs'!$C730)</f>
        <v>3.2543922940561743</v>
      </c>
      <c r="F730" s="10">
        <f>ABS('internal_calcs ToDs'!E730-'internal_calcs ToDs'!$C730)</f>
        <v>3.378451075411931</v>
      </c>
      <c r="G730" s="10">
        <f>ABS('internal_calcs ToDs'!E730-'internal_calcs ToDs'!D730)</f>
        <v>0.12405878135575676</v>
      </c>
      <c r="H730" s="1" t="str">
        <f t="shared" si="222"/>
        <v>UNTRUSTED</v>
      </c>
      <c r="I730" s="1" t="str">
        <f t="shared" si="223"/>
        <v>UNTRUSTED</v>
      </c>
      <c r="J730" s="1" t="str">
        <f t="shared" si="224"/>
        <v>UNTRUSTED</v>
      </c>
      <c r="K730" s="1" t="str">
        <f t="shared" si="225"/>
        <v>TRUSTED</v>
      </c>
      <c r="L730" s="1" t="str">
        <f t="shared" si="226"/>
        <v>TRUSTED</v>
      </c>
      <c r="M730" s="1" t="str">
        <f t="shared" si="227"/>
        <v>TRUSTED</v>
      </c>
      <c r="N730" s="1" t="str">
        <f t="shared" si="228"/>
        <v>TRUSTED</v>
      </c>
      <c r="O730" s="1">
        <f t="shared" si="229"/>
        <v>3</v>
      </c>
      <c r="P730" s="1">
        <f t="shared" si="230"/>
        <v>333</v>
      </c>
      <c r="Q730" s="1" t="str">
        <f t="shared" si="231"/>
        <v>UNTRUSTED</v>
      </c>
      <c r="R730" s="1" t="str">
        <f t="shared" si="232"/>
        <v>TRUSTED</v>
      </c>
      <c r="S730" s="1" t="str">
        <f t="shared" si="233"/>
        <v>TRUSTED</v>
      </c>
      <c r="T730" s="1" t="str">
        <f t="shared" si="234"/>
        <v>TRUSTED</v>
      </c>
      <c r="U730" s="1">
        <f t="shared" si="239"/>
        <v>2</v>
      </c>
      <c r="V730" s="10" t="str">
        <f>IF(Q730="TRUSTED",'internal_calcs ToDs'!B730,"")</f>
        <v/>
      </c>
      <c r="W730" s="10">
        <f>IF(R730="TRUSTED",'internal_calcs ToDs'!C730,"")</f>
        <v>730.91174428053876</v>
      </c>
      <c r="X730" s="10">
        <f>IF(S730="TRUSTED",IF(O730=3,'internal_calcs ToDs'!D730,'internal_calcs ToDs'!E730),"")</f>
        <v>727.65735198648258</v>
      </c>
      <c r="Y730" s="10">
        <f t="shared" si="238"/>
        <v>730.91174428053876</v>
      </c>
      <c r="Z730" s="10" t="str">
        <f t="shared" ca="1" si="235"/>
        <v>N</v>
      </c>
      <c r="AA730" s="10">
        <f t="shared" ca="1" si="236"/>
        <v>730.91174428053876</v>
      </c>
      <c r="AB730" s="1">
        <f t="shared" ca="1" si="220"/>
        <v>2</v>
      </c>
      <c r="AC730" s="1">
        <f t="shared" ca="1" si="221"/>
        <v>222</v>
      </c>
      <c r="AD730" s="1">
        <f t="shared" ca="1" si="237"/>
        <v>52</v>
      </c>
    </row>
    <row r="731" spans="1:30" x14ac:dyDescent="0.3">
      <c r="A731" s="1">
        <f>'FTTM input times'!A731</f>
        <v>729</v>
      </c>
      <c r="B731" s="10">
        <f>ABS('internal_calcs ToDs'!C731-'internal_calcs ToDs'!$B731)</f>
        <v>10.894277927574535</v>
      </c>
      <c r="C731" s="10">
        <f>ABS('internal_calcs ToDs'!D731-'internal_calcs ToDs'!$B731)</f>
        <v>7.3591120822028415</v>
      </c>
      <c r="D731" s="10">
        <f>ABS('internal_calcs ToDs'!E731-'internal_calcs ToDs'!$B731)</f>
        <v>7.4503247988668591</v>
      </c>
      <c r="E731" s="10">
        <f>ABS('internal_calcs ToDs'!D731-'internal_calcs ToDs'!$C731)</f>
        <v>3.5351658453716936</v>
      </c>
      <c r="F731" s="10">
        <f>ABS('internal_calcs ToDs'!E731-'internal_calcs ToDs'!$C731)</f>
        <v>3.4439531287076761</v>
      </c>
      <c r="G731" s="10">
        <f>ABS('internal_calcs ToDs'!E731-'internal_calcs ToDs'!D731)</f>
        <v>9.1212716664017535E-2</v>
      </c>
      <c r="H731" s="1" t="str">
        <f t="shared" si="222"/>
        <v>UNTRUSTED</v>
      </c>
      <c r="I731" s="1" t="str">
        <f t="shared" si="223"/>
        <v>UNTRUSTED</v>
      </c>
      <c r="J731" s="1" t="str">
        <f t="shared" si="224"/>
        <v>UNTRUSTED</v>
      </c>
      <c r="K731" s="1" t="str">
        <f t="shared" si="225"/>
        <v>TRUSTED</v>
      </c>
      <c r="L731" s="1" t="str">
        <f t="shared" si="226"/>
        <v>TRUSTED</v>
      </c>
      <c r="M731" s="1" t="str">
        <f t="shared" si="227"/>
        <v>TRUSTED</v>
      </c>
      <c r="N731" s="1" t="str">
        <f t="shared" si="228"/>
        <v>TRUSTED</v>
      </c>
      <c r="O731" s="1">
        <f t="shared" si="229"/>
        <v>3</v>
      </c>
      <c r="P731" s="1">
        <f t="shared" si="230"/>
        <v>333</v>
      </c>
      <c r="Q731" s="1" t="str">
        <f t="shared" si="231"/>
        <v>UNTRUSTED</v>
      </c>
      <c r="R731" s="1" t="str">
        <f t="shared" si="232"/>
        <v>TRUSTED</v>
      </c>
      <c r="S731" s="1" t="str">
        <f t="shared" si="233"/>
        <v>TRUSTED</v>
      </c>
      <c r="T731" s="1" t="str">
        <f t="shared" si="234"/>
        <v>TRUSTED</v>
      </c>
      <c r="U731" s="1">
        <f t="shared" si="239"/>
        <v>2</v>
      </c>
      <c r="V731" s="10" t="str">
        <f>IF(Q731="TRUSTED",'internal_calcs ToDs'!B731,"")</f>
        <v/>
      </c>
      <c r="W731" s="10">
        <f>IF(R731="TRUSTED",'internal_calcs ToDs'!C731,"")</f>
        <v>731.94486546437395</v>
      </c>
      <c r="X731" s="10">
        <f>IF(S731="TRUSTED",IF(O731=3,'internal_calcs ToDs'!D731,'internal_calcs ToDs'!E731),"")</f>
        <v>728.40969961900225</v>
      </c>
      <c r="Y731" s="10">
        <f t="shared" si="238"/>
        <v>731.94486546437395</v>
      </c>
      <c r="Z731" s="10" t="str">
        <f t="shared" ca="1" si="235"/>
        <v>N</v>
      </c>
      <c r="AA731" s="10">
        <f t="shared" ca="1" si="236"/>
        <v>731.94486546437395</v>
      </c>
      <c r="AB731" s="1">
        <f t="shared" ca="1" si="220"/>
        <v>2</v>
      </c>
      <c r="AC731" s="1">
        <f t="shared" ca="1" si="221"/>
        <v>222</v>
      </c>
      <c r="AD731" s="1">
        <f t="shared" ca="1" si="237"/>
        <v>52</v>
      </c>
    </row>
    <row r="732" spans="1:30" x14ac:dyDescent="0.3">
      <c r="A732" s="1">
        <f>'FTTM input times'!A732</f>
        <v>730</v>
      </c>
      <c r="B732" s="10">
        <f>ABS('internal_calcs ToDs'!C732-'internal_calcs ToDs'!$B732)</f>
        <v>10.877037348791191</v>
      </c>
      <c r="C732" s="10">
        <f>ABS('internal_calcs ToDs'!D732-'internal_calcs ToDs'!$B732)</f>
        <v>7.0465416424624436</v>
      </c>
      <c r="D732" s="10">
        <f>ABS('internal_calcs ToDs'!E732-'internal_calcs ToDs'!$B732)</f>
        <v>7.4655812017496146</v>
      </c>
      <c r="E732" s="10">
        <f>ABS('internal_calcs ToDs'!D732-'internal_calcs ToDs'!$C732)</f>
        <v>3.8304957063287475</v>
      </c>
      <c r="F732" s="10">
        <f>ABS('internal_calcs ToDs'!E732-'internal_calcs ToDs'!$C732)</f>
        <v>3.4114561470415765</v>
      </c>
      <c r="G732" s="10">
        <f>ABS('internal_calcs ToDs'!E732-'internal_calcs ToDs'!D732)</f>
        <v>0.41903955928717096</v>
      </c>
      <c r="H732" s="1" t="str">
        <f t="shared" si="222"/>
        <v>UNTRUSTED</v>
      </c>
      <c r="I732" s="1" t="str">
        <f t="shared" si="223"/>
        <v>UNTRUSTED</v>
      </c>
      <c r="J732" s="1" t="str">
        <f t="shared" si="224"/>
        <v>UNTRUSTED</v>
      </c>
      <c r="K732" s="1" t="str">
        <f t="shared" si="225"/>
        <v>TRUSTED</v>
      </c>
      <c r="L732" s="1" t="str">
        <f t="shared" si="226"/>
        <v>TRUSTED</v>
      </c>
      <c r="M732" s="1" t="str">
        <f t="shared" si="227"/>
        <v>TRUSTED</v>
      </c>
      <c r="N732" s="1" t="str">
        <f t="shared" si="228"/>
        <v>TRUSTED</v>
      </c>
      <c r="O732" s="1">
        <f t="shared" si="229"/>
        <v>3</v>
      </c>
      <c r="P732" s="1">
        <f t="shared" si="230"/>
        <v>333</v>
      </c>
      <c r="Q732" s="1" t="str">
        <f t="shared" si="231"/>
        <v>UNTRUSTED</v>
      </c>
      <c r="R732" s="1" t="str">
        <f t="shared" si="232"/>
        <v>TRUSTED</v>
      </c>
      <c r="S732" s="1" t="str">
        <f t="shared" si="233"/>
        <v>TRUSTED</v>
      </c>
      <c r="T732" s="1" t="str">
        <f t="shared" si="234"/>
        <v>TRUSTED</v>
      </c>
      <c r="U732" s="1">
        <f t="shared" si="239"/>
        <v>2</v>
      </c>
      <c r="V732" s="10" t="str">
        <f>IF(Q732="TRUSTED",'internal_calcs ToDs'!B732,"")</f>
        <v/>
      </c>
      <c r="W732" s="10">
        <f>IF(R732="TRUSTED",'internal_calcs ToDs'!C732,"")</f>
        <v>732.97031115274569</v>
      </c>
      <c r="X732" s="10">
        <f>IF(S732="TRUSTED",IF(O732=3,'internal_calcs ToDs'!D732,'internal_calcs ToDs'!E732),"")</f>
        <v>729.13981544641695</v>
      </c>
      <c r="Y732" s="10">
        <f t="shared" si="238"/>
        <v>732.97031115274569</v>
      </c>
      <c r="Z732" s="10" t="str">
        <f t="shared" ca="1" si="235"/>
        <v>N</v>
      </c>
      <c r="AA732" s="10">
        <f t="shared" ca="1" si="236"/>
        <v>732.97031115274569</v>
      </c>
      <c r="AB732" s="1">
        <f t="shared" ca="1" si="220"/>
        <v>2</v>
      </c>
      <c r="AC732" s="1">
        <f t="shared" ca="1" si="221"/>
        <v>222</v>
      </c>
      <c r="AD732" s="1">
        <f t="shared" ca="1" si="237"/>
        <v>52</v>
      </c>
    </row>
    <row r="733" spans="1:30" x14ac:dyDescent="0.3">
      <c r="A733" s="1">
        <f>'FTTM input times'!A733</f>
        <v>731</v>
      </c>
      <c r="B733" s="10">
        <f>ABS('internal_calcs ToDs'!C733-'internal_calcs ToDs'!$B733)</f>
        <v>10.852079765771578</v>
      </c>
      <c r="C733" s="10">
        <f>ABS('internal_calcs ToDs'!D733-'internal_calcs ToDs'!$B733)</f>
        <v>6.7160545459731793</v>
      </c>
      <c r="D733" s="10">
        <f>ABS('internal_calcs ToDs'!E733-'internal_calcs ToDs'!$B733)</f>
        <v>7.5691258588012715</v>
      </c>
      <c r="E733" s="10">
        <f>ABS('internal_calcs ToDs'!D733-'internal_calcs ToDs'!$C733)</f>
        <v>4.1360252197983982</v>
      </c>
      <c r="F733" s="10">
        <f>ABS('internal_calcs ToDs'!E733-'internal_calcs ToDs'!$C733)</f>
        <v>3.282953906970306</v>
      </c>
      <c r="G733" s="10">
        <f>ABS('internal_calcs ToDs'!E733-'internal_calcs ToDs'!D733)</f>
        <v>0.85307131282809223</v>
      </c>
      <c r="H733" s="1" t="str">
        <f t="shared" si="222"/>
        <v>UNTRUSTED</v>
      </c>
      <c r="I733" s="1" t="str">
        <f t="shared" si="223"/>
        <v>UNTRUSTED</v>
      </c>
      <c r="J733" s="1" t="str">
        <f t="shared" si="224"/>
        <v>UNTRUSTED</v>
      </c>
      <c r="K733" s="1" t="str">
        <f t="shared" si="225"/>
        <v>TRUSTED</v>
      </c>
      <c r="L733" s="1" t="str">
        <f t="shared" si="226"/>
        <v>TRUSTED</v>
      </c>
      <c r="M733" s="1" t="str">
        <f t="shared" si="227"/>
        <v>TRUSTED</v>
      </c>
      <c r="N733" s="1" t="str">
        <f t="shared" si="228"/>
        <v>TRUSTED</v>
      </c>
      <c r="O733" s="1">
        <f t="shared" si="229"/>
        <v>3</v>
      </c>
      <c r="P733" s="1">
        <f t="shared" si="230"/>
        <v>333</v>
      </c>
      <c r="Q733" s="1" t="str">
        <f t="shared" si="231"/>
        <v>UNTRUSTED</v>
      </c>
      <c r="R733" s="1" t="str">
        <f t="shared" si="232"/>
        <v>TRUSTED</v>
      </c>
      <c r="S733" s="1" t="str">
        <f t="shared" si="233"/>
        <v>TRUSTED</v>
      </c>
      <c r="T733" s="1" t="str">
        <f t="shared" si="234"/>
        <v>TRUSTED</v>
      </c>
      <c r="U733" s="1">
        <f t="shared" si="239"/>
        <v>2</v>
      </c>
      <c r="V733" s="10" t="str">
        <f>IF(Q733="TRUSTED",'internal_calcs ToDs'!B733,"")</f>
        <v/>
      </c>
      <c r="W733" s="10">
        <f>IF(R733="TRUSTED",'internal_calcs ToDs'!C733,"")</f>
        <v>733.98798092314723</v>
      </c>
      <c r="X733" s="10">
        <f>IF(S733="TRUSTED",IF(O733=3,'internal_calcs ToDs'!D733,'internal_calcs ToDs'!E733),"")</f>
        <v>729.85195570334884</v>
      </c>
      <c r="Y733" s="10">
        <f t="shared" si="238"/>
        <v>733.98798092314723</v>
      </c>
      <c r="Z733" s="10" t="str">
        <f t="shared" ca="1" si="235"/>
        <v>N</v>
      </c>
      <c r="AA733" s="10">
        <f t="shared" ca="1" si="236"/>
        <v>733.98798092314723</v>
      </c>
      <c r="AB733" s="1">
        <f t="shared" ca="1" si="220"/>
        <v>2</v>
      </c>
      <c r="AC733" s="1">
        <f t="shared" ca="1" si="221"/>
        <v>222</v>
      </c>
      <c r="AD733" s="1">
        <f t="shared" ca="1" si="237"/>
        <v>52</v>
      </c>
    </row>
    <row r="734" spans="1:30" x14ac:dyDescent="0.3">
      <c r="A734" s="1">
        <f>'FTTM input times'!A734</f>
        <v>732</v>
      </c>
      <c r="B734" s="10">
        <f>ABS('internal_calcs ToDs'!C734-'internal_calcs ToDs'!$B734)</f>
        <v>10.819362368353836</v>
      </c>
      <c r="C734" s="10">
        <f>ABS('internal_calcs ToDs'!D734-'internal_calcs ToDs'!$B734)</f>
        <v>6.3722174371916935</v>
      </c>
      <c r="D734" s="10">
        <f>ABS('internal_calcs ToDs'!E734-'internal_calcs ToDs'!$B734)</f>
        <v>7.7557026570658536</v>
      </c>
      <c r="E734" s="10">
        <f>ABS('internal_calcs ToDs'!D734-'internal_calcs ToDs'!$C734)</f>
        <v>4.4471449311621427</v>
      </c>
      <c r="F734" s="10">
        <f>ABS('internal_calcs ToDs'!E734-'internal_calcs ToDs'!$C734)</f>
        <v>3.0636597112879826</v>
      </c>
      <c r="G734" s="10">
        <f>ABS('internal_calcs ToDs'!E734-'internal_calcs ToDs'!D734)</f>
        <v>1.3834852198741601</v>
      </c>
      <c r="H734" s="1" t="str">
        <f t="shared" si="222"/>
        <v>UNTRUSTED</v>
      </c>
      <c r="I734" s="1" t="str">
        <f t="shared" si="223"/>
        <v>UNTRUSTED</v>
      </c>
      <c r="J734" s="1" t="str">
        <f t="shared" si="224"/>
        <v>UNTRUSTED</v>
      </c>
      <c r="K734" s="1" t="str">
        <f t="shared" si="225"/>
        <v>TRUSTED</v>
      </c>
      <c r="L734" s="1" t="str">
        <f t="shared" si="226"/>
        <v>TRUSTED</v>
      </c>
      <c r="M734" s="1" t="str">
        <f t="shared" si="227"/>
        <v>TRUSTED</v>
      </c>
      <c r="N734" s="1" t="str">
        <f t="shared" si="228"/>
        <v>TRUSTED</v>
      </c>
      <c r="O734" s="1">
        <f t="shared" si="229"/>
        <v>3</v>
      </c>
      <c r="P734" s="1">
        <f t="shared" si="230"/>
        <v>333</v>
      </c>
      <c r="Q734" s="1" t="str">
        <f t="shared" si="231"/>
        <v>UNTRUSTED</v>
      </c>
      <c r="R734" s="1" t="str">
        <f t="shared" si="232"/>
        <v>TRUSTED</v>
      </c>
      <c r="S734" s="1" t="str">
        <f t="shared" si="233"/>
        <v>TRUSTED</v>
      </c>
      <c r="T734" s="1" t="str">
        <f t="shared" si="234"/>
        <v>TRUSTED</v>
      </c>
      <c r="U734" s="1">
        <f t="shared" si="239"/>
        <v>2</v>
      </c>
      <c r="V734" s="10" t="str">
        <f>IF(Q734="TRUSTED",'internal_calcs ToDs'!B734,"")</f>
        <v/>
      </c>
      <c r="W734" s="10">
        <f>IF(R734="TRUSTED",'internal_calcs ToDs'!C734,"")</f>
        <v>734.99780504106707</v>
      </c>
      <c r="X734" s="10">
        <f>IF(S734="TRUSTED",IF(O734=3,'internal_calcs ToDs'!D734,'internal_calcs ToDs'!E734),"")</f>
        <v>730.55066010990492</v>
      </c>
      <c r="Y734" s="10">
        <f t="shared" si="238"/>
        <v>734.99780504106707</v>
      </c>
      <c r="Z734" s="10" t="str">
        <f t="shared" ca="1" si="235"/>
        <v>N</v>
      </c>
      <c r="AA734" s="10">
        <f t="shared" ca="1" si="236"/>
        <v>734.99780504106707</v>
      </c>
      <c r="AB734" s="1">
        <f t="shared" ca="1" si="220"/>
        <v>2</v>
      </c>
      <c r="AC734" s="1">
        <f t="shared" ca="1" si="221"/>
        <v>222</v>
      </c>
      <c r="AD734" s="1">
        <f t="shared" ca="1" si="237"/>
        <v>52</v>
      </c>
    </row>
    <row r="735" spans="1:30" x14ac:dyDescent="0.3">
      <c r="A735" s="1">
        <f>'FTTM input times'!A735</f>
        <v>733</v>
      </c>
      <c r="B735" s="10">
        <f>ABS('internal_calcs ToDs'!C735-'internal_calcs ToDs'!$B735)</f>
        <v>10.778873255366307</v>
      </c>
      <c r="C735" s="10">
        <f>ABS('internal_calcs ToDs'!D735-'internal_calcs ToDs'!$B735)</f>
        <v>6.0198087977457817</v>
      </c>
      <c r="D735" s="10">
        <f>ABS('internal_calcs ToDs'!E735-'internal_calcs ToDs'!$B735)</f>
        <v>8.0170575338610206</v>
      </c>
      <c r="E735" s="10">
        <f>ABS('internal_calcs ToDs'!D735-'internal_calcs ToDs'!$C735)</f>
        <v>4.759064457620525</v>
      </c>
      <c r="F735" s="10">
        <f>ABS('internal_calcs ToDs'!E735-'internal_calcs ToDs'!$C735)</f>
        <v>2.7618157215052861</v>
      </c>
      <c r="G735" s="10">
        <f>ABS('internal_calcs ToDs'!E735-'internal_calcs ToDs'!D735)</f>
        <v>1.9972487361152389</v>
      </c>
      <c r="H735" s="1" t="str">
        <f t="shared" si="222"/>
        <v>UNTRUSTED</v>
      </c>
      <c r="I735" s="1" t="str">
        <f t="shared" si="223"/>
        <v>UNTRUSTED</v>
      </c>
      <c r="J735" s="1" t="str">
        <f t="shared" si="224"/>
        <v>UNTRUSTED</v>
      </c>
      <c r="K735" s="1" t="str">
        <f t="shared" si="225"/>
        <v>TRUSTED</v>
      </c>
      <c r="L735" s="1" t="str">
        <f t="shared" si="226"/>
        <v>TRUSTED</v>
      </c>
      <c r="M735" s="1" t="str">
        <f t="shared" si="227"/>
        <v>TRUSTED</v>
      </c>
      <c r="N735" s="1" t="str">
        <f t="shared" si="228"/>
        <v>TRUSTED</v>
      </c>
      <c r="O735" s="1">
        <f t="shared" si="229"/>
        <v>3</v>
      </c>
      <c r="P735" s="1">
        <f t="shared" si="230"/>
        <v>333</v>
      </c>
      <c r="Q735" s="1" t="str">
        <f t="shared" si="231"/>
        <v>UNTRUSTED</v>
      </c>
      <c r="R735" s="1" t="str">
        <f t="shared" si="232"/>
        <v>TRUSTED</v>
      </c>
      <c r="S735" s="1" t="str">
        <f t="shared" si="233"/>
        <v>TRUSTED</v>
      </c>
      <c r="T735" s="1" t="str">
        <f t="shared" si="234"/>
        <v>TRUSTED</v>
      </c>
      <c r="U735" s="1">
        <f t="shared" si="239"/>
        <v>2</v>
      </c>
      <c r="V735" s="10" t="str">
        <f>IF(Q735="TRUSTED",'internal_calcs ToDs'!B735,"")</f>
        <v/>
      </c>
      <c r="W735" s="10">
        <f>IF(R735="TRUSTED",'internal_calcs ToDs'!C735,"")</f>
        <v>735.99974473520024</v>
      </c>
      <c r="X735" s="10">
        <f>IF(S735="TRUSTED",IF(O735=3,'internal_calcs ToDs'!D735,'internal_calcs ToDs'!E735),"")</f>
        <v>731.24068027757971</v>
      </c>
      <c r="Y735" s="10">
        <f t="shared" si="238"/>
        <v>735.99974473520024</v>
      </c>
      <c r="Z735" s="10" t="str">
        <f t="shared" ca="1" si="235"/>
        <v>N</v>
      </c>
      <c r="AA735" s="10">
        <f t="shared" ca="1" si="236"/>
        <v>735.99974473520024</v>
      </c>
      <c r="AB735" s="1">
        <f t="shared" ca="1" si="220"/>
        <v>2</v>
      </c>
      <c r="AC735" s="1">
        <f t="shared" ca="1" si="221"/>
        <v>222</v>
      </c>
      <c r="AD735" s="1">
        <f t="shared" ca="1" si="237"/>
        <v>52</v>
      </c>
    </row>
    <row r="736" spans="1:30" x14ac:dyDescent="0.3">
      <c r="A736" s="1">
        <f>'FTTM input times'!A736</f>
        <v>734</v>
      </c>
      <c r="B736" s="10">
        <f>ABS('internal_calcs ToDs'!C736-'internal_calcs ToDs'!$B736)</f>
        <v>10.730631570665878</v>
      </c>
      <c r="C736" s="10">
        <f>ABS('internal_calcs ToDs'!D736-'internal_calcs ToDs'!$B736)</f>
        <v>5.663743993707385</v>
      </c>
      <c r="D736" s="10">
        <f>ABS('internal_calcs ToDs'!E736-'internal_calcs ToDs'!$B736)</f>
        <v>8.3422377542927961</v>
      </c>
      <c r="E736" s="10">
        <f>ABS('internal_calcs ToDs'!D736-'internal_calcs ToDs'!$C736)</f>
        <v>5.0668875769584929</v>
      </c>
      <c r="F736" s="10">
        <f>ABS('internal_calcs ToDs'!E736-'internal_calcs ToDs'!$C736)</f>
        <v>2.3883938163730818</v>
      </c>
      <c r="G736" s="10">
        <f>ABS('internal_calcs ToDs'!E736-'internal_calcs ToDs'!D736)</f>
        <v>2.6784937605854111</v>
      </c>
      <c r="H736" s="1" t="str">
        <f t="shared" si="222"/>
        <v>UNTRUSTED</v>
      </c>
      <c r="I736" s="1" t="str">
        <f t="shared" si="223"/>
        <v>UNTRUSTED</v>
      </c>
      <c r="J736" s="1" t="str">
        <f t="shared" si="224"/>
        <v>UNTRUSTED</v>
      </c>
      <c r="K736" s="1" t="str">
        <f t="shared" si="225"/>
        <v>TRUSTED</v>
      </c>
      <c r="L736" s="1" t="str">
        <f t="shared" si="226"/>
        <v>TRUSTED</v>
      </c>
      <c r="M736" s="1" t="str">
        <f t="shared" si="227"/>
        <v>TRUSTED</v>
      </c>
      <c r="N736" s="1" t="str">
        <f t="shared" si="228"/>
        <v>TRUSTED</v>
      </c>
      <c r="O736" s="1">
        <f t="shared" si="229"/>
        <v>3</v>
      </c>
      <c r="P736" s="1">
        <f t="shared" si="230"/>
        <v>333</v>
      </c>
      <c r="Q736" s="1" t="str">
        <f t="shared" si="231"/>
        <v>UNTRUSTED</v>
      </c>
      <c r="R736" s="1" t="str">
        <f t="shared" si="232"/>
        <v>TRUSTED</v>
      </c>
      <c r="S736" s="1" t="str">
        <f t="shared" si="233"/>
        <v>TRUSTED</v>
      </c>
      <c r="T736" s="1" t="str">
        <f t="shared" si="234"/>
        <v>TRUSTED</v>
      </c>
      <c r="U736" s="1">
        <f t="shared" si="239"/>
        <v>2</v>
      </c>
      <c r="V736" s="10" t="str">
        <f>IF(Q736="TRUSTED",'internal_calcs ToDs'!B736,"")</f>
        <v/>
      </c>
      <c r="W736" s="10">
        <f>IF(R736="TRUSTED",'internal_calcs ToDs'!C736,"")</f>
        <v>736.9937923504599</v>
      </c>
      <c r="X736" s="10">
        <f>IF(S736="TRUSTED",IF(O736=3,'internal_calcs ToDs'!D736,'internal_calcs ToDs'!E736),"")</f>
        <v>731.92690477350141</v>
      </c>
      <c r="Y736" s="10">
        <f t="shared" si="238"/>
        <v>736.9937923504599</v>
      </c>
      <c r="Z736" s="10" t="str">
        <f t="shared" ca="1" si="235"/>
        <v>N</v>
      </c>
      <c r="AA736" s="10">
        <f t="shared" ca="1" si="236"/>
        <v>736.9937923504599</v>
      </c>
      <c r="AB736" s="1">
        <f t="shared" ca="1" si="220"/>
        <v>2</v>
      </c>
      <c r="AC736" s="1">
        <f t="shared" ca="1" si="221"/>
        <v>222</v>
      </c>
      <c r="AD736" s="1">
        <f t="shared" ca="1" si="237"/>
        <v>52</v>
      </c>
    </row>
    <row r="737" spans="1:30" x14ac:dyDescent="0.3">
      <c r="A737" s="1">
        <f>'FTTM input times'!A737</f>
        <v>735</v>
      </c>
      <c r="B737" s="10">
        <f>ABS('internal_calcs ToDs'!C737-'internal_calcs ToDs'!$B737)</f>
        <v>10.674687516424456</v>
      </c>
      <c r="C737" s="10">
        <f>ABS('internal_calcs ToDs'!D737-'internal_calcs ToDs'!$B737)</f>
        <v>5.308998163045203</v>
      </c>
      <c r="D737" s="10">
        <f>ABS('internal_calcs ToDs'!E737-'internal_calcs ToDs'!$B737)</f>
        <v>8.7179887232903184</v>
      </c>
      <c r="E737" s="10">
        <f>ABS('internal_calcs ToDs'!D737-'internal_calcs ToDs'!$C737)</f>
        <v>5.3656893533792527</v>
      </c>
      <c r="F737" s="10">
        <f>ABS('internal_calcs ToDs'!E737-'internal_calcs ToDs'!$C737)</f>
        <v>1.9566987931341373</v>
      </c>
      <c r="G737" s="10">
        <f>ABS('internal_calcs ToDs'!E737-'internal_calcs ToDs'!D737)</f>
        <v>3.4089905602451154</v>
      </c>
      <c r="H737" s="1" t="str">
        <f t="shared" si="222"/>
        <v>UNTRUSTED</v>
      </c>
      <c r="I737" s="1" t="str">
        <f t="shared" si="223"/>
        <v>UNTRUSTED</v>
      </c>
      <c r="J737" s="1" t="str">
        <f t="shared" si="224"/>
        <v>UNTRUSTED</v>
      </c>
      <c r="K737" s="1" t="str">
        <f t="shared" si="225"/>
        <v>TRUSTED</v>
      </c>
      <c r="L737" s="1" t="str">
        <f t="shared" si="226"/>
        <v>TRUSTED</v>
      </c>
      <c r="M737" s="1" t="str">
        <f t="shared" si="227"/>
        <v>TRUSTED</v>
      </c>
      <c r="N737" s="1" t="str">
        <f t="shared" si="228"/>
        <v>TRUSTED</v>
      </c>
      <c r="O737" s="1">
        <f t="shared" si="229"/>
        <v>3</v>
      </c>
      <c r="P737" s="1">
        <f t="shared" si="230"/>
        <v>333</v>
      </c>
      <c r="Q737" s="1" t="str">
        <f t="shared" si="231"/>
        <v>UNTRUSTED</v>
      </c>
      <c r="R737" s="1" t="str">
        <f t="shared" si="232"/>
        <v>TRUSTED</v>
      </c>
      <c r="S737" s="1" t="str">
        <f t="shared" si="233"/>
        <v>TRUSTED</v>
      </c>
      <c r="T737" s="1" t="str">
        <f t="shared" si="234"/>
        <v>TRUSTED</v>
      </c>
      <c r="U737" s="1">
        <f t="shared" si="239"/>
        <v>2</v>
      </c>
      <c r="V737" s="10" t="str">
        <f>IF(Q737="TRUSTED",'internal_calcs ToDs'!B737,"")</f>
        <v/>
      </c>
      <c r="W737" s="10">
        <f>IF(R737="TRUSTED",'internal_calcs ToDs'!C737,"")</f>
        <v>737.97997137818948</v>
      </c>
      <c r="X737" s="10">
        <f>IF(S737="TRUSTED",IF(O737=3,'internal_calcs ToDs'!D737,'internal_calcs ToDs'!E737),"")</f>
        <v>732.61428202481022</v>
      </c>
      <c r="Y737" s="10">
        <f t="shared" si="238"/>
        <v>737.97997137818948</v>
      </c>
      <c r="Z737" s="10" t="str">
        <f t="shared" ca="1" si="235"/>
        <v>N</v>
      </c>
      <c r="AA737" s="10">
        <f t="shared" ca="1" si="236"/>
        <v>737.97997137818948</v>
      </c>
      <c r="AB737" s="1">
        <f t="shared" ca="1" si="220"/>
        <v>2</v>
      </c>
      <c r="AC737" s="1">
        <f t="shared" ca="1" si="221"/>
        <v>222</v>
      </c>
      <c r="AD737" s="1">
        <f t="shared" ca="1" si="237"/>
        <v>52</v>
      </c>
    </row>
    <row r="738" spans="1:30" x14ac:dyDescent="0.3">
      <c r="A738" s="1">
        <f>'FTTM input times'!A738</f>
        <v>736</v>
      </c>
      <c r="B738" s="10">
        <f>ABS('internal_calcs ToDs'!C738-'internal_calcs ToDs'!$B738)</f>
        <v>10.611122243546447</v>
      </c>
      <c r="C738" s="10">
        <f>ABS('internal_calcs ToDs'!D738-'internal_calcs ToDs'!$B738)</f>
        <v>4.9605281590987715</v>
      </c>
      <c r="D738" s="10">
        <f>ABS('internal_calcs ToDs'!E738-'internal_calcs ToDs'!$B738)</f>
        <v>9.1292339897330521</v>
      </c>
      <c r="E738" s="10">
        <f>ABS('internal_calcs ToDs'!D738-'internal_calcs ToDs'!$C738)</f>
        <v>5.6505940844476754</v>
      </c>
      <c r="F738" s="10">
        <f>ABS('internal_calcs ToDs'!E738-'internal_calcs ToDs'!$C738)</f>
        <v>1.4818882538133948</v>
      </c>
      <c r="G738" s="10">
        <f>ABS('internal_calcs ToDs'!E738-'internal_calcs ToDs'!D738)</f>
        <v>4.1687058306342806</v>
      </c>
      <c r="H738" s="1" t="str">
        <f t="shared" si="222"/>
        <v>UNTRUSTED</v>
      </c>
      <c r="I738" s="1" t="str">
        <f t="shared" si="223"/>
        <v>UNTRUSTED</v>
      </c>
      <c r="J738" s="1" t="str">
        <f t="shared" si="224"/>
        <v>UNTRUSTED</v>
      </c>
      <c r="K738" s="1" t="str">
        <f t="shared" si="225"/>
        <v>TRUSTED</v>
      </c>
      <c r="L738" s="1" t="str">
        <f t="shared" si="226"/>
        <v>TRUSTED</v>
      </c>
      <c r="M738" s="1" t="str">
        <f t="shared" si="227"/>
        <v>TRUSTED</v>
      </c>
      <c r="N738" s="1" t="str">
        <f t="shared" si="228"/>
        <v>TRUSTED</v>
      </c>
      <c r="O738" s="1">
        <f t="shared" si="229"/>
        <v>3</v>
      </c>
      <c r="P738" s="1">
        <f t="shared" si="230"/>
        <v>333</v>
      </c>
      <c r="Q738" s="1" t="str">
        <f t="shared" si="231"/>
        <v>UNTRUSTED</v>
      </c>
      <c r="R738" s="1" t="str">
        <f t="shared" si="232"/>
        <v>TRUSTED</v>
      </c>
      <c r="S738" s="1" t="str">
        <f t="shared" si="233"/>
        <v>TRUSTED</v>
      </c>
      <c r="T738" s="1" t="str">
        <f t="shared" si="234"/>
        <v>TRUSTED</v>
      </c>
      <c r="U738" s="1">
        <f t="shared" si="239"/>
        <v>2</v>
      </c>
      <c r="V738" s="10" t="str">
        <f>IF(Q738="TRUSTED",'internal_calcs ToDs'!B738,"")</f>
        <v/>
      </c>
      <c r="W738" s="10">
        <f>IF(R738="TRUSTED",'internal_calcs ToDs'!C738,"")</f>
        <v>738.95833636345219</v>
      </c>
      <c r="X738" s="10">
        <f>IF(S738="TRUSTED",IF(O738=3,'internal_calcs ToDs'!D738,'internal_calcs ToDs'!E738),"")</f>
        <v>733.30774227900451</v>
      </c>
      <c r="Y738" s="10">
        <f t="shared" si="238"/>
        <v>738.95833636345219</v>
      </c>
      <c r="Z738" s="10" t="str">
        <f t="shared" ca="1" si="235"/>
        <v>N</v>
      </c>
      <c r="AA738" s="10">
        <f t="shared" ca="1" si="236"/>
        <v>738.95833636345219</v>
      </c>
      <c r="AB738" s="1">
        <f t="shared" ca="1" si="220"/>
        <v>2</v>
      </c>
      <c r="AC738" s="1">
        <f t="shared" ca="1" si="221"/>
        <v>222</v>
      </c>
      <c r="AD738" s="1">
        <f t="shared" ca="1" si="237"/>
        <v>52</v>
      </c>
    </row>
    <row r="739" spans="1:30" x14ac:dyDescent="0.3">
      <c r="A739" s="1">
        <f>'FTTM input times'!A739</f>
        <v>737</v>
      </c>
      <c r="B739" s="10">
        <f>ABS('internal_calcs ToDs'!C739-'internal_calcs ToDs'!$B739)</f>
        <v>10.540047619600728</v>
      </c>
      <c r="C739" s="10">
        <f>ABS('internal_calcs ToDs'!D739-'internal_calcs ToDs'!$B739)</f>
        <v>4.6231947808267932</v>
      </c>
      <c r="D739" s="10">
        <f>ABS('internal_calcs ToDs'!E739-'internal_calcs ToDs'!$B739)</f>
        <v>9.5596210934745613</v>
      </c>
      <c r="E739" s="10">
        <f>ABS('internal_calcs ToDs'!D739-'internal_calcs ToDs'!$C739)</f>
        <v>5.9168528387739343</v>
      </c>
      <c r="F739" s="10">
        <f>ABS('internal_calcs ToDs'!E739-'internal_calcs ToDs'!$C739)</f>
        <v>0.98042652612616621</v>
      </c>
      <c r="G739" s="10">
        <f>ABS('internal_calcs ToDs'!E739-'internal_calcs ToDs'!D739)</f>
        <v>4.9364263126477681</v>
      </c>
      <c r="H739" s="1" t="str">
        <f t="shared" si="222"/>
        <v>UNTRUSTED</v>
      </c>
      <c r="I739" s="1" t="str">
        <f t="shared" si="223"/>
        <v>UNTRUSTED</v>
      </c>
      <c r="J739" s="1" t="str">
        <f t="shared" si="224"/>
        <v>UNTRUSTED</v>
      </c>
      <c r="K739" s="1" t="str">
        <f t="shared" si="225"/>
        <v>TRUSTED</v>
      </c>
      <c r="L739" s="1" t="str">
        <f t="shared" si="226"/>
        <v>TRUSTED</v>
      </c>
      <c r="M739" s="1" t="str">
        <f t="shared" si="227"/>
        <v>TRUSTED</v>
      </c>
      <c r="N739" s="1" t="str">
        <f t="shared" si="228"/>
        <v>TRUSTED</v>
      </c>
      <c r="O739" s="1">
        <f t="shared" si="229"/>
        <v>3</v>
      </c>
      <c r="P739" s="1">
        <f t="shared" si="230"/>
        <v>333</v>
      </c>
      <c r="Q739" s="1" t="str">
        <f t="shared" si="231"/>
        <v>UNTRUSTED</v>
      </c>
      <c r="R739" s="1" t="str">
        <f t="shared" si="232"/>
        <v>TRUSTED</v>
      </c>
      <c r="S739" s="1" t="str">
        <f t="shared" si="233"/>
        <v>TRUSTED</v>
      </c>
      <c r="T739" s="1" t="str">
        <f t="shared" si="234"/>
        <v>TRUSTED</v>
      </c>
      <c r="U739" s="1">
        <f t="shared" si="239"/>
        <v>2</v>
      </c>
      <c r="V739" s="10" t="str">
        <f>IF(Q739="TRUSTED",'internal_calcs ToDs'!B739,"")</f>
        <v/>
      </c>
      <c r="W739" s="10">
        <f>IF(R739="TRUSTED",'internal_calcs ToDs'!C739,"")</f>
        <v>739.92897268976719</v>
      </c>
      <c r="X739" s="10">
        <f>IF(S739="TRUSTED",IF(O739=3,'internal_calcs ToDs'!D739,'internal_calcs ToDs'!E739),"")</f>
        <v>734.01211985099326</v>
      </c>
      <c r="Y739" s="10">
        <f t="shared" si="238"/>
        <v>739.92897268976719</v>
      </c>
      <c r="Z739" s="10" t="str">
        <f t="shared" ca="1" si="235"/>
        <v>N</v>
      </c>
      <c r="AA739" s="10">
        <f t="shared" ca="1" si="236"/>
        <v>739.92897268976719</v>
      </c>
      <c r="AB739" s="1">
        <f t="shared" ca="1" si="220"/>
        <v>2</v>
      </c>
      <c r="AC739" s="1">
        <f t="shared" ca="1" si="221"/>
        <v>222</v>
      </c>
      <c r="AD739" s="1">
        <f t="shared" ca="1" si="237"/>
        <v>52</v>
      </c>
    </row>
    <row r="740" spans="1:30" x14ac:dyDescent="0.3">
      <c r="A740" s="1">
        <f>'FTTM input times'!A740</f>
        <v>738</v>
      </c>
      <c r="B740" s="10">
        <f>ABS('internal_calcs ToDs'!C740-'internal_calcs ToDs'!$B740)</f>
        <v>10.461605875122586</v>
      </c>
      <c r="C740" s="10">
        <f>ABS('internal_calcs ToDs'!D740-'internal_calcs ToDs'!$B740)</f>
        <v>4.3016865160461748</v>
      </c>
      <c r="D740" s="10">
        <f>ABS('internal_calcs ToDs'!E740-'internal_calcs ToDs'!$B740)</f>
        <v>9.9921135263339238</v>
      </c>
      <c r="E740" s="10">
        <f>ABS('internal_calcs ToDs'!D740-'internal_calcs ToDs'!$C740)</f>
        <v>6.1599193590764116</v>
      </c>
      <c r="F740" s="10">
        <f>ABS('internal_calcs ToDs'!E740-'internal_calcs ToDs'!$C740)</f>
        <v>0.46949234878866264</v>
      </c>
      <c r="G740" s="10">
        <f>ABS('internal_calcs ToDs'!E740-'internal_calcs ToDs'!D740)</f>
        <v>5.690427010287749</v>
      </c>
      <c r="H740" s="1" t="str">
        <f t="shared" si="222"/>
        <v>UNTRUSTED</v>
      </c>
      <c r="I740" s="1" t="str">
        <f t="shared" si="223"/>
        <v>UNTRUSTED</v>
      </c>
      <c r="J740" s="1" t="str">
        <f t="shared" si="224"/>
        <v>UNTRUSTED</v>
      </c>
      <c r="K740" s="1" t="str">
        <f t="shared" si="225"/>
        <v>TRUSTED</v>
      </c>
      <c r="L740" s="1" t="str">
        <f t="shared" si="226"/>
        <v>TRUSTED</v>
      </c>
      <c r="M740" s="1" t="str">
        <f t="shared" si="227"/>
        <v>TRUSTED</v>
      </c>
      <c r="N740" s="1" t="str">
        <f t="shared" si="228"/>
        <v>TRUSTED</v>
      </c>
      <c r="O740" s="1">
        <f t="shared" si="229"/>
        <v>3</v>
      </c>
      <c r="P740" s="1">
        <f t="shared" si="230"/>
        <v>333</v>
      </c>
      <c r="Q740" s="1" t="str">
        <f t="shared" si="231"/>
        <v>UNTRUSTED</v>
      </c>
      <c r="R740" s="1" t="str">
        <f t="shared" si="232"/>
        <v>TRUSTED</v>
      </c>
      <c r="S740" s="1" t="str">
        <f t="shared" si="233"/>
        <v>TRUSTED</v>
      </c>
      <c r="T740" s="1" t="str">
        <f t="shared" si="234"/>
        <v>TRUSTED</v>
      </c>
      <c r="U740" s="1">
        <f t="shared" si="239"/>
        <v>2</v>
      </c>
      <c r="V740" s="10" t="str">
        <f>IF(Q740="TRUSTED",'internal_calcs ToDs'!B740,"")</f>
        <v/>
      </c>
      <c r="W740" s="10">
        <f>IF(R740="TRUSTED",'internal_calcs ToDs'!C740,"")</f>
        <v>740.89199624213938</v>
      </c>
      <c r="X740" s="10">
        <f>IF(S740="TRUSTED",IF(O740=3,'internal_calcs ToDs'!D740,'internal_calcs ToDs'!E740),"")</f>
        <v>734.73207688306297</v>
      </c>
      <c r="Y740" s="10">
        <f t="shared" si="238"/>
        <v>740.89199624213938</v>
      </c>
      <c r="Z740" s="10" t="str">
        <f t="shared" ca="1" si="235"/>
        <v>N</v>
      </c>
      <c r="AA740" s="10">
        <f t="shared" ca="1" si="236"/>
        <v>740.89199624213938</v>
      </c>
      <c r="AB740" s="1">
        <f t="shared" ca="1" si="220"/>
        <v>2</v>
      </c>
      <c r="AC740" s="1">
        <f t="shared" ca="1" si="221"/>
        <v>222</v>
      </c>
      <c r="AD740" s="1">
        <f t="shared" ca="1" si="237"/>
        <v>52</v>
      </c>
    </row>
    <row r="741" spans="1:30" x14ac:dyDescent="0.3">
      <c r="A741" s="1">
        <f>'FTTM input times'!A741</f>
        <v>739</v>
      </c>
      <c r="B741" s="10">
        <f>ABS('internal_calcs ToDs'!C741-'internal_calcs ToDs'!$B741)</f>
        <v>10.375969129628174</v>
      </c>
      <c r="C741" s="10">
        <f>ABS('internal_calcs ToDs'!D741-'internal_calcs ToDs'!$B741)</f>
        <v>4.0004460000209292</v>
      </c>
      <c r="D741" s="10">
        <f>ABS('internal_calcs ToDs'!E741-'internal_calcs ToDs'!$B741)</f>
        <v>10.409607411444881</v>
      </c>
      <c r="E741" s="10">
        <f>ABS('internal_calcs ToDs'!D741-'internal_calcs ToDs'!$C741)</f>
        <v>6.3755231296072452</v>
      </c>
      <c r="F741" s="10">
        <f>ABS('internal_calcs ToDs'!E741-'internal_calcs ToDs'!$C741)</f>
        <v>3.3638281816706694E-2</v>
      </c>
      <c r="G741" s="10">
        <f>ABS('internal_calcs ToDs'!E741-'internal_calcs ToDs'!D741)</f>
        <v>6.4091614114239519</v>
      </c>
      <c r="H741" s="1" t="str">
        <f t="shared" si="222"/>
        <v>UNTRUSTED</v>
      </c>
      <c r="I741" s="1" t="str">
        <f t="shared" si="223"/>
        <v>UNTRUSTED</v>
      </c>
      <c r="J741" s="1" t="str">
        <f t="shared" si="224"/>
        <v>UNTRUSTED</v>
      </c>
      <c r="K741" s="1" t="str">
        <f t="shared" si="225"/>
        <v>UNTRUSTED</v>
      </c>
      <c r="L741" s="1" t="str">
        <f t="shared" si="226"/>
        <v>TRUSTED</v>
      </c>
      <c r="M741" s="1" t="str">
        <f t="shared" si="227"/>
        <v>TRUSTED</v>
      </c>
      <c r="N741" s="1" t="str">
        <f t="shared" si="228"/>
        <v>TRUSTED</v>
      </c>
      <c r="O741" s="1">
        <f t="shared" si="229"/>
        <v>3</v>
      </c>
      <c r="P741" s="1">
        <f t="shared" si="230"/>
        <v>333</v>
      </c>
      <c r="Q741" s="1" t="str">
        <f t="shared" si="231"/>
        <v>UNTRUSTED</v>
      </c>
      <c r="R741" s="1" t="str">
        <f t="shared" si="232"/>
        <v>UNTRUSTED</v>
      </c>
      <c r="S741" s="1" t="str">
        <f t="shared" si="233"/>
        <v>UNTRUSTED</v>
      </c>
      <c r="T741" s="1" t="str">
        <f t="shared" si="234"/>
        <v>UNTRUSTED</v>
      </c>
      <c r="U741" s="1">
        <f t="shared" si="239"/>
        <v>0</v>
      </c>
      <c r="V741" s="10" t="str">
        <f>IF(Q741="TRUSTED",'internal_calcs ToDs'!B741,"")</f>
        <v/>
      </c>
      <c r="W741" s="10" t="str">
        <f>IF(R741="TRUSTED",'internal_calcs ToDs'!C741,"")</f>
        <v/>
      </c>
      <c r="X741" s="10" t="str">
        <f>IF(S741="TRUSTED",IF(O741=3,'internal_calcs ToDs'!D741,'internal_calcs ToDs'!E741),"")</f>
        <v/>
      </c>
      <c r="Y741" s="10">
        <f t="shared" ca="1" si="238"/>
        <v>740.89199624213938</v>
      </c>
      <c r="Z741" s="10" t="str">
        <f t="shared" ca="1" si="235"/>
        <v>Y</v>
      </c>
      <c r="AA741" s="10">
        <f t="shared" ca="1" si="236"/>
        <v>740.89199624213938</v>
      </c>
      <c r="AB741" s="1">
        <f t="shared" ca="1" si="220"/>
        <v>511</v>
      </c>
      <c r="AC741" s="1" t="str">
        <f t="shared" ca="1" si="221"/>
        <v>NQ</v>
      </c>
      <c r="AD741" s="1">
        <f t="shared" ca="1" si="237"/>
        <v>53</v>
      </c>
    </row>
    <row r="742" spans="1:30" x14ac:dyDescent="0.3">
      <c r="A742" s="1">
        <f>'FTTM input times'!A742</f>
        <v>740</v>
      </c>
      <c r="B742" s="10">
        <f>ABS('internal_calcs ToDs'!C742-'internal_calcs ToDs'!$B742)</f>
        <v>10.283338799156468</v>
      </c>
      <c r="C742" s="10">
        <f>ABS('internal_calcs ToDs'!D742-'internal_calcs ToDs'!$B742)</f>
        <v>3.7236003489463201</v>
      </c>
      <c r="D742" s="10">
        <f>ABS('internal_calcs ToDs'!E742-'internal_calcs ToDs'!$B742)</f>
        <v>10.795550611975727</v>
      </c>
      <c r="E742" s="10">
        <f>ABS('internal_calcs ToDs'!D742-'internal_calcs ToDs'!$C742)</f>
        <v>6.5597384502101477</v>
      </c>
      <c r="F742" s="10">
        <f>ABS('internal_calcs ToDs'!E742-'internal_calcs ToDs'!$C742)</f>
        <v>0.51221181281925965</v>
      </c>
      <c r="G742" s="10">
        <f>ABS('internal_calcs ToDs'!E742-'internal_calcs ToDs'!D742)</f>
        <v>7.0719502630294073</v>
      </c>
      <c r="H742" s="1" t="str">
        <f t="shared" si="222"/>
        <v>UNTRUSTED</v>
      </c>
      <c r="I742" s="1" t="str">
        <f t="shared" si="223"/>
        <v>UNTRUSTED</v>
      </c>
      <c r="J742" s="1" t="str">
        <f t="shared" si="224"/>
        <v>UNTRUSTED</v>
      </c>
      <c r="K742" s="1" t="str">
        <f t="shared" si="225"/>
        <v>UNTRUSTED</v>
      </c>
      <c r="L742" s="1" t="str">
        <f t="shared" si="226"/>
        <v>TRUSTED</v>
      </c>
      <c r="M742" s="1" t="str">
        <f t="shared" si="227"/>
        <v>UNTRUSTED</v>
      </c>
      <c r="N742" s="1" t="str">
        <f t="shared" si="228"/>
        <v>UNTRUSTED</v>
      </c>
      <c r="O742" s="1">
        <f t="shared" si="229"/>
        <v>511</v>
      </c>
      <c r="P742" s="1" t="str">
        <f t="shared" si="230"/>
        <v>NQ</v>
      </c>
      <c r="Q742" s="1" t="str">
        <f t="shared" si="231"/>
        <v>UNTRUSTED</v>
      </c>
      <c r="R742" s="1" t="str">
        <f t="shared" si="232"/>
        <v>UNTRUSTED</v>
      </c>
      <c r="S742" s="1" t="str">
        <f t="shared" si="233"/>
        <v>UNTRUSTED</v>
      </c>
      <c r="T742" s="1" t="str">
        <f t="shared" si="234"/>
        <v>UNTRUSTED</v>
      </c>
      <c r="U742" s="1">
        <f t="shared" si="239"/>
        <v>0</v>
      </c>
      <c r="V742" s="10" t="str">
        <f>IF(Q742="TRUSTED",'internal_calcs ToDs'!B742,"")</f>
        <v/>
      </c>
      <c r="W742" s="10" t="str">
        <f>IF(R742="TRUSTED",'internal_calcs ToDs'!C742,"")</f>
        <v/>
      </c>
      <c r="X742" s="10" t="str">
        <f>IF(S742="TRUSTED",IF(O742=3,'internal_calcs ToDs'!D742,'internal_calcs ToDs'!E742),"")</f>
        <v/>
      </c>
      <c r="Y742" s="10">
        <f t="shared" ca="1" si="238"/>
        <v>740.89199624213938</v>
      </c>
      <c r="Z742" s="10" t="str">
        <f t="shared" ca="1" si="235"/>
        <v>Y</v>
      </c>
      <c r="AA742" s="10">
        <f t="shared" ca="1" si="236"/>
        <v>740.89199624213938</v>
      </c>
      <c r="AB742" s="1">
        <f t="shared" ca="1" si="220"/>
        <v>511</v>
      </c>
      <c r="AC742" s="1" t="str">
        <f t="shared" ca="1" si="221"/>
        <v>NQ</v>
      </c>
      <c r="AD742" s="1">
        <f t="shared" ca="1" si="237"/>
        <v>53</v>
      </c>
    </row>
    <row r="743" spans="1:30" x14ac:dyDescent="0.3">
      <c r="A743" s="1">
        <f>'FTTM input times'!A743</f>
        <v>741</v>
      </c>
      <c r="B743" s="10">
        <f>ABS('internal_calcs ToDs'!C743-'internal_calcs ToDs'!$B743)</f>
        <v>10.183944887621578</v>
      </c>
      <c r="C743" s="10">
        <f>ABS('internal_calcs ToDs'!D743-'internal_calcs ToDs'!$B743)</f>
        <v>3.4748964667563769</v>
      </c>
      <c r="D743" s="10">
        <f>ABS('internal_calcs ToDs'!E743-'internal_calcs ToDs'!$B743)</f>
        <v>11.134541892427706</v>
      </c>
      <c r="E743" s="10">
        <f>ABS('internal_calcs ToDs'!D743-'internal_calcs ToDs'!$C743)</f>
        <v>6.7090484208652015</v>
      </c>
      <c r="F743" s="10">
        <f>ABS('internal_calcs ToDs'!E743-'internal_calcs ToDs'!$C743)</f>
        <v>0.95059700480612719</v>
      </c>
      <c r="G743" s="10">
        <f>ABS('internal_calcs ToDs'!E743-'internal_calcs ToDs'!D743)</f>
        <v>7.6596454256713287</v>
      </c>
      <c r="H743" s="1" t="str">
        <f t="shared" si="222"/>
        <v>UNTRUSTED</v>
      </c>
      <c r="I743" s="1" t="str">
        <f t="shared" si="223"/>
        <v>TRUSTED</v>
      </c>
      <c r="J743" s="1" t="str">
        <f t="shared" si="224"/>
        <v>UNTRUSTED</v>
      </c>
      <c r="K743" s="1" t="str">
        <f t="shared" si="225"/>
        <v>UNTRUSTED</v>
      </c>
      <c r="L743" s="1" t="str">
        <f t="shared" si="226"/>
        <v>TRUSTED</v>
      </c>
      <c r="M743" s="1" t="str">
        <f t="shared" si="227"/>
        <v>UNTRUSTED</v>
      </c>
      <c r="N743" s="1" t="str">
        <f t="shared" si="228"/>
        <v>UNTRUSTED</v>
      </c>
      <c r="O743" s="1">
        <f t="shared" si="229"/>
        <v>511</v>
      </c>
      <c r="P743" s="1" t="str">
        <f t="shared" si="230"/>
        <v>NQ</v>
      </c>
      <c r="Q743" s="1" t="str">
        <f t="shared" si="231"/>
        <v>UNTRUSTED</v>
      </c>
      <c r="R743" s="1" t="str">
        <f t="shared" si="232"/>
        <v>UNTRUSTED</v>
      </c>
      <c r="S743" s="1" t="str">
        <f t="shared" si="233"/>
        <v>UNTRUSTED</v>
      </c>
      <c r="T743" s="1" t="str">
        <f t="shared" si="234"/>
        <v>UNTRUSTED</v>
      </c>
      <c r="U743" s="1">
        <f t="shared" si="239"/>
        <v>0</v>
      </c>
      <c r="V743" s="10" t="str">
        <f>IF(Q743="TRUSTED",'internal_calcs ToDs'!B743,"")</f>
        <v/>
      </c>
      <c r="W743" s="10" t="str">
        <f>IF(R743="TRUSTED",'internal_calcs ToDs'!C743,"")</f>
        <v/>
      </c>
      <c r="X743" s="10" t="str">
        <f>IF(S743="TRUSTED",IF(O743=3,'internal_calcs ToDs'!D743,'internal_calcs ToDs'!E743),"")</f>
        <v/>
      </c>
      <c r="Y743" s="10">
        <f t="shared" ca="1" si="238"/>
        <v>740.89199624213938</v>
      </c>
      <c r="Z743" s="10" t="str">
        <f t="shared" ca="1" si="235"/>
        <v>Y</v>
      </c>
      <c r="AA743" s="10">
        <f t="shared" ca="1" si="236"/>
        <v>740.89199624213938</v>
      </c>
      <c r="AB743" s="1">
        <f t="shared" ca="1" si="220"/>
        <v>511</v>
      </c>
      <c r="AC743" s="1" t="str">
        <f t="shared" ca="1" si="221"/>
        <v>NQ</v>
      </c>
      <c r="AD743" s="1">
        <f t="shared" ca="1" si="237"/>
        <v>53</v>
      </c>
    </row>
    <row r="744" spans="1:30" x14ac:dyDescent="0.3">
      <c r="A744" s="1">
        <f>'FTTM input times'!A744</f>
        <v>742</v>
      </c>
      <c r="B744" s="10">
        <f>ABS('internal_calcs ToDs'!C744-'internal_calcs ToDs'!$B744)</f>
        <v>10.078045164719242</v>
      </c>
      <c r="C744" s="10">
        <f>ABS('internal_calcs ToDs'!D744-'internal_calcs ToDs'!$B744)</f>
        <v>3.2576423452603649</v>
      </c>
      <c r="D744" s="10">
        <f>ABS('internal_calcs ToDs'!E744-'internal_calcs ToDs'!$B744)</f>
        <v>11.412888476682269</v>
      </c>
      <c r="E744" s="10">
        <f>ABS('internal_calcs ToDs'!D744-'internal_calcs ToDs'!$C744)</f>
        <v>6.8204028194588773</v>
      </c>
      <c r="F744" s="10">
        <f>ABS('internal_calcs ToDs'!E744-'internal_calcs ToDs'!$C744)</f>
        <v>1.3348433119630272</v>
      </c>
      <c r="G744" s="10">
        <f>ABS('internal_calcs ToDs'!E744-'internal_calcs ToDs'!D744)</f>
        <v>8.1552461314219045</v>
      </c>
      <c r="H744" s="1" t="str">
        <f t="shared" si="222"/>
        <v>UNTRUSTED</v>
      </c>
      <c r="I744" s="1" t="str">
        <f t="shared" si="223"/>
        <v>TRUSTED</v>
      </c>
      <c r="J744" s="1" t="str">
        <f t="shared" si="224"/>
        <v>UNTRUSTED</v>
      </c>
      <c r="K744" s="1" t="str">
        <f t="shared" si="225"/>
        <v>UNTRUSTED</v>
      </c>
      <c r="L744" s="1" t="str">
        <f t="shared" si="226"/>
        <v>TRUSTED</v>
      </c>
      <c r="M744" s="1" t="str">
        <f t="shared" si="227"/>
        <v>UNTRUSTED</v>
      </c>
      <c r="N744" s="1" t="str">
        <f t="shared" si="228"/>
        <v>UNTRUSTED</v>
      </c>
      <c r="O744" s="1">
        <f t="shared" si="229"/>
        <v>511</v>
      </c>
      <c r="P744" s="1" t="str">
        <f t="shared" si="230"/>
        <v>NQ</v>
      </c>
      <c r="Q744" s="1" t="str">
        <f t="shared" si="231"/>
        <v>UNTRUSTED</v>
      </c>
      <c r="R744" s="1" t="str">
        <f t="shared" si="232"/>
        <v>UNTRUSTED</v>
      </c>
      <c r="S744" s="1" t="str">
        <f t="shared" si="233"/>
        <v>UNTRUSTED</v>
      </c>
      <c r="T744" s="1" t="str">
        <f t="shared" si="234"/>
        <v>UNTRUSTED</v>
      </c>
      <c r="U744" s="1">
        <f t="shared" si="239"/>
        <v>0</v>
      </c>
      <c r="V744" s="10" t="str">
        <f>IF(Q744="TRUSTED",'internal_calcs ToDs'!B744,"")</f>
        <v/>
      </c>
      <c r="W744" s="10" t="str">
        <f>IF(R744="TRUSTED",'internal_calcs ToDs'!C744,"")</f>
        <v/>
      </c>
      <c r="X744" s="10" t="str">
        <f>IF(S744="TRUSTED",IF(O744=3,'internal_calcs ToDs'!D744,'internal_calcs ToDs'!E744),"")</f>
        <v/>
      </c>
      <c r="Y744" s="10">
        <f t="shared" ca="1" si="238"/>
        <v>740.89199624213938</v>
      </c>
      <c r="Z744" s="10" t="str">
        <f t="shared" ca="1" si="235"/>
        <v>Y</v>
      </c>
      <c r="AA744" s="10">
        <f t="shared" ca="1" si="236"/>
        <v>740.89199624213938</v>
      </c>
      <c r="AB744" s="1">
        <f t="shared" ca="1" si="220"/>
        <v>511</v>
      </c>
      <c r="AC744" s="1" t="str">
        <f t="shared" ca="1" si="221"/>
        <v>NQ</v>
      </c>
      <c r="AD744" s="1">
        <f t="shared" ca="1" si="237"/>
        <v>53</v>
      </c>
    </row>
    <row r="745" spans="1:30" x14ac:dyDescent="0.3">
      <c r="A745" s="1">
        <f>'FTTM input times'!A745</f>
        <v>743</v>
      </c>
      <c r="B745" s="10">
        <f>ABS('internal_calcs ToDs'!C745-'internal_calcs ToDs'!$B745)</f>
        <v>9.9659242335760609</v>
      </c>
      <c r="C745" s="10">
        <f>ABS('internal_calcs ToDs'!D745-'internal_calcs ToDs'!$B745)</f>
        <v>3.0746552830856899</v>
      </c>
      <c r="D745" s="10">
        <f>ABS('internal_calcs ToDs'!E745-'internal_calcs ToDs'!$B745)</f>
        <v>11.619101850613674</v>
      </c>
      <c r="E745" s="10">
        <f>ABS('internal_calcs ToDs'!D745-'internal_calcs ToDs'!$C745)</f>
        <v>6.891268950490371</v>
      </c>
      <c r="F745" s="10">
        <f>ABS('internal_calcs ToDs'!E745-'internal_calcs ToDs'!$C745)</f>
        <v>1.6531776170376133</v>
      </c>
      <c r="G745" s="10">
        <f>ABS('internal_calcs ToDs'!E745-'internal_calcs ToDs'!D745)</f>
        <v>8.5444465675279844</v>
      </c>
      <c r="H745" s="1" t="str">
        <f t="shared" si="222"/>
        <v>UNTRUSTED</v>
      </c>
      <c r="I745" s="1" t="str">
        <f t="shared" si="223"/>
        <v>TRUSTED</v>
      </c>
      <c r="J745" s="1" t="str">
        <f t="shared" si="224"/>
        <v>UNTRUSTED</v>
      </c>
      <c r="K745" s="1" t="str">
        <f t="shared" si="225"/>
        <v>UNTRUSTED</v>
      </c>
      <c r="L745" s="1" t="str">
        <f t="shared" si="226"/>
        <v>TRUSTED</v>
      </c>
      <c r="M745" s="1" t="str">
        <f t="shared" si="227"/>
        <v>UNTRUSTED</v>
      </c>
      <c r="N745" s="1" t="str">
        <f t="shared" si="228"/>
        <v>UNTRUSTED</v>
      </c>
      <c r="O745" s="1">
        <f t="shared" si="229"/>
        <v>511</v>
      </c>
      <c r="P745" s="1" t="str">
        <f t="shared" si="230"/>
        <v>NQ</v>
      </c>
      <c r="Q745" s="1" t="str">
        <f t="shared" si="231"/>
        <v>UNTRUSTED</v>
      </c>
      <c r="R745" s="1" t="str">
        <f t="shared" si="232"/>
        <v>UNTRUSTED</v>
      </c>
      <c r="S745" s="1" t="str">
        <f t="shared" si="233"/>
        <v>UNTRUSTED</v>
      </c>
      <c r="T745" s="1" t="str">
        <f t="shared" si="234"/>
        <v>UNTRUSTED</v>
      </c>
      <c r="U745" s="1">
        <f t="shared" si="239"/>
        <v>0</v>
      </c>
      <c r="V745" s="10" t="str">
        <f>IF(Q745="TRUSTED",'internal_calcs ToDs'!B745,"")</f>
        <v/>
      </c>
      <c r="W745" s="10" t="str">
        <f>IF(R745="TRUSTED",'internal_calcs ToDs'!C745,"")</f>
        <v/>
      </c>
      <c r="X745" s="10" t="str">
        <f>IF(S745="TRUSTED",IF(O745=3,'internal_calcs ToDs'!D745,'internal_calcs ToDs'!E745),"")</f>
        <v/>
      </c>
      <c r="Y745" s="10">
        <f t="shared" ca="1" si="238"/>
        <v>740.89199624213938</v>
      </c>
      <c r="Z745" s="10" t="str">
        <f t="shared" ca="1" si="235"/>
        <v>Y</v>
      </c>
      <c r="AA745" s="10">
        <f t="shared" ca="1" si="236"/>
        <v>740.89199624213938</v>
      </c>
      <c r="AB745" s="1">
        <f t="shared" ca="1" si="220"/>
        <v>511</v>
      </c>
      <c r="AC745" s="1" t="str">
        <f t="shared" ca="1" si="221"/>
        <v>NQ</v>
      </c>
      <c r="AD745" s="1">
        <f t="shared" ca="1" si="237"/>
        <v>53</v>
      </c>
    </row>
    <row r="746" spans="1:30" x14ac:dyDescent="0.3">
      <c r="A746" s="1">
        <f>'FTTM input times'!A746</f>
        <v>744</v>
      </c>
      <c r="B746" s="10">
        <f>ABS('internal_calcs ToDs'!C746-'internal_calcs ToDs'!$B746)</f>
        <v>9.8478924917675386</v>
      </c>
      <c r="C746" s="10">
        <f>ABS('internal_calcs ToDs'!D746-'internal_calcs ToDs'!$B746)</f>
        <v>2.9282178398105998</v>
      </c>
      <c r="D746" s="10">
        <f>ABS('internal_calcs ToDs'!E746-'internal_calcs ToDs'!$B746)</f>
        <v>11.744313889094315</v>
      </c>
      <c r="E746" s="10">
        <f>ABS('internal_calcs ToDs'!D746-'internal_calcs ToDs'!$C746)</f>
        <v>6.9196746519569388</v>
      </c>
      <c r="F746" s="10">
        <f>ABS('internal_calcs ToDs'!E746-'internal_calcs ToDs'!$C746)</f>
        <v>1.8964213973267761</v>
      </c>
      <c r="G746" s="10">
        <f>ABS('internal_calcs ToDs'!E746-'internal_calcs ToDs'!D746)</f>
        <v>8.8160960492837148</v>
      </c>
      <c r="H746" s="1" t="str">
        <f t="shared" si="222"/>
        <v>UNTRUSTED</v>
      </c>
      <c r="I746" s="1" t="str">
        <f t="shared" si="223"/>
        <v>TRUSTED</v>
      </c>
      <c r="J746" s="1" t="str">
        <f t="shared" si="224"/>
        <v>UNTRUSTED</v>
      </c>
      <c r="K746" s="1" t="str">
        <f t="shared" si="225"/>
        <v>UNTRUSTED</v>
      </c>
      <c r="L746" s="1" t="str">
        <f t="shared" si="226"/>
        <v>TRUSTED</v>
      </c>
      <c r="M746" s="1" t="str">
        <f t="shared" si="227"/>
        <v>UNTRUSTED</v>
      </c>
      <c r="N746" s="1" t="str">
        <f t="shared" si="228"/>
        <v>UNTRUSTED</v>
      </c>
      <c r="O746" s="1">
        <f t="shared" si="229"/>
        <v>511</v>
      </c>
      <c r="P746" s="1" t="str">
        <f t="shared" si="230"/>
        <v>NQ</v>
      </c>
      <c r="Q746" s="1" t="str">
        <f t="shared" si="231"/>
        <v>UNTRUSTED</v>
      </c>
      <c r="R746" s="1" t="str">
        <f t="shared" si="232"/>
        <v>UNTRUSTED</v>
      </c>
      <c r="S746" s="1" t="str">
        <f t="shared" si="233"/>
        <v>UNTRUSTED</v>
      </c>
      <c r="T746" s="1" t="str">
        <f t="shared" si="234"/>
        <v>UNTRUSTED</v>
      </c>
      <c r="U746" s="1">
        <f t="shared" si="239"/>
        <v>0</v>
      </c>
      <c r="V746" s="10" t="str">
        <f>IF(Q746="TRUSTED",'internal_calcs ToDs'!B746,"")</f>
        <v/>
      </c>
      <c r="W746" s="10" t="str">
        <f>IF(R746="TRUSTED",'internal_calcs ToDs'!C746,"")</f>
        <v/>
      </c>
      <c r="X746" s="10" t="str">
        <f>IF(S746="TRUSTED",IF(O746=3,'internal_calcs ToDs'!D746,'internal_calcs ToDs'!E746),"")</f>
        <v/>
      </c>
      <c r="Y746" s="10">
        <f t="shared" ca="1" si="238"/>
        <v>740.89199624213938</v>
      </c>
      <c r="Z746" s="10" t="str">
        <f t="shared" ca="1" si="235"/>
        <v>Y</v>
      </c>
      <c r="AA746" s="10">
        <f t="shared" ca="1" si="236"/>
        <v>740.89199624213938</v>
      </c>
      <c r="AB746" s="1">
        <f t="shared" ca="1" si="220"/>
        <v>511</v>
      </c>
      <c r="AC746" s="1" t="str">
        <f t="shared" ca="1" si="221"/>
        <v>NQ</v>
      </c>
      <c r="AD746" s="1">
        <f t="shared" ca="1" si="237"/>
        <v>53</v>
      </c>
    </row>
    <row r="747" spans="1:30" x14ac:dyDescent="0.3">
      <c r="A747" s="1">
        <f>'FTTM input times'!A747</f>
        <v>745</v>
      </c>
      <c r="B747" s="10">
        <f>ABS('internal_calcs ToDs'!C747-'internal_calcs ToDs'!$B747)</f>
        <v>9.7242849897530732</v>
      </c>
      <c r="C747" s="10">
        <f>ABS('internal_calcs ToDs'!D747-'internal_calcs ToDs'!$B747)</f>
        <v>2.8200422196628097</v>
      </c>
      <c r="D747" s="10">
        <f>ABS('internal_calcs ToDs'!E747-'internal_calcs ToDs'!$B747)</f>
        <v>11.782598266909417</v>
      </c>
      <c r="E747" s="10">
        <f>ABS('internal_calcs ToDs'!D747-'internal_calcs ToDs'!$C747)</f>
        <v>6.9042427700902635</v>
      </c>
      <c r="F747" s="10">
        <f>ABS('internal_calcs ToDs'!E747-'internal_calcs ToDs'!$C747)</f>
        <v>2.0583132771563442</v>
      </c>
      <c r="G747" s="10">
        <f>ABS('internal_calcs ToDs'!E747-'internal_calcs ToDs'!D747)</f>
        <v>8.9625560472466077</v>
      </c>
      <c r="H747" s="1" t="str">
        <f t="shared" si="222"/>
        <v>UNTRUSTED</v>
      </c>
      <c r="I747" s="1" t="str">
        <f t="shared" si="223"/>
        <v>TRUSTED</v>
      </c>
      <c r="J747" s="1" t="str">
        <f t="shared" si="224"/>
        <v>UNTRUSTED</v>
      </c>
      <c r="K747" s="1" t="str">
        <f t="shared" si="225"/>
        <v>UNTRUSTED</v>
      </c>
      <c r="L747" s="1" t="str">
        <f t="shared" si="226"/>
        <v>TRUSTED</v>
      </c>
      <c r="M747" s="1" t="str">
        <f t="shared" si="227"/>
        <v>UNTRUSTED</v>
      </c>
      <c r="N747" s="1" t="str">
        <f t="shared" si="228"/>
        <v>UNTRUSTED</v>
      </c>
      <c r="O747" s="1">
        <f t="shared" si="229"/>
        <v>511</v>
      </c>
      <c r="P747" s="1" t="str">
        <f t="shared" si="230"/>
        <v>NQ</v>
      </c>
      <c r="Q747" s="1" t="str">
        <f t="shared" si="231"/>
        <v>UNTRUSTED</v>
      </c>
      <c r="R747" s="1" t="str">
        <f t="shared" si="232"/>
        <v>UNTRUSTED</v>
      </c>
      <c r="S747" s="1" t="str">
        <f t="shared" si="233"/>
        <v>UNTRUSTED</v>
      </c>
      <c r="T747" s="1" t="str">
        <f t="shared" si="234"/>
        <v>UNTRUSTED</v>
      </c>
      <c r="U747" s="1">
        <f t="shared" si="239"/>
        <v>0</v>
      </c>
      <c r="V747" s="10" t="str">
        <f>IF(Q747="TRUSTED",'internal_calcs ToDs'!B747,"")</f>
        <v/>
      </c>
      <c r="W747" s="10" t="str">
        <f>IF(R747="TRUSTED",'internal_calcs ToDs'!C747,"")</f>
        <v/>
      </c>
      <c r="X747" s="10" t="str">
        <f>IF(S747="TRUSTED",IF(O747=3,'internal_calcs ToDs'!D747,'internal_calcs ToDs'!E747),"")</f>
        <v/>
      </c>
      <c r="Y747" s="10">
        <f t="shared" ca="1" si="238"/>
        <v>740.89199624213938</v>
      </c>
      <c r="Z747" s="10" t="str">
        <f t="shared" ca="1" si="235"/>
        <v>Y</v>
      </c>
      <c r="AA747" s="10">
        <f t="shared" ca="1" si="236"/>
        <v>740.89199624213938</v>
      </c>
      <c r="AB747" s="1">
        <f t="shared" ca="1" si="220"/>
        <v>511</v>
      </c>
      <c r="AC747" s="1" t="str">
        <f t="shared" ca="1" si="221"/>
        <v>NQ</v>
      </c>
      <c r="AD747" s="1">
        <f t="shared" ca="1" si="237"/>
        <v>53</v>
      </c>
    </row>
    <row r="748" spans="1:30" x14ac:dyDescent="0.3">
      <c r="A748" s="1">
        <f>'FTTM input times'!A748</f>
        <v>746</v>
      </c>
      <c r="B748" s="10">
        <f>ABS('internal_calcs ToDs'!C748-'internal_calcs ToDs'!$B748)</f>
        <v>9.5954601911803366</v>
      </c>
      <c r="C748" s="10">
        <f>ABS('internal_calcs ToDs'!D748-'internal_calcs ToDs'!$B748)</f>
        <v>2.7512436462436654</v>
      </c>
      <c r="D748" s="10">
        <f>ABS('internal_calcs ToDs'!E748-'internal_calcs ToDs'!$B748)</f>
        <v>11.731185536389944</v>
      </c>
      <c r="E748" s="10">
        <f>ABS('internal_calcs ToDs'!D748-'internal_calcs ToDs'!$C748)</f>
        <v>6.8442165449366712</v>
      </c>
      <c r="F748" s="10">
        <f>ABS('internal_calcs ToDs'!E748-'internal_calcs ToDs'!$C748)</f>
        <v>2.1357253452096074</v>
      </c>
      <c r="G748" s="10">
        <f>ABS('internal_calcs ToDs'!E748-'internal_calcs ToDs'!D748)</f>
        <v>8.9799418901462786</v>
      </c>
      <c r="H748" s="1" t="str">
        <f t="shared" si="222"/>
        <v>UNTRUSTED</v>
      </c>
      <c r="I748" s="1" t="str">
        <f t="shared" si="223"/>
        <v>TRUSTED</v>
      </c>
      <c r="J748" s="1" t="str">
        <f t="shared" si="224"/>
        <v>UNTRUSTED</v>
      </c>
      <c r="K748" s="1" t="str">
        <f t="shared" si="225"/>
        <v>UNTRUSTED</v>
      </c>
      <c r="L748" s="1" t="str">
        <f t="shared" si="226"/>
        <v>TRUSTED</v>
      </c>
      <c r="M748" s="1" t="str">
        <f t="shared" si="227"/>
        <v>UNTRUSTED</v>
      </c>
      <c r="N748" s="1" t="str">
        <f t="shared" si="228"/>
        <v>UNTRUSTED</v>
      </c>
      <c r="O748" s="1">
        <f t="shared" si="229"/>
        <v>511</v>
      </c>
      <c r="P748" s="1" t="str">
        <f t="shared" si="230"/>
        <v>NQ</v>
      </c>
      <c r="Q748" s="1" t="str">
        <f t="shared" si="231"/>
        <v>UNTRUSTED</v>
      </c>
      <c r="R748" s="1" t="str">
        <f t="shared" si="232"/>
        <v>UNTRUSTED</v>
      </c>
      <c r="S748" s="1" t="str">
        <f t="shared" si="233"/>
        <v>UNTRUSTED</v>
      </c>
      <c r="T748" s="1" t="str">
        <f t="shared" si="234"/>
        <v>UNTRUSTED</v>
      </c>
      <c r="U748" s="1">
        <f t="shared" si="239"/>
        <v>0</v>
      </c>
      <c r="V748" s="10" t="str">
        <f>IF(Q748="TRUSTED",'internal_calcs ToDs'!B748,"")</f>
        <v/>
      </c>
      <c r="W748" s="10" t="str">
        <f>IF(R748="TRUSTED",'internal_calcs ToDs'!C748,"")</f>
        <v/>
      </c>
      <c r="X748" s="10" t="str">
        <f>IF(S748="TRUSTED",IF(O748=3,'internal_calcs ToDs'!D748,'internal_calcs ToDs'!E748),"")</f>
        <v/>
      </c>
      <c r="Y748" s="10">
        <f t="shared" ca="1" si="238"/>
        <v>740.89199624213938</v>
      </c>
      <c r="Z748" s="10" t="str">
        <f t="shared" ca="1" si="235"/>
        <v>Y</v>
      </c>
      <c r="AA748" s="10">
        <f t="shared" ca="1" si="236"/>
        <v>740.89199624213938</v>
      </c>
      <c r="AB748" s="1">
        <f t="shared" ca="1" si="220"/>
        <v>511</v>
      </c>
      <c r="AC748" s="1" t="str">
        <f t="shared" ca="1" si="221"/>
        <v>NQ</v>
      </c>
      <c r="AD748" s="1">
        <f t="shared" ca="1" si="237"/>
        <v>53</v>
      </c>
    </row>
    <row r="749" spans="1:30" x14ac:dyDescent="0.3">
      <c r="A749" s="1">
        <f>'FTTM input times'!A749</f>
        <v>747</v>
      </c>
      <c r="B749" s="10">
        <f>ABS('internal_calcs ToDs'!C749-'internal_calcs ToDs'!$B749)</f>
        <v>9.4617986398992571</v>
      </c>
      <c r="C749" s="10">
        <f>ABS('internal_calcs ToDs'!D749-'internal_calcs ToDs'!$B749)</f>
        <v>2.7223231479275682</v>
      </c>
      <c r="D749" s="10">
        <f>ABS('internal_calcs ToDs'!E749-'internal_calcs ToDs'!$B749)</f>
        <v>11.590564097736433</v>
      </c>
      <c r="E749" s="10">
        <f>ABS('internal_calcs ToDs'!D749-'internal_calcs ToDs'!$C749)</f>
        <v>6.7394754919716888</v>
      </c>
      <c r="F749" s="10">
        <f>ABS('internal_calcs ToDs'!E749-'internal_calcs ToDs'!$C749)</f>
        <v>2.1287654578371757</v>
      </c>
      <c r="G749" s="10">
        <f>ABS('internal_calcs ToDs'!E749-'internal_calcs ToDs'!D749)</f>
        <v>8.8682409498088646</v>
      </c>
      <c r="H749" s="1" t="str">
        <f t="shared" si="222"/>
        <v>UNTRUSTED</v>
      </c>
      <c r="I749" s="1" t="str">
        <f t="shared" si="223"/>
        <v>TRUSTED</v>
      </c>
      <c r="J749" s="1" t="str">
        <f t="shared" si="224"/>
        <v>UNTRUSTED</v>
      </c>
      <c r="K749" s="1" t="str">
        <f t="shared" si="225"/>
        <v>UNTRUSTED</v>
      </c>
      <c r="L749" s="1" t="str">
        <f t="shared" si="226"/>
        <v>TRUSTED</v>
      </c>
      <c r="M749" s="1" t="str">
        <f t="shared" si="227"/>
        <v>UNTRUSTED</v>
      </c>
      <c r="N749" s="1" t="str">
        <f t="shared" si="228"/>
        <v>UNTRUSTED</v>
      </c>
      <c r="O749" s="1">
        <f t="shared" si="229"/>
        <v>511</v>
      </c>
      <c r="P749" s="1" t="str">
        <f t="shared" si="230"/>
        <v>NQ</v>
      </c>
      <c r="Q749" s="1" t="str">
        <f t="shared" si="231"/>
        <v>UNTRUSTED</v>
      </c>
      <c r="R749" s="1" t="str">
        <f t="shared" si="232"/>
        <v>UNTRUSTED</v>
      </c>
      <c r="S749" s="1" t="str">
        <f t="shared" si="233"/>
        <v>UNTRUSTED</v>
      </c>
      <c r="T749" s="1" t="str">
        <f t="shared" si="234"/>
        <v>UNTRUSTED</v>
      </c>
      <c r="U749" s="1">
        <f t="shared" si="239"/>
        <v>0</v>
      </c>
      <c r="V749" s="10" t="str">
        <f>IF(Q749="TRUSTED",'internal_calcs ToDs'!B749,"")</f>
        <v/>
      </c>
      <c r="W749" s="10" t="str">
        <f>IF(R749="TRUSTED",'internal_calcs ToDs'!C749,"")</f>
        <v/>
      </c>
      <c r="X749" s="10" t="str">
        <f>IF(S749="TRUSTED",IF(O749=3,'internal_calcs ToDs'!D749,'internal_calcs ToDs'!E749),"")</f>
        <v/>
      </c>
      <c r="Y749" s="10">
        <f t="shared" ca="1" si="238"/>
        <v>740.89199624213938</v>
      </c>
      <c r="Z749" s="10" t="str">
        <f t="shared" ca="1" si="235"/>
        <v>Y</v>
      </c>
      <c r="AA749" s="10">
        <f t="shared" ca="1" si="236"/>
        <v>740.89199624213938</v>
      </c>
      <c r="AB749" s="1">
        <f t="shared" ca="1" si="220"/>
        <v>511</v>
      </c>
      <c r="AC749" s="1" t="str">
        <f t="shared" ca="1" si="221"/>
        <v>NQ</v>
      </c>
      <c r="AD749" s="1">
        <f t="shared" ca="1" si="237"/>
        <v>53</v>
      </c>
    </row>
    <row r="750" spans="1:30" x14ac:dyDescent="0.3">
      <c r="A750" s="1">
        <f>'FTTM input times'!A750</f>
        <v>748</v>
      </c>
      <c r="B750" s="10">
        <f>ABS('internal_calcs ToDs'!C750-'internal_calcs ToDs'!$B750)</f>
        <v>9.3237015388930331</v>
      </c>
      <c r="C750" s="10">
        <f>ABS('internal_calcs ToDs'!D750-'internal_calcs ToDs'!$B750)</f>
        <v>2.7331600251918644</v>
      </c>
      <c r="D750" s="10">
        <f>ABS('internal_calcs ToDs'!E750-'internal_calcs ToDs'!$B750)</f>
        <v>11.364463412152418</v>
      </c>
      <c r="E750" s="10">
        <f>ABS('internal_calcs ToDs'!D750-'internal_calcs ToDs'!$C750)</f>
        <v>6.5905415137011687</v>
      </c>
      <c r="F750" s="10">
        <f>ABS('internal_calcs ToDs'!E750-'internal_calcs ToDs'!$C750)</f>
        <v>2.0407618732593846</v>
      </c>
      <c r="G750" s="10">
        <f>ABS('internal_calcs ToDs'!E750-'internal_calcs ToDs'!D750)</f>
        <v>8.6313033869605533</v>
      </c>
      <c r="H750" s="1" t="str">
        <f t="shared" si="222"/>
        <v>UNTRUSTED</v>
      </c>
      <c r="I750" s="1" t="str">
        <f t="shared" si="223"/>
        <v>TRUSTED</v>
      </c>
      <c r="J750" s="1" t="str">
        <f t="shared" si="224"/>
        <v>UNTRUSTED</v>
      </c>
      <c r="K750" s="1" t="str">
        <f t="shared" si="225"/>
        <v>UNTRUSTED</v>
      </c>
      <c r="L750" s="1" t="str">
        <f t="shared" si="226"/>
        <v>TRUSTED</v>
      </c>
      <c r="M750" s="1" t="str">
        <f t="shared" si="227"/>
        <v>UNTRUSTED</v>
      </c>
      <c r="N750" s="1" t="str">
        <f t="shared" si="228"/>
        <v>UNTRUSTED</v>
      </c>
      <c r="O750" s="1">
        <f t="shared" si="229"/>
        <v>511</v>
      </c>
      <c r="P750" s="1" t="str">
        <f t="shared" si="230"/>
        <v>NQ</v>
      </c>
      <c r="Q750" s="1" t="str">
        <f t="shared" si="231"/>
        <v>UNTRUSTED</v>
      </c>
      <c r="R750" s="1" t="str">
        <f t="shared" si="232"/>
        <v>UNTRUSTED</v>
      </c>
      <c r="S750" s="1" t="str">
        <f t="shared" si="233"/>
        <v>UNTRUSTED</v>
      </c>
      <c r="T750" s="1" t="str">
        <f t="shared" si="234"/>
        <v>UNTRUSTED</v>
      </c>
      <c r="U750" s="1">
        <f t="shared" si="239"/>
        <v>0</v>
      </c>
      <c r="V750" s="10" t="str">
        <f>IF(Q750="TRUSTED",'internal_calcs ToDs'!B750,"")</f>
        <v/>
      </c>
      <c r="W750" s="10" t="str">
        <f>IF(R750="TRUSTED",'internal_calcs ToDs'!C750,"")</f>
        <v/>
      </c>
      <c r="X750" s="10" t="str">
        <f>IF(S750="TRUSTED",IF(O750=3,'internal_calcs ToDs'!D750,'internal_calcs ToDs'!E750),"")</f>
        <v/>
      </c>
      <c r="Y750" s="10">
        <f t="shared" ca="1" si="238"/>
        <v>740.89199624213938</v>
      </c>
      <c r="Z750" s="10" t="str">
        <f t="shared" ca="1" si="235"/>
        <v>Y</v>
      </c>
      <c r="AA750" s="10">
        <f t="shared" ca="1" si="236"/>
        <v>740.89199624213938</v>
      </c>
      <c r="AB750" s="1">
        <f t="shared" ca="1" si="220"/>
        <v>511</v>
      </c>
      <c r="AC750" s="1" t="str">
        <f t="shared" ca="1" si="221"/>
        <v>NQ</v>
      </c>
      <c r="AD750" s="1">
        <f t="shared" ca="1" si="237"/>
        <v>53</v>
      </c>
    </row>
    <row r="751" spans="1:30" x14ac:dyDescent="0.3">
      <c r="A751" s="1">
        <f>'FTTM input times'!A751</f>
        <v>749</v>
      </c>
      <c r="B751" s="10">
        <f>ABS('internal_calcs ToDs'!C751-'internal_calcs ToDs'!$B751)</f>
        <v>9.1815892466862579</v>
      </c>
      <c r="C751" s="10">
        <f>ABS('internal_calcs ToDs'!D751-'internal_calcs ToDs'!$B751)</f>
        <v>2.7830141184341528</v>
      </c>
      <c r="D751" s="10">
        <f>ABS('internal_calcs ToDs'!E751-'internal_calcs ToDs'!$B751)</f>
        <v>11.059720063959617</v>
      </c>
      <c r="E751" s="10">
        <f>ABS('internal_calcs ToDs'!D751-'internal_calcs ToDs'!$C751)</f>
        <v>6.3985751282521051</v>
      </c>
      <c r="F751" s="10">
        <f>ABS('internal_calcs ToDs'!E751-'internal_calcs ToDs'!$C751)</f>
        <v>1.8781308172733588</v>
      </c>
      <c r="G751" s="10">
        <f>ABS('internal_calcs ToDs'!E751-'internal_calcs ToDs'!D751)</f>
        <v>8.2767059455254639</v>
      </c>
      <c r="H751" s="1" t="str">
        <f t="shared" si="222"/>
        <v>UNTRUSTED</v>
      </c>
      <c r="I751" s="1" t="str">
        <f t="shared" si="223"/>
        <v>TRUSTED</v>
      </c>
      <c r="J751" s="1" t="str">
        <f t="shared" si="224"/>
        <v>UNTRUSTED</v>
      </c>
      <c r="K751" s="1" t="str">
        <f t="shared" si="225"/>
        <v>UNTRUSTED</v>
      </c>
      <c r="L751" s="1" t="str">
        <f t="shared" si="226"/>
        <v>TRUSTED</v>
      </c>
      <c r="M751" s="1" t="str">
        <f t="shared" si="227"/>
        <v>UNTRUSTED</v>
      </c>
      <c r="N751" s="1" t="str">
        <f t="shared" si="228"/>
        <v>UNTRUSTED</v>
      </c>
      <c r="O751" s="1">
        <f t="shared" si="229"/>
        <v>511</v>
      </c>
      <c r="P751" s="1" t="str">
        <f t="shared" si="230"/>
        <v>NQ</v>
      </c>
      <c r="Q751" s="1" t="str">
        <f t="shared" si="231"/>
        <v>UNTRUSTED</v>
      </c>
      <c r="R751" s="1" t="str">
        <f t="shared" si="232"/>
        <v>UNTRUSTED</v>
      </c>
      <c r="S751" s="1" t="str">
        <f t="shared" si="233"/>
        <v>UNTRUSTED</v>
      </c>
      <c r="T751" s="1" t="str">
        <f t="shared" si="234"/>
        <v>UNTRUSTED</v>
      </c>
      <c r="U751" s="1">
        <f t="shared" si="239"/>
        <v>0</v>
      </c>
      <c r="V751" s="10" t="str">
        <f>IF(Q751="TRUSTED",'internal_calcs ToDs'!B751,"")</f>
        <v/>
      </c>
      <c r="W751" s="10" t="str">
        <f>IF(R751="TRUSTED",'internal_calcs ToDs'!C751,"")</f>
        <v/>
      </c>
      <c r="X751" s="10" t="str">
        <f>IF(S751="TRUSTED",IF(O751=3,'internal_calcs ToDs'!D751,'internal_calcs ToDs'!E751),"")</f>
        <v/>
      </c>
      <c r="Y751" s="10">
        <f t="shared" ca="1" si="238"/>
        <v>740.89199624213938</v>
      </c>
      <c r="Z751" s="10" t="str">
        <f t="shared" ca="1" si="235"/>
        <v>Y</v>
      </c>
      <c r="AA751" s="10">
        <f t="shared" ca="1" si="236"/>
        <v>740.89199624213938</v>
      </c>
      <c r="AB751" s="1">
        <f t="shared" ca="1" si="220"/>
        <v>511</v>
      </c>
      <c r="AC751" s="1" t="str">
        <f t="shared" ca="1" si="221"/>
        <v>NQ</v>
      </c>
      <c r="AD751" s="1">
        <f t="shared" ca="1" si="237"/>
        <v>53</v>
      </c>
    </row>
    <row r="752" spans="1:30" x14ac:dyDescent="0.3">
      <c r="A752" s="1">
        <f>'FTTM input times'!A752</f>
        <v>750</v>
      </c>
      <c r="B752" s="10">
        <f>ABS('internal_calcs ToDs'!C752-'internal_calcs ToDs'!$B752)</f>
        <v>9.0358996971116312</v>
      </c>
      <c r="C752" s="10">
        <f>ABS('internal_calcs ToDs'!D752-'internal_calcs ToDs'!$B752)</f>
        <v>2.8705378402862607</v>
      </c>
      <c r="D752" s="10">
        <f>ABS('internal_calcs ToDs'!E752-'internal_calcs ToDs'!$B752)</f>
        <v>10.686031512022396</v>
      </c>
      <c r="E752" s="10">
        <f>ABS('internal_calcs ToDs'!D752-'internal_calcs ToDs'!$C752)</f>
        <v>6.1653618568253705</v>
      </c>
      <c r="F752" s="10">
        <f>ABS('internal_calcs ToDs'!E752-'internal_calcs ToDs'!$C752)</f>
        <v>1.6501318149107647</v>
      </c>
      <c r="G752" s="10">
        <f>ABS('internal_calcs ToDs'!E752-'internal_calcs ToDs'!D752)</f>
        <v>7.8154936717361352</v>
      </c>
      <c r="H752" s="1" t="str">
        <f t="shared" si="222"/>
        <v>UNTRUSTED</v>
      </c>
      <c r="I752" s="1" t="str">
        <f t="shared" si="223"/>
        <v>TRUSTED</v>
      </c>
      <c r="J752" s="1" t="str">
        <f t="shared" si="224"/>
        <v>UNTRUSTED</v>
      </c>
      <c r="K752" s="1" t="str">
        <f t="shared" si="225"/>
        <v>UNTRUSTED</v>
      </c>
      <c r="L752" s="1" t="str">
        <f t="shared" si="226"/>
        <v>TRUSTED</v>
      </c>
      <c r="M752" s="1" t="str">
        <f t="shared" si="227"/>
        <v>UNTRUSTED</v>
      </c>
      <c r="N752" s="1" t="str">
        <f t="shared" si="228"/>
        <v>UNTRUSTED</v>
      </c>
      <c r="O752" s="1">
        <f t="shared" si="229"/>
        <v>511</v>
      </c>
      <c r="P752" s="1" t="str">
        <f t="shared" si="230"/>
        <v>NQ</v>
      </c>
      <c r="Q752" s="1" t="str">
        <f t="shared" si="231"/>
        <v>UNTRUSTED</v>
      </c>
      <c r="R752" s="1" t="str">
        <f t="shared" si="232"/>
        <v>UNTRUSTED</v>
      </c>
      <c r="S752" s="1" t="str">
        <f t="shared" si="233"/>
        <v>UNTRUSTED</v>
      </c>
      <c r="T752" s="1" t="str">
        <f t="shared" si="234"/>
        <v>UNTRUSTED</v>
      </c>
      <c r="U752" s="1">
        <f t="shared" si="239"/>
        <v>0</v>
      </c>
      <c r="V752" s="10" t="str">
        <f>IF(Q752="TRUSTED",'internal_calcs ToDs'!B752,"")</f>
        <v/>
      </c>
      <c r="W752" s="10" t="str">
        <f>IF(R752="TRUSTED",'internal_calcs ToDs'!C752,"")</f>
        <v/>
      </c>
      <c r="X752" s="10" t="str">
        <f>IF(S752="TRUSTED",IF(O752=3,'internal_calcs ToDs'!D752,'internal_calcs ToDs'!E752),"")</f>
        <v/>
      </c>
      <c r="Y752" s="10">
        <f t="shared" ca="1" si="238"/>
        <v>740.89199624213938</v>
      </c>
      <c r="Z752" s="10" t="str">
        <f t="shared" ca="1" si="235"/>
        <v>Y</v>
      </c>
      <c r="AA752" s="10">
        <f t="shared" ca="1" si="236"/>
        <v>740.89199624213938</v>
      </c>
      <c r="AB752" s="1">
        <f t="shared" ca="1" si="220"/>
        <v>511</v>
      </c>
      <c r="AC752" s="1" t="str">
        <f t="shared" ca="1" si="221"/>
        <v>NQ</v>
      </c>
      <c r="AD752" s="1">
        <f t="shared" ca="1" si="237"/>
        <v>53</v>
      </c>
    </row>
    <row r="753" spans="1:30" x14ac:dyDescent="0.3">
      <c r="A753" s="1">
        <f>'FTTM input times'!A753</f>
        <v>751</v>
      </c>
      <c r="B753" s="10">
        <f>ABS('internal_calcs ToDs'!C753-'internal_calcs ToDs'!$B753)</f>
        <v>8.8870867486239149</v>
      </c>
      <c r="C753" s="10">
        <f>ABS('internal_calcs ToDs'!D753-'internal_calcs ToDs'!$B753)</f>
        <v>2.9937977824378095</v>
      </c>
      <c r="D753" s="10">
        <f>ABS('internal_calcs ToDs'!E753-'internal_calcs ToDs'!$B753)</f>
        <v>10.255606430011312</v>
      </c>
      <c r="E753" s="10">
        <f>ABS('internal_calcs ToDs'!D753-'internal_calcs ToDs'!$C753)</f>
        <v>5.8932889661861054</v>
      </c>
      <c r="F753" s="10">
        <f>ABS('internal_calcs ToDs'!E753-'internal_calcs ToDs'!$C753)</f>
        <v>1.3685196813873972</v>
      </c>
      <c r="G753" s="10">
        <f>ABS('internal_calcs ToDs'!E753-'internal_calcs ToDs'!D753)</f>
        <v>7.2618086475735026</v>
      </c>
      <c r="H753" s="1" t="str">
        <f t="shared" si="222"/>
        <v>UNTRUSTED</v>
      </c>
      <c r="I753" s="1" t="str">
        <f t="shared" si="223"/>
        <v>TRUSTED</v>
      </c>
      <c r="J753" s="1" t="str">
        <f t="shared" si="224"/>
        <v>UNTRUSTED</v>
      </c>
      <c r="K753" s="1" t="str">
        <f t="shared" si="225"/>
        <v>UNTRUSTED</v>
      </c>
      <c r="L753" s="1" t="str">
        <f t="shared" si="226"/>
        <v>TRUSTED</v>
      </c>
      <c r="M753" s="1" t="str">
        <f t="shared" si="227"/>
        <v>UNTRUSTED</v>
      </c>
      <c r="N753" s="1" t="str">
        <f t="shared" si="228"/>
        <v>UNTRUSTED</v>
      </c>
      <c r="O753" s="1">
        <f t="shared" si="229"/>
        <v>511</v>
      </c>
      <c r="P753" s="1" t="str">
        <f t="shared" si="230"/>
        <v>NQ</v>
      </c>
      <c r="Q753" s="1" t="str">
        <f t="shared" si="231"/>
        <v>UNTRUSTED</v>
      </c>
      <c r="R753" s="1" t="str">
        <f t="shared" si="232"/>
        <v>UNTRUSTED</v>
      </c>
      <c r="S753" s="1" t="str">
        <f t="shared" si="233"/>
        <v>UNTRUSTED</v>
      </c>
      <c r="T753" s="1" t="str">
        <f t="shared" si="234"/>
        <v>UNTRUSTED</v>
      </c>
      <c r="U753" s="1">
        <f t="shared" si="239"/>
        <v>0</v>
      </c>
      <c r="V753" s="10" t="str">
        <f>IF(Q753="TRUSTED",'internal_calcs ToDs'!B753,"")</f>
        <v/>
      </c>
      <c r="W753" s="10" t="str">
        <f>IF(R753="TRUSTED",'internal_calcs ToDs'!C753,"")</f>
        <v/>
      </c>
      <c r="X753" s="10" t="str">
        <f>IF(S753="TRUSTED",IF(O753=3,'internal_calcs ToDs'!D753,'internal_calcs ToDs'!E753),"")</f>
        <v/>
      </c>
      <c r="Y753" s="10">
        <f t="shared" ca="1" si="238"/>
        <v>740.89199624213938</v>
      </c>
      <c r="Z753" s="10" t="str">
        <f t="shared" ca="1" si="235"/>
        <v>Y</v>
      </c>
      <c r="AA753" s="10">
        <f t="shared" ca="1" si="236"/>
        <v>740.89199624213938</v>
      </c>
      <c r="AB753" s="1">
        <f t="shared" ca="1" si="220"/>
        <v>511</v>
      </c>
      <c r="AC753" s="1" t="str">
        <f t="shared" ca="1" si="221"/>
        <v>NQ</v>
      </c>
      <c r="AD753" s="1">
        <f t="shared" ca="1" si="237"/>
        <v>53</v>
      </c>
    </row>
    <row r="754" spans="1:30" x14ac:dyDescent="0.3">
      <c r="A754" s="1">
        <f>'FTTM input times'!A754</f>
        <v>752</v>
      </c>
      <c r="B754" s="10">
        <f>ABS('internal_calcs ToDs'!C754-'internal_calcs ToDs'!$B754)</f>
        <v>8.7356184696242281</v>
      </c>
      <c r="C754" s="10">
        <f>ABS('internal_calcs ToDs'!D754-'internal_calcs ToDs'!$B754)</f>
        <v>3.1503055559949189</v>
      </c>
      <c r="D754" s="10">
        <f>ABS('internal_calcs ToDs'!E754-'internal_calcs ToDs'!$B754)</f>
        <v>9.7827242725956012</v>
      </c>
      <c r="E754" s="10">
        <f>ABS('internal_calcs ToDs'!D754-'internal_calcs ToDs'!$C754)</f>
        <v>5.5853129136293092</v>
      </c>
      <c r="F754" s="10">
        <f>ABS('internal_calcs ToDs'!E754-'internal_calcs ToDs'!$C754)</f>
        <v>1.0471058029713731</v>
      </c>
      <c r="G754" s="10">
        <f>ABS('internal_calcs ToDs'!E754-'internal_calcs ToDs'!D754)</f>
        <v>6.6324187166006823</v>
      </c>
      <c r="H754" s="1" t="str">
        <f t="shared" si="222"/>
        <v>UNTRUSTED</v>
      </c>
      <c r="I754" s="1" t="str">
        <f t="shared" si="223"/>
        <v>TRUSTED</v>
      </c>
      <c r="J754" s="1" t="str">
        <f t="shared" si="224"/>
        <v>UNTRUSTED</v>
      </c>
      <c r="K754" s="1" t="str">
        <f t="shared" si="225"/>
        <v>UNTRUSTED</v>
      </c>
      <c r="L754" s="1" t="str">
        <f t="shared" si="226"/>
        <v>TRUSTED</v>
      </c>
      <c r="M754" s="1" t="str">
        <f t="shared" si="227"/>
        <v>UNTRUSTED</v>
      </c>
      <c r="N754" s="1" t="str">
        <f t="shared" si="228"/>
        <v>UNTRUSTED</v>
      </c>
      <c r="O754" s="1">
        <f t="shared" si="229"/>
        <v>511</v>
      </c>
      <c r="P754" s="1" t="str">
        <f t="shared" si="230"/>
        <v>NQ</v>
      </c>
      <c r="Q754" s="1" t="str">
        <f t="shared" si="231"/>
        <v>UNTRUSTED</v>
      </c>
      <c r="R754" s="1" t="str">
        <f t="shared" si="232"/>
        <v>UNTRUSTED</v>
      </c>
      <c r="S754" s="1" t="str">
        <f t="shared" si="233"/>
        <v>UNTRUSTED</v>
      </c>
      <c r="T754" s="1" t="str">
        <f t="shared" si="234"/>
        <v>UNTRUSTED</v>
      </c>
      <c r="U754" s="1">
        <f t="shared" si="239"/>
        <v>0</v>
      </c>
      <c r="V754" s="10" t="str">
        <f>IF(Q754="TRUSTED",'internal_calcs ToDs'!B754,"")</f>
        <v/>
      </c>
      <c r="W754" s="10" t="str">
        <f>IF(R754="TRUSTED",'internal_calcs ToDs'!C754,"")</f>
        <v/>
      </c>
      <c r="X754" s="10" t="str">
        <f>IF(S754="TRUSTED",IF(O754=3,'internal_calcs ToDs'!D754,'internal_calcs ToDs'!E754),"")</f>
        <v/>
      </c>
      <c r="Y754" s="10">
        <f t="shared" ca="1" si="238"/>
        <v>740.89199624213938</v>
      </c>
      <c r="Z754" s="10" t="str">
        <f t="shared" ca="1" si="235"/>
        <v>Y</v>
      </c>
      <c r="AA754" s="10">
        <f t="shared" ca="1" si="236"/>
        <v>740.89199624213938</v>
      </c>
      <c r="AB754" s="1">
        <f t="shared" ca="1" si="220"/>
        <v>511</v>
      </c>
      <c r="AC754" s="1" t="str">
        <f t="shared" ca="1" si="221"/>
        <v>NQ</v>
      </c>
      <c r="AD754" s="1">
        <f t="shared" ca="1" si="237"/>
        <v>53</v>
      </c>
    </row>
    <row r="755" spans="1:30" x14ac:dyDescent="0.3">
      <c r="A755" s="1">
        <f>'FTTM input times'!A755</f>
        <v>753</v>
      </c>
      <c r="B755" s="10">
        <f>ABS('internal_calcs ToDs'!C755-'internal_calcs ToDs'!$B755)</f>
        <v>8.5819753665147118</v>
      </c>
      <c r="C755" s="10">
        <f>ABS('internal_calcs ToDs'!D755-'internal_calcs ToDs'!$B755)</f>
        <v>3.3370573787799458</v>
      </c>
      <c r="D755" s="10">
        <f>ABS('internal_calcs ToDs'!E755-'internal_calcs ToDs'!$B755)</f>
        <v>9.2832199854725559</v>
      </c>
      <c r="E755" s="10">
        <f>ABS('internal_calcs ToDs'!D755-'internal_calcs ToDs'!$C755)</f>
        <v>5.244917987734766</v>
      </c>
      <c r="F755" s="10">
        <f>ABS('internal_calcs ToDs'!E755-'internal_calcs ToDs'!$C755)</f>
        <v>0.70124461895784407</v>
      </c>
      <c r="G755" s="10">
        <f>ABS('internal_calcs ToDs'!E755-'internal_calcs ToDs'!D755)</f>
        <v>5.9461626066926101</v>
      </c>
      <c r="H755" s="1" t="str">
        <f t="shared" si="222"/>
        <v>UNTRUSTED</v>
      </c>
      <c r="I755" s="1" t="str">
        <f t="shared" si="223"/>
        <v>TRUSTED</v>
      </c>
      <c r="J755" s="1" t="str">
        <f t="shared" si="224"/>
        <v>UNTRUSTED</v>
      </c>
      <c r="K755" s="1" t="str">
        <f t="shared" si="225"/>
        <v>UNTRUSTED</v>
      </c>
      <c r="L755" s="1" t="str">
        <f t="shared" si="226"/>
        <v>TRUSTED</v>
      </c>
      <c r="M755" s="1" t="str">
        <f t="shared" si="227"/>
        <v>UNTRUSTED</v>
      </c>
      <c r="N755" s="1" t="str">
        <f t="shared" si="228"/>
        <v>UNTRUSTED</v>
      </c>
      <c r="O755" s="1">
        <f t="shared" si="229"/>
        <v>511</v>
      </c>
      <c r="P755" s="1" t="str">
        <f t="shared" si="230"/>
        <v>NQ</v>
      </c>
      <c r="Q755" s="1" t="str">
        <f t="shared" si="231"/>
        <v>UNTRUSTED</v>
      </c>
      <c r="R755" s="1" t="str">
        <f t="shared" si="232"/>
        <v>UNTRUSTED</v>
      </c>
      <c r="S755" s="1" t="str">
        <f t="shared" si="233"/>
        <v>UNTRUSTED</v>
      </c>
      <c r="T755" s="1" t="str">
        <f t="shared" si="234"/>
        <v>UNTRUSTED</v>
      </c>
      <c r="U755" s="1">
        <f t="shared" si="239"/>
        <v>0</v>
      </c>
      <c r="V755" s="10" t="str">
        <f>IF(Q755="TRUSTED",'internal_calcs ToDs'!B755,"")</f>
        <v/>
      </c>
      <c r="W755" s="10" t="str">
        <f>IF(R755="TRUSTED",'internal_calcs ToDs'!C755,"")</f>
        <v/>
      </c>
      <c r="X755" s="10" t="str">
        <f>IF(S755="TRUSTED",IF(O755=3,'internal_calcs ToDs'!D755,'internal_calcs ToDs'!E755),"")</f>
        <v/>
      </c>
      <c r="Y755" s="10">
        <f t="shared" ca="1" si="238"/>
        <v>740.89199624213938</v>
      </c>
      <c r="Z755" s="10" t="str">
        <f t="shared" ca="1" si="235"/>
        <v>Y</v>
      </c>
      <c r="AA755" s="10">
        <f t="shared" ca="1" si="236"/>
        <v>740.89199624213938</v>
      </c>
      <c r="AB755" s="1">
        <f t="shared" ca="1" si="220"/>
        <v>511</v>
      </c>
      <c r="AC755" s="1" t="str">
        <f t="shared" ca="1" si="221"/>
        <v>NQ</v>
      </c>
      <c r="AD755" s="1">
        <f t="shared" ca="1" si="237"/>
        <v>53</v>
      </c>
    </row>
    <row r="756" spans="1:30" x14ac:dyDescent="0.3">
      <c r="A756" s="1">
        <f>'FTTM input times'!A756</f>
        <v>754</v>
      </c>
      <c r="B756" s="10">
        <f>ABS('internal_calcs ToDs'!C756-'internal_calcs ToDs'!$B756)</f>
        <v>8.4266485614297153</v>
      </c>
      <c r="C756" s="10">
        <f>ABS('internal_calcs ToDs'!D756-'internal_calcs ToDs'!$B756)</f>
        <v>3.5505817850438461</v>
      </c>
      <c r="D756" s="10">
        <f>ABS('internal_calcs ToDs'!E756-'internal_calcs ToDs'!$B756)</f>
        <v>8.773912482644505</v>
      </c>
      <c r="E756" s="10">
        <f>ABS('internal_calcs ToDs'!D756-'internal_calcs ToDs'!$C756)</f>
        <v>4.8760667763858692</v>
      </c>
      <c r="F756" s="10">
        <f>ABS('internal_calcs ToDs'!E756-'internal_calcs ToDs'!$C756)</f>
        <v>0.34726392121478966</v>
      </c>
      <c r="G756" s="10">
        <f>ABS('internal_calcs ToDs'!E756-'internal_calcs ToDs'!D756)</f>
        <v>5.2233306976006588</v>
      </c>
      <c r="H756" s="1" t="str">
        <f t="shared" si="222"/>
        <v>UNTRUSTED</v>
      </c>
      <c r="I756" s="1" t="str">
        <f t="shared" si="223"/>
        <v>TRUSTED</v>
      </c>
      <c r="J756" s="1" t="str">
        <f t="shared" si="224"/>
        <v>UNTRUSTED</v>
      </c>
      <c r="K756" s="1" t="str">
        <f t="shared" si="225"/>
        <v>UNTRUSTED</v>
      </c>
      <c r="L756" s="1" t="str">
        <f t="shared" si="226"/>
        <v>TRUSTED</v>
      </c>
      <c r="M756" s="1" t="str">
        <f t="shared" si="227"/>
        <v>UNTRUSTED</v>
      </c>
      <c r="N756" s="1" t="str">
        <f t="shared" si="228"/>
        <v>UNTRUSTED</v>
      </c>
      <c r="O756" s="1">
        <f t="shared" si="229"/>
        <v>511</v>
      </c>
      <c r="P756" s="1" t="str">
        <f t="shared" si="230"/>
        <v>NQ</v>
      </c>
      <c r="Q756" s="1" t="str">
        <f t="shared" si="231"/>
        <v>UNTRUSTED</v>
      </c>
      <c r="R756" s="1" t="str">
        <f t="shared" si="232"/>
        <v>UNTRUSTED</v>
      </c>
      <c r="S756" s="1" t="str">
        <f t="shared" si="233"/>
        <v>UNTRUSTED</v>
      </c>
      <c r="T756" s="1" t="str">
        <f t="shared" si="234"/>
        <v>UNTRUSTED</v>
      </c>
      <c r="U756" s="1">
        <f t="shared" si="239"/>
        <v>0</v>
      </c>
      <c r="V756" s="10" t="str">
        <f>IF(Q756="TRUSTED",'internal_calcs ToDs'!B756,"")</f>
        <v/>
      </c>
      <c r="W756" s="10" t="str">
        <f>IF(R756="TRUSTED",'internal_calcs ToDs'!C756,"")</f>
        <v/>
      </c>
      <c r="X756" s="10" t="str">
        <f>IF(S756="TRUSTED",IF(O756=3,'internal_calcs ToDs'!D756,'internal_calcs ToDs'!E756),"")</f>
        <v/>
      </c>
      <c r="Y756" s="10">
        <f t="shared" ca="1" si="238"/>
        <v>740.89199624213938</v>
      </c>
      <c r="Z756" s="10" t="str">
        <f t="shared" ca="1" si="235"/>
        <v>Y</v>
      </c>
      <c r="AA756" s="10">
        <f t="shared" ca="1" si="236"/>
        <v>740.89199624213938</v>
      </c>
      <c r="AB756" s="1">
        <f t="shared" ca="1" si="220"/>
        <v>511</v>
      </c>
      <c r="AC756" s="1" t="str">
        <f t="shared" ca="1" si="221"/>
        <v>NQ</v>
      </c>
      <c r="AD756" s="1">
        <f t="shared" ca="1" si="237"/>
        <v>53</v>
      </c>
    </row>
    <row r="757" spans="1:30" x14ac:dyDescent="0.3">
      <c r="A757" s="1">
        <f>'FTTM input times'!A757</f>
        <v>755</v>
      </c>
      <c r="B757" s="10">
        <f>ABS('internal_calcs ToDs'!C757-'internal_calcs ToDs'!$B757)</f>
        <v>8.2701379267872426</v>
      </c>
      <c r="C757" s="10">
        <f>ABS('internal_calcs ToDs'!D757-'internal_calcs ToDs'!$B757)</f>
        <v>3.7869947049632628</v>
      </c>
      <c r="D757" s="10">
        <f>ABS('internal_calcs ToDs'!E757-'internal_calcs ToDs'!$B757)</f>
        <v>8.2719975467653057</v>
      </c>
      <c r="E757" s="10">
        <f>ABS('internal_calcs ToDs'!D757-'internal_calcs ToDs'!$C757)</f>
        <v>4.4831432218239797</v>
      </c>
      <c r="F757" s="10">
        <f>ABS('internal_calcs ToDs'!E757-'internal_calcs ToDs'!$C757)</f>
        <v>1.859619978063165E-3</v>
      </c>
      <c r="G757" s="10">
        <f>ABS('internal_calcs ToDs'!E757-'internal_calcs ToDs'!D757)</f>
        <v>4.4850028418020429</v>
      </c>
      <c r="H757" s="1" t="str">
        <f t="shared" si="222"/>
        <v>UNTRUSTED</v>
      </c>
      <c r="I757" s="1" t="str">
        <f t="shared" si="223"/>
        <v>TRUSTED</v>
      </c>
      <c r="J757" s="1" t="str">
        <f t="shared" si="224"/>
        <v>UNTRUSTED</v>
      </c>
      <c r="K757" s="1" t="str">
        <f t="shared" si="225"/>
        <v>UNTRUSTED</v>
      </c>
      <c r="L757" s="1" t="str">
        <f t="shared" si="226"/>
        <v>TRUSTED</v>
      </c>
      <c r="M757" s="1" t="str">
        <f t="shared" si="227"/>
        <v>UNTRUSTED</v>
      </c>
      <c r="N757" s="1" t="str">
        <f t="shared" si="228"/>
        <v>UNTRUSTED</v>
      </c>
      <c r="O757" s="1">
        <f t="shared" si="229"/>
        <v>511</v>
      </c>
      <c r="P757" s="1" t="str">
        <f t="shared" si="230"/>
        <v>NQ</v>
      </c>
      <c r="Q757" s="1" t="str">
        <f t="shared" si="231"/>
        <v>UNTRUSTED</v>
      </c>
      <c r="R757" s="1" t="str">
        <f t="shared" si="232"/>
        <v>UNTRUSTED</v>
      </c>
      <c r="S757" s="1" t="str">
        <f t="shared" si="233"/>
        <v>UNTRUSTED</v>
      </c>
      <c r="T757" s="1" t="str">
        <f t="shared" si="234"/>
        <v>UNTRUSTED</v>
      </c>
      <c r="U757" s="1">
        <f t="shared" si="239"/>
        <v>0</v>
      </c>
      <c r="V757" s="10" t="str">
        <f>IF(Q757="TRUSTED",'internal_calcs ToDs'!B757,"")</f>
        <v/>
      </c>
      <c r="W757" s="10" t="str">
        <f>IF(R757="TRUSTED",'internal_calcs ToDs'!C757,"")</f>
        <v/>
      </c>
      <c r="X757" s="10" t="str">
        <f>IF(S757="TRUSTED",IF(O757=3,'internal_calcs ToDs'!D757,'internal_calcs ToDs'!E757),"")</f>
        <v/>
      </c>
      <c r="Y757" s="10">
        <f t="shared" ca="1" si="238"/>
        <v>740.89199624213938</v>
      </c>
      <c r="Z757" s="10" t="str">
        <f t="shared" ca="1" si="235"/>
        <v>Y</v>
      </c>
      <c r="AA757" s="10">
        <f t="shared" ca="1" si="236"/>
        <v>740.89199624213938</v>
      </c>
      <c r="AB757" s="1">
        <f t="shared" ca="1" si="220"/>
        <v>511</v>
      </c>
      <c r="AC757" s="1" t="str">
        <f t="shared" ca="1" si="221"/>
        <v>NQ</v>
      </c>
      <c r="AD757" s="1">
        <f t="shared" ca="1" si="237"/>
        <v>53</v>
      </c>
    </row>
    <row r="758" spans="1:30" x14ac:dyDescent="0.3">
      <c r="A758" s="1">
        <f>'FTTM input times'!A758</f>
        <v>756</v>
      </c>
      <c r="B758" s="10">
        <f>ABS('internal_calcs ToDs'!C758-'internal_calcs ToDs'!$B758)</f>
        <v>8.1129501839772047</v>
      </c>
      <c r="C758" s="10">
        <f>ABS('internal_calcs ToDs'!D758-'internal_calcs ToDs'!$B758)</f>
        <v>4.0420610450761387</v>
      </c>
      <c r="D758" s="10">
        <f>ABS('internal_calcs ToDs'!E758-'internal_calcs ToDs'!$B758)</f>
        <v>7.7944270942249432</v>
      </c>
      <c r="E758" s="10">
        <f>ABS('internal_calcs ToDs'!D758-'internal_calcs ToDs'!$C758)</f>
        <v>4.070889138901066</v>
      </c>
      <c r="F758" s="10">
        <f>ABS('internal_calcs ToDs'!E758-'internal_calcs ToDs'!$C758)</f>
        <v>0.31852308975226151</v>
      </c>
      <c r="G758" s="10">
        <f>ABS('internal_calcs ToDs'!E758-'internal_calcs ToDs'!D758)</f>
        <v>3.7523660491488044</v>
      </c>
      <c r="H758" s="1" t="str">
        <f t="shared" si="222"/>
        <v>UNTRUSTED</v>
      </c>
      <c r="I758" s="1" t="str">
        <f t="shared" si="223"/>
        <v>TRUSTED</v>
      </c>
      <c r="J758" s="1" t="str">
        <f t="shared" si="224"/>
        <v>UNTRUSTED</v>
      </c>
      <c r="K758" s="1" t="str">
        <f t="shared" si="225"/>
        <v>UNTRUSTED</v>
      </c>
      <c r="L758" s="1" t="str">
        <f t="shared" si="226"/>
        <v>TRUSTED</v>
      </c>
      <c r="M758" s="1" t="str">
        <f t="shared" si="227"/>
        <v>UNTRUSTED</v>
      </c>
      <c r="N758" s="1" t="str">
        <f t="shared" si="228"/>
        <v>UNTRUSTED</v>
      </c>
      <c r="O758" s="1">
        <f t="shared" si="229"/>
        <v>511</v>
      </c>
      <c r="P758" s="1" t="str">
        <f t="shared" si="230"/>
        <v>NQ</v>
      </c>
      <c r="Q758" s="1" t="str">
        <f t="shared" si="231"/>
        <v>UNTRUSTED</v>
      </c>
      <c r="R758" s="1" t="str">
        <f t="shared" si="232"/>
        <v>UNTRUSTED</v>
      </c>
      <c r="S758" s="1" t="str">
        <f t="shared" si="233"/>
        <v>UNTRUSTED</v>
      </c>
      <c r="T758" s="1" t="str">
        <f t="shared" si="234"/>
        <v>UNTRUSTED</v>
      </c>
      <c r="U758" s="1">
        <f t="shared" si="239"/>
        <v>0</v>
      </c>
      <c r="V758" s="10" t="str">
        <f>IF(Q758="TRUSTED",'internal_calcs ToDs'!B758,"")</f>
        <v/>
      </c>
      <c r="W758" s="10" t="str">
        <f>IF(R758="TRUSTED",'internal_calcs ToDs'!C758,"")</f>
        <v/>
      </c>
      <c r="X758" s="10" t="str">
        <f>IF(S758="TRUSTED",IF(O758=3,'internal_calcs ToDs'!D758,'internal_calcs ToDs'!E758),"")</f>
        <v/>
      </c>
      <c r="Y758" s="10">
        <f t="shared" ca="1" si="238"/>
        <v>740.89199624213938</v>
      </c>
      <c r="Z758" s="10" t="str">
        <f t="shared" ca="1" si="235"/>
        <v>Y</v>
      </c>
      <c r="AA758" s="10">
        <f t="shared" ca="1" si="236"/>
        <v>740.89199624213938</v>
      </c>
      <c r="AB758" s="1">
        <f t="shared" ca="1" si="220"/>
        <v>511</v>
      </c>
      <c r="AC758" s="1" t="str">
        <f t="shared" ca="1" si="221"/>
        <v>NQ</v>
      </c>
      <c r="AD758" s="1">
        <f t="shared" ca="1" si="237"/>
        <v>53</v>
      </c>
    </row>
    <row r="759" spans="1:30" x14ac:dyDescent="0.3">
      <c r="A759" s="1">
        <f>'FTTM input times'!A759</f>
        <v>757</v>
      </c>
      <c r="B759" s="10">
        <f>ABS('internal_calcs ToDs'!C759-'internal_calcs ToDs'!$B759)</f>
        <v>7.9555969736450152</v>
      </c>
      <c r="C759" s="10">
        <f>ABS('internal_calcs ToDs'!D759-'internal_calcs ToDs'!$B759)</f>
        <v>4.3112617982907295</v>
      </c>
      <c r="D759" s="10">
        <f>ABS('internal_calcs ToDs'!E759-'internal_calcs ToDs'!$B759)</f>
        <v>7.357297239467016</v>
      </c>
      <c r="E759" s="10">
        <f>ABS('internal_calcs ToDs'!D759-'internal_calcs ToDs'!$C759)</f>
        <v>3.6443351753542856</v>
      </c>
      <c r="F759" s="10">
        <f>ABS('internal_calcs ToDs'!E759-'internal_calcs ToDs'!$C759)</f>
        <v>0.5982997341779992</v>
      </c>
      <c r="G759" s="10">
        <f>ABS('internal_calcs ToDs'!E759-'internal_calcs ToDs'!D759)</f>
        <v>3.0460354411762864</v>
      </c>
      <c r="H759" s="1" t="str">
        <f t="shared" si="222"/>
        <v>UNTRUSTED</v>
      </c>
      <c r="I759" s="1" t="str">
        <f t="shared" si="223"/>
        <v>TRUSTED</v>
      </c>
      <c r="J759" s="1" t="str">
        <f t="shared" si="224"/>
        <v>UNTRUSTED</v>
      </c>
      <c r="K759" s="1" t="str">
        <f t="shared" si="225"/>
        <v>UNTRUSTED</v>
      </c>
      <c r="L759" s="1" t="str">
        <f t="shared" si="226"/>
        <v>TRUSTED</v>
      </c>
      <c r="M759" s="1" t="str">
        <f t="shared" si="227"/>
        <v>TRUSTED</v>
      </c>
      <c r="N759" s="1" t="str">
        <f t="shared" si="228"/>
        <v>TRUSTED</v>
      </c>
      <c r="O759" s="1">
        <f t="shared" si="229"/>
        <v>3</v>
      </c>
      <c r="P759" s="1">
        <f t="shared" si="230"/>
        <v>333</v>
      </c>
      <c r="Q759" s="1" t="str">
        <f t="shared" si="231"/>
        <v>TRUSTED</v>
      </c>
      <c r="R759" s="1" t="str">
        <f t="shared" si="232"/>
        <v>UNTRUSTED</v>
      </c>
      <c r="S759" s="1" t="str">
        <f t="shared" si="233"/>
        <v>TRUSTED</v>
      </c>
      <c r="T759" s="1" t="str">
        <f t="shared" si="234"/>
        <v>TRUSTED</v>
      </c>
      <c r="U759" s="1">
        <f t="shared" si="239"/>
        <v>2</v>
      </c>
      <c r="V759" s="10">
        <f>IF(Q759="TRUSTED",'internal_calcs ToDs'!B759,"")</f>
        <v>750.13807809180435</v>
      </c>
      <c r="W759" s="10" t="str">
        <f>IF(R759="TRUSTED",'internal_calcs ToDs'!C759,"")</f>
        <v/>
      </c>
      <c r="X759" s="10">
        <f>IF(S759="TRUSTED",IF(O759=3,'internal_calcs ToDs'!D759,'internal_calcs ToDs'!E759),"")</f>
        <v>754.44933989009508</v>
      </c>
      <c r="Y759" s="10">
        <f t="shared" si="238"/>
        <v>750.13807809180435</v>
      </c>
      <c r="Z759" s="10" t="str">
        <f t="shared" ca="1" si="235"/>
        <v>Y</v>
      </c>
      <c r="AA759" s="10">
        <f t="shared" ca="1" si="236"/>
        <v>750.13807809180435</v>
      </c>
      <c r="AB759" s="1">
        <f t="shared" ca="1" si="220"/>
        <v>1</v>
      </c>
      <c r="AC759" s="1">
        <f t="shared" ca="1" si="221"/>
        <v>111</v>
      </c>
      <c r="AD759" s="1">
        <f t="shared" ca="1" si="237"/>
        <v>54</v>
      </c>
    </row>
    <row r="760" spans="1:30" x14ac:dyDescent="0.3">
      <c r="A760" s="1">
        <f>'FTTM input times'!A760</f>
        <v>758</v>
      </c>
      <c r="B760" s="10">
        <f>ABS('internal_calcs ToDs'!C760-'internal_calcs ToDs'!$B760)</f>
        <v>7.7985929051412768</v>
      </c>
      <c r="C760" s="10">
        <f>ABS('internal_calcs ToDs'!D760-'internal_calcs ToDs'!$B760)</f>
        <v>4.5898656249026999</v>
      </c>
      <c r="D760" s="10">
        <f>ABS('internal_calcs ToDs'!E760-'internal_calcs ToDs'!$B760)</f>
        <v>6.9752672750138345</v>
      </c>
      <c r="E760" s="10">
        <f>ABS('internal_calcs ToDs'!D760-'internal_calcs ToDs'!$C760)</f>
        <v>3.2087272802385769</v>
      </c>
      <c r="F760" s="10">
        <f>ABS('internal_calcs ToDs'!E760-'internal_calcs ToDs'!$C760)</f>
        <v>0.82332563012744231</v>
      </c>
      <c r="G760" s="10">
        <f>ABS('internal_calcs ToDs'!E760-'internal_calcs ToDs'!D760)</f>
        <v>2.3854016501111346</v>
      </c>
      <c r="H760" s="1" t="str">
        <f t="shared" si="222"/>
        <v>UNTRUSTED</v>
      </c>
      <c r="I760" s="1" t="str">
        <f t="shared" si="223"/>
        <v>TRUSTED</v>
      </c>
      <c r="J760" s="1" t="str">
        <f t="shared" si="224"/>
        <v>UNTRUSTED</v>
      </c>
      <c r="K760" s="1" t="str">
        <f t="shared" si="225"/>
        <v>TRUSTED</v>
      </c>
      <c r="L760" s="1" t="str">
        <f t="shared" si="226"/>
        <v>TRUSTED</v>
      </c>
      <c r="M760" s="1" t="str">
        <f t="shared" si="227"/>
        <v>TRUSTED</v>
      </c>
      <c r="N760" s="1" t="str">
        <f t="shared" si="228"/>
        <v>TRUSTED</v>
      </c>
      <c r="O760" s="1">
        <f t="shared" si="229"/>
        <v>3</v>
      </c>
      <c r="P760" s="1">
        <f t="shared" si="230"/>
        <v>333</v>
      </c>
      <c r="Q760" s="1" t="str">
        <f t="shared" si="231"/>
        <v>TRUSTED</v>
      </c>
      <c r="R760" s="1" t="str">
        <f t="shared" si="232"/>
        <v>TRUSTED</v>
      </c>
      <c r="S760" s="1" t="str">
        <f t="shared" si="233"/>
        <v>TRUSTED</v>
      </c>
      <c r="T760" s="1" t="str">
        <f t="shared" si="234"/>
        <v>TRUSTED</v>
      </c>
      <c r="U760" s="1">
        <f t="shared" si="239"/>
        <v>3</v>
      </c>
      <c r="V760" s="10">
        <f>IF(Q760="TRUSTED",'internal_calcs ToDs'!B760,"")</f>
        <v>751.16945409751759</v>
      </c>
      <c r="W760" s="10">
        <f>IF(R760="TRUSTED",'internal_calcs ToDs'!C760,"")</f>
        <v>758.96804700265886</v>
      </c>
      <c r="X760" s="10">
        <f>IF(S760="TRUSTED",IF(O760=3,'internal_calcs ToDs'!D760,'internal_calcs ToDs'!E760),"")</f>
        <v>755.75931972242029</v>
      </c>
      <c r="Y760" s="10">
        <f t="shared" si="238"/>
        <v>755.75931972242029</v>
      </c>
      <c r="Z760" s="10" t="str">
        <f t="shared" ca="1" si="235"/>
        <v>Y</v>
      </c>
      <c r="AA760" s="10">
        <f t="shared" ca="1" si="236"/>
        <v>755.75931972242029</v>
      </c>
      <c r="AB760" s="1">
        <f t="shared" ca="1" si="220"/>
        <v>3</v>
      </c>
      <c r="AC760" s="1">
        <f t="shared" ca="1" si="221"/>
        <v>333</v>
      </c>
      <c r="AD760" s="1">
        <f t="shared" ca="1" si="237"/>
        <v>55</v>
      </c>
    </row>
    <row r="761" spans="1:30" x14ac:dyDescent="0.3">
      <c r="A761" s="1">
        <f>'FTTM input times'!A761</f>
        <v>759</v>
      </c>
      <c r="B761" s="10">
        <f>ABS('internal_calcs ToDs'!C761-'internal_calcs ToDs'!$B761)</f>
        <v>7.6424535927933448</v>
      </c>
      <c r="C761" s="10">
        <f>ABS('internal_calcs ToDs'!D761-'internal_calcs ToDs'!$B761)</f>
        <v>4.8730037755409512</v>
      </c>
      <c r="D761" s="10">
        <f>ABS('internal_calcs ToDs'!E761-'internal_calcs ToDs'!$B761)</f>
        <v>6.6610305663120926</v>
      </c>
      <c r="E761" s="10">
        <f>ABS('internal_calcs ToDs'!D761-'internal_calcs ToDs'!$C761)</f>
        <v>2.7694498172523936</v>
      </c>
      <c r="F761" s="10">
        <f>ABS('internal_calcs ToDs'!E761-'internal_calcs ToDs'!$C761)</f>
        <v>0.98142302648125224</v>
      </c>
      <c r="G761" s="10">
        <f>ABS('internal_calcs ToDs'!E761-'internal_calcs ToDs'!D761)</f>
        <v>1.7880267907711413</v>
      </c>
      <c r="H761" s="1" t="str">
        <f t="shared" si="222"/>
        <v>UNTRUSTED</v>
      </c>
      <c r="I761" s="1" t="str">
        <f t="shared" si="223"/>
        <v>TRUSTED</v>
      </c>
      <c r="J761" s="1" t="str">
        <f t="shared" si="224"/>
        <v>UNTRUSTED</v>
      </c>
      <c r="K761" s="1" t="str">
        <f t="shared" si="225"/>
        <v>TRUSTED</v>
      </c>
      <c r="L761" s="1" t="str">
        <f t="shared" si="226"/>
        <v>TRUSTED</v>
      </c>
      <c r="M761" s="1" t="str">
        <f t="shared" si="227"/>
        <v>TRUSTED</v>
      </c>
      <c r="N761" s="1" t="str">
        <f t="shared" si="228"/>
        <v>TRUSTED</v>
      </c>
      <c r="O761" s="1">
        <f t="shared" si="229"/>
        <v>3</v>
      </c>
      <c r="P761" s="1">
        <f t="shared" si="230"/>
        <v>333</v>
      </c>
      <c r="Q761" s="1" t="str">
        <f t="shared" si="231"/>
        <v>TRUSTED</v>
      </c>
      <c r="R761" s="1" t="str">
        <f t="shared" si="232"/>
        <v>TRUSTED</v>
      </c>
      <c r="S761" s="1" t="str">
        <f t="shared" si="233"/>
        <v>TRUSTED</v>
      </c>
      <c r="T761" s="1" t="str">
        <f t="shared" si="234"/>
        <v>TRUSTED</v>
      </c>
      <c r="U761" s="1">
        <f t="shared" si="239"/>
        <v>3</v>
      </c>
      <c r="V761" s="10">
        <f>IF(Q761="TRUSTED",'internal_calcs ToDs'!B761,"")</f>
        <v>752.20009145095764</v>
      </c>
      <c r="W761" s="10">
        <f>IF(R761="TRUSTED",'internal_calcs ToDs'!C761,"")</f>
        <v>759.84254504375099</v>
      </c>
      <c r="X761" s="10">
        <f>IF(S761="TRUSTED",IF(O761=3,'internal_calcs ToDs'!D761,'internal_calcs ToDs'!E761),"")</f>
        <v>757.07309522649859</v>
      </c>
      <c r="Y761" s="10">
        <f t="shared" si="238"/>
        <v>757.07309522649859</v>
      </c>
      <c r="Z761" s="10" t="str">
        <f t="shared" ca="1" si="235"/>
        <v>N</v>
      </c>
      <c r="AA761" s="10">
        <f t="shared" ca="1" si="236"/>
        <v>757.07309522649859</v>
      </c>
      <c r="AB761" s="1">
        <f t="shared" ca="1" si="220"/>
        <v>3</v>
      </c>
      <c r="AC761" s="1">
        <f t="shared" ca="1" si="221"/>
        <v>333</v>
      </c>
      <c r="AD761" s="1">
        <f t="shared" ca="1" si="237"/>
        <v>55</v>
      </c>
    </row>
    <row r="762" spans="1:30" x14ac:dyDescent="0.3">
      <c r="A762" s="1">
        <f>'FTTM input times'!A762</f>
        <v>760</v>
      </c>
      <c r="B762" s="10">
        <f>ABS('internal_calcs ToDs'!C762-'internal_calcs ToDs'!$B762)</f>
        <v>7.4876936867057111</v>
      </c>
      <c r="C762" s="10">
        <f>ABS('internal_calcs ToDs'!D762-'internal_calcs ToDs'!$B762)</f>
        <v>5.1557471742746657</v>
      </c>
      <c r="D762" s="10">
        <f>ABS('internal_calcs ToDs'!E762-'internal_calcs ToDs'!$B762)</f>
        <v>6.4248564841808502</v>
      </c>
      <c r="E762" s="10">
        <f>ABS('internal_calcs ToDs'!D762-'internal_calcs ToDs'!$C762)</f>
        <v>2.3319465124310454</v>
      </c>
      <c r="F762" s="10">
        <f>ABS('internal_calcs ToDs'!E762-'internal_calcs ToDs'!$C762)</f>
        <v>1.0628372025248609</v>
      </c>
      <c r="G762" s="10">
        <f>ABS('internal_calcs ToDs'!E762-'internal_calcs ToDs'!D762)</f>
        <v>1.2691093099061845</v>
      </c>
      <c r="H762" s="1" t="str">
        <f t="shared" si="222"/>
        <v>UNTRUSTED</v>
      </c>
      <c r="I762" s="1" t="str">
        <f t="shared" si="223"/>
        <v>TRUSTED</v>
      </c>
      <c r="J762" s="1" t="str">
        <f t="shared" si="224"/>
        <v>UNTRUSTED</v>
      </c>
      <c r="K762" s="1" t="str">
        <f t="shared" si="225"/>
        <v>TRUSTED</v>
      </c>
      <c r="L762" s="1" t="str">
        <f t="shared" si="226"/>
        <v>TRUSTED</v>
      </c>
      <c r="M762" s="1" t="str">
        <f t="shared" si="227"/>
        <v>TRUSTED</v>
      </c>
      <c r="N762" s="1" t="str">
        <f t="shared" si="228"/>
        <v>TRUSTED</v>
      </c>
      <c r="O762" s="1">
        <f t="shared" si="229"/>
        <v>3</v>
      </c>
      <c r="P762" s="1">
        <f t="shared" si="230"/>
        <v>333</v>
      </c>
      <c r="Q762" s="1" t="str">
        <f t="shared" si="231"/>
        <v>TRUSTED</v>
      </c>
      <c r="R762" s="1" t="str">
        <f t="shared" si="232"/>
        <v>TRUSTED</v>
      </c>
      <c r="S762" s="1" t="str">
        <f t="shared" si="233"/>
        <v>TRUSTED</v>
      </c>
      <c r="T762" s="1" t="str">
        <f t="shared" si="234"/>
        <v>TRUSTED</v>
      </c>
      <c r="U762" s="1">
        <f t="shared" si="239"/>
        <v>3</v>
      </c>
      <c r="V762" s="10">
        <f>IF(Q762="TRUSTED",'internal_calcs ToDs'!B762,"")</f>
        <v>753.22997080091511</v>
      </c>
      <c r="W762" s="10">
        <f>IF(R762="TRUSTED",'internal_calcs ToDs'!C762,"")</f>
        <v>760.71766448762082</v>
      </c>
      <c r="X762" s="10">
        <f>IF(S762="TRUSTED",IF(O762=3,'internal_calcs ToDs'!D762,'internal_calcs ToDs'!E762),"")</f>
        <v>758.38571797518978</v>
      </c>
      <c r="Y762" s="10">
        <f t="shared" si="238"/>
        <v>758.38571797518978</v>
      </c>
      <c r="Z762" s="10" t="str">
        <f t="shared" ca="1" si="235"/>
        <v>N</v>
      </c>
      <c r="AA762" s="10">
        <f t="shared" ca="1" si="236"/>
        <v>758.38571797518978</v>
      </c>
      <c r="AB762" s="1">
        <f t="shared" ca="1" si="220"/>
        <v>3</v>
      </c>
      <c r="AC762" s="1">
        <f t="shared" ca="1" si="221"/>
        <v>333</v>
      </c>
      <c r="AD762" s="1">
        <f t="shared" ca="1" si="237"/>
        <v>55</v>
      </c>
    </row>
    <row r="763" spans="1:30" x14ac:dyDescent="0.3">
      <c r="A763" s="1">
        <f>'FTTM input times'!A763</f>
        <v>761</v>
      </c>
      <c r="B763" s="10">
        <f>ABS('internal_calcs ToDs'!C763-'internal_calcs ToDs'!$B763)</f>
        <v>7.3348249058192323</v>
      </c>
      <c r="C763" s="10">
        <f>ABS('internal_calcs ToDs'!D763-'internal_calcs ToDs'!$B763)</f>
        <v>5.4331844460435832</v>
      </c>
      <c r="D763" s="10">
        <f>ABS('internal_calcs ToDs'!E763-'internal_calcs ToDs'!$B763)</f>
        <v>6.2742199301745814</v>
      </c>
      <c r="E763" s="10">
        <f>ABS('internal_calcs ToDs'!D763-'internal_calcs ToDs'!$C763)</f>
        <v>1.9016404597756491</v>
      </c>
      <c r="F763" s="10">
        <f>ABS('internal_calcs ToDs'!E763-'internal_calcs ToDs'!$C763)</f>
        <v>1.0606049756446509</v>
      </c>
      <c r="G763" s="10">
        <f>ABS('internal_calcs ToDs'!E763-'internal_calcs ToDs'!D763)</f>
        <v>0.84103548413099816</v>
      </c>
      <c r="H763" s="1" t="str">
        <f t="shared" si="222"/>
        <v>UNTRUSTED</v>
      </c>
      <c r="I763" s="1" t="str">
        <f t="shared" si="223"/>
        <v>TRUSTED</v>
      </c>
      <c r="J763" s="1" t="str">
        <f t="shared" si="224"/>
        <v>UNTRUSTED</v>
      </c>
      <c r="K763" s="1" t="str">
        <f t="shared" si="225"/>
        <v>TRUSTED</v>
      </c>
      <c r="L763" s="1" t="str">
        <f t="shared" si="226"/>
        <v>TRUSTED</v>
      </c>
      <c r="M763" s="1" t="str">
        <f t="shared" si="227"/>
        <v>TRUSTED</v>
      </c>
      <c r="N763" s="1" t="str">
        <f t="shared" si="228"/>
        <v>TRUSTED</v>
      </c>
      <c r="O763" s="1">
        <f t="shared" si="229"/>
        <v>3</v>
      </c>
      <c r="P763" s="1">
        <f t="shared" si="230"/>
        <v>333</v>
      </c>
      <c r="Q763" s="1" t="str">
        <f t="shared" si="231"/>
        <v>TRUSTED</v>
      </c>
      <c r="R763" s="1" t="str">
        <f t="shared" si="232"/>
        <v>TRUSTED</v>
      </c>
      <c r="S763" s="1" t="str">
        <f t="shared" si="233"/>
        <v>TRUSTED</v>
      </c>
      <c r="T763" s="1" t="str">
        <f t="shared" si="234"/>
        <v>TRUSTED</v>
      </c>
      <c r="U763" s="1">
        <f t="shared" si="239"/>
        <v>3</v>
      </c>
      <c r="V763" s="10">
        <f>IF(Q763="TRUSTED",'internal_calcs ToDs'!B763,"")</f>
        <v>754.25907327495224</v>
      </c>
      <c r="W763" s="10">
        <f>IF(R763="TRUSTED",'internal_calcs ToDs'!C763,"")</f>
        <v>761.59389818077148</v>
      </c>
      <c r="X763" s="10">
        <f>IF(S763="TRUSTED",IF(O763=3,'internal_calcs ToDs'!D763,'internal_calcs ToDs'!E763),"")</f>
        <v>759.69225772099583</v>
      </c>
      <c r="Y763" s="10">
        <f t="shared" si="238"/>
        <v>759.69225772099583</v>
      </c>
      <c r="Z763" s="10" t="str">
        <f t="shared" ca="1" si="235"/>
        <v>N</v>
      </c>
      <c r="AA763" s="10">
        <f t="shared" ca="1" si="236"/>
        <v>759.69225772099583</v>
      </c>
      <c r="AB763" s="1">
        <f t="shared" ca="1" si="220"/>
        <v>3</v>
      </c>
      <c r="AC763" s="1">
        <f t="shared" ca="1" si="221"/>
        <v>333</v>
      </c>
      <c r="AD763" s="1">
        <f t="shared" ca="1" si="237"/>
        <v>55</v>
      </c>
    </row>
    <row r="764" spans="1:30" x14ac:dyDescent="0.3">
      <c r="A764" s="1">
        <f>'FTTM input times'!A764</f>
        <v>762</v>
      </c>
      <c r="B764" s="10">
        <f>ABS('internal_calcs ToDs'!C764-'internal_calcs ToDs'!$B764)</f>
        <v>7.1843540809496744</v>
      </c>
      <c r="C764" s="10">
        <f>ABS('internal_calcs ToDs'!D764-'internal_calcs ToDs'!$B764)</f>
        <v>5.7004996576839631</v>
      </c>
      <c r="D764" s="10">
        <f>ABS('internal_calcs ToDs'!E764-'internal_calcs ToDs'!$B764)</f>
        <v>6.2135318443436063</v>
      </c>
      <c r="E764" s="10">
        <f>ABS('internal_calcs ToDs'!D764-'internal_calcs ToDs'!$C764)</f>
        <v>1.4838544232657114</v>
      </c>
      <c r="F764" s="10">
        <f>ABS('internal_calcs ToDs'!E764-'internal_calcs ToDs'!$C764)</f>
        <v>0.97082223660606815</v>
      </c>
      <c r="G764" s="10">
        <f>ABS('internal_calcs ToDs'!E764-'internal_calcs ToDs'!D764)</f>
        <v>0.51303218665964323</v>
      </c>
      <c r="H764" s="1" t="str">
        <f t="shared" si="222"/>
        <v>UNTRUSTED</v>
      </c>
      <c r="I764" s="1" t="str">
        <f t="shared" si="223"/>
        <v>TRUSTED</v>
      </c>
      <c r="J764" s="1" t="str">
        <f t="shared" si="224"/>
        <v>UNTRUSTED</v>
      </c>
      <c r="K764" s="1" t="str">
        <f t="shared" si="225"/>
        <v>TRUSTED</v>
      </c>
      <c r="L764" s="1" t="str">
        <f t="shared" si="226"/>
        <v>TRUSTED</v>
      </c>
      <c r="M764" s="1" t="str">
        <f t="shared" si="227"/>
        <v>TRUSTED</v>
      </c>
      <c r="N764" s="1" t="str">
        <f t="shared" si="228"/>
        <v>TRUSTED</v>
      </c>
      <c r="O764" s="1">
        <f t="shared" si="229"/>
        <v>3</v>
      </c>
      <c r="P764" s="1">
        <f t="shared" si="230"/>
        <v>333</v>
      </c>
      <c r="Q764" s="1" t="str">
        <f t="shared" si="231"/>
        <v>TRUSTED</v>
      </c>
      <c r="R764" s="1" t="str">
        <f t="shared" si="232"/>
        <v>TRUSTED</v>
      </c>
      <c r="S764" s="1" t="str">
        <f t="shared" si="233"/>
        <v>TRUSTED</v>
      </c>
      <c r="T764" s="1" t="str">
        <f t="shared" si="234"/>
        <v>TRUSTED</v>
      </c>
      <c r="U764" s="1">
        <f t="shared" si="239"/>
        <v>3</v>
      </c>
      <c r="V764" s="10">
        <f>IF(Q764="TRUSTED",'internal_calcs ToDs'!B764,"")</f>
        <v>755.28738049132266</v>
      </c>
      <c r="W764" s="10">
        <f>IF(R764="TRUSTED",'internal_calcs ToDs'!C764,"")</f>
        <v>762.47173457227234</v>
      </c>
      <c r="X764" s="10">
        <f>IF(S764="TRUSTED",IF(O764=3,'internal_calcs ToDs'!D764,'internal_calcs ToDs'!E764),"")</f>
        <v>760.98788014900663</v>
      </c>
      <c r="Y764" s="10">
        <f t="shared" si="238"/>
        <v>760.98788014900663</v>
      </c>
      <c r="Z764" s="10" t="str">
        <f t="shared" ca="1" si="235"/>
        <v>N</v>
      </c>
      <c r="AA764" s="10">
        <f t="shared" ca="1" si="236"/>
        <v>760.98788014900663</v>
      </c>
      <c r="AB764" s="1">
        <f t="shared" ca="1" si="220"/>
        <v>3</v>
      </c>
      <c r="AC764" s="1">
        <f t="shared" ca="1" si="221"/>
        <v>333</v>
      </c>
      <c r="AD764" s="1">
        <f t="shared" ca="1" si="237"/>
        <v>55</v>
      </c>
    </row>
    <row r="765" spans="1:30" x14ac:dyDescent="0.3">
      <c r="A765" s="1">
        <f>'FTTM input times'!A765</f>
        <v>763</v>
      </c>
      <c r="B765" s="10">
        <f>ABS('internal_calcs ToDs'!C765-'internal_calcs ToDs'!$B765)</f>
        <v>7.0367812154929652</v>
      </c>
      <c r="C765" s="10">
        <f>ABS('internal_calcs ToDs'!D765-'internal_calcs ToDs'!$B765)</f>
        <v>5.9530485463551486</v>
      </c>
      <c r="D765" s="10">
        <f>ABS('internal_calcs ToDs'!E765-'internal_calcs ToDs'!$B765)</f>
        <v>6.2439804351222392</v>
      </c>
      <c r="E765" s="10">
        <f>ABS('internal_calcs ToDs'!D765-'internal_calcs ToDs'!$C765)</f>
        <v>1.0837326691378166</v>
      </c>
      <c r="F765" s="10">
        <f>ABS('internal_calcs ToDs'!E765-'internal_calcs ToDs'!$C765)</f>
        <v>0.79280078037072599</v>
      </c>
      <c r="G765" s="10">
        <f>ABS('internal_calcs ToDs'!E765-'internal_calcs ToDs'!D765)</f>
        <v>0.29093188876709064</v>
      </c>
      <c r="H765" s="1" t="str">
        <f t="shared" si="222"/>
        <v>UNTRUSTED</v>
      </c>
      <c r="I765" s="1" t="str">
        <f t="shared" si="223"/>
        <v>TRUSTED</v>
      </c>
      <c r="J765" s="1" t="str">
        <f t="shared" si="224"/>
        <v>UNTRUSTED</v>
      </c>
      <c r="K765" s="1" t="str">
        <f t="shared" si="225"/>
        <v>TRUSTED</v>
      </c>
      <c r="L765" s="1" t="str">
        <f t="shared" si="226"/>
        <v>TRUSTED</v>
      </c>
      <c r="M765" s="1" t="str">
        <f t="shared" si="227"/>
        <v>TRUSTED</v>
      </c>
      <c r="N765" s="1" t="str">
        <f t="shared" si="228"/>
        <v>TRUSTED</v>
      </c>
      <c r="O765" s="1">
        <f t="shared" si="229"/>
        <v>3</v>
      </c>
      <c r="P765" s="1">
        <f t="shared" si="230"/>
        <v>333</v>
      </c>
      <c r="Q765" s="1" t="str">
        <f t="shared" si="231"/>
        <v>TRUSTED</v>
      </c>
      <c r="R765" s="1" t="str">
        <f t="shared" si="232"/>
        <v>TRUSTED</v>
      </c>
      <c r="S765" s="1" t="str">
        <f t="shared" si="233"/>
        <v>TRUSTED</v>
      </c>
      <c r="T765" s="1" t="str">
        <f t="shared" si="234"/>
        <v>TRUSTED</v>
      </c>
      <c r="U765" s="1">
        <f t="shared" si="239"/>
        <v>3</v>
      </c>
      <c r="V765" s="10">
        <f>IF(Q765="TRUSTED",'internal_calcs ToDs'!B765,"")</f>
        <v>756.31487457058188</v>
      </c>
      <c r="W765" s="10">
        <f>IF(R765="TRUSTED",'internal_calcs ToDs'!C765,"")</f>
        <v>763.35165578607484</v>
      </c>
      <c r="X765" s="10">
        <f>IF(S765="TRUSTED",IF(O765=3,'internal_calcs ToDs'!D765,'internal_calcs ToDs'!E765),"")</f>
        <v>762.26792311693703</v>
      </c>
      <c r="Y765" s="10">
        <f t="shared" si="238"/>
        <v>762.26792311693703</v>
      </c>
      <c r="Z765" s="10" t="str">
        <f t="shared" ca="1" si="235"/>
        <v>N</v>
      </c>
      <c r="AA765" s="10">
        <f t="shared" ca="1" si="236"/>
        <v>762.26792311693703</v>
      </c>
      <c r="AB765" s="1">
        <f t="shared" ca="1" si="220"/>
        <v>3</v>
      </c>
      <c r="AC765" s="1">
        <f t="shared" ca="1" si="221"/>
        <v>333</v>
      </c>
      <c r="AD765" s="1">
        <f t="shared" ca="1" si="237"/>
        <v>55</v>
      </c>
    </row>
    <row r="766" spans="1:30" x14ac:dyDescent="0.3">
      <c r="A766" s="1">
        <f>'FTTM input times'!A766</f>
        <v>764</v>
      </c>
      <c r="B766" s="10">
        <f>ABS('internal_calcs ToDs'!C766-'internal_calcs ToDs'!$B766)</f>
        <v>6.8925975714091692</v>
      </c>
      <c r="C766" s="10">
        <f>ABS('internal_calcs ToDs'!D766-'internal_calcs ToDs'!$B766)</f>
        <v>6.1864320330123519</v>
      </c>
      <c r="D766" s="10">
        <f>ABS('internal_calcs ToDs'!E766-'internal_calcs ToDs'!$B766)</f>
        <v>6.3634888692969298</v>
      </c>
      <c r="E766" s="10">
        <f>ABS('internal_calcs ToDs'!D766-'internal_calcs ToDs'!$C766)</f>
        <v>0.70616553839681728</v>
      </c>
      <c r="F766" s="10">
        <f>ABS('internal_calcs ToDs'!E766-'internal_calcs ToDs'!$C766)</f>
        <v>0.52910870211223937</v>
      </c>
      <c r="G766" s="10">
        <f>ABS('internal_calcs ToDs'!E766-'internal_calcs ToDs'!D766)</f>
        <v>0.17705683628457791</v>
      </c>
      <c r="H766" s="1" t="str">
        <f t="shared" si="222"/>
        <v>UNTRUSTED</v>
      </c>
      <c r="I766" s="1" t="str">
        <f t="shared" si="223"/>
        <v>TRUSTED</v>
      </c>
      <c r="J766" s="1" t="str">
        <f t="shared" si="224"/>
        <v>UNTRUSTED</v>
      </c>
      <c r="K766" s="1" t="str">
        <f t="shared" si="225"/>
        <v>TRUSTED</v>
      </c>
      <c r="L766" s="1" t="str">
        <f t="shared" si="226"/>
        <v>TRUSTED</v>
      </c>
      <c r="M766" s="1" t="str">
        <f t="shared" si="227"/>
        <v>TRUSTED</v>
      </c>
      <c r="N766" s="1" t="str">
        <f t="shared" si="228"/>
        <v>TRUSTED</v>
      </c>
      <c r="O766" s="1">
        <f t="shared" si="229"/>
        <v>3</v>
      </c>
      <c r="P766" s="1">
        <f t="shared" si="230"/>
        <v>333</v>
      </c>
      <c r="Q766" s="1" t="str">
        <f t="shared" si="231"/>
        <v>TRUSTED</v>
      </c>
      <c r="R766" s="1" t="str">
        <f t="shared" si="232"/>
        <v>TRUSTED</v>
      </c>
      <c r="S766" s="1" t="str">
        <f t="shared" si="233"/>
        <v>TRUSTED</v>
      </c>
      <c r="T766" s="1" t="str">
        <f t="shared" si="234"/>
        <v>TRUSTED</v>
      </c>
      <c r="U766" s="1">
        <f t="shared" si="239"/>
        <v>3</v>
      </c>
      <c r="V766" s="10">
        <f>IF(Q766="TRUSTED",'internal_calcs ToDs'!B766,"")</f>
        <v>757.34153814688011</v>
      </c>
      <c r="W766" s="10">
        <f>IF(R766="TRUSTED",'internal_calcs ToDs'!C766,"")</f>
        <v>764.23413571828928</v>
      </c>
      <c r="X766" s="10">
        <f>IF(S766="TRUSTED",IF(O766=3,'internal_calcs ToDs'!D766,'internal_calcs ToDs'!E766),"")</f>
        <v>763.52797017989246</v>
      </c>
      <c r="Y766" s="10">
        <f t="shared" si="238"/>
        <v>763.52797017989246</v>
      </c>
      <c r="Z766" s="10" t="str">
        <f t="shared" ca="1" si="235"/>
        <v>N</v>
      </c>
      <c r="AA766" s="10">
        <f t="shared" ca="1" si="236"/>
        <v>763.52797017989246</v>
      </c>
      <c r="AB766" s="1">
        <f t="shared" ca="1" si="220"/>
        <v>3</v>
      </c>
      <c r="AC766" s="1">
        <f t="shared" ca="1" si="221"/>
        <v>333</v>
      </c>
      <c r="AD766" s="1">
        <f t="shared" ca="1" si="237"/>
        <v>55</v>
      </c>
    </row>
    <row r="767" spans="1:30" x14ac:dyDescent="0.3">
      <c r="A767" s="1">
        <f>'FTTM input times'!A767</f>
        <v>765</v>
      </c>
      <c r="B767" s="10">
        <f>ABS('internal_calcs ToDs'!C767-'internal_calcs ToDs'!$B767)</f>
        <v>6.7522837880027282</v>
      </c>
      <c r="C767" s="10">
        <f>ABS('internal_calcs ToDs'!D767-'internal_calcs ToDs'!$B767)</f>
        <v>6.3965658614149561</v>
      </c>
      <c r="D767" s="10">
        <f>ABS('internal_calcs ToDs'!E767-'internal_calcs ToDs'!$B767)</f>
        <v>6.5667909508480307</v>
      </c>
      <c r="E767" s="10">
        <f>ABS('internal_calcs ToDs'!D767-'internal_calcs ToDs'!$C767)</f>
        <v>0.35571792658777213</v>
      </c>
      <c r="F767" s="10">
        <f>ABS('internal_calcs ToDs'!E767-'internal_calcs ToDs'!$C767)</f>
        <v>0.18549283715469755</v>
      </c>
      <c r="G767" s="10">
        <f>ABS('internal_calcs ToDs'!E767-'internal_calcs ToDs'!D767)</f>
        <v>0.17022508943307457</v>
      </c>
      <c r="H767" s="1" t="str">
        <f t="shared" si="222"/>
        <v>UNTRUSTED</v>
      </c>
      <c r="I767" s="1" t="str">
        <f t="shared" si="223"/>
        <v>UNTRUSTED</v>
      </c>
      <c r="J767" s="1" t="str">
        <f t="shared" si="224"/>
        <v>UNTRUSTED</v>
      </c>
      <c r="K767" s="1" t="str">
        <f t="shared" si="225"/>
        <v>TRUSTED</v>
      </c>
      <c r="L767" s="1" t="str">
        <f t="shared" si="226"/>
        <v>TRUSTED</v>
      </c>
      <c r="M767" s="1" t="str">
        <f t="shared" si="227"/>
        <v>TRUSTED</v>
      </c>
      <c r="N767" s="1" t="str">
        <f t="shared" si="228"/>
        <v>TRUSTED</v>
      </c>
      <c r="O767" s="1">
        <f t="shared" si="229"/>
        <v>3</v>
      </c>
      <c r="P767" s="1">
        <f t="shared" si="230"/>
        <v>333</v>
      </c>
      <c r="Q767" s="1" t="str">
        <f t="shared" si="231"/>
        <v>UNTRUSTED</v>
      </c>
      <c r="R767" s="1" t="str">
        <f t="shared" si="232"/>
        <v>TRUSTED</v>
      </c>
      <c r="S767" s="1" t="str">
        <f t="shared" si="233"/>
        <v>TRUSTED</v>
      </c>
      <c r="T767" s="1" t="str">
        <f t="shared" si="234"/>
        <v>TRUSTED</v>
      </c>
      <c r="U767" s="1">
        <f t="shared" si="239"/>
        <v>2</v>
      </c>
      <c r="V767" s="10" t="str">
        <f>IF(Q767="TRUSTED",'internal_calcs ToDs'!B767,"")</f>
        <v/>
      </c>
      <c r="W767" s="10">
        <f>IF(R767="TRUSTED",'internal_calcs ToDs'!C767,"")</f>
        <v>765.11963816693378</v>
      </c>
      <c r="X767" s="10">
        <f>IF(S767="TRUSTED",IF(O767=3,'internal_calcs ToDs'!D767,'internal_calcs ToDs'!E767),"")</f>
        <v>764.76392024034601</v>
      </c>
      <c r="Y767" s="10">
        <f t="shared" si="238"/>
        <v>765.11963816693378</v>
      </c>
      <c r="Z767" s="10" t="str">
        <f t="shared" ca="1" si="235"/>
        <v>Y</v>
      </c>
      <c r="AA767" s="10">
        <f t="shared" ca="1" si="236"/>
        <v>765.11963816693378</v>
      </c>
      <c r="AB767" s="1">
        <f t="shared" ca="1" si="220"/>
        <v>2</v>
      </c>
      <c r="AC767" s="1">
        <f t="shared" ca="1" si="221"/>
        <v>222</v>
      </c>
      <c r="AD767" s="1">
        <f t="shared" ca="1" si="237"/>
        <v>56</v>
      </c>
    </row>
    <row r="768" spans="1:30" x14ac:dyDescent="0.3">
      <c r="A768" s="1">
        <f>'FTTM input times'!A768</f>
        <v>766</v>
      </c>
      <c r="B768" s="10">
        <f>ABS('internal_calcs ToDs'!C768-'internal_calcs ToDs'!$B768)</f>
        <v>6.6163080408850874</v>
      </c>
      <c r="C768" s="10">
        <f>ABS('internal_calcs ToDs'!D768-'internal_calcs ToDs'!$B768)</f>
        <v>6.579745264245048</v>
      </c>
      <c r="D768" s="10">
        <f>ABS('internal_calcs ToDs'!E768-'internal_calcs ToDs'!$B768)</f>
        <v>6.8456220530456449</v>
      </c>
      <c r="E768" s="10">
        <f>ABS('internal_calcs ToDs'!D768-'internal_calcs ToDs'!$C768)</f>
        <v>3.6562776640039374E-2</v>
      </c>
      <c r="F768" s="10">
        <f>ABS('internal_calcs ToDs'!E768-'internal_calcs ToDs'!$C768)</f>
        <v>0.22931401216055747</v>
      </c>
      <c r="G768" s="10">
        <f>ABS('internal_calcs ToDs'!E768-'internal_calcs ToDs'!D768)</f>
        <v>0.26587678880059684</v>
      </c>
      <c r="H768" s="1" t="str">
        <f t="shared" si="222"/>
        <v>UNTRUSTED</v>
      </c>
      <c r="I768" s="1" t="str">
        <f t="shared" si="223"/>
        <v>UNTRUSTED</v>
      </c>
      <c r="J768" s="1" t="str">
        <f t="shared" si="224"/>
        <v>UNTRUSTED</v>
      </c>
      <c r="K768" s="1" t="str">
        <f t="shared" si="225"/>
        <v>TRUSTED</v>
      </c>
      <c r="L768" s="1" t="str">
        <f t="shared" si="226"/>
        <v>TRUSTED</v>
      </c>
      <c r="M768" s="1" t="str">
        <f t="shared" si="227"/>
        <v>TRUSTED</v>
      </c>
      <c r="N768" s="1" t="str">
        <f t="shared" si="228"/>
        <v>TRUSTED</v>
      </c>
      <c r="O768" s="1">
        <f t="shared" si="229"/>
        <v>3</v>
      </c>
      <c r="P768" s="1">
        <f t="shared" si="230"/>
        <v>333</v>
      </c>
      <c r="Q768" s="1" t="str">
        <f t="shared" si="231"/>
        <v>UNTRUSTED</v>
      </c>
      <c r="R768" s="1" t="str">
        <f t="shared" si="232"/>
        <v>TRUSTED</v>
      </c>
      <c r="S768" s="1" t="str">
        <f t="shared" si="233"/>
        <v>TRUSTED</v>
      </c>
      <c r="T768" s="1" t="str">
        <f t="shared" si="234"/>
        <v>TRUSTED</v>
      </c>
      <c r="U768" s="1">
        <f t="shared" si="239"/>
        <v>2</v>
      </c>
      <c r="V768" s="10" t="str">
        <f>IF(Q768="TRUSTED",'internal_calcs ToDs'!B768,"")</f>
        <v/>
      </c>
      <c r="W768" s="10">
        <f>IF(R768="TRUSTED",'internal_calcs ToDs'!C768,"")</f>
        <v>766.00861500153428</v>
      </c>
      <c r="X768" s="10">
        <f>IF(S768="TRUSTED",IF(O768=3,'internal_calcs ToDs'!D768,'internal_calcs ToDs'!E768),"")</f>
        <v>765.97205222489424</v>
      </c>
      <c r="Y768" s="10">
        <f t="shared" si="238"/>
        <v>766.00861500153428</v>
      </c>
      <c r="Z768" s="10" t="str">
        <f t="shared" ca="1" si="235"/>
        <v>N</v>
      </c>
      <c r="AA768" s="10">
        <f t="shared" ca="1" si="236"/>
        <v>766.00861500153428</v>
      </c>
      <c r="AB768" s="1">
        <f t="shared" ca="1" si="220"/>
        <v>2</v>
      </c>
      <c r="AC768" s="1">
        <f t="shared" ca="1" si="221"/>
        <v>222</v>
      </c>
      <c r="AD768" s="1">
        <f t="shared" ca="1" si="237"/>
        <v>56</v>
      </c>
    </row>
    <row r="769" spans="1:30" x14ac:dyDescent="0.3">
      <c r="A769" s="1">
        <f>'FTTM input times'!A769</f>
        <v>767</v>
      </c>
      <c r="B769" s="10">
        <f>ABS('internal_calcs ToDs'!C769-'internal_calcs ToDs'!$B769)</f>
        <v>6.4851242483539409</v>
      </c>
      <c r="C769" s="10">
        <f>ABS('internal_calcs ToDs'!D769-'internal_calcs ToDs'!$B769)</f>
        <v>6.7327036363600428</v>
      </c>
      <c r="D769" s="10">
        <f>ABS('internal_calcs ToDs'!E769-'internal_calcs ToDs'!$B769)</f>
        <v>7.1890184026376573</v>
      </c>
      <c r="E769" s="10">
        <f>ABS('internal_calcs ToDs'!D769-'internal_calcs ToDs'!$C769)</f>
        <v>0.24757938800610191</v>
      </c>
      <c r="F769" s="10">
        <f>ABS('internal_calcs ToDs'!E769-'internal_calcs ToDs'!$C769)</f>
        <v>0.70389415428371649</v>
      </c>
      <c r="G769" s="10">
        <f>ABS('internal_calcs ToDs'!E769-'internal_calcs ToDs'!D769)</f>
        <v>0.45631476627761458</v>
      </c>
      <c r="H769" s="1" t="str">
        <f t="shared" si="222"/>
        <v>UNTRUSTED</v>
      </c>
      <c r="I769" s="1" t="str">
        <f t="shared" si="223"/>
        <v>UNTRUSTED</v>
      </c>
      <c r="J769" s="1" t="str">
        <f t="shared" si="224"/>
        <v>UNTRUSTED</v>
      </c>
      <c r="K769" s="1" t="str">
        <f t="shared" si="225"/>
        <v>TRUSTED</v>
      </c>
      <c r="L769" s="1" t="str">
        <f t="shared" si="226"/>
        <v>TRUSTED</v>
      </c>
      <c r="M769" s="1" t="str">
        <f t="shared" si="227"/>
        <v>TRUSTED</v>
      </c>
      <c r="N769" s="1" t="str">
        <f t="shared" si="228"/>
        <v>TRUSTED</v>
      </c>
      <c r="O769" s="1">
        <f t="shared" si="229"/>
        <v>3</v>
      </c>
      <c r="P769" s="1">
        <f t="shared" si="230"/>
        <v>333</v>
      </c>
      <c r="Q769" s="1" t="str">
        <f t="shared" si="231"/>
        <v>UNTRUSTED</v>
      </c>
      <c r="R769" s="1" t="str">
        <f t="shared" si="232"/>
        <v>TRUSTED</v>
      </c>
      <c r="S769" s="1" t="str">
        <f t="shared" si="233"/>
        <v>TRUSTED</v>
      </c>
      <c r="T769" s="1" t="str">
        <f t="shared" si="234"/>
        <v>TRUSTED</v>
      </c>
      <c r="U769" s="1">
        <f t="shared" si="239"/>
        <v>2</v>
      </c>
      <c r="V769" s="10" t="str">
        <f>IF(Q769="TRUSTED",'internal_calcs ToDs'!B769,"")</f>
        <v/>
      </c>
      <c r="W769" s="10">
        <f>IF(R769="TRUSTED",'internal_calcs ToDs'!C769,"")</f>
        <v>766.90150437980299</v>
      </c>
      <c r="X769" s="10">
        <f>IF(S769="TRUSTED",IF(O769=3,'internal_calcs ToDs'!D769,'internal_calcs ToDs'!E769),"")</f>
        <v>767.14908376780909</v>
      </c>
      <c r="Y769" s="10">
        <f t="shared" si="238"/>
        <v>766.90150437980299</v>
      </c>
      <c r="Z769" s="10" t="str">
        <f t="shared" ca="1" si="235"/>
        <v>N</v>
      </c>
      <c r="AA769" s="10">
        <f t="shared" ca="1" si="236"/>
        <v>766.90150437980299</v>
      </c>
      <c r="AB769" s="1">
        <f t="shared" ca="1" si="220"/>
        <v>2</v>
      </c>
      <c r="AC769" s="1">
        <f t="shared" ca="1" si="221"/>
        <v>222</v>
      </c>
      <c r="AD769" s="1">
        <f t="shared" ca="1" si="237"/>
        <v>56</v>
      </c>
    </row>
    <row r="770" spans="1:30" x14ac:dyDescent="0.3">
      <c r="A770" s="1">
        <f>'FTTM input times'!A770</f>
        <v>768</v>
      </c>
      <c r="B770" s="10">
        <f>ABS('internal_calcs ToDs'!C770-'internal_calcs ToDs'!$B770)</f>
        <v>6.3591703322296098</v>
      </c>
      <c r="C770" s="10">
        <f>ABS('internal_calcs ToDs'!D770-'internal_calcs ToDs'!$B770)</f>
        <v>6.852664289705217</v>
      </c>
      <c r="D770" s="10">
        <f>ABS('internal_calcs ToDs'!E770-'internal_calcs ToDs'!$B770)</f>
        <v>7.5837138988555353</v>
      </c>
      <c r="E770" s="10">
        <f>ABS('internal_calcs ToDs'!D770-'internal_calcs ToDs'!$C770)</f>
        <v>0.4934939574756072</v>
      </c>
      <c r="F770" s="10">
        <f>ABS('internal_calcs ToDs'!E770-'internal_calcs ToDs'!$C770)</f>
        <v>1.2245435666259255</v>
      </c>
      <c r="G770" s="10">
        <f>ABS('internal_calcs ToDs'!E770-'internal_calcs ToDs'!D770)</f>
        <v>0.73104960915031825</v>
      </c>
      <c r="H770" s="1" t="str">
        <f t="shared" si="222"/>
        <v>UNTRUSTED</v>
      </c>
      <c r="I770" s="1" t="str">
        <f t="shared" si="223"/>
        <v>UNTRUSTED</v>
      </c>
      <c r="J770" s="1" t="str">
        <f t="shared" si="224"/>
        <v>UNTRUSTED</v>
      </c>
      <c r="K770" s="1" t="str">
        <f t="shared" si="225"/>
        <v>TRUSTED</v>
      </c>
      <c r="L770" s="1" t="str">
        <f t="shared" si="226"/>
        <v>TRUSTED</v>
      </c>
      <c r="M770" s="1" t="str">
        <f t="shared" si="227"/>
        <v>TRUSTED</v>
      </c>
      <c r="N770" s="1" t="str">
        <f t="shared" si="228"/>
        <v>TRUSTED</v>
      </c>
      <c r="O770" s="1">
        <f t="shared" si="229"/>
        <v>3</v>
      </c>
      <c r="P770" s="1">
        <f t="shared" si="230"/>
        <v>333</v>
      </c>
      <c r="Q770" s="1" t="str">
        <f t="shared" si="231"/>
        <v>UNTRUSTED</v>
      </c>
      <c r="R770" s="1" t="str">
        <f t="shared" si="232"/>
        <v>TRUSTED</v>
      </c>
      <c r="S770" s="1" t="str">
        <f t="shared" si="233"/>
        <v>TRUSTED</v>
      </c>
      <c r="T770" s="1" t="str">
        <f t="shared" si="234"/>
        <v>TRUSTED</v>
      </c>
      <c r="U770" s="1">
        <f t="shared" si="239"/>
        <v>2</v>
      </c>
      <c r="V770" s="10" t="str">
        <f>IF(Q770="TRUSTED",'internal_calcs ToDs'!B770,"")</f>
        <v/>
      </c>
      <c r="W770" s="10">
        <f>IF(R770="TRUSTED",'internal_calcs ToDs'!C770,"")</f>
        <v>767.79872901842964</v>
      </c>
      <c r="X770" s="10">
        <f>IF(S770="TRUSTED",IF(O770=3,'internal_calcs ToDs'!D770,'internal_calcs ToDs'!E770),"")</f>
        <v>768.29222297590525</v>
      </c>
      <c r="Y770" s="10">
        <f t="shared" si="238"/>
        <v>767.79872901842964</v>
      </c>
      <c r="Z770" s="10" t="str">
        <f t="shared" ca="1" si="235"/>
        <v>N</v>
      </c>
      <c r="AA770" s="10">
        <f t="shared" ca="1" si="236"/>
        <v>767.79872901842964</v>
      </c>
      <c r="AB770" s="1">
        <f t="shared" ref="AB770:AB833" ca="1" si="240">IF(AA770=V770,1,IF(AA770=W770,2,IF(AA770=X770,O770,511)))</f>
        <v>2</v>
      </c>
      <c r="AC770" s="1">
        <f t="shared" ref="AC770:AC833" ca="1" si="241">IF(AB770=1,fttmMapPtpInstanceToIndex1,IF(AB770=2,fttmMapPtpInstanceToIndex2,IF(AB770=3,fttmMapPtpInstanceToIndex3,IF(AB770=4,fttmMapPtpInstanceToIndex4,"NQ"))))</f>
        <v>222</v>
      </c>
      <c r="AD770" s="1">
        <f t="shared" ca="1" si="237"/>
        <v>56</v>
      </c>
    </row>
    <row r="771" spans="1:30" x14ac:dyDescent="0.3">
      <c r="A771" s="1">
        <f>'FTTM input times'!A771</f>
        <v>769</v>
      </c>
      <c r="B771" s="10">
        <f>ABS('internal_calcs ToDs'!C771-'internal_calcs ToDs'!$B771)</f>
        <v>6.2388665399817</v>
      </c>
      <c r="C771" s="10">
        <f>ABS('internal_calcs ToDs'!D771-'internal_calcs ToDs'!$B771)</f>
        <v>6.9373844735333705</v>
      </c>
      <c r="D771" s="10">
        <f>ABS('internal_calcs ToDs'!E771-'internal_calcs ToDs'!$B771)</f>
        <v>8.0146201248085163</v>
      </c>
      <c r="E771" s="10">
        <f>ABS('internal_calcs ToDs'!D771-'internal_calcs ToDs'!$C771)</f>
        <v>0.69851793355167047</v>
      </c>
      <c r="F771" s="10">
        <f>ABS('internal_calcs ToDs'!E771-'internal_calcs ToDs'!$C771)</f>
        <v>1.7757535848268162</v>
      </c>
      <c r="G771" s="10">
        <f>ABS('internal_calcs ToDs'!E771-'internal_calcs ToDs'!D771)</f>
        <v>1.0772356512751458</v>
      </c>
      <c r="H771" s="1" t="str">
        <f t="shared" ref="H771:H834" si="242">IF(B770&lt;=maxAs12,"TRUSTED",IF(AND(H770="TRUSTED",B770&lt;=(maxAs12+fttmHyst12)),"TRUSTED","UNTRUSTED"))</f>
        <v>UNTRUSTED</v>
      </c>
      <c r="I771" s="1" t="str">
        <f t="shared" ref="I771:I834" si="243">IF(C770&lt;=maxAs13,"TRUSTED",IF(AND(I770="TRUSTED",C770&lt;=(maxAs13+fttmHyst13)),"TRUSTED","UNTRUSTED"))</f>
        <v>UNTRUSTED</v>
      </c>
      <c r="J771" s="1" t="str">
        <f t="shared" ref="J771:J834" si="244">IF(D770&lt;=maxAs14,"TRUSTED",IF(AND(J770="TRUSTED",D770&lt;=(maxAs14+fttmHyst14)),"TRUSTED","UNTRUSTED"))</f>
        <v>UNTRUSTED</v>
      </c>
      <c r="K771" s="1" t="str">
        <f t="shared" ref="K771:K834" si="245">IF(E770&lt;=maxAs23,"TRUSTED",IF(AND(K770="TRUSTED",E770&lt;=(maxAs23+fttmHyst23)),"TRUSTED","UNTRUSTED"))</f>
        <v>TRUSTED</v>
      </c>
      <c r="L771" s="1" t="str">
        <f t="shared" ref="L771:L834" si="246">IF(F770&lt;=maxAs24,"TRUSTED",IF(AND(L770="TRUSTED",F770&lt;=(maxAs24+fttmHyst24)),"TRUSTED","UNTRUSTED"))</f>
        <v>TRUSTED</v>
      </c>
      <c r="M771" s="1" t="str">
        <f t="shared" ref="M771:M834" si="247">IF(G770&lt;=maxAs34,"TRUSTED",IF(AND(M770="TRUSTED",G770&lt;=(maxAs34+fttmHyst34)),"TRUSTED","UNTRUSTED"))</f>
        <v>TRUSTED</v>
      </c>
      <c r="N771" s="1" t="str">
        <f t="shared" ref="N771:N834" si="248">M771</f>
        <v>TRUSTED</v>
      </c>
      <c r="O771" s="1">
        <f t="shared" ref="O771:O834" si="249">IF(N771="UNTRUSTED",511,3)</f>
        <v>3</v>
      </c>
      <c r="P771" s="1">
        <f t="shared" ref="P771:P834" si="250">IF(O771=511,"NQ",IF(O771=3,fttmMapPtpInstanceToIndex3,fttmMapPtpInstanceToIndex4))</f>
        <v>333</v>
      </c>
      <c r="Q771" s="1" t="str">
        <f t="shared" ref="Q771:Q834" si="251">IF(H771="TRUSTED","TRUSTED",IF(O771=3,IF(I771="TRUSTED","TRUSTED","UNTRUSTED"),IF(O771=4,IF(J771="TRUSTED","TRUSTED","UNTRUSTED"),"UNTRUSTED")))</f>
        <v>UNTRUSTED</v>
      </c>
      <c r="R771" s="1" t="str">
        <f t="shared" ref="R771:R834" si="252">IF(H771="TRUSTED","TRUSTED",IF(O771=3,IF(K771="TRUSTED","TRUSTED","UNTRUSTED"),IF(O771=4,IF(L771="TRUSTED","TRUSTED","UNTRUSTED"),"UNTRUSTED")))</f>
        <v>TRUSTED</v>
      </c>
      <c r="S771" s="1" t="str">
        <f t="shared" ref="S771:S834" si="253">IF(O771=3,IF(OR(I771="TRUSTED",K771="TRUSTED"),"TRUSTED","UNTRUSTED"),IF(O771=4,IF(OR(J771="TRUSTED",L771="TRUSTED"),"TRUSTED","UNTRUSTED"),"UNTRUSTED"))</f>
        <v>TRUSTED</v>
      </c>
      <c r="T771" s="1" t="str">
        <f t="shared" ref="T771:T834" si="254">IF(OR(AND(Q771="TRUSTED",R771="TRUSTED"),AND(Q771="TRUSTED",S771="TRUSTED"),AND(R771="TRUSTED",S771="TRUSTED")),"TRUSTED","UNTRUSTED")</f>
        <v>TRUSTED</v>
      </c>
      <c r="U771" s="1">
        <f t="shared" si="239"/>
        <v>2</v>
      </c>
      <c r="V771" s="10" t="str">
        <f>IF(Q771="TRUSTED",'internal_calcs ToDs'!B771,"")</f>
        <v/>
      </c>
      <c r="W771" s="10">
        <f>IF(R771="TRUSTED",'internal_calcs ToDs'!C771,"")</f>
        <v>768.70069452481198</v>
      </c>
      <c r="X771" s="10">
        <f>IF(S771="TRUSTED",IF(O771=3,'internal_calcs ToDs'!D771,'internal_calcs ToDs'!E771),"")</f>
        <v>769.39921245836365</v>
      </c>
      <c r="Y771" s="10">
        <f t="shared" si="238"/>
        <v>768.70069452481198</v>
      </c>
      <c r="Z771" s="10" t="str">
        <f t="shared" ref="Z771:Z834" ca="1" si="255">IF(OR(AB770=511,OFFSET(V771,0,AB770-1)=""),"Y",IF(ABS(OFFSET(V771,0,AB770-1)-Y771)&gt;fttmSelChangeThresh0,"Y","N"))</f>
        <v>N</v>
      </c>
      <c r="AA771" s="10">
        <f t="shared" ref="AA771:AA834" ca="1" si="256">IF(U771=0,AA770,IF(Z771="Y",Y771,OFFSET(V771,0,AB770-1)))</f>
        <v>768.70069452481198</v>
      </c>
      <c r="AB771" s="1">
        <f t="shared" ca="1" si="240"/>
        <v>2</v>
      </c>
      <c r="AC771" s="1">
        <f t="shared" ca="1" si="241"/>
        <v>222</v>
      </c>
      <c r="AD771" s="1">
        <f t="shared" ref="AD771:AD834" ca="1" si="257">IF(AC771&lt;&gt;AC770,AD770+1,AD770)</f>
        <v>56</v>
      </c>
    </row>
    <row r="772" spans="1:30" x14ac:dyDescent="0.3">
      <c r="A772" s="1">
        <f>'FTTM input times'!A772</f>
        <v>770</v>
      </c>
      <c r="B772" s="10">
        <f>ABS('internal_calcs ToDs'!C772-'internal_calcs ToDs'!$B772)</f>
        <v>6.1246138347354417</v>
      </c>
      <c r="C772" s="10">
        <f>ABS('internal_calcs ToDs'!D772-'internal_calcs ToDs'!$B772)</f>
        <v>6.9851909655603777</v>
      </c>
      <c r="D772" s="10">
        <f>ABS('internal_calcs ToDs'!E772-'internal_calcs ToDs'!$B772)</f>
        <v>8.4653722020676696</v>
      </c>
      <c r="E772" s="10">
        <f>ABS('internal_calcs ToDs'!D772-'internal_calcs ToDs'!$C772)</f>
        <v>0.86057713082493592</v>
      </c>
      <c r="F772" s="10">
        <f>ABS('internal_calcs ToDs'!E772-'internal_calcs ToDs'!$C772)</f>
        <v>2.3407583673322279</v>
      </c>
      <c r="G772" s="10">
        <f>ABS('internal_calcs ToDs'!E772-'internal_calcs ToDs'!D772)</f>
        <v>1.4801812365072919</v>
      </c>
      <c r="H772" s="1" t="str">
        <f t="shared" si="242"/>
        <v>UNTRUSTED</v>
      </c>
      <c r="I772" s="1" t="str">
        <f t="shared" si="243"/>
        <v>UNTRUSTED</v>
      </c>
      <c r="J772" s="1" t="str">
        <f t="shared" si="244"/>
        <v>UNTRUSTED</v>
      </c>
      <c r="K772" s="1" t="str">
        <f t="shared" si="245"/>
        <v>TRUSTED</v>
      </c>
      <c r="L772" s="1" t="str">
        <f t="shared" si="246"/>
        <v>TRUSTED</v>
      </c>
      <c r="M772" s="1" t="str">
        <f t="shared" si="247"/>
        <v>TRUSTED</v>
      </c>
      <c r="N772" s="1" t="str">
        <f t="shared" si="248"/>
        <v>TRUSTED</v>
      </c>
      <c r="O772" s="1">
        <f t="shared" si="249"/>
        <v>3</v>
      </c>
      <c r="P772" s="1">
        <f t="shared" si="250"/>
        <v>333</v>
      </c>
      <c r="Q772" s="1" t="str">
        <f t="shared" si="251"/>
        <v>UNTRUSTED</v>
      </c>
      <c r="R772" s="1" t="str">
        <f t="shared" si="252"/>
        <v>TRUSTED</v>
      </c>
      <c r="S772" s="1" t="str">
        <f t="shared" si="253"/>
        <v>TRUSTED</v>
      </c>
      <c r="T772" s="1" t="str">
        <f t="shared" si="254"/>
        <v>TRUSTED</v>
      </c>
      <c r="U772" s="1">
        <f t="shared" si="239"/>
        <v>2</v>
      </c>
      <c r="V772" s="10" t="str">
        <f>IF(Q772="TRUSTED",'internal_calcs ToDs'!B772,"")</f>
        <v/>
      </c>
      <c r="W772" s="10">
        <f>IF(R772="TRUSTED",'internal_calcs ToDs'!C772,"")</f>
        <v>769.6077877963088</v>
      </c>
      <c r="X772" s="10">
        <f>IF(S772="TRUSTED",IF(O772=3,'internal_calcs ToDs'!D772,'internal_calcs ToDs'!E772),"")</f>
        <v>770.46836492713373</v>
      </c>
      <c r="Y772" s="10">
        <f t="shared" ref="Y772:Y835" si="258">IF(U772=0,AA771,IF(U772=3,MEDIAN(V772:X772),IF(V772="",W772,V772)))</f>
        <v>769.6077877963088</v>
      </c>
      <c r="Z772" s="10" t="str">
        <f t="shared" ca="1" si="255"/>
        <v>N</v>
      </c>
      <c r="AA772" s="10">
        <f t="shared" ca="1" si="256"/>
        <v>769.6077877963088</v>
      </c>
      <c r="AB772" s="1">
        <f t="shared" ca="1" si="240"/>
        <v>2</v>
      </c>
      <c r="AC772" s="1">
        <f t="shared" ca="1" si="241"/>
        <v>222</v>
      </c>
      <c r="AD772" s="1">
        <f t="shared" ca="1" si="257"/>
        <v>56</v>
      </c>
    </row>
    <row r="773" spans="1:30" x14ac:dyDescent="0.3">
      <c r="A773" s="1">
        <f>'FTTM input times'!A773</f>
        <v>771</v>
      </c>
      <c r="B773" s="10">
        <f>ABS('internal_calcs ToDs'!C773-'internal_calcs ToDs'!$B773)</f>
        <v>6.0167923594794956</v>
      </c>
      <c r="C773" s="10">
        <f>ABS('internal_calcs ToDs'!D773-'internal_calcs ToDs'!$B773)</f>
        <v>6.9950066726203204</v>
      </c>
      <c r="D773" s="10">
        <f>ABS('internal_calcs ToDs'!E773-'internal_calcs ToDs'!$B773)</f>
        <v>8.918920759497837</v>
      </c>
      <c r="E773" s="10">
        <f>ABS('internal_calcs ToDs'!D773-'internal_calcs ToDs'!$C773)</f>
        <v>0.97821431314082474</v>
      </c>
      <c r="F773" s="10">
        <f>ABS('internal_calcs ToDs'!E773-'internal_calcs ToDs'!$C773)</f>
        <v>2.9021284000183414</v>
      </c>
      <c r="G773" s="10">
        <f>ABS('internal_calcs ToDs'!E773-'internal_calcs ToDs'!D773)</f>
        <v>1.9239140868775166</v>
      </c>
      <c r="H773" s="1" t="str">
        <f t="shared" si="242"/>
        <v>UNTRUSTED</v>
      </c>
      <c r="I773" s="1" t="str">
        <f t="shared" si="243"/>
        <v>UNTRUSTED</v>
      </c>
      <c r="J773" s="1" t="str">
        <f t="shared" si="244"/>
        <v>UNTRUSTED</v>
      </c>
      <c r="K773" s="1" t="str">
        <f t="shared" si="245"/>
        <v>TRUSTED</v>
      </c>
      <c r="L773" s="1" t="str">
        <f t="shared" si="246"/>
        <v>TRUSTED</v>
      </c>
      <c r="M773" s="1" t="str">
        <f t="shared" si="247"/>
        <v>TRUSTED</v>
      </c>
      <c r="N773" s="1" t="str">
        <f t="shared" si="248"/>
        <v>TRUSTED</v>
      </c>
      <c r="O773" s="1">
        <f t="shared" si="249"/>
        <v>3</v>
      </c>
      <c r="P773" s="1">
        <f t="shared" si="250"/>
        <v>333</v>
      </c>
      <c r="Q773" s="1" t="str">
        <f t="shared" si="251"/>
        <v>UNTRUSTED</v>
      </c>
      <c r="R773" s="1" t="str">
        <f t="shared" si="252"/>
        <v>TRUSTED</v>
      </c>
      <c r="S773" s="1" t="str">
        <f t="shared" si="253"/>
        <v>TRUSTED</v>
      </c>
      <c r="T773" s="1" t="str">
        <f t="shared" si="254"/>
        <v>TRUSTED</v>
      </c>
      <c r="U773" s="1">
        <f t="shared" ref="U773:U836" si="259">COUNTIF(Q773:S773,"TRUSTED")</f>
        <v>2</v>
      </c>
      <c r="V773" s="10" t="str">
        <f>IF(Q773="TRUSTED",'internal_calcs ToDs'!B773,"")</f>
        <v/>
      </c>
      <c r="W773" s="10">
        <f>IF(R773="TRUSTED",'internal_calcs ToDs'!C773,"")</f>
        <v>770.52037549333227</v>
      </c>
      <c r="X773" s="10">
        <f>IF(S773="TRUSTED",IF(O773=3,'internal_calcs ToDs'!D773,'internal_calcs ToDs'!E773),"")</f>
        <v>771.49858980647309</v>
      </c>
      <c r="Y773" s="10">
        <f t="shared" si="258"/>
        <v>770.52037549333227</v>
      </c>
      <c r="Z773" s="10" t="str">
        <f t="shared" ca="1" si="255"/>
        <v>N</v>
      </c>
      <c r="AA773" s="10">
        <f t="shared" ca="1" si="256"/>
        <v>770.52037549333227</v>
      </c>
      <c r="AB773" s="1">
        <f t="shared" ca="1" si="240"/>
        <v>2</v>
      </c>
      <c r="AC773" s="1">
        <f t="shared" ca="1" si="241"/>
        <v>222</v>
      </c>
      <c r="AD773" s="1">
        <f t="shared" ca="1" si="257"/>
        <v>56</v>
      </c>
    </row>
    <row r="774" spans="1:30" x14ac:dyDescent="0.3">
      <c r="A774" s="1">
        <f>'FTTM input times'!A774</f>
        <v>772</v>
      </c>
      <c r="B774" s="10">
        <f>ABS('internal_calcs ToDs'!C774-'internal_calcs ToDs'!$B774)</f>
        <v>5.9157599815096091</v>
      </c>
      <c r="C774" s="10">
        <f>ABS('internal_calcs ToDs'!D774-'internal_calcs ToDs'!$B774)</f>
        <v>6.9663678211812794</v>
      </c>
      <c r="D774" s="10">
        <f>ABS('internal_calcs ToDs'!E774-'internal_calcs ToDs'!$B774)</f>
        <v>9.3581486207338003</v>
      </c>
      <c r="E774" s="10">
        <f>ABS('internal_calcs ToDs'!D774-'internal_calcs ToDs'!$C774)</f>
        <v>1.0506078396716703</v>
      </c>
      <c r="F774" s="10">
        <f>ABS('internal_calcs ToDs'!E774-'internal_calcs ToDs'!$C774)</f>
        <v>3.4423886392241911</v>
      </c>
      <c r="G774" s="10">
        <f>ABS('internal_calcs ToDs'!E774-'internal_calcs ToDs'!D774)</f>
        <v>2.3917807995525209</v>
      </c>
      <c r="H774" s="1" t="str">
        <f t="shared" si="242"/>
        <v>UNTRUSTED</v>
      </c>
      <c r="I774" s="1" t="str">
        <f t="shared" si="243"/>
        <v>UNTRUSTED</v>
      </c>
      <c r="J774" s="1" t="str">
        <f t="shared" si="244"/>
        <v>UNTRUSTED</v>
      </c>
      <c r="K774" s="1" t="str">
        <f t="shared" si="245"/>
        <v>TRUSTED</v>
      </c>
      <c r="L774" s="1" t="str">
        <f t="shared" si="246"/>
        <v>TRUSTED</v>
      </c>
      <c r="M774" s="1" t="str">
        <f t="shared" si="247"/>
        <v>TRUSTED</v>
      </c>
      <c r="N774" s="1" t="str">
        <f t="shared" si="248"/>
        <v>TRUSTED</v>
      </c>
      <c r="O774" s="1">
        <f t="shared" si="249"/>
        <v>3</v>
      </c>
      <c r="P774" s="1">
        <f t="shared" si="250"/>
        <v>333</v>
      </c>
      <c r="Q774" s="1" t="str">
        <f t="shared" si="251"/>
        <v>UNTRUSTED</v>
      </c>
      <c r="R774" s="1" t="str">
        <f t="shared" si="252"/>
        <v>TRUSTED</v>
      </c>
      <c r="S774" s="1" t="str">
        <f t="shared" si="253"/>
        <v>TRUSTED</v>
      </c>
      <c r="T774" s="1" t="str">
        <f t="shared" si="254"/>
        <v>TRUSTED</v>
      </c>
      <c r="U774" s="1">
        <f t="shared" si="259"/>
        <v>2</v>
      </c>
      <c r="V774" s="10" t="str">
        <f>IF(Q774="TRUSTED",'internal_calcs ToDs'!B774,"")</f>
        <v/>
      </c>
      <c r="W774" s="10">
        <f>IF(R774="TRUSTED",'internal_calcs ToDs'!C774,"")</f>
        <v>771.43880259230752</v>
      </c>
      <c r="X774" s="10">
        <f>IF(S774="TRUSTED",IF(O774=3,'internal_calcs ToDs'!D774,'internal_calcs ToDs'!E774),"")</f>
        <v>772.48941043197919</v>
      </c>
      <c r="Y774" s="10">
        <f t="shared" si="258"/>
        <v>771.43880259230752</v>
      </c>
      <c r="Z774" s="10" t="str">
        <f t="shared" ca="1" si="255"/>
        <v>N</v>
      </c>
      <c r="AA774" s="10">
        <f t="shared" ca="1" si="256"/>
        <v>771.43880259230752</v>
      </c>
      <c r="AB774" s="1">
        <f t="shared" ca="1" si="240"/>
        <v>2</v>
      </c>
      <c r="AC774" s="1">
        <f t="shared" ca="1" si="241"/>
        <v>222</v>
      </c>
      <c r="AD774" s="1">
        <f t="shared" ca="1" si="257"/>
        <v>56</v>
      </c>
    </row>
    <row r="775" spans="1:30" x14ac:dyDescent="0.3">
      <c r="A775" s="1">
        <f>'FTTM input times'!A775</f>
        <v>773</v>
      </c>
      <c r="B775" s="10">
        <f>ABS('internal_calcs ToDs'!C775-'internal_calcs ToDs'!$B775)</f>
        <v>5.8218509228213406</v>
      </c>
      <c r="C775" s="10">
        <f>ABS('internal_calcs ToDs'!D775-'internal_calcs ToDs'!$B775)</f>
        <v>6.8994314664849981</v>
      </c>
      <c r="D775" s="10">
        <f>ABS('internal_calcs ToDs'!E775-'internal_calcs ToDs'!$B775)</f>
        <v>9.7664899212973069</v>
      </c>
      <c r="E775" s="10">
        <f>ABS('internal_calcs ToDs'!D775-'internal_calcs ToDs'!$C775)</f>
        <v>1.0775805436636574</v>
      </c>
      <c r="F775" s="10">
        <f>ABS('internal_calcs ToDs'!E775-'internal_calcs ToDs'!$C775)</f>
        <v>3.9446389984759662</v>
      </c>
      <c r="G775" s="10">
        <f>ABS('internal_calcs ToDs'!E775-'internal_calcs ToDs'!D775)</f>
        <v>2.8670584548123088</v>
      </c>
      <c r="H775" s="1" t="str">
        <f t="shared" si="242"/>
        <v>UNTRUSTED</v>
      </c>
      <c r="I775" s="1" t="str">
        <f t="shared" si="243"/>
        <v>UNTRUSTED</v>
      </c>
      <c r="J775" s="1" t="str">
        <f t="shared" si="244"/>
        <v>UNTRUSTED</v>
      </c>
      <c r="K775" s="1" t="str">
        <f t="shared" si="245"/>
        <v>TRUSTED</v>
      </c>
      <c r="L775" s="1" t="str">
        <f t="shared" si="246"/>
        <v>TRUSTED</v>
      </c>
      <c r="M775" s="1" t="str">
        <f t="shared" si="247"/>
        <v>TRUSTED</v>
      </c>
      <c r="N775" s="1" t="str">
        <f t="shared" si="248"/>
        <v>TRUSTED</v>
      </c>
      <c r="O775" s="1">
        <f t="shared" si="249"/>
        <v>3</v>
      </c>
      <c r="P775" s="1">
        <f t="shared" si="250"/>
        <v>333</v>
      </c>
      <c r="Q775" s="1" t="str">
        <f t="shared" si="251"/>
        <v>UNTRUSTED</v>
      </c>
      <c r="R775" s="1" t="str">
        <f t="shared" si="252"/>
        <v>TRUSTED</v>
      </c>
      <c r="S775" s="1" t="str">
        <f t="shared" si="253"/>
        <v>TRUSTED</v>
      </c>
      <c r="T775" s="1" t="str">
        <f t="shared" si="254"/>
        <v>TRUSTED</v>
      </c>
      <c r="U775" s="1">
        <f t="shared" si="259"/>
        <v>2</v>
      </c>
      <c r="V775" s="10" t="str">
        <f>IF(Q775="TRUSTED",'internal_calcs ToDs'!B775,"")</f>
        <v/>
      </c>
      <c r="W775" s="10">
        <f>IF(R775="TRUSTED",'internal_calcs ToDs'!C775,"")</f>
        <v>772.36339102420754</v>
      </c>
      <c r="X775" s="10">
        <f>IF(S775="TRUSTED",IF(O775=3,'internal_calcs ToDs'!D775,'internal_calcs ToDs'!E775),"")</f>
        <v>773.4409715678712</v>
      </c>
      <c r="Y775" s="10">
        <f t="shared" si="258"/>
        <v>772.36339102420754</v>
      </c>
      <c r="Z775" s="10" t="str">
        <f t="shared" ca="1" si="255"/>
        <v>N</v>
      </c>
      <c r="AA775" s="10">
        <f t="shared" ca="1" si="256"/>
        <v>772.36339102420754</v>
      </c>
      <c r="AB775" s="1">
        <f t="shared" ca="1" si="240"/>
        <v>2</v>
      </c>
      <c r="AC775" s="1">
        <f t="shared" ca="1" si="241"/>
        <v>222</v>
      </c>
      <c r="AD775" s="1">
        <f t="shared" ca="1" si="257"/>
        <v>56</v>
      </c>
    </row>
    <row r="776" spans="1:30" x14ac:dyDescent="0.3">
      <c r="A776" s="1">
        <f>'FTTM input times'!A776</f>
        <v>774</v>
      </c>
      <c r="B776" s="10">
        <f>ABS('internal_calcs ToDs'!C776-'internal_calcs ToDs'!$B776)</f>
        <v>5.7353744818335599</v>
      </c>
      <c r="C776" s="10">
        <f>ABS('internal_calcs ToDs'!D776-'internal_calcs ToDs'!$B776)</f>
        <v>6.7949732017661972</v>
      </c>
      <c r="D776" s="10">
        <f>ABS('internal_calcs ToDs'!E776-'internal_calcs ToDs'!$B776)</f>
        <v>10.128529278570909</v>
      </c>
      <c r="E776" s="10">
        <f>ABS('internal_calcs ToDs'!D776-'internal_calcs ToDs'!$C776)</f>
        <v>1.0595987199326373</v>
      </c>
      <c r="F776" s="10">
        <f>ABS('internal_calcs ToDs'!E776-'internal_calcs ToDs'!$C776)</f>
        <v>4.393154796737349</v>
      </c>
      <c r="G776" s="10">
        <f>ABS('internal_calcs ToDs'!E776-'internal_calcs ToDs'!D776)</f>
        <v>3.3335560768047117</v>
      </c>
      <c r="H776" s="1" t="str">
        <f t="shared" si="242"/>
        <v>UNTRUSTED</v>
      </c>
      <c r="I776" s="1" t="str">
        <f t="shared" si="243"/>
        <v>UNTRUSTED</v>
      </c>
      <c r="J776" s="1" t="str">
        <f t="shared" si="244"/>
        <v>UNTRUSTED</v>
      </c>
      <c r="K776" s="1" t="str">
        <f t="shared" si="245"/>
        <v>TRUSTED</v>
      </c>
      <c r="L776" s="1" t="str">
        <f t="shared" si="246"/>
        <v>TRUSTED</v>
      </c>
      <c r="M776" s="1" t="str">
        <f t="shared" si="247"/>
        <v>TRUSTED</v>
      </c>
      <c r="N776" s="1" t="str">
        <f t="shared" si="248"/>
        <v>TRUSTED</v>
      </c>
      <c r="O776" s="1">
        <f t="shared" si="249"/>
        <v>3</v>
      </c>
      <c r="P776" s="1">
        <f t="shared" si="250"/>
        <v>333</v>
      </c>
      <c r="Q776" s="1" t="str">
        <f t="shared" si="251"/>
        <v>UNTRUSTED</v>
      </c>
      <c r="R776" s="1" t="str">
        <f t="shared" si="252"/>
        <v>TRUSTED</v>
      </c>
      <c r="S776" s="1" t="str">
        <f t="shared" si="253"/>
        <v>TRUSTED</v>
      </c>
      <c r="T776" s="1" t="str">
        <f t="shared" si="254"/>
        <v>TRUSTED</v>
      </c>
      <c r="U776" s="1">
        <f t="shared" si="259"/>
        <v>2</v>
      </c>
      <c r="V776" s="10" t="str">
        <f>IF(Q776="TRUSTED",'internal_calcs ToDs'!B776,"")</f>
        <v/>
      </c>
      <c r="W776" s="10">
        <f>IF(R776="TRUSTED",'internal_calcs ToDs'!C776,"")</f>
        <v>773.29443840403951</v>
      </c>
      <c r="X776" s="10">
        <f>IF(S776="TRUSTED",IF(O776=3,'internal_calcs ToDs'!D776,'internal_calcs ToDs'!E776),"")</f>
        <v>774.35403712397215</v>
      </c>
      <c r="Y776" s="10">
        <f t="shared" si="258"/>
        <v>773.29443840403951</v>
      </c>
      <c r="Z776" s="10" t="str">
        <f t="shared" ca="1" si="255"/>
        <v>N</v>
      </c>
      <c r="AA776" s="10">
        <f t="shared" ca="1" si="256"/>
        <v>773.29443840403951</v>
      </c>
      <c r="AB776" s="1">
        <f t="shared" ca="1" si="240"/>
        <v>2</v>
      </c>
      <c r="AC776" s="1">
        <f t="shared" ca="1" si="241"/>
        <v>222</v>
      </c>
      <c r="AD776" s="1">
        <f t="shared" ca="1" si="257"/>
        <v>56</v>
      </c>
    </row>
    <row r="777" spans="1:30" x14ac:dyDescent="0.3">
      <c r="A777" s="1">
        <f>'FTTM input times'!A777</f>
        <v>775</v>
      </c>
      <c r="B777" s="10">
        <f>ABS('internal_calcs ToDs'!C777-'internal_calcs ToDs'!$B777)</f>
        <v>5.6566138514573368</v>
      </c>
      <c r="C777" s="10">
        <f>ABS('internal_calcs ToDs'!D777-'internal_calcs ToDs'!$B777)</f>
        <v>6.6543751035580954</v>
      </c>
      <c r="D777" s="10">
        <f>ABS('internal_calcs ToDs'!E777-'internal_calcs ToDs'!$B777)</f>
        <v>10.43055935877635</v>
      </c>
      <c r="E777" s="10">
        <f>ABS('internal_calcs ToDs'!D777-'internal_calcs ToDs'!$C777)</f>
        <v>0.99776125210075861</v>
      </c>
      <c r="F777" s="10">
        <f>ABS('internal_calcs ToDs'!E777-'internal_calcs ToDs'!$C777)</f>
        <v>4.7739455073190129</v>
      </c>
      <c r="G777" s="10">
        <f>ABS('internal_calcs ToDs'!E777-'internal_calcs ToDs'!D777)</f>
        <v>3.7761842552182543</v>
      </c>
      <c r="H777" s="1" t="str">
        <f t="shared" si="242"/>
        <v>UNTRUSTED</v>
      </c>
      <c r="I777" s="1" t="str">
        <f t="shared" si="243"/>
        <v>UNTRUSTED</v>
      </c>
      <c r="J777" s="1" t="str">
        <f t="shared" si="244"/>
        <v>UNTRUSTED</v>
      </c>
      <c r="K777" s="1" t="str">
        <f t="shared" si="245"/>
        <v>TRUSTED</v>
      </c>
      <c r="L777" s="1" t="str">
        <f t="shared" si="246"/>
        <v>TRUSTED</v>
      </c>
      <c r="M777" s="1" t="str">
        <f t="shared" si="247"/>
        <v>TRUSTED</v>
      </c>
      <c r="N777" s="1" t="str">
        <f t="shared" si="248"/>
        <v>TRUSTED</v>
      </c>
      <c r="O777" s="1">
        <f t="shared" si="249"/>
        <v>3</v>
      </c>
      <c r="P777" s="1">
        <f t="shared" si="250"/>
        <v>333</v>
      </c>
      <c r="Q777" s="1" t="str">
        <f t="shared" si="251"/>
        <v>UNTRUSTED</v>
      </c>
      <c r="R777" s="1" t="str">
        <f t="shared" si="252"/>
        <v>TRUSTED</v>
      </c>
      <c r="S777" s="1" t="str">
        <f t="shared" si="253"/>
        <v>TRUSTED</v>
      </c>
      <c r="T777" s="1" t="str">
        <f t="shared" si="254"/>
        <v>TRUSTED</v>
      </c>
      <c r="U777" s="1">
        <f t="shared" si="259"/>
        <v>2</v>
      </c>
      <c r="V777" s="10" t="str">
        <f>IF(Q777="TRUSTED",'internal_calcs ToDs'!B777,"")</f>
        <v/>
      </c>
      <c r="W777" s="10">
        <f>IF(R777="TRUSTED",'internal_calcs ToDs'!C777,"")</f>
        <v>774.2322168562938</v>
      </c>
      <c r="X777" s="10">
        <f>IF(S777="TRUSTED",IF(O777=3,'internal_calcs ToDs'!D777,'internal_calcs ToDs'!E777),"")</f>
        <v>775.22997810839456</v>
      </c>
      <c r="Y777" s="10">
        <f t="shared" si="258"/>
        <v>774.2322168562938</v>
      </c>
      <c r="Z777" s="10" t="str">
        <f t="shared" ca="1" si="255"/>
        <v>N</v>
      </c>
      <c r="AA777" s="10">
        <f t="shared" ca="1" si="256"/>
        <v>774.2322168562938</v>
      </c>
      <c r="AB777" s="1">
        <f t="shared" ca="1" si="240"/>
        <v>2</v>
      </c>
      <c r="AC777" s="1">
        <f t="shared" ca="1" si="241"/>
        <v>222</v>
      </c>
      <c r="AD777" s="1">
        <f t="shared" ca="1" si="257"/>
        <v>56</v>
      </c>
    </row>
    <row r="778" spans="1:30" x14ac:dyDescent="0.3">
      <c r="A778" s="1">
        <f>'FTTM input times'!A778</f>
        <v>776</v>
      </c>
      <c r="B778" s="10">
        <f>ABS('internal_calcs ToDs'!C778-'internal_calcs ToDs'!$B778)</f>
        <v>5.5858250381546668</v>
      </c>
      <c r="C778" s="10">
        <f>ABS('internal_calcs ToDs'!D778-'internal_calcs ToDs'!$B778)</f>
        <v>6.4796041030848528</v>
      </c>
      <c r="D778" s="10">
        <f>ABS('internal_calcs ToDs'!E778-'internal_calcs ToDs'!$B778)</f>
        <v>10.661076688784192</v>
      </c>
      <c r="E778" s="10">
        <f>ABS('internal_calcs ToDs'!D778-'internal_calcs ToDs'!$C778)</f>
        <v>0.893779064930186</v>
      </c>
      <c r="F778" s="10">
        <f>ABS('internal_calcs ToDs'!E778-'internal_calcs ToDs'!$C778)</f>
        <v>5.0752516506295251</v>
      </c>
      <c r="G778" s="10">
        <f>ABS('internal_calcs ToDs'!E778-'internal_calcs ToDs'!D778)</f>
        <v>4.1814725856993391</v>
      </c>
      <c r="H778" s="1" t="str">
        <f t="shared" si="242"/>
        <v>UNTRUSTED</v>
      </c>
      <c r="I778" s="1" t="str">
        <f t="shared" si="243"/>
        <v>UNTRUSTED</v>
      </c>
      <c r="J778" s="1" t="str">
        <f t="shared" si="244"/>
        <v>UNTRUSTED</v>
      </c>
      <c r="K778" s="1" t="str">
        <f t="shared" si="245"/>
        <v>TRUSTED</v>
      </c>
      <c r="L778" s="1" t="str">
        <f t="shared" si="246"/>
        <v>TRUSTED</v>
      </c>
      <c r="M778" s="1" t="str">
        <f t="shared" si="247"/>
        <v>TRUSTED</v>
      </c>
      <c r="N778" s="1" t="str">
        <f t="shared" si="248"/>
        <v>TRUSTED</v>
      </c>
      <c r="O778" s="1">
        <f t="shared" si="249"/>
        <v>3</v>
      </c>
      <c r="P778" s="1">
        <f t="shared" si="250"/>
        <v>333</v>
      </c>
      <c r="Q778" s="1" t="str">
        <f t="shared" si="251"/>
        <v>UNTRUSTED</v>
      </c>
      <c r="R778" s="1" t="str">
        <f t="shared" si="252"/>
        <v>TRUSTED</v>
      </c>
      <c r="S778" s="1" t="str">
        <f t="shared" si="253"/>
        <v>TRUSTED</v>
      </c>
      <c r="T778" s="1" t="str">
        <f t="shared" si="254"/>
        <v>TRUSTED</v>
      </c>
      <c r="U778" s="1">
        <f t="shared" si="259"/>
        <v>2</v>
      </c>
      <c r="V778" s="10" t="str">
        <f>IF(Q778="TRUSTED",'internal_calcs ToDs'!B778,"")</f>
        <v/>
      </c>
      <c r="W778" s="10">
        <f>IF(R778="TRUSTED",'internal_calcs ToDs'!C778,"")</f>
        <v>775.1769719409931</v>
      </c>
      <c r="X778" s="10">
        <f>IF(S778="TRUSTED",IF(O778=3,'internal_calcs ToDs'!D778,'internal_calcs ToDs'!E778),"")</f>
        <v>776.07075100592328</v>
      </c>
      <c r="Y778" s="10">
        <f t="shared" si="258"/>
        <v>775.1769719409931</v>
      </c>
      <c r="Z778" s="10" t="str">
        <f t="shared" ca="1" si="255"/>
        <v>N</v>
      </c>
      <c r="AA778" s="10">
        <f t="shared" ca="1" si="256"/>
        <v>775.1769719409931</v>
      </c>
      <c r="AB778" s="1">
        <f t="shared" ca="1" si="240"/>
        <v>2</v>
      </c>
      <c r="AC778" s="1">
        <f t="shared" ca="1" si="241"/>
        <v>222</v>
      </c>
      <c r="AD778" s="1">
        <f t="shared" ca="1" si="257"/>
        <v>56</v>
      </c>
    </row>
    <row r="779" spans="1:30" x14ac:dyDescent="0.3">
      <c r="A779" s="1">
        <f>'FTTM input times'!A779</f>
        <v>777</v>
      </c>
      <c r="B779" s="10">
        <f>ABS('internal_calcs ToDs'!C779-'internal_calcs ToDs'!$B779)</f>
        <v>5.5232358862258479</v>
      </c>
      <c r="C779" s="10">
        <f>ABS('internal_calcs ToDs'!D779-'internal_calcs ToDs'!$B779)</f>
        <v>6.2731811247285805</v>
      </c>
      <c r="D779" s="10">
        <f>ABS('internal_calcs ToDs'!E779-'internal_calcs ToDs'!$B779)</f>
        <v>10.811197792566986</v>
      </c>
      <c r="E779" s="10">
        <f>ABS('internal_calcs ToDs'!D779-'internal_calcs ToDs'!$C779)</f>
        <v>0.74994523850273254</v>
      </c>
      <c r="F779" s="10">
        <f>ABS('internal_calcs ToDs'!E779-'internal_calcs ToDs'!$C779)</f>
        <v>5.2879619063411383</v>
      </c>
      <c r="G779" s="10">
        <f>ABS('internal_calcs ToDs'!E779-'internal_calcs ToDs'!D779)</f>
        <v>4.5380166678384057</v>
      </c>
      <c r="H779" s="1" t="str">
        <f t="shared" si="242"/>
        <v>UNTRUSTED</v>
      </c>
      <c r="I779" s="1" t="str">
        <f t="shared" si="243"/>
        <v>UNTRUSTED</v>
      </c>
      <c r="J779" s="1" t="str">
        <f t="shared" si="244"/>
        <v>UNTRUSTED</v>
      </c>
      <c r="K779" s="1" t="str">
        <f t="shared" si="245"/>
        <v>TRUSTED</v>
      </c>
      <c r="L779" s="1" t="str">
        <f t="shared" si="246"/>
        <v>TRUSTED</v>
      </c>
      <c r="M779" s="1" t="str">
        <f t="shared" si="247"/>
        <v>TRUSTED</v>
      </c>
      <c r="N779" s="1" t="str">
        <f t="shared" si="248"/>
        <v>TRUSTED</v>
      </c>
      <c r="O779" s="1">
        <f t="shared" si="249"/>
        <v>3</v>
      </c>
      <c r="P779" s="1">
        <f t="shared" si="250"/>
        <v>333</v>
      </c>
      <c r="Q779" s="1" t="str">
        <f t="shared" si="251"/>
        <v>UNTRUSTED</v>
      </c>
      <c r="R779" s="1" t="str">
        <f t="shared" si="252"/>
        <v>TRUSTED</v>
      </c>
      <c r="S779" s="1" t="str">
        <f t="shared" si="253"/>
        <v>TRUSTED</v>
      </c>
      <c r="T779" s="1" t="str">
        <f t="shared" si="254"/>
        <v>TRUSTED</v>
      </c>
      <c r="U779" s="1">
        <f t="shared" si="259"/>
        <v>2</v>
      </c>
      <c r="V779" s="10" t="str">
        <f>IF(Q779="TRUSTED",'internal_calcs ToDs'!B779,"")</f>
        <v/>
      </c>
      <c r="W779" s="10">
        <f>IF(R779="TRUSTED",'internal_calcs ToDs'!C779,"")</f>
        <v>776.12892168457893</v>
      </c>
      <c r="X779" s="10">
        <f>IF(S779="TRUSTED",IF(O779=3,'internal_calcs ToDs'!D779,'internal_calcs ToDs'!E779),"")</f>
        <v>776.87886692308166</v>
      </c>
      <c r="Y779" s="10">
        <f t="shared" si="258"/>
        <v>776.12892168457893</v>
      </c>
      <c r="Z779" s="10" t="str">
        <f t="shared" ca="1" si="255"/>
        <v>N</v>
      </c>
      <c r="AA779" s="10">
        <f t="shared" ca="1" si="256"/>
        <v>776.12892168457893</v>
      </c>
      <c r="AB779" s="1">
        <f t="shared" ca="1" si="240"/>
        <v>2</v>
      </c>
      <c r="AC779" s="1">
        <f t="shared" ca="1" si="241"/>
        <v>222</v>
      </c>
      <c r="AD779" s="1">
        <f t="shared" ca="1" si="257"/>
        <v>56</v>
      </c>
    </row>
    <row r="780" spans="1:30" x14ac:dyDescent="0.3">
      <c r="A780" s="1">
        <f>'FTTM input times'!A780</f>
        <v>778</v>
      </c>
      <c r="B780" s="10">
        <f>ABS('internal_calcs ToDs'!C780-'internal_calcs ToDs'!$B780)</f>
        <v>5.4690452111592549</v>
      </c>
      <c r="C780" s="10">
        <f>ABS('internal_calcs ToDs'!D780-'internal_calcs ToDs'!$B780)</f>
        <v>6.0381414781805915</v>
      </c>
      <c r="D780" s="10">
        <f>ABS('internal_calcs ToDs'!E780-'internal_calcs ToDs'!$B780)</f>
        <v>10.874980611810884</v>
      </c>
      <c r="E780" s="10">
        <f>ABS('internal_calcs ToDs'!D780-'internal_calcs ToDs'!$C780)</f>
        <v>0.56909626702133664</v>
      </c>
      <c r="F780" s="10">
        <f>ABS('internal_calcs ToDs'!E780-'internal_calcs ToDs'!$C780)</f>
        <v>5.4059354006516287</v>
      </c>
      <c r="G780" s="10">
        <f>ABS('internal_calcs ToDs'!E780-'internal_calcs ToDs'!D780)</f>
        <v>4.8368391336302921</v>
      </c>
      <c r="H780" s="1" t="str">
        <f t="shared" si="242"/>
        <v>UNTRUSTED</v>
      </c>
      <c r="I780" s="1" t="str">
        <f t="shared" si="243"/>
        <v>UNTRUSTED</v>
      </c>
      <c r="J780" s="1" t="str">
        <f t="shared" si="244"/>
        <v>UNTRUSTED</v>
      </c>
      <c r="K780" s="1" t="str">
        <f t="shared" si="245"/>
        <v>TRUSTED</v>
      </c>
      <c r="L780" s="1" t="str">
        <f t="shared" si="246"/>
        <v>TRUSTED</v>
      </c>
      <c r="M780" s="1" t="str">
        <f t="shared" si="247"/>
        <v>TRUSTED</v>
      </c>
      <c r="N780" s="1" t="str">
        <f t="shared" si="248"/>
        <v>TRUSTED</v>
      </c>
      <c r="O780" s="1">
        <f t="shared" si="249"/>
        <v>3</v>
      </c>
      <c r="P780" s="1">
        <f t="shared" si="250"/>
        <v>333</v>
      </c>
      <c r="Q780" s="1" t="str">
        <f t="shared" si="251"/>
        <v>UNTRUSTED</v>
      </c>
      <c r="R780" s="1" t="str">
        <f t="shared" si="252"/>
        <v>TRUSTED</v>
      </c>
      <c r="S780" s="1" t="str">
        <f t="shared" si="253"/>
        <v>TRUSTED</v>
      </c>
      <c r="T780" s="1" t="str">
        <f t="shared" si="254"/>
        <v>TRUSTED</v>
      </c>
      <c r="U780" s="1">
        <f t="shared" si="259"/>
        <v>2</v>
      </c>
      <c r="V780" s="10" t="str">
        <f>IF(Q780="TRUSTED",'internal_calcs ToDs'!B780,"")</f>
        <v/>
      </c>
      <c r="W780" s="10">
        <f>IF(R780="TRUSTED",'internal_calcs ToDs'!C780,"")</f>
        <v>777.08825571946124</v>
      </c>
      <c r="X780" s="10">
        <f>IF(S780="TRUSTED",IF(O780=3,'internal_calcs ToDs'!D780,'internal_calcs ToDs'!E780),"")</f>
        <v>777.65735198648258</v>
      </c>
      <c r="Y780" s="10">
        <f t="shared" si="258"/>
        <v>777.08825571946124</v>
      </c>
      <c r="Z780" s="10" t="str">
        <f t="shared" ca="1" si="255"/>
        <v>N</v>
      </c>
      <c r="AA780" s="10">
        <f t="shared" ca="1" si="256"/>
        <v>777.08825571946124</v>
      </c>
      <c r="AB780" s="1">
        <f t="shared" ca="1" si="240"/>
        <v>2</v>
      </c>
      <c r="AC780" s="1">
        <f t="shared" ca="1" si="241"/>
        <v>222</v>
      </c>
      <c r="AD780" s="1">
        <f t="shared" ca="1" si="257"/>
        <v>56</v>
      </c>
    </row>
    <row r="781" spans="1:30" x14ac:dyDescent="0.3">
      <c r="A781" s="1">
        <f>'FTTM input times'!A781</f>
        <v>779</v>
      </c>
      <c r="B781" s="10">
        <f>ABS('internal_calcs ToDs'!C781-'internal_calcs ToDs'!$B781)</f>
        <v>5.423422045437178</v>
      </c>
      <c r="C781" s="10">
        <f>ABS('internal_calcs ToDs'!D781-'internal_calcs ToDs'!$B781)</f>
        <v>5.7779871288134927</v>
      </c>
      <c r="D781" s="10">
        <f>ABS('internal_calcs ToDs'!E781-'internal_calcs ToDs'!$B781)</f>
        <v>10.849639593484312</v>
      </c>
      <c r="E781" s="10">
        <f>ABS('internal_calcs ToDs'!D781-'internal_calcs ToDs'!$C781)</f>
        <v>0.35456508337631476</v>
      </c>
      <c r="F781" s="10">
        <f>ABS('internal_calcs ToDs'!E781-'internal_calcs ToDs'!$C781)</f>
        <v>5.4262175480471342</v>
      </c>
      <c r="G781" s="10">
        <f>ABS('internal_calcs ToDs'!E781-'internal_calcs ToDs'!D781)</f>
        <v>5.0716524646708194</v>
      </c>
      <c r="H781" s="1" t="str">
        <f t="shared" si="242"/>
        <v>UNTRUSTED</v>
      </c>
      <c r="I781" s="1" t="str">
        <f t="shared" si="243"/>
        <v>UNTRUSTED</v>
      </c>
      <c r="J781" s="1" t="str">
        <f t="shared" si="244"/>
        <v>UNTRUSTED</v>
      </c>
      <c r="K781" s="1" t="str">
        <f t="shared" si="245"/>
        <v>TRUSTED</v>
      </c>
      <c r="L781" s="1" t="str">
        <f t="shared" si="246"/>
        <v>TRUSTED</v>
      </c>
      <c r="M781" s="1" t="str">
        <f t="shared" si="247"/>
        <v>TRUSTED</v>
      </c>
      <c r="N781" s="1" t="str">
        <f t="shared" si="248"/>
        <v>TRUSTED</v>
      </c>
      <c r="O781" s="1">
        <f t="shared" si="249"/>
        <v>3</v>
      </c>
      <c r="P781" s="1">
        <f t="shared" si="250"/>
        <v>333</v>
      </c>
      <c r="Q781" s="1" t="str">
        <f t="shared" si="251"/>
        <v>UNTRUSTED</v>
      </c>
      <c r="R781" s="1" t="str">
        <f t="shared" si="252"/>
        <v>TRUSTED</v>
      </c>
      <c r="S781" s="1" t="str">
        <f t="shared" si="253"/>
        <v>TRUSTED</v>
      </c>
      <c r="T781" s="1" t="str">
        <f t="shared" si="254"/>
        <v>TRUSTED</v>
      </c>
      <c r="U781" s="1">
        <f t="shared" si="259"/>
        <v>2</v>
      </c>
      <c r="V781" s="10" t="str">
        <f>IF(Q781="TRUSTED",'internal_calcs ToDs'!B781,"")</f>
        <v/>
      </c>
      <c r="W781" s="10">
        <f>IF(R781="TRUSTED",'internal_calcs ToDs'!C781,"")</f>
        <v>778.05513453562605</v>
      </c>
      <c r="X781" s="10">
        <f>IF(S781="TRUSTED",IF(O781=3,'internal_calcs ToDs'!D781,'internal_calcs ToDs'!E781),"")</f>
        <v>778.40969961900237</v>
      </c>
      <c r="Y781" s="10">
        <f t="shared" si="258"/>
        <v>778.05513453562605</v>
      </c>
      <c r="Z781" s="10" t="str">
        <f t="shared" ca="1" si="255"/>
        <v>N</v>
      </c>
      <c r="AA781" s="10">
        <f t="shared" ca="1" si="256"/>
        <v>778.05513453562605</v>
      </c>
      <c r="AB781" s="1">
        <f t="shared" ca="1" si="240"/>
        <v>2</v>
      </c>
      <c r="AC781" s="1">
        <f t="shared" ca="1" si="241"/>
        <v>222</v>
      </c>
      <c r="AD781" s="1">
        <f t="shared" ca="1" si="257"/>
        <v>56</v>
      </c>
    </row>
    <row r="782" spans="1:30" x14ac:dyDescent="0.3">
      <c r="A782" s="1">
        <f>'FTTM input times'!A782</f>
        <v>780</v>
      </c>
      <c r="B782" s="10">
        <f>ABS('internal_calcs ToDs'!C782-'internal_calcs ToDs'!$B782)</f>
        <v>5.386504999760632</v>
      </c>
      <c r="C782" s="10">
        <f>ABS('internal_calcs ToDs'!D782-'internal_calcs ToDs'!$B782)</f>
        <v>5.4966315989232726</v>
      </c>
      <c r="D782" s="10">
        <f>ABS('internal_calcs ToDs'!E782-'internal_calcs ToDs'!$B782)</f>
        <v>10.735646670336109</v>
      </c>
      <c r="E782" s="10">
        <f>ABS('internal_calcs ToDs'!D782-'internal_calcs ToDs'!$C782)</f>
        <v>0.11012659916264056</v>
      </c>
      <c r="F782" s="10">
        <f>ABS('internal_calcs ToDs'!E782-'internal_calcs ToDs'!$C782)</f>
        <v>5.3491416705754773</v>
      </c>
      <c r="G782" s="10">
        <f>ABS('internal_calcs ToDs'!E782-'internal_calcs ToDs'!D782)</f>
        <v>5.2390150714128367</v>
      </c>
      <c r="H782" s="1" t="str">
        <f t="shared" si="242"/>
        <v>UNTRUSTED</v>
      </c>
      <c r="I782" s="1" t="str">
        <f t="shared" si="243"/>
        <v>UNTRUSTED</v>
      </c>
      <c r="J782" s="1" t="str">
        <f t="shared" si="244"/>
        <v>UNTRUSTED</v>
      </c>
      <c r="K782" s="1" t="str">
        <f t="shared" si="245"/>
        <v>TRUSTED</v>
      </c>
      <c r="L782" s="1" t="str">
        <f t="shared" si="246"/>
        <v>TRUSTED</v>
      </c>
      <c r="M782" s="1" t="str">
        <f t="shared" si="247"/>
        <v>TRUSTED</v>
      </c>
      <c r="N782" s="1" t="str">
        <f t="shared" si="248"/>
        <v>TRUSTED</v>
      </c>
      <c r="O782" s="1">
        <f t="shared" si="249"/>
        <v>3</v>
      </c>
      <c r="P782" s="1">
        <f t="shared" si="250"/>
        <v>333</v>
      </c>
      <c r="Q782" s="1" t="str">
        <f t="shared" si="251"/>
        <v>UNTRUSTED</v>
      </c>
      <c r="R782" s="1" t="str">
        <f t="shared" si="252"/>
        <v>TRUSTED</v>
      </c>
      <c r="S782" s="1" t="str">
        <f t="shared" si="253"/>
        <v>TRUSTED</v>
      </c>
      <c r="T782" s="1" t="str">
        <f t="shared" si="254"/>
        <v>TRUSTED</v>
      </c>
      <c r="U782" s="1">
        <f t="shared" si="259"/>
        <v>2</v>
      </c>
      <c r="V782" s="10" t="str">
        <f>IF(Q782="TRUSTED",'internal_calcs ToDs'!B782,"")</f>
        <v/>
      </c>
      <c r="W782" s="10">
        <f>IF(R782="TRUSTED",'internal_calcs ToDs'!C782,"")</f>
        <v>779.02968884725431</v>
      </c>
      <c r="X782" s="10">
        <f>IF(S782="TRUSTED",IF(O782=3,'internal_calcs ToDs'!D782,'internal_calcs ToDs'!E782),"")</f>
        <v>779.13981544641695</v>
      </c>
      <c r="Y782" s="10">
        <f t="shared" si="258"/>
        <v>779.02968884725431</v>
      </c>
      <c r="Z782" s="10" t="str">
        <f t="shared" ca="1" si="255"/>
        <v>N</v>
      </c>
      <c r="AA782" s="10">
        <f t="shared" ca="1" si="256"/>
        <v>779.02968884725431</v>
      </c>
      <c r="AB782" s="1">
        <f t="shared" ca="1" si="240"/>
        <v>2</v>
      </c>
      <c r="AC782" s="1">
        <f t="shared" ca="1" si="241"/>
        <v>222</v>
      </c>
      <c r="AD782" s="1">
        <f t="shared" ca="1" si="257"/>
        <v>56</v>
      </c>
    </row>
    <row r="783" spans="1:30" x14ac:dyDescent="0.3">
      <c r="A783" s="1">
        <f>'FTTM input times'!A783</f>
        <v>781</v>
      </c>
      <c r="B783" s="10">
        <f>ABS('internal_calcs ToDs'!C783-'internal_calcs ToDs'!$B783)</f>
        <v>5.3584017421914041</v>
      </c>
      <c r="C783" s="10">
        <f>ABS('internal_calcs ToDs'!D783-'internal_calcs ToDs'!$B783)</f>
        <v>5.1983383686872457</v>
      </c>
      <c r="D783" s="10">
        <f>ABS('internal_calcs ToDs'!E783-'internal_calcs ToDs'!$B783)</f>
        <v>10.536714484428103</v>
      </c>
      <c r="E783" s="10">
        <f>ABS('internal_calcs ToDs'!D783-'internal_calcs ToDs'!$C783)</f>
        <v>0.16006337350415833</v>
      </c>
      <c r="F783" s="10">
        <f>ABS('internal_calcs ToDs'!E783-'internal_calcs ToDs'!$C783)</f>
        <v>5.1783127422366988</v>
      </c>
      <c r="G783" s="10">
        <f>ABS('internal_calcs ToDs'!E783-'internal_calcs ToDs'!D783)</f>
        <v>5.3383761157408571</v>
      </c>
      <c r="H783" s="1" t="str">
        <f t="shared" si="242"/>
        <v>UNTRUSTED</v>
      </c>
      <c r="I783" s="1" t="str">
        <f t="shared" si="243"/>
        <v>UNTRUSTED</v>
      </c>
      <c r="J783" s="1" t="str">
        <f t="shared" si="244"/>
        <v>UNTRUSTED</v>
      </c>
      <c r="K783" s="1" t="str">
        <f t="shared" si="245"/>
        <v>TRUSTED</v>
      </c>
      <c r="L783" s="1" t="str">
        <f t="shared" si="246"/>
        <v>TRUSTED</v>
      </c>
      <c r="M783" s="1" t="str">
        <f t="shared" si="247"/>
        <v>TRUSTED</v>
      </c>
      <c r="N783" s="1" t="str">
        <f t="shared" si="248"/>
        <v>TRUSTED</v>
      </c>
      <c r="O783" s="1">
        <f t="shared" si="249"/>
        <v>3</v>
      </c>
      <c r="P783" s="1">
        <f t="shared" si="250"/>
        <v>333</v>
      </c>
      <c r="Q783" s="1" t="str">
        <f t="shared" si="251"/>
        <v>UNTRUSTED</v>
      </c>
      <c r="R783" s="1" t="str">
        <f t="shared" si="252"/>
        <v>TRUSTED</v>
      </c>
      <c r="S783" s="1" t="str">
        <f t="shared" si="253"/>
        <v>TRUSTED</v>
      </c>
      <c r="T783" s="1" t="str">
        <f t="shared" si="254"/>
        <v>TRUSTED</v>
      </c>
      <c r="U783" s="1">
        <f t="shared" si="259"/>
        <v>2</v>
      </c>
      <c r="V783" s="10" t="str">
        <f>IF(Q783="TRUSTED",'internal_calcs ToDs'!B783,"")</f>
        <v/>
      </c>
      <c r="W783" s="10">
        <f>IF(R783="TRUSTED",'internal_calcs ToDs'!C783,"")</f>
        <v>780.01201907685277</v>
      </c>
      <c r="X783" s="10">
        <f>IF(S783="TRUSTED",IF(O783=3,'internal_calcs ToDs'!D783,'internal_calcs ToDs'!E783),"")</f>
        <v>779.85195570334861</v>
      </c>
      <c r="Y783" s="10">
        <f t="shared" si="258"/>
        <v>780.01201907685277</v>
      </c>
      <c r="Z783" s="10" t="str">
        <f t="shared" ca="1" si="255"/>
        <v>N</v>
      </c>
      <c r="AA783" s="10">
        <f t="shared" ca="1" si="256"/>
        <v>780.01201907685277</v>
      </c>
      <c r="AB783" s="1">
        <f t="shared" ca="1" si="240"/>
        <v>2</v>
      </c>
      <c r="AC783" s="1">
        <f t="shared" ca="1" si="241"/>
        <v>222</v>
      </c>
      <c r="AD783" s="1">
        <f t="shared" ca="1" si="257"/>
        <v>56</v>
      </c>
    </row>
    <row r="784" spans="1:30" x14ac:dyDescent="0.3">
      <c r="A784" s="1">
        <f>'FTTM input times'!A784</f>
        <v>782</v>
      </c>
      <c r="B784" s="10">
        <f>ABS('internal_calcs ToDs'!C784-'internal_calcs ToDs'!$B784)</f>
        <v>5.3391885972550881</v>
      </c>
      <c r="C784" s="10">
        <f>ABS('internal_calcs ToDs'!D784-'internal_calcs ToDs'!$B784)</f>
        <v>4.8876537482270805</v>
      </c>
      <c r="D784" s="10">
        <f>ABS('internal_calcs ToDs'!E784-'internal_calcs ToDs'!$B784)</f>
        <v>10.259662459875472</v>
      </c>
      <c r="E784" s="10">
        <f>ABS('internal_calcs ToDs'!D784-'internal_calcs ToDs'!$C784)</f>
        <v>0.45153484902800756</v>
      </c>
      <c r="F784" s="10">
        <f>ABS('internal_calcs ToDs'!E784-'internal_calcs ToDs'!$C784)</f>
        <v>4.9204738626203834</v>
      </c>
      <c r="G784" s="10">
        <f>ABS('internal_calcs ToDs'!E784-'internal_calcs ToDs'!D784)</f>
        <v>5.372008711648391</v>
      </c>
      <c r="H784" s="1" t="str">
        <f t="shared" si="242"/>
        <v>UNTRUSTED</v>
      </c>
      <c r="I784" s="1" t="str">
        <f t="shared" si="243"/>
        <v>UNTRUSTED</v>
      </c>
      <c r="J784" s="1" t="str">
        <f t="shared" si="244"/>
        <v>UNTRUSTED</v>
      </c>
      <c r="K784" s="1" t="str">
        <f t="shared" si="245"/>
        <v>TRUSTED</v>
      </c>
      <c r="L784" s="1" t="str">
        <f t="shared" si="246"/>
        <v>TRUSTED</v>
      </c>
      <c r="M784" s="1" t="str">
        <f t="shared" si="247"/>
        <v>TRUSTED</v>
      </c>
      <c r="N784" s="1" t="str">
        <f t="shared" si="248"/>
        <v>TRUSTED</v>
      </c>
      <c r="O784" s="1">
        <f t="shared" si="249"/>
        <v>3</v>
      </c>
      <c r="P784" s="1">
        <f t="shared" si="250"/>
        <v>333</v>
      </c>
      <c r="Q784" s="1" t="str">
        <f t="shared" si="251"/>
        <v>UNTRUSTED</v>
      </c>
      <c r="R784" s="1" t="str">
        <f t="shared" si="252"/>
        <v>TRUSTED</v>
      </c>
      <c r="S784" s="1" t="str">
        <f t="shared" si="253"/>
        <v>TRUSTED</v>
      </c>
      <c r="T784" s="1" t="str">
        <f t="shared" si="254"/>
        <v>TRUSTED</v>
      </c>
      <c r="U784" s="1">
        <f t="shared" si="259"/>
        <v>2</v>
      </c>
      <c r="V784" s="10" t="str">
        <f>IF(Q784="TRUSTED",'internal_calcs ToDs'!B784,"")</f>
        <v/>
      </c>
      <c r="W784" s="10">
        <f>IF(R784="TRUSTED",'internal_calcs ToDs'!C784,"")</f>
        <v>781.00219495893293</v>
      </c>
      <c r="X784" s="10">
        <f>IF(S784="TRUSTED",IF(O784=3,'internal_calcs ToDs'!D784,'internal_calcs ToDs'!E784),"")</f>
        <v>780.55066010990492</v>
      </c>
      <c r="Y784" s="10">
        <f t="shared" si="258"/>
        <v>781.00219495893293</v>
      </c>
      <c r="Z784" s="10" t="str">
        <f t="shared" ca="1" si="255"/>
        <v>N</v>
      </c>
      <c r="AA784" s="10">
        <f t="shared" ca="1" si="256"/>
        <v>781.00219495893293</v>
      </c>
      <c r="AB784" s="1">
        <f t="shared" ca="1" si="240"/>
        <v>2</v>
      </c>
      <c r="AC784" s="1">
        <f t="shared" ca="1" si="241"/>
        <v>222</v>
      </c>
      <c r="AD784" s="1">
        <f t="shared" ca="1" si="257"/>
        <v>56</v>
      </c>
    </row>
    <row r="785" spans="1:30" x14ac:dyDescent="0.3">
      <c r="A785" s="1">
        <f>'FTTM input times'!A785</f>
        <v>783</v>
      </c>
      <c r="B785" s="10">
        <f>ABS('internal_calcs ToDs'!C785-'internal_calcs ToDs'!$B785)</f>
        <v>5.3289102665672772</v>
      </c>
      <c r="C785" s="10">
        <f>ABS('internal_calcs ToDs'!D785-'internal_calcs ToDs'!$B785)</f>
        <v>4.5693352793470012</v>
      </c>
      <c r="D785" s="10">
        <f>ABS('internal_calcs ToDs'!E785-'internal_calcs ToDs'!$B785)</f>
        <v>9.9141705651090888</v>
      </c>
      <c r="E785" s="10">
        <f>ABS('internal_calcs ToDs'!D785-'internal_calcs ToDs'!$C785)</f>
        <v>0.75957498722027594</v>
      </c>
      <c r="F785" s="10">
        <f>ABS('internal_calcs ToDs'!E785-'internal_calcs ToDs'!$C785)</f>
        <v>4.5852602985418116</v>
      </c>
      <c r="G785" s="10">
        <f>ABS('internal_calcs ToDs'!E785-'internal_calcs ToDs'!D785)</f>
        <v>5.3448352857620876</v>
      </c>
      <c r="H785" s="1" t="str">
        <f t="shared" si="242"/>
        <v>UNTRUSTED</v>
      </c>
      <c r="I785" s="1" t="str">
        <f t="shared" si="243"/>
        <v>UNTRUSTED</v>
      </c>
      <c r="J785" s="1" t="str">
        <f t="shared" si="244"/>
        <v>UNTRUSTED</v>
      </c>
      <c r="K785" s="1" t="str">
        <f t="shared" si="245"/>
        <v>TRUSTED</v>
      </c>
      <c r="L785" s="1" t="str">
        <f t="shared" si="246"/>
        <v>TRUSTED</v>
      </c>
      <c r="M785" s="1" t="str">
        <f t="shared" si="247"/>
        <v>TRUSTED</v>
      </c>
      <c r="N785" s="1" t="str">
        <f t="shared" si="248"/>
        <v>TRUSTED</v>
      </c>
      <c r="O785" s="1">
        <f t="shared" si="249"/>
        <v>3</v>
      </c>
      <c r="P785" s="1">
        <f t="shared" si="250"/>
        <v>333</v>
      </c>
      <c r="Q785" s="1" t="str">
        <f t="shared" si="251"/>
        <v>UNTRUSTED</v>
      </c>
      <c r="R785" s="1" t="str">
        <f t="shared" si="252"/>
        <v>TRUSTED</v>
      </c>
      <c r="S785" s="1" t="str">
        <f t="shared" si="253"/>
        <v>TRUSTED</v>
      </c>
      <c r="T785" s="1" t="str">
        <f t="shared" si="254"/>
        <v>TRUSTED</v>
      </c>
      <c r="U785" s="1">
        <f t="shared" si="259"/>
        <v>2</v>
      </c>
      <c r="V785" s="10" t="str">
        <f>IF(Q785="TRUSTED",'internal_calcs ToDs'!B785,"")</f>
        <v/>
      </c>
      <c r="W785" s="10">
        <f>IF(R785="TRUSTED",'internal_calcs ToDs'!C785,"")</f>
        <v>782.00025526479976</v>
      </c>
      <c r="X785" s="10">
        <f>IF(S785="TRUSTED",IF(O785=3,'internal_calcs ToDs'!D785,'internal_calcs ToDs'!E785),"")</f>
        <v>781.24068027757949</v>
      </c>
      <c r="Y785" s="10">
        <f t="shared" si="258"/>
        <v>782.00025526479976</v>
      </c>
      <c r="Z785" s="10" t="str">
        <f t="shared" ca="1" si="255"/>
        <v>N</v>
      </c>
      <c r="AA785" s="10">
        <f t="shared" ca="1" si="256"/>
        <v>782.00025526479976</v>
      </c>
      <c r="AB785" s="1">
        <f t="shared" ca="1" si="240"/>
        <v>2</v>
      </c>
      <c r="AC785" s="1">
        <f t="shared" ca="1" si="241"/>
        <v>222</v>
      </c>
      <c r="AD785" s="1">
        <f t="shared" ca="1" si="257"/>
        <v>56</v>
      </c>
    </row>
    <row r="786" spans="1:30" x14ac:dyDescent="0.3">
      <c r="A786" s="1">
        <f>'FTTM input times'!A786</f>
        <v>784</v>
      </c>
      <c r="B786" s="10">
        <f>ABS('internal_calcs ToDs'!C786-'internal_calcs ToDs'!$B786)</f>
        <v>5.3275796720764674</v>
      </c>
      <c r="C786" s="10">
        <f>ABS('internal_calcs ToDs'!D786-'internal_calcs ToDs'!$B786)</f>
        <v>4.2482767960377714</v>
      </c>
      <c r="D786" s="10">
        <f>ABS('internal_calcs ToDs'!E786-'internal_calcs ToDs'!$B786)</f>
        <v>9.5124296641866977</v>
      </c>
      <c r="E786" s="10">
        <f>ABS('internal_calcs ToDs'!D786-'internal_calcs ToDs'!$C786)</f>
        <v>1.079302876038696</v>
      </c>
      <c r="F786" s="10">
        <f>ABS('internal_calcs ToDs'!E786-'internal_calcs ToDs'!$C786)</f>
        <v>4.1848499921102302</v>
      </c>
      <c r="G786" s="10">
        <f>ABS('internal_calcs ToDs'!E786-'internal_calcs ToDs'!D786)</f>
        <v>5.2641528681489262</v>
      </c>
      <c r="H786" s="1" t="str">
        <f t="shared" si="242"/>
        <v>UNTRUSTED</v>
      </c>
      <c r="I786" s="1" t="str">
        <f t="shared" si="243"/>
        <v>UNTRUSTED</v>
      </c>
      <c r="J786" s="1" t="str">
        <f t="shared" si="244"/>
        <v>UNTRUSTED</v>
      </c>
      <c r="K786" s="1" t="str">
        <f t="shared" si="245"/>
        <v>TRUSTED</v>
      </c>
      <c r="L786" s="1" t="str">
        <f t="shared" si="246"/>
        <v>TRUSTED</v>
      </c>
      <c r="M786" s="1" t="str">
        <f t="shared" si="247"/>
        <v>TRUSTED</v>
      </c>
      <c r="N786" s="1" t="str">
        <f t="shared" si="248"/>
        <v>TRUSTED</v>
      </c>
      <c r="O786" s="1">
        <f t="shared" si="249"/>
        <v>3</v>
      </c>
      <c r="P786" s="1">
        <f t="shared" si="250"/>
        <v>333</v>
      </c>
      <c r="Q786" s="1" t="str">
        <f t="shared" si="251"/>
        <v>UNTRUSTED</v>
      </c>
      <c r="R786" s="1" t="str">
        <f t="shared" si="252"/>
        <v>TRUSTED</v>
      </c>
      <c r="S786" s="1" t="str">
        <f t="shared" si="253"/>
        <v>TRUSTED</v>
      </c>
      <c r="T786" s="1" t="str">
        <f t="shared" si="254"/>
        <v>TRUSTED</v>
      </c>
      <c r="U786" s="1">
        <f t="shared" si="259"/>
        <v>2</v>
      </c>
      <c r="V786" s="10" t="str">
        <f>IF(Q786="TRUSTED",'internal_calcs ToDs'!B786,"")</f>
        <v/>
      </c>
      <c r="W786" s="10">
        <f>IF(R786="TRUSTED",'internal_calcs ToDs'!C786,"")</f>
        <v>783.0062076495401</v>
      </c>
      <c r="X786" s="10">
        <f>IF(S786="TRUSTED",IF(O786=3,'internal_calcs ToDs'!D786,'internal_calcs ToDs'!E786),"")</f>
        <v>781.92690477350141</v>
      </c>
      <c r="Y786" s="10">
        <f t="shared" si="258"/>
        <v>783.0062076495401</v>
      </c>
      <c r="Z786" s="10" t="str">
        <f t="shared" ca="1" si="255"/>
        <v>N</v>
      </c>
      <c r="AA786" s="10">
        <f t="shared" ca="1" si="256"/>
        <v>783.0062076495401</v>
      </c>
      <c r="AB786" s="1">
        <f t="shared" ca="1" si="240"/>
        <v>2</v>
      </c>
      <c r="AC786" s="1">
        <f t="shared" ca="1" si="241"/>
        <v>222</v>
      </c>
      <c r="AD786" s="1">
        <f t="shared" ca="1" si="257"/>
        <v>56</v>
      </c>
    </row>
    <row r="787" spans="1:30" x14ac:dyDescent="0.3">
      <c r="A787" s="1">
        <f>'FTTM input times'!A787</f>
        <v>785</v>
      </c>
      <c r="B787" s="10">
        <f>ABS('internal_calcs ToDs'!C787-'internal_calcs ToDs'!$B787)</f>
        <v>5.3351779225250766</v>
      </c>
      <c r="C787" s="10">
        <f>ABS('internal_calcs ToDs'!D787-'internal_calcs ToDs'!$B787)</f>
        <v>3.9294313255247744</v>
      </c>
      <c r="D787" s="10">
        <f>ABS('internal_calcs ToDs'!E787-'internal_calcs ToDs'!$B787)</f>
        <v>9.0687010942336883</v>
      </c>
      <c r="E787" s="10">
        <f>ABS('internal_calcs ToDs'!D787-'internal_calcs ToDs'!$C787)</f>
        <v>1.4057465970003022</v>
      </c>
      <c r="F787" s="10">
        <f>ABS('internal_calcs ToDs'!E787-'internal_calcs ToDs'!$C787)</f>
        <v>3.7335231717086117</v>
      </c>
      <c r="G787" s="10">
        <f>ABS('internal_calcs ToDs'!E787-'internal_calcs ToDs'!D787)</f>
        <v>5.1392697687089139</v>
      </c>
      <c r="H787" s="1" t="str">
        <f t="shared" si="242"/>
        <v>UNTRUSTED</v>
      </c>
      <c r="I787" s="1" t="str">
        <f t="shared" si="243"/>
        <v>UNTRUSTED</v>
      </c>
      <c r="J787" s="1" t="str">
        <f t="shared" si="244"/>
        <v>UNTRUSTED</v>
      </c>
      <c r="K787" s="1" t="str">
        <f t="shared" si="245"/>
        <v>TRUSTED</v>
      </c>
      <c r="L787" s="1" t="str">
        <f t="shared" si="246"/>
        <v>TRUSTED</v>
      </c>
      <c r="M787" s="1" t="str">
        <f t="shared" si="247"/>
        <v>TRUSTED</v>
      </c>
      <c r="N787" s="1" t="str">
        <f t="shared" si="248"/>
        <v>TRUSTED</v>
      </c>
      <c r="O787" s="1">
        <f t="shared" si="249"/>
        <v>3</v>
      </c>
      <c r="P787" s="1">
        <f t="shared" si="250"/>
        <v>333</v>
      </c>
      <c r="Q787" s="1" t="str">
        <f t="shared" si="251"/>
        <v>UNTRUSTED</v>
      </c>
      <c r="R787" s="1" t="str">
        <f t="shared" si="252"/>
        <v>TRUSTED</v>
      </c>
      <c r="S787" s="1" t="str">
        <f t="shared" si="253"/>
        <v>TRUSTED</v>
      </c>
      <c r="T787" s="1" t="str">
        <f t="shared" si="254"/>
        <v>TRUSTED</v>
      </c>
      <c r="U787" s="1">
        <f t="shared" si="259"/>
        <v>2</v>
      </c>
      <c r="V787" s="10" t="str">
        <f>IF(Q787="TRUSTED",'internal_calcs ToDs'!B787,"")</f>
        <v/>
      </c>
      <c r="W787" s="10">
        <f>IF(R787="TRUSTED",'internal_calcs ToDs'!C787,"")</f>
        <v>784.02002862181052</v>
      </c>
      <c r="X787" s="10">
        <f>IF(S787="TRUSTED",IF(O787=3,'internal_calcs ToDs'!D787,'internal_calcs ToDs'!E787),"")</f>
        <v>782.61428202481022</v>
      </c>
      <c r="Y787" s="10">
        <f t="shared" si="258"/>
        <v>784.02002862181052</v>
      </c>
      <c r="Z787" s="10" t="str">
        <f t="shared" ca="1" si="255"/>
        <v>N</v>
      </c>
      <c r="AA787" s="10">
        <f t="shared" ca="1" si="256"/>
        <v>784.02002862181052</v>
      </c>
      <c r="AB787" s="1">
        <f t="shared" ca="1" si="240"/>
        <v>2</v>
      </c>
      <c r="AC787" s="1">
        <f t="shared" ca="1" si="241"/>
        <v>222</v>
      </c>
      <c r="AD787" s="1">
        <f t="shared" ca="1" si="257"/>
        <v>56</v>
      </c>
    </row>
    <row r="788" spans="1:30" x14ac:dyDescent="0.3">
      <c r="A788" s="1">
        <f>'FTTM input times'!A788</f>
        <v>786</v>
      </c>
      <c r="B788" s="10">
        <f>ABS('internal_calcs ToDs'!C788-'internal_calcs ToDs'!$B788)</f>
        <v>5.3516544032543152</v>
      </c>
      <c r="C788" s="10">
        <f>ABS('internal_calcs ToDs'!D788-'internal_calcs ToDs'!$B788)</f>
        <v>3.6177330457107928</v>
      </c>
      <c r="D788" s="10">
        <f>ABS('internal_calcs ToDs'!E788-'internal_calcs ToDs'!$B788)</f>
        <v>8.5988013869165343</v>
      </c>
      <c r="E788" s="10">
        <f>ABS('internal_calcs ToDs'!D788-'internal_calcs ToDs'!$C788)</f>
        <v>1.7339213575435224</v>
      </c>
      <c r="F788" s="10">
        <f>ABS('internal_calcs ToDs'!E788-'internal_calcs ToDs'!$C788)</f>
        <v>3.2471469836622191</v>
      </c>
      <c r="G788" s="10">
        <f>ABS('internal_calcs ToDs'!E788-'internal_calcs ToDs'!D788)</f>
        <v>4.9810683412057415</v>
      </c>
      <c r="H788" s="1" t="str">
        <f t="shared" si="242"/>
        <v>UNTRUSTED</v>
      </c>
      <c r="I788" s="1" t="str">
        <f t="shared" si="243"/>
        <v>TRUSTED</v>
      </c>
      <c r="J788" s="1" t="str">
        <f t="shared" si="244"/>
        <v>UNTRUSTED</v>
      </c>
      <c r="K788" s="1" t="str">
        <f t="shared" si="245"/>
        <v>TRUSTED</v>
      </c>
      <c r="L788" s="1" t="str">
        <f t="shared" si="246"/>
        <v>TRUSTED</v>
      </c>
      <c r="M788" s="1" t="str">
        <f t="shared" si="247"/>
        <v>TRUSTED</v>
      </c>
      <c r="N788" s="1" t="str">
        <f t="shared" si="248"/>
        <v>TRUSTED</v>
      </c>
      <c r="O788" s="1">
        <f t="shared" si="249"/>
        <v>3</v>
      </c>
      <c r="P788" s="1">
        <f t="shared" si="250"/>
        <v>333</v>
      </c>
      <c r="Q788" s="1" t="str">
        <f t="shared" si="251"/>
        <v>TRUSTED</v>
      </c>
      <c r="R788" s="1" t="str">
        <f t="shared" si="252"/>
        <v>TRUSTED</v>
      </c>
      <c r="S788" s="1" t="str">
        <f t="shared" si="253"/>
        <v>TRUSTED</v>
      </c>
      <c r="T788" s="1" t="str">
        <f t="shared" si="254"/>
        <v>TRUSTED</v>
      </c>
      <c r="U788" s="1">
        <f t="shared" si="259"/>
        <v>3</v>
      </c>
      <c r="V788" s="10">
        <f>IF(Q788="TRUSTED",'internal_calcs ToDs'!B788,"")</f>
        <v>779.69000923329349</v>
      </c>
      <c r="W788" s="10">
        <f>IF(R788="TRUSTED",'internal_calcs ToDs'!C788,"")</f>
        <v>785.04166363654781</v>
      </c>
      <c r="X788" s="10">
        <f>IF(S788="TRUSTED",IF(O788=3,'internal_calcs ToDs'!D788,'internal_calcs ToDs'!E788),"")</f>
        <v>783.30774227900429</v>
      </c>
      <c r="Y788" s="10">
        <f t="shared" si="258"/>
        <v>783.30774227900429</v>
      </c>
      <c r="Z788" s="10" t="str">
        <f t="shared" ca="1" si="255"/>
        <v>Y</v>
      </c>
      <c r="AA788" s="10">
        <f t="shared" ca="1" si="256"/>
        <v>783.30774227900429</v>
      </c>
      <c r="AB788" s="1">
        <f t="shared" ca="1" si="240"/>
        <v>3</v>
      </c>
      <c r="AC788" s="1">
        <f t="shared" ca="1" si="241"/>
        <v>333</v>
      </c>
      <c r="AD788" s="1">
        <f t="shared" ca="1" si="257"/>
        <v>57</v>
      </c>
    </row>
    <row r="789" spans="1:30" x14ac:dyDescent="0.3">
      <c r="A789" s="1">
        <f>'FTTM input times'!A789</f>
        <v>787</v>
      </c>
      <c r="B789" s="10">
        <f>ABS('internal_calcs ToDs'!C789-'internal_calcs ToDs'!$B789)</f>
        <v>5.3769269889855877</v>
      </c>
      <c r="C789" s="10">
        <f>ABS('internal_calcs ToDs'!D789-'internal_calcs ToDs'!$B789)</f>
        <v>3.3180195297461523</v>
      </c>
      <c r="D789" s="10">
        <f>ABS('internal_calcs ToDs'!E789-'internal_calcs ToDs'!$B789)</f>
        <v>8.1195307573509581</v>
      </c>
      <c r="E789" s="10">
        <f>ABS('internal_calcs ToDs'!D789-'internal_calcs ToDs'!$C789)</f>
        <v>2.0589074592394354</v>
      </c>
      <c r="F789" s="10">
        <f>ABS('internal_calcs ToDs'!E789-'internal_calcs ToDs'!$C789)</f>
        <v>2.7426037683653703</v>
      </c>
      <c r="G789" s="10">
        <f>ABS('internal_calcs ToDs'!E789-'internal_calcs ToDs'!D789)</f>
        <v>4.8015112276048058</v>
      </c>
      <c r="H789" s="1" t="str">
        <f t="shared" si="242"/>
        <v>UNTRUSTED</v>
      </c>
      <c r="I789" s="1" t="str">
        <f t="shared" si="243"/>
        <v>TRUSTED</v>
      </c>
      <c r="J789" s="1" t="str">
        <f t="shared" si="244"/>
        <v>UNTRUSTED</v>
      </c>
      <c r="K789" s="1" t="str">
        <f t="shared" si="245"/>
        <v>TRUSTED</v>
      </c>
      <c r="L789" s="1" t="str">
        <f t="shared" si="246"/>
        <v>TRUSTED</v>
      </c>
      <c r="M789" s="1" t="str">
        <f t="shared" si="247"/>
        <v>TRUSTED</v>
      </c>
      <c r="N789" s="1" t="str">
        <f t="shared" si="248"/>
        <v>TRUSTED</v>
      </c>
      <c r="O789" s="1">
        <f t="shared" si="249"/>
        <v>3</v>
      </c>
      <c r="P789" s="1">
        <f t="shared" si="250"/>
        <v>333</v>
      </c>
      <c r="Q789" s="1" t="str">
        <f t="shared" si="251"/>
        <v>TRUSTED</v>
      </c>
      <c r="R789" s="1" t="str">
        <f t="shared" si="252"/>
        <v>TRUSTED</v>
      </c>
      <c r="S789" s="1" t="str">
        <f t="shared" si="253"/>
        <v>TRUSTED</v>
      </c>
      <c r="T789" s="1" t="str">
        <f t="shared" si="254"/>
        <v>TRUSTED</v>
      </c>
      <c r="U789" s="1">
        <f t="shared" si="259"/>
        <v>3</v>
      </c>
      <c r="V789" s="10">
        <f>IF(Q789="TRUSTED",'internal_calcs ToDs'!B789,"")</f>
        <v>780.69410032124722</v>
      </c>
      <c r="W789" s="10">
        <f>IF(R789="TRUSTED",'internal_calcs ToDs'!C789,"")</f>
        <v>786.07102731023281</v>
      </c>
      <c r="X789" s="10">
        <f>IF(S789="TRUSTED",IF(O789=3,'internal_calcs ToDs'!D789,'internal_calcs ToDs'!E789),"")</f>
        <v>784.01211985099337</v>
      </c>
      <c r="Y789" s="10">
        <f t="shared" si="258"/>
        <v>784.01211985099337</v>
      </c>
      <c r="Z789" s="10" t="str">
        <f t="shared" ca="1" si="255"/>
        <v>N</v>
      </c>
      <c r="AA789" s="10">
        <f t="shared" ca="1" si="256"/>
        <v>784.01211985099337</v>
      </c>
      <c r="AB789" s="1">
        <f t="shared" ca="1" si="240"/>
        <v>3</v>
      </c>
      <c r="AC789" s="1">
        <f t="shared" ca="1" si="241"/>
        <v>333</v>
      </c>
      <c r="AD789" s="1">
        <f t="shared" ca="1" si="257"/>
        <v>57</v>
      </c>
    </row>
    <row r="790" spans="1:30" x14ac:dyDescent="0.3">
      <c r="A790" s="1">
        <f>'FTTM input times'!A790</f>
        <v>788</v>
      </c>
      <c r="B790" s="10">
        <f>ABS('internal_calcs ToDs'!C790-'internal_calcs ToDs'!$B790)</f>
        <v>5.4108823787329356</v>
      </c>
      <c r="C790" s="10">
        <f>ABS('internal_calcs ToDs'!D790-'internal_calcs ToDs'!$B790)</f>
        <v>3.0349555039352936</v>
      </c>
      <c r="D790" s="10">
        <f>ABS('internal_calcs ToDs'!E790-'internal_calcs ToDs'!$B790)</f>
        <v>7.6480660162575305</v>
      </c>
      <c r="E790" s="10">
        <f>ABS('internal_calcs ToDs'!D790-'internal_calcs ToDs'!$C790)</f>
        <v>2.3759268747976421</v>
      </c>
      <c r="F790" s="10">
        <f>ABS('internal_calcs ToDs'!E790-'internal_calcs ToDs'!$C790)</f>
        <v>2.2371836375245948</v>
      </c>
      <c r="G790" s="10">
        <f>ABS('internal_calcs ToDs'!E790-'internal_calcs ToDs'!D790)</f>
        <v>4.6131105123222369</v>
      </c>
      <c r="H790" s="1" t="str">
        <f t="shared" si="242"/>
        <v>UNTRUSTED</v>
      </c>
      <c r="I790" s="1" t="str">
        <f t="shared" si="243"/>
        <v>TRUSTED</v>
      </c>
      <c r="J790" s="1" t="str">
        <f t="shared" si="244"/>
        <v>UNTRUSTED</v>
      </c>
      <c r="K790" s="1" t="str">
        <f t="shared" si="245"/>
        <v>TRUSTED</v>
      </c>
      <c r="L790" s="1" t="str">
        <f t="shared" si="246"/>
        <v>TRUSTED</v>
      </c>
      <c r="M790" s="1" t="str">
        <f t="shared" si="247"/>
        <v>TRUSTED</v>
      </c>
      <c r="N790" s="1" t="str">
        <f t="shared" si="248"/>
        <v>TRUSTED</v>
      </c>
      <c r="O790" s="1">
        <f t="shared" si="249"/>
        <v>3</v>
      </c>
      <c r="P790" s="1">
        <f t="shared" si="250"/>
        <v>333</v>
      </c>
      <c r="Q790" s="1" t="str">
        <f t="shared" si="251"/>
        <v>TRUSTED</v>
      </c>
      <c r="R790" s="1" t="str">
        <f t="shared" si="252"/>
        <v>TRUSTED</v>
      </c>
      <c r="S790" s="1" t="str">
        <f t="shared" si="253"/>
        <v>TRUSTED</v>
      </c>
      <c r="T790" s="1" t="str">
        <f t="shared" si="254"/>
        <v>TRUSTED</v>
      </c>
      <c r="U790" s="1">
        <f t="shared" si="259"/>
        <v>3</v>
      </c>
      <c r="V790" s="10">
        <f>IF(Q790="TRUSTED",'internal_calcs ToDs'!B790,"")</f>
        <v>781.69712137912768</v>
      </c>
      <c r="W790" s="10">
        <f>IF(R790="TRUSTED",'internal_calcs ToDs'!C790,"")</f>
        <v>787.10800375786062</v>
      </c>
      <c r="X790" s="10">
        <f>IF(S790="TRUSTED",IF(O790=3,'internal_calcs ToDs'!D790,'internal_calcs ToDs'!E790),"")</f>
        <v>784.73207688306297</v>
      </c>
      <c r="Y790" s="10">
        <f t="shared" si="258"/>
        <v>784.73207688306297</v>
      </c>
      <c r="Z790" s="10" t="str">
        <f t="shared" ca="1" si="255"/>
        <v>N</v>
      </c>
      <c r="AA790" s="10">
        <f t="shared" ca="1" si="256"/>
        <v>784.73207688306297</v>
      </c>
      <c r="AB790" s="1">
        <f t="shared" ca="1" si="240"/>
        <v>3</v>
      </c>
      <c r="AC790" s="1">
        <f t="shared" ca="1" si="241"/>
        <v>333</v>
      </c>
      <c r="AD790" s="1">
        <f t="shared" ca="1" si="257"/>
        <v>57</v>
      </c>
    </row>
    <row r="791" spans="1:30" x14ac:dyDescent="0.3">
      <c r="A791" s="1">
        <f>'FTTM input times'!A791</f>
        <v>789</v>
      </c>
      <c r="B791" s="10">
        <f>ABS('internal_calcs ToDs'!C791-'internal_calcs ToDs'!$B791)</f>
        <v>5.4533765515152481</v>
      </c>
      <c r="C791" s="10">
        <f>ABS('internal_calcs ToDs'!D791-'internal_calcs ToDs'!$B791)</f>
        <v>2.7729593213376802</v>
      </c>
      <c r="D791" s="10">
        <f>ABS('internal_calcs ToDs'!E791-'internal_calcs ToDs'!$B791)</f>
        <v>7.20133984703034</v>
      </c>
      <c r="E791" s="10">
        <f>ABS('internal_calcs ToDs'!D791-'internal_calcs ToDs'!$C791)</f>
        <v>2.6804172301775679</v>
      </c>
      <c r="F791" s="10">
        <f>ABS('internal_calcs ToDs'!E791-'internal_calcs ToDs'!$C791)</f>
        <v>1.7479632955150919</v>
      </c>
      <c r="G791" s="10">
        <f>ABS('internal_calcs ToDs'!E791-'internal_calcs ToDs'!D791)</f>
        <v>4.4283805256926598</v>
      </c>
      <c r="H791" s="1" t="str">
        <f t="shared" si="242"/>
        <v>UNTRUSTED</v>
      </c>
      <c r="I791" s="1" t="str">
        <f t="shared" si="243"/>
        <v>TRUSTED</v>
      </c>
      <c r="J791" s="1" t="str">
        <f t="shared" si="244"/>
        <v>UNTRUSTED</v>
      </c>
      <c r="K791" s="1" t="str">
        <f t="shared" si="245"/>
        <v>TRUSTED</v>
      </c>
      <c r="L791" s="1" t="str">
        <f t="shared" si="246"/>
        <v>TRUSTED</v>
      </c>
      <c r="M791" s="1" t="str">
        <f t="shared" si="247"/>
        <v>TRUSTED</v>
      </c>
      <c r="N791" s="1" t="str">
        <f t="shared" si="248"/>
        <v>TRUSTED</v>
      </c>
      <c r="O791" s="1">
        <f t="shared" si="249"/>
        <v>3</v>
      </c>
      <c r="P791" s="1">
        <f t="shared" si="250"/>
        <v>333</v>
      </c>
      <c r="Q791" s="1" t="str">
        <f t="shared" si="251"/>
        <v>TRUSTED</v>
      </c>
      <c r="R791" s="1" t="str">
        <f t="shared" si="252"/>
        <v>TRUSTED</v>
      </c>
      <c r="S791" s="1" t="str">
        <f t="shared" si="253"/>
        <v>TRUSTED</v>
      </c>
      <c r="T791" s="1" t="str">
        <f t="shared" si="254"/>
        <v>TRUSTED</v>
      </c>
      <c r="U791" s="1">
        <f t="shared" si="259"/>
        <v>3</v>
      </c>
      <c r="V791" s="10">
        <f>IF(Q791="TRUSTED",'internal_calcs ToDs'!B791,"")</f>
        <v>782.69907049876997</v>
      </c>
      <c r="W791" s="10">
        <f>IF(R791="TRUSTED",'internal_calcs ToDs'!C791,"")</f>
        <v>788.15244705028522</v>
      </c>
      <c r="X791" s="10">
        <f>IF(S791="TRUSTED",IF(O791=3,'internal_calcs ToDs'!D791,'internal_calcs ToDs'!E791),"")</f>
        <v>785.47202982010765</v>
      </c>
      <c r="Y791" s="10">
        <f t="shared" si="258"/>
        <v>785.47202982010765</v>
      </c>
      <c r="Z791" s="10" t="str">
        <f t="shared" ca="1" si="255"/>
        <v>N</v>
      </c>
      <c r="AA791" s="10">
        <f t="shared" ca="1" si="256"/>
        <v>785.47202982010765</v>
      </c>
      <c r="AB791" s="1">
        <f t="shared" ca="1" si="240"/>
        <v>3</v>
      </c>
      <c r="AC791" s="1">
        <f t="shared" ca="1" si="241"/>
        <v>333</v>
      </c>
      <c r="AD791" s="1">
        <f t="shared" ca="1" si="257"/>
        <v>57</v>
      </c>
    </row>
    <row r="792" spans="1:30" x14ac:dyDescent="0.3">
      <c r="A792" s="1">
        <f>'FTTM input times'!A792</f>
        <v>790</v>
      </c>
      <c r="B792" s="10">
        <f>ABS('internal_calcs ToDs'!C792-'internal_calcs ToDs'!$B792)</f>
        <v>5.5042353410672149</v>
      </c>
      <c r="C792" s="10">
        <f>ABS('internal_calcs ToDs'!D792-'internal_calcs ToDs'!$B792)</f>
        <v>2.5361333105857966</v>
      </c>
      <c r="D792" s="10">
        <f>ABS('internal_calcs ToDs'!E792-'internal_calcs ToDs'!$B792)</f>
        <v>6.7954288822028275</v>
      </c>
      <c r="E792" s="10">
        <f>ABS('internal_calcs ToDs'!D792-'internal_calcs ToDs'!$C792)</f>
        <v>2.9681020304814183</v>
      </c>
      <c r="F792" s="10">
        <f>ABS('internal_calcs ToDs'!E792-'internal_calcs ToDs'!$C792)</f>
        <v>1.2911935411356126</v>
      </c>
      <c r="G792" s="10">
        <f>ABS('internal_calcs ToDs'!E792-'internal_calcs ToDs'!D792)</f>
        <v>4.2592955716170309</v>
      </c>
      <c r="H792" s="1" t="str">
        <f t="shared" si="242"/>
        <v>UNTRUSTED</v>
      </c>
      <c r="I792" s="1" t="str">
        <f t="shared" si="243"/>
        <v>TRUSTED</v>
      </c>
      <c r="J792" s="1" t="str">
        <f t="shared" si="244"/>
        <v>UNTRUSTED</v>
      </c>
      <c r="K792" s="1" t="str">
        <f t="shared" si="245"/>
        <v>TRUSTED</v>
      </c>
      <c r="L792" s="1" t="str">
        <f t="shared" si="246"/>
        <v>TRUSTED</v>
      </c>
      <c r="M792" s="1" t="str">
        <f t="shared" si="247"/>
        <v>TRUSTED</v>
      </c>
      <c r="N792" s="1" t="str">
        <f t="shared" si="248"/>
        <v>TRUSTED</v>
      </c>
      <c r="O792" s="1">
        <f t="shared" si="249"/>
        <v>3</v>
      </c>
      <c r="P792" s="1">
        <f t="shared" si="250"/>
        <v>333</v>
      </c>
      <c r="Q792" s="1" t="str">
        <f t="shared" si="251"/>
        <v>TRUSTED</v>
      </c>
      <c r="R792" s="1" t="str">
        <f t="shared" si="252"/>
        <v>TRUSTED</v>
      </c>
      <c r="S792" s="1" t="str">
        <f t="shared" si="253"/>
        <v>TRUSTED</v>
      </c>
      <c r="T792" s="1" t="str">
        <f t="shared" si="254"/>
        <v>TRUSTED</v>
      </c>
      <c r="U792" s="1">
        <f t="shared" si="259"/>
        <v>3</v>
      </c>
      <c r="V792" s="10">
        <f>IF(Q792="TRUSTED",'internal_calcs ToDs'!B792,"")</f>
        <v>783.69994644906842</v>
      </c>
      <c r="W792" s="10">
        <f>IF(R792="TRUSTED",'internal_calcs ToDs'!C792,"")</f>
        <v>789.20418179013564</v>
      </c>
      <c r="X792" s="10">
        <f>IF(S792="TRUSTED",IF(O792=3,'internal_calcs ToDs'!D792,'internal_calcs ToDs'!E792),"")</f>
        <v>786.23607975965422</v>
      </c>
      <c r="Y792" s="10">
        <f t="shared" si="258"/>
        <v>786.23607975965422</v>
      </c>
      <c r="Z792" s="10" t="str">
        <f t="shared" ca="1" si="255"/>
        <v>N</v>
      </c>
      <c r="AA792" s="10">
        <f t="shared" ca="1" si="256"/>
        <v>786.23607975965422</v>
      </c>
      <c r="AB792" s="1">
        <f t="shared" ca="1" si="240"/>
        <v>3</v>
      </c>
      <c r="AC792" s="1">
        <f t="shared" ca="1" si="241"/>
        <v>333</v>
      </c>
      <c r="AD792" s="1">
        <f t="shared" ca="1" si="257"/>
        <v>57</v>
      </c>
    </row>
    <row r="793" spans="1:30" x14ac:dyDescent="0.3">
      <c r="A793" s="1">
        <f>'FTTM input times'!A793</f>
        <v>791</v>
      </c>
      <c r="B793" s="10">
        <f>ABS('internal_calcs ToDs'!C793-'internal_calcs ToDs'!$B793)</f>
        <v>5.5632551272750561</v>
      </c>
      <c r="C793" s="10">
        <f>ABS('internal_calcs ToDs'!D793-'internal_calcs ToDs'!$B793)</f>
        <v>2.3281990983516607</v>
      </c>
      <c r="D793" s="10">
        <f>ABS('internal_calcs ToDs'!E793-'internal_calcs ToDs'!$B793)</f>
        <v>6.4449726957774374</v>
      </c>
      <c r="E793" s="10">
        <f>ABS('internal_calcs ToDs'!D793-'internal_calcs ToDs'!$C793)</f>
        <v>3.2350560289233954</v>
      </c>
      <c r="F793" s="10">
        <f>ABS('internal_calcs ToDs'!E793-'internal_calcs ToDs'!$C793)</f>
        <v>0.88171756850238125</v>
      </c>
      <c r="G793" s="10">
        <f>ABS('internal_calcs ToDs'!E793-'internal_calcs ToDs'!D793)</f>
        <v>4.1167735974257766</v>
      </c>
      <c r="H793" s="1" t="str">
        <f t="shared" si="242"/>
        <v>UNTRUSTED</v>
      </c>
      <c r="I793" s="1" t="str">
        <f t="shared" si="243"/>
        <v>TRUSTED</v>
      </c>
      <c r="J793" s="1" t="str">
        <f t="shared" si="244"/>
        <v>UNTRUSTED</v>
      </c>
      <c r="K793" s="1" t="str">
        <f t="shared" si="245"/>
        <v>TRUSTED</v>
      </c>
      <c r="L793" s="1" t="str">
        <f t="shared" si="246"/>
        <v>TRUSTED</v>
      </c>
      <c r="M793" s="1" t="str">
        <f t="shared" si="247"/>
        <v>TRUSTED</v>
      </c>
      <c r="N793" s="1" t="str">
        <f t="shared" si="248"/>
        <v>TRUSTED</v>
      </c>
      <c r="O793" s="1">
        <f t="shared" si="249"/>
        <v>3</v>
      </c>
      <c r="P793" s="1">
        <f t="shared" si="250"/>
        <v>333</v>
      </c>
      <c r="Q793" s="1" t="str">
        <f t="shared" si="251"/>
        <v>TRUSTED</v>
      </c>
      <c r="R793" s="1" t="str">
        <f t="shared" si="252"/>
        <v>TRUSTED</v>
      </c>
      <c r="S793" s="1" t="str">
        <f t="shared" si="253"/>
        <v>TRUSTED</v>
      </c>
      <c r="T793" s="1" t="str">
        <f t="shared" si="254"/>
        <v>TRUSTED</v>
      </c>
      <c r="U793" s="1">
        <f t="shared" si="259"/>
        <v>3</v>
      </c>
      <c r="V793" s="10">
        <f>IF(Q793="TRUSTED",'internal_calcs ToDs'!B793,"")</f>
        <v>784.6997486767541</v>
      </c>
      <c r="W793" s="10">
        <f>IF(R793="TRUSTED",'internal_calcs ToDs'!C793,"")</f>
        <v>790.26300380402915</v>
      </c>
      <c r="X793" s="10">
        <f>IF(S793="TRUSTED",IF(O793=3,'internal_calcs ToDs'!D793,'internal_calcs ToDs'!E793),"")</f>
        <v>787.02794777510576</v>
      </c>
      <c r="Y793" s="10">
        <f t="shared" si="258"/>
        <v>787.02794777510576</v>
      </c>
      <c r="Z793" s="10" t="str">
        <f t="shared" ca="1" si="255"/>
        <v>N</v>
      </c>
      <c r="AA793" s="10">
        <f t="shared" ca="1" si="256"/>
        <v>787.02794777510576</v>
      </c>
      <c r="AB793" s="1">
        <f t="shared" ca="1" si="240"/>
        <v>3</v>
      </c>
      <c r="AC793" s="1">
        <f t="shared" ca="1" si="241"/>
        <v>333</v>
      </c>
      <c r="AD793" s="1">
        <f t="shared" ca="1" si="257"/>
        <v>57</v>
      </c>
    </row>
    <row r="794" spans="1:30" x14ac:dyDescent="0.3">
      <c r="A794" s="1">
        <f>'FTTM input times'!A794</f>
        <v>792</v>
      </c>
      <c r="B794" s="10">
        <f>ABS('internal_calcs ToDs'!C794-'internal_calcs ToDs'!$B794)</f>
        <v>5.6302036416061583</v>
      </c>
      <c r="C794" s="10">
        <f>ABS('internal_calcs ToDs'!D794-'internal_calcs ToDs'!$B794)</f>
        <v>2.1524389254467451</v>
      </c>
      <c r="D794" s="10">
        <f>ABS('internal_calcs ToDs'!E794-'internal_calcs ToDs'!$B794)</f>
        <v>6.162644710525683</v>
      </c>
      <c r="E794" s="10">
        <f>ABS('internal_calcs ToDs'!D794-'internal_calcs ToDs'!$C794)</f>
        <v>3.4777647161594132</v>
      </c>
      <c r="F794" s="10">
        <f>ABS('internal_calcs ToDs'!E794-'internal_calcs ToDs'!$C794)</f>
        <v>0.5324410689195247</v>
      </c>
      <c r="G794" s="10">
        <f>ABS('internal_calcs ToDs'!E794-'internal_calcs ToDs'!D794)</f>
        <v>4.0102057850789379</v>
      </c>
      <c r="H794" s="1" t="str">
        <f t="shared" si="242"/>
        <v>UNTRUSTED</v>
      </c>
      <c r="I794" s="1" t="str">
        <f t="shared" si="243"/>
        <v>TRUSTED</v>
      </c>
      <c r="J794" s="1" t="str">
        <f t="shared" si="244"/>
        <v>UNTRUSTED</v>
      </c>
      <c r="K794" s="1" t="str">
        <f t="shared" si="245"/>
        <v>TRUSTED</v>
      </c>
      <c r="L794" s="1" t="str">
        <f t="shared" si="246"/>
        <v>TRUSTED</v>
      </c>
      <c r="M794" s="1" t="str">
        <f t="shared" si="247"/>
        <v>TRUSTED</v>
      </c>
      <c r="N794" s="1" t="str">
        <f t="shared" si="248"/>
        <v>TRUSTED</v>
      </c>
      <c r="O794" s="1">
        <f t="shared" si="249"/>
        <v>3</v>
      </c>
      <c r="P794" s="1">
        <f t="shared" si="250"/>
        <v>333</v>
      </c>
      <c r="Q794" s="1" t="str">
        <f t="shared" si="251"/>
        <v>TRUSTED</v>
      </c>
      <c r="R794" s="1" t="str">
        <f t="shared" si="252"/>
        <v>TRUSTED</v>
      </c>
      <c r="S794" s="1" t="str">
        <f t="shared" si="253"/>
        <v>TRUSTED</v>
      </c>
      <c r="T794" s="1" t="str">
        <f t="shared" si="254"/>
        <v>TRUSTED</v>
      </c>
      <c r="U794" s="1">
        <f t="shared" si="259"/>
        <v>3</v>
      </c>
      <c r="V794" s="10">
        <f>IF(Q794="TRUSTED",'internal_calcs ToDs'!B794,"")</f>
        <v>785.69847730674405</v>
      </c>
      <c r="W794" s="10">
        <f>IF(R794="TRUSTED",'internal_calcs ToDs'!C794,"")</f>
        <v>791.32868094835021</v>
      </c>
      <c r="X794" s="10">
        <f>IF(S794="TRUSTED",IF(O794=3,'internal_calcs ToDs'!D794,'internal_calcs ToDs'!E794),"")</f>
        <v>787.8509162321908</v>
      </c>
      <c r="Y794" s="10">
        <f t="shared" si="258"/>
        <v>787.8509162321908</v>
      </c>
      <c r="Z794" s="10" t="str">
        <f t="shared" ca="1" si="255"/>
        <v>N</v>
      </c>
      <c r="AA794" s="10">
        <f t="shared" ca="1" si="256"/>
        <v>787.8509162321908</v>
      </c>
      <c r="AB794" s="1">
        <f t="shared" ca="1" si="240"/>
        <v>3</v>
      </c>
      <c r="AC794" s="1">
        <f t="shared" ca="1" si="241"/>
        <v>333</v>
      </c>
      <c r="AD794" s="1">
        <f t="shared" ca="1" si="257"/>
        <v>57</v>
      </c>
    </row>
    <row r="795" spans="1:30" x14ac:dyDescent="0.3">
      <c r="A795" s="1">
        <f>'FTTM input times'!A795</f>
        <v>793</v>
      </c>
      <c r="B795" s="10">
        <f>ABS('internal_calcs ToDs'!C795-'internal_calcs ToDs'!$B795)</f>
        <v>5.7048208833519993</v>
      </c>
      <c r="C795" s="10">
        <f>ABS('internal_calcs ToDs'!D795-'internal_calcs ToDs'!$B795)</f>
        <v>2.0116438820318763</v>
      </c>
      <c r="D795" s="10">
        <f>ABS('internal_calcs ToDs'!E795-'internal_calcs ToDs'!$B795)</f>
        <v>5.9586941430330853</v>
      </c>
      <c r="E795" s="10">
        <f>ABS('internal_calcs ToDs'!D795-'internal_calcs ToDs'!$C795)</f>
        <v>3.6931770013201231</v>
      </c>
      <c r="F795" s="10">
        <f>ABS('internal_calcs ToDs'!E795-'internal_calcs ToDs'!$C795)</f>
        <v>0.25387325968108598</v>
      </c>
      <c r="G795" s="10">
        <f>ABS('internal_calcs ToDs'!E795-'internal_calcs ToDs'!D795)</f>
        <v>3.947050261001209</v>
      </c>
      <c r="H795" s="1" t="str">
        <f t="shared" si="242"/>
        <v>UNTRUSTED</v>
      </c>
      <c r="I795" s="1" t="str">
        <f t="shared" si="243"/>
        <v>TRUSTED</v>
      </c>
      <c r="J795" s="1" t="str">
        <f t="shared" si="244"/>
        <v>UNTRUSTED</v>
      </c>
      <c r="K795" s="1" t="str">
        <f t="shared" si="245"/>
        <v>TRUSTED</v>
      </c>
      <c r="L795" s="1" t="str">
        <f t="shared" si="246"/>
        <v>TRUSTED</v>
      </c>
      <c r="M795" s="1" t="str">
        <f t="shared" si="247"/>
        <v>TRUSTED</v>
      </c>
      <c r="N795" s="1" t="str">
        <f t="shared" si="248"/>
        <v>TRUSTED</v>
      </c>
      <c r="O795" s="1">
        <f t="shared" si="249"/>
        <v>3</v>
      </c>
      <c r="P795" s="1">
        <f t="shared" si="250"/>
        <v>333</v>
      </c>
      <c r="Q795" s="1" t="str">
        <f t="shared" si="251"/>
        <v>TRUSTED</v>
      </c>
      <c r="R795" s="1" t="str">
        <f t="shared" si="252"/>
        <v>TRUSTED</v>
      </c>
      <c r="S795" s="1" t="str">
        <f t="shared" si="253"/>
        <v>TRUSTED</v>
      </c>
      <c r="T795" s="1" t="str">
        <f t="shared" si="254"/>
        <v>TRUSTED</v>
      </c>
      <c r="U795" s="1">
        <f t="shared" si="259"/>
        <v>3</v>
      </c>
      <c r="V795" s="10">
        <f>IF(Q795="TRUSTED",'internal_calcs ToDs'!B795,"")</f>
        <v>786.69613314206288</v>
      </c>
      <c r="W795" s="10">
        <f>IF(R795="TRUSTED",'internal_calcs ToDs'!C795,"")</f>
        <v>792.40095402541488</v>
      </c>
      <c r="X795" s="10">
        <f>IF(S795="TRUSTED",IF(O795=3,'internal_calcs ToDs'!D795,'internal_calcs ToDs'!E795),"")</f>
        <v>788.70777702409475</v>
      </c>
      <c r="Y795" s="10">
        <f t="shared" si="258"/>
        <v>788.70777702409475</v>
      </c>
      <c r="Z795" s="10" t="str">
        <f t="shared" ca="1" si="255"/>
        <v>N</v>
      </c>
      <c r="AA795" s="10">
        <f t="shared" ca="1" si="256"/>
        <v>788.70777702409475</v>
      </c>
      <c r="AB795" s="1">
        <f t="shared" ca="1" si="240"/>
        <v>3</v>
      </c>
      <c r="AC795" s="1">
        <f t="shared" ca="1" si="241"/>
        <v>333</v>
      </c>
      <c r="AD795" s="1">
        <f t="shared" ca="1" si="257"/>
        <v>57</v>
      </c>
    </row>
    <row r="796" spans="1:30" x14ac:dyDescent="0.3">
      <c r="A796" s="1">
        <f>'FTTM input times'!A796</f>
        <v>794</v>
      </c>
      <c r="B796" s="10">
        <f>ABS('internal_calcs ToDs'!C796-'internal_calcs ToDs'!$B796)</f>
        <v>5.7868201430713953</v>
      </c>
      <c r="C796" s="10">
        <f>ABS('internal_calcs ToDs'!D796-'internal_calcs ToDs'!$B796)</f>
        <v>1.9080698783010348</v>
      </c>
      <c r="D796" s="10">
        <f>ABS('internal_calcs ToDs'!E796-'internal_calcs ToDs'!$B796)</f>
        <v>5.8405755417915088</v>
      </c>
      <c r="E796" s="10">
        <f>ABS('internal_calcs ToDs'!D796-'internal_calcs ToDs'!$C796)</f>
        <v>3.8787502647703604</v>
      </c>
      <c r="F796" s="10">
        <f>ABS('internal_calcs ToDs'!E796-'internal_calcs ToDs'!$C796)</f>
        <v>5.375539872011359E-2</v>
      </c>
      <c r="G796" s="10">
        <f>ABS('internal_calcs ToDs'!E796-'internal_calcs ToDs'!D796)</f>
        <v>3.932505663490474</v>
      </c>
      <c r="H796" s="1" t="str">
        <f t="shared" si="242"/>
        <v>UNTRUSTED</v>
      </c>
      <c r="I796" s="1" t="str">
        <f t="shared" si="243"/>
        <v>TRUSTED</v>
      </c>
      <c r="J796" s="1" t="str">
        <f t="shared" si="244"/>
        <v>UNTRUSTED</v>
      </c>
      <c r="K796" s="1" t="str">
        <f t="shared" si="245"/>
        <v>TRUSTED</v>
      </c>
      <c r="L796" s="1" t="str">
        <f t="shared" si="246"/>
        <v>TRUSTED</v>
      </c>
      <c r="M796" s="1" t="str">
        <f t="shared" si="247"/>
        <v>TRUSTED</v>
      </c>
      <c r="N796" s="1" t="str">
        <f t="shared" si="248"/>
        <v>TRUSTED</v>
      </c>
      <c r="O796" s="1">
        <f t="shared" si="249"/>
        <v>3</v>
      </c>
      <c r="P796" s="1">
        <f t="shared" si="250"/>
        <v>333</v>
      </c>
      <c r="Q796" s="1" t="str">
        <f t="shared" si="251"/>
        <v>TRUSTED</v>
      </c>
      <c r="R796" s="1" t="str">
        <f t="shared" si="252"/>
        <v>TRUSTED</v>
      </c>
      <c r="S796" s="1" t="str">
        <f t="shared" si="253"/>
        <v>TRUSTED</v>
      </c>
      <c r="T796" s="1" t="str">
        <f t="shared" si="254"/>
        <v>TRUSTED</v>
      </c>
      <c r="U796" s="1">
        <f t="shared" si="259"/>
        <v>3</v>
      </c>
      <c r="V796" s="10">
        <f>IF(Q796="TRUSTED",'internal_calcs ToDs'!B796,"")</f>
        <v>787.69271766333532</v>
      </c>
      <c r="W796" s="10">
        <f>IF(R796="TRUSTED",'internal_calcs ToDs'!C796,"")</f>
        <v>793.47953780640671</v>
      </c>
      <c r="X796" s="10">
        <f>IF(S796="TRUSTED",IF(O796=3,'internal_calcs ToDs'!D796,'internal_calcs ToDs'!E796),"")</f>
        <v>789.60078754163635</v>
      </c>
      <c r="Y796" s="10">
        <f t="shared" si="258"/>
        <v>789.60078754163635</v>
      </c>
      <c r="Z796" s="10" t="str">
        <f t="shared" ca="1" si="255"/>
        <v>N</v>
      </c>
      <c r="AA796" s="10">
        <f t="shared" ca="1" si="256"/>
        <v>789.60078754163635</v>
      </c>
      <c r="AB796" s="1">
        <f t="shared" ca="1" si="240"/>
        <v>3</v>
      </c>
      <c r="AC796" s="1">
        <f t="shared" ca="1" si="241"/>
        <v>333</v>
      </c>
      <c r="AD796" s="1">
        <f t="shared" ca="1" si="257"/>
        <v>57</v>
      </c>
    </row>
    <row r="797" spans="1:30" x14ac:dyDescent="0.3">
      <c r="A797" s="1">
        <f>'FTTM input times'!A797</f>
        <v>795</v>
      </c>
      <c r="B797" s="10">
        <f>ABS('internal_calcs ToDs'!C797-'internal_calcs ToDs'!$B797)</f>
        <v>5.8758891291925011</v>
      </c>
      <c r="C797" s="10">
        <f>ABS('internal_calcs ToDs'!D797-'internal_calcs ToDs'!$B797)</f>
        <v>1.8434020450152957</v>
      </c>
      <c r="D797" s="10">
        <f>ABS('internal_calcs ToDs'!E797-'internal_calcs ToDs'!$B797)</f>
        <v>5.8126793078153014</v>
      </c>
      <c r="E797" s="10">
        <f>ABS('internal_calcs ToDs'!D797-'internal_calcs ToDs'!$C797)</f>
        <v>4.0324870841772054</v>
      </c>
      <c r="F797" s="10">
        <f>ABS('internal_calcs ToDs'!E797-'internal_calcs ToDs'!$C797)</f>
        <v>6.320982137719966E-2</v>
      </c>
      <c r="G797" s="10">
        <f>ABS('internal_calcs ToDs'!E797-'internal_calcs ToDs'!D797)</f>
        <v>3.9692772628000057</v>
      </c>
      <c r="H797" s="1" t="str">
        <f t="shared" si="242"/>
        <v>UNTRUSTED</v>
      </c>
      <c r="I797" s="1" t="str">
        <f t="shared" si="243"/>
        <v>TRUSTED</v>
      </c>
      <c r="J797" s="1" t="str">
        <f t="shared" si="244"/>
        <v>UNTRUSTED</v>
      </c>
      <c r="K797" s="1" t="str">
        <f t="shared" si="245"/>
        <v>TRUSTED</v>
      </c>
      <c r="L797" s="1" t="str">
        <f t="shared" si="246"/>
        <v>TRUSTED</v>
      </c>
      <c r="M797" s="1" t="str">
        <f t="shared" si="247"/>
        <v>TRUSTED</v>
      </c>
      <c r="N797" s="1" t="str">
        <f t="shared" si="248"/>
        <v>TRUSTED</v>
      </c>
      <c r="O797" s="1">
        <f t="shared" si="249"/>
        <v>3</v>
      </c>
      <c r="P797" s="1">
        <f t="shared" si="250"/>
        <v>333</v>
      </c>
      <c r="Q797" s="1" t="str">
        <f t="shared" si="251"/>
        <v>TRUSTED</v>
      </c>
      <c r="R797" s="1" t="str">
        <f t="shared" si="252"/>
        <v>TRUSTED</v>
      </c>
      <c r="S797" s="1" t="str">
        <f t="shared" si="253"/>
        <v>TRUSTED</v>
      </c>
      <c r="T797" s="1" t="str">
        <f t="shared" si="254"/>
        <v>TRUSTED</v>
      </c>
      <c r="U797" s="1">
        <f t="shared" si="259"/>
        <v>3</v>
      </c>
      <c r="V797" s="10">
        <f>IF(Q797="TRUSTED",'internal_calcs ToDs'!B797,"")</f>
        <v>788.68823302785097</v>
      </c>
      <c r="W797" s="10">
        <f>IF(R797="TRUSTED",'internal_calcs ToDs'!C797,"")</f>
        <v>794.56412215704347</v>
      </c>
      <c r="X797" s="10">
        <f>IF(S797="TRUSTED",IF(O797=3,'internal_calcs ToDs'!D797,'internal_calcs ToDs'!E797),"")</f>
        <v>790.53163507286627</v>
      </c>
      <c r="Y797" s="10">
        <f t="shared" si="258"/>
        <v>790.53163507286627</v>
      </c>
      <c r="Z797" s="10" t="str">
        <f t="shared" ca="1" si="255"/>
        <v>N</v>
      </c>
      <c r="AA797" s="10">
        <f t="shared" ca="1" si="256"/>
        <v>790.53163507286627</v>
      </c>
      <c r="AB797" s="1">
        <f t="shared" ca="1" si="240"/>
        <v>3</v>
      </c>
      <c r="AC797" s="1">
        <f t="shared" ca="1" si="241"/>
        <v>333</v>
      </c>
      <c r="AD797" s="1">
        <f t="shared" ca="1" si="257"/>
        <v>57</v>
      </c>
    </row>
    <row r="798" spans="1:30" x14ac:dyDescent="0.3">
      <c r="A798" s="1">
        <f>'FTTM input times'!A798</f>
        <v>796</v>
      </c>
      <c r="B798" s="10">
        <f>ABS('internal_calcs ToDs'!C798-'internal_calcs ToDs'!$B798)</f>
        <v>5.9716911933348911</v>
      </c>
      <c r="C798" s="10">
        <f>ABS('internal_calcs ToDs'!D798-'internal_calcs ToDs'!$B798)</f>
        <v>1.8187281253253786</v>
      </c>
      <c r="D798" s="10">
        <f>ABS('internal_calcs ToDs'!E798-'internal_calcs ToDs'!$B798)</f>
        <v>5.876172937502588</v>
      </c>
      <c r="E798" s="10">
        <f>ABS('internal_calcs ToDs'!D798-'internal_calcs ToDs'!$C798)</f>
        <v>4.1529630680095124</v>
      </c>
      <c r="F798" s="10">
        <f>ABS('internal_calcs ToDs'!E798-'internal_calcs ToDs'!$C798)</f>
        <v>9.5518255832303112E-2</v>
      </c>
      <c r="G798" s="10">
        <f>ABS('internal_calcs ToDs'!E798-'internal_calcs ToDs'!D798)</f>
        <v>4.0574448121772093</v>
      </c>
      <c r="H798" s="1" t="str">
        <f t="shared" si="242"/>
        <v>UNTRUSTED</v>
      </c>
      <c r="I798" s="1" t="str">
        <f t="shared" si="243"/>
        <v>TRUSTED</v>
      </c>
      <c r="J798" s="1" t="str">
        <f t="shared" si="244"/>
        <v>UNTRUSTED</v>
      </c>
      <c r="K798" s="1" t="str">
        <f t="shared" si="245"/>
        <v>TRUSTED</v>
      </c>
      <c r="L798" s="1" t="str">
        <f t="shared" si="246"/>
        <v>TRUSTED</v>
      </c>
      <c r="M798" s="1" t="str">
        <f t="shared" si="247"/>
        <v>TRUSTED</v>
      </c>
      <c r="N798" s="1" t="str">
        <f t="shared" si="248"/>
        <v>TRUSTED</v>
      </c>
      <c r="O798" s="1">
        <f t="shared" si="249"/>
        <v>3</v>
      </c>
      <c r="P798" s="1">
        <f t="shared" si="250"/>
        <v>333</v>
      </c>
      <c r="Q798" s="1" t="str">
        <f t="shared" si="251"/>
        <v>TRUSTED</v>
      </c>
      <c r="R798" s="1" t="str">
        <f t="shared" si="252"/>
        <v>TRUSTED</v>
      </c>
      <c r="S798" s="1" t="str">
        <f t="shared" si="253"/>
        <v>TRUSTED</v>
      </c>
      <c r="T798" s="1" t="str">
        <f t="shared" si="254"/>
        <v>TRUSTED</v>
      </c>
      <c r="U798" s="1">
        <f t="shared" si="259"/>
        <v>3</v>
      </c>
      <c r="V798" s="10">
        <f>IF(Q798="TRUSTED",'internal_calcs ToDs'!B798,"")</f>
        <v>789.68268206820153</v>
      </c>
      <c r="W798" s="10">
        <f>IF(R798="TRUSTED",'internal_calcs ToDs'!C798,"")</f>
        <v>795.65437326153642</v>
      </c>
      <c r="X798" s="10">
        <f>IF(S798="TRUSTED",IF(O798=3,'internal_calcs ToDs'!D798,'internal_calcs ToDs'!E798),"")</f>
        <v>791.50141019352691</v>
      </c>
      <c r="Y798" s="10">
        <f t="shared" si="258"/>
        <v>791.50141019352691</v>
      </c>
      <c r="Z798" s="10" t="str">
        <f t="shared" ca="1" si="255"/>
        <v>N</v>
      </c>
      <c r="AA798" s="10">
        <f t="shared" ca="1" si="256"/>
        <v>791.50141019352691</v>
      </c>
      <c r="AB798" s="1">
        <f t="shared" ca="1" si="240"/>
        <v>3</v>
      </c>
      <c r="AC798" s="1">
        <f t="shared" ca="1" si="241"/>
        <v>333</v>
      </c>
      <c r="AD798" s="1">
        <f t="shared" ca="1" si="257"/>
        <v>57</v>
      </c>
    </row>
    <row r="799" spans="1:30" x14ac:dyDescent="0.3">
      <c r="A799" s="1">
        <f>'FTTM input times'!A799</f>
        <v>797</v>
      </c>
      <c r="B799" s="10">
        <f>ABS('internal_calcs ToDs'!C799-'internal_calcs ToDs'!$B799)</f>
        <v>6.0738666495152529</v>
      </c>
      <c r="C799" s="10">
        <f>ABS('internal_calcs ToDs'!D799-'internal_calcs ToDs'!$B799)</f>
        <v>1.8345212775285518</v>
      </c>
      <c r="D799" s="10">
        <f>ABS('internal_calcs ToDs'!E799-'internal_calcs ToDs'!$B799)</f>
        <v>6.0289587256847881</v>
      </c>
      <c r="E799" s="10">
        <f>ABS('internal_calcs ToDs'!D799-'internal_calcs ToDs'!$C799)</f>
        <v>4.2393453719867011</v>
      </c>
      <c r="F799" s="10">
        <f>ABS('internal_calcs ToDs'!E799-'internal_calcs ToDs'!$C799)</f>
        <v>4.4907923830464824E-2</v>
      </c>
      <c r="G799" s="10">
        <f>ABS('internal_calcs ToDs'!E799-'internal_calcs ToDs'!D799)</f>
        <v>4.1944374481562363</v>
      </c>
      <c r="H799" s="1" t="str">
        <f t="shared" si="242"/>
        <v>UNTRUSTED</v>
      </c>
      <c r="I799" s="1" t="str">
        <f t="shared" si="243"/>
        <v>TRUSTED</v>
      </c>
      <c r="J799" s="1" t="str">
        <f t="shared" si="244"/>
        <v>UNTRUSTED</v>
      </c>
      <c r="K799" s="1" t="str">
        <f t="shared" si="245"/>
        <v>TRUSTED</v>
      </c>
      <c r="L799" s="1" t="str">
        <f t="shared" si="246"/>
        <v>TRUSTED</v>
      </c>
      <c r="M799" s="1" t="str">
        <f t="shared" si="247"/>
        <v>TRUSTED</v>
      </c>
      <c r="N799" s="1" t="str">
        <f t="shared" si="248"/>
        <v>TRUSTED</v>
      </c>
      <c r="O799" s="1">
        <f t="shared" si="249"/>
        <v>3</v>
      </c>
      <c r="P799" s="1">
        <f t="shared" si="250"/>
        <v>333</v>
      </c>
      <c r="Q799" s="1" t="str">
        <f t="shared" si="251"/>
        <v>TRUSTED</v>
      </c>
      <c r="R799" s="1" t="str">
        <f t="shared" si="252"/>
        <v>TRUSTED</v>
      </c>
      <c r="S799" s="1" t="str">
        <f t="shared" si="253"/>
        <v>TRUSTED</v>
      </c>
      <c r="T799" s="1" t="str">
        <f t="shared" si="254"/>
        <v>TRUSTED</v>
      </c>
      <c r="U799" s="1">
        <f t="shared" si="259"/>
        <v>3</v>
      </c>
      <c r="V799" s="10">
        <f>IF(Q799="TRUSTED",'internal_calcs ToDs'!B799,"")</f>
        <v>790.67606829049225</v>
      </c>
      <c r="W799" s="10">
        <f>IF(R799="TRUSTED",'internal_calcs ToDs'!C799,"")</f>
        <v>796.74993494000751</v>
      </c>
      <c r="X799" s="10">
        <f>IF(S799="TRUSTED",IF(O799=3,'internal_calcs ToDs'!D799,'internal_calcs ToDs'!E799),"")</f>
        <v>792.51058956802081</v>
      </c>
      <c r="Y799" s="10">
        <f t="shared" si="258"/>
        <v>792.51058956802081</v>
      </c>
      <c r="Z799" s="10" t="str">
        <f t="shared" ca="1" si="255"/>
        <v>N</v>
      </c>
      <c r="AA799" s="10">
        <f t="shared" ca="1" si="256"/>
        <v>792.51058956802081</v>
      </c>
      <c r="AB799" s="1">
        <f t="shared" ca="1" si="240"/>
        <v>3</v>
      </c>
      <c r="AC799" s="1">
        <f t="shared" ca="1" si="241"/>
        <v>333</v>
      </c>
      <c r="AD799" s="1">
        <f t="shared" ca="1" si="257"/>
        <v>57</v>
      </c>
    </row>
    <row r="800" spans="1:30" x14ac:dyDescent="0.3">
      <c r="A800" s="1">
        <f>'FTTM input times'!A800</f>
        <v>798</v>
      </c>
      <c r="B800" s="10">
        <f>ABS('internal_calcs ToDs'!C800-'internal_calcs ToDs'!$B800)</f>
        <v>6.1820341820431395</v>
      </c>
      <c r="C800" s="10">
        <f>ABS('internal_calcs ToDs'!D800-'internal_calcs ToDs'!$B800)</f>
        <v>1.8906325600019045</v>
      </c>
      <c r="D800" s="10">
        <f>ABS('internal_calcs ToDs'!E800-'internal_calcs ToDs'!$B800)</f>
        <v>6.265749457652305</v>
      </c>
      <c r="E800" s="10">
        <f>ABS('internal_calcs ToDs'!D800-'internal_calcs ToDs'!$C800)</f>
        <v>4.291401622041235</v>
      </c>
      <c r="F800" s="10">
        <f>ABS('internal_calcs ToDs'!E800-'internal_calcs ToDs'!$C800)</f>
        <v>8.3715275609165474E-2</v>
      </c>
      <c r="G800" s="10">
        <f>ABS('internal_calcs ToDs'!E800-'internal_calcs ToDs'!D800)</f>
        <v>4.3751168976504005</v>
      </c>
      <c r="H800" s="1" t="str">
        <f t="shared" si="242"/>
        <v>UNTRUSTED</v>
      </c>
      <c r="I800" s="1" t="str">
        <f t="shared" si="243"/>
        <v>TRUSTED</v>
      </c>
      <c r="J800" s="1" t="str">
        <f t="shared" si="244"/>
        <v>UNTRUSTED</v>
      </c>
      <c r="K800" s="1" t="str">
        <f t="shared" si="245"/>
        <v>TRUSTED</v>
      </c>
      <c r="L800" s="1" t="str">
        <f t="shared" si="246"/>
        <v>TRUSTED</v>
      </c>
      <c r="M800" s="1" t="str">
        <f t="shared" si="247"/>
        <v>TRUSTED</v>
      </c>
      <c r="N800" s="1" t="str">
        <f t="shared" si="248"/>
        <v>TRUSTED</v>
      </c>
      <c r="O800" s="1">
        <f t="shared" si="249"/>
        <v>3</v>
      </c>
      <c r="P800" s="1">
        <f t="shared" si="250"/>
        <v>333</v>
      </c>
      <c r="Q800" s="1" t="str">
        <f t="shared" si="251"/>
        <v>TRUSTED</v>
      </c>
      <c r="R800" s="1" t="str">
        <f t="shared" si="252"/>
        <v>TRUSTED</v>
      </c>
      <c r="S800" s="1" t="str">
        <f t="shared" si="253"/>
        <v>TRUSTED</v>
      </c>
      <c r="T800" s="1" t="str">
        <f t="shared" si="254"/>
        <v>TRUSTED</v>
      </c>
      <c r="U800" s="1">
        <f t="shared" si="259"/>
        <v>3</v>
      </c>
      <c r="V800" s="10">
        <f>IF(Q800="TRUSTED",'internal_calcs ToDs'!B800,"")</f>
        <v>791.66839587212689</v>
      </c>
      <c r="W800" s="10">
        <f>IF(R800="TRUSTED",'internal_calcs ToDs'!C800,"")</f>
        <v>797.85043005417003</v>
      </c>
      <c r="X800" s="10">
        <f>IF(S800="TRUSTED",IF(O800=3,'internal_calcs ToDs'!D800,'internal_calcs ToDs'!E800),"")</f>
        <v>793.5590284321288</v>
      </c>
      <c r="Y800" s="10">
        <f t="shared" si="258"/>
        <v>793.5590284321288</v>
      </c>
      <c r="Z800" s="10" t="str">
        <f t="shared" ca="1" si="255"/>
        <v>N</v>
      </c>
      <c r="AA800" s="10">
        <f t="shared" ca="1" si="256"/>
        <v>793.5590284321288</v>
      </c>
      <c r="AB800" s="1">
        <f t="shared" ca="1" si="240"/>
        <v>3</v>
      </c>
      <c r="AC800" s="1">
        <f t="shared" ca="1" si="241"/>
        <v>333</v>
      </c>
      <c r="AD800" s="1">
        <f t="shared" ca="1" si="257"/>
        <v>57</v>
      </c>
    </row>
    <row r="801" spans="1:30" x14ac:dyDescent="0.3">
      <c r="A801" s="1">
        <f>'FTTM input times'!A801</f>
        <v>799</v>
      </c>
      <c r="B801" s="10">
        <f>ABS('internal_calcs ToDs'!C801-'internal_calcs ToDs'!$B801)</f>
        <v>6.2957923365507895</v>
      </c>
      <c r="C801" s="10">
        <f>ABS('internal_calcs ToDs'!D801-'internal_calcs ToDs'!$B801)</f>
        <v>1.9862932168583711</v>
      </c>
      <c r="D801" s="10">
        <f>ABS('internal_calcs ToDs'!E801-'internal_calcs ToDs'!$B801)</f>
        <v>6.5782593545254713</v>
      </c>
      <c r="E801" s="10">
        <f>ABS('internal_calcs ToDs'!D801-'internal_calcs ToDs'!$C801)</f>
        <v>4.3094991196924184</v>
      </c>
      <c r="F801" s="10">
        <f>ABS('internal_calcs ToDs'!E801-'internal_calcs ToDs'!$C801)</f>
        <v>0.28246701797468177</v>
      </c>
      <c r="G801" s="10">
        <f>ABS('internal_calcs ToDs'!E801-'internal_calcs ToDs'!D801)</f>
        <v>4.5919661376671002</v>
      </c>
      <c r="H801" s="1" t="str">
        <f t="shared" si="242"/>
        <v>UNTRUSTED</v>
      </c>
      <c r="I801" s="1" t="str">
        <f t="shared" si="243"/>
        <v>TRUSTED</v>
      </c>
      <c r="J801" s="1" t="str">
        <f t="shared" si="244"/>
        <v>UNTRUSTED</v>
      </c>
      <c r="K801" s="1" t="str">
        <f t="shared" si="245"/>
        <v>TRUSTED</v>
      </c>
      <c r="L801" s="1" t="str">
        <f t="shared" si="246"/>
        <v>TRUSTED</v>
      </c>
      <c r="M801" s="1" t="str">
        <f t="shared" si="247"/>
        <v>TRUSTED</v>
      </c>
      <c r="N801" s="1" t="str">
        <f t="shared" si="248"/>
        <v>TRUSTED</v>
      </c>
      <c r="O801" s="1">
        <f t="shared" si="249"/>
        <v>3</v>
      </c>
      <c r="P801" s="1">
        <f t="shared" si="250"/>
        <v>333</v>
      </c>
      <c r="Q801" s="1" t="str">
        <f t="shared" si="251"/>
        <v>TRUSTED</v>
      </c>
      <c r="R801" s="1" t="str">
        <f t="shared" si="252"/>
        <v>TRUSTED</v>
      </c>
      <c r="S801" s="1" t="str">
        <f t="shared" si="253"/>
        <v>TRUSTED</v>
      </c>
      <c r="T801" s="1" t="str">
        <f t="shared" si="254"/>
        <v>TRUSTED</v>
      </c>
      <c r="U801" s="1">
        <f t="shared" si="259"/>
        <v>3</v>
      </c>
      <c r="V801" s="10">
        <f>IF(Q801="TRUSTED",'internal_calcs ToDs'!B801,"")</f>
        <v>792.65966965916937</v>
      </c>
      <c r="W801" s="10">
        <f>IF(R801="TRUSTED",'internal_calcs ToDs'!C801,"")</f>
        <v>798.95546199572016</v>
      </c>
      <c r="X801" s="10">
        <f>IF(S801="TRUSTED",IF(O801=3,'internal_calcs ToDs'!D801,'internal_calcs ToDs'!E801),"")</f>
        <v>794.64596287602774</v>
      </c>
      <c r="Y801" s="10">
        <f t="shared" si="258"/>
        <v>794.64596287602774</v>
      </c>
      <c r="Z801" s="10" t="str">
        <f t="shared" ca="1" si="255"/>
        <v>N</v>
      </c>
      <c r="AA801" s="10">
        <f t="shared" ca="1" si="256"/>
        <v>794.64596287602774</v>
      </c>
      <c r="AB801" s="1">
        <f t="shared" ca="1" si="240"/>
        <v>3</v>
      </c>
      <c r="AC801" s="1">
        <f t="shared" ca="1" si="241"/>
        <v>333</v>
      </c>
      <c r="AD801" s="1">
        <f t="shared" ca="1" si="257"/>
        <v>57</v>
      </c>
    </row>
    <row r="802" spans="1:30" x14ac:dyDescent="0.3">
      <c r="A802" s="1">
        <f>'FTTM input times'!A802</f>
        <v>800</v>
      </c>
      <c r="B802" s="10">
        <f>ABS('internal_calcs ToDs'!C802-'internal_calcs ToDs'!$B802)</f>
        <v>0.88527891171327155</v>
      </c>
      <c r="C802" s="10">
        <f>ABS('internal_calcs ToDs'!D802-'internal_calcs ToDs'!$B802)</f>
        <v>5.1798732716771383</v>
      </c>
      <c r="D802" s="10">
        <f>ABS('internal_calcs ToDs'!E802-'internal_calcs ToDs'!$B802)</f>
        <v>0.34449662919587354</v>
      </c>
      <c r="E802" s="10">
        <f>ABS('internal_calcs ToDs'!D802-'internal_calcs ToDs'!$C802)</f>
        <v>4.2945943599638667</v>
      </c>
      <c r="F802" s="10">
        <f>ABS('internal_calcs ToDs'!E802-'internal_calcs ToDs'!$C802)</f>
        <v>0.54078228251739802</v>
      </c>
      <c r="G802" s="10">
        <f>ABS('internal_calcs ToDs'!E802-'internal_calcs ToDs'!D802)</f>
        <v>4.8353766424812648</v>
      </c>
      <c r="H802" s="1" t="str">
        <f t="shared" si="242"/>
        <v>UNTRUSTED</v>
      </c>
      <c r="I802" s="1" t="str">
        <f t="shared" si="243"/>
        <v>TRUSTED</v>
      </c>
      <c r="J802" s="1" t="str">
        <f t="shared" si="244"/>
        <v>UNTRUSTED</v>
      </c>
      <c r="K802" s="1" t="str">
        <f t="shared" si="245"/>
        <v>TRUSTED</v>
      </c>
      <c r="L802" s="1" t="str">
        <f t="shared" si="246"/>
        <v>TRUSTED</v>
      </c>
      <c r="M802" s="1" t="str">
        <f t="shared" si="247"/>
        <v>TRUSTED</v>
      </c>
      <c r="N802" s="1" t="str">
        <f t="shared" si="248"/>
        <v>TRUSTED</v>
      </c>
      <c r="O802" s="1">
        <f t="shared" si="249"/>
        <v>3</v>
      </c>
      <c r="P802" s="1">
        <f t="shared" si="250"/>
        <v>333</v>
      </c>
      <c r="Q802" s="1" t="str">
        <f t="shared" si="251"/>
        <v>TRUSTED</v>
      </c>
      <c r="R802" s="1" t="str">
        <f t="shared" si="252"/>
        <v>TRUSTED</v>
      </c>
      <c r="S802" s="1" t="str">
        <f t="shared" si="253"/>
        <v>TRUSTED</v>
      </c>
      <c r="T802" s="1" t="str">
        <f t="shared" si="254"/>
        <v>TRUSTED</v>
      </c>
      <c r="U802" s="1">
        <f t="shared" si="259"/>
        <v>3</v>
      </c>
      <c r="V802" s="10">
        <f>IF(Q802="TRUSTED",'internal_calcs ToDs'!B802,"")</f>
        <v>800.94989516328258</v>
      </c>
      <c r="W802" s="10">
        <f>IF(R802="TRUSTED",'internal_calcs ToDs'!C802,"")</f>
        <v>800.0646162515693</v>
      </c>
      <c r="X802" s="10">
        <f>IF(S802="TRUSTED",IF(O802=3,'internal_calcs ToDs'!D802,'internal_calcs ToDs'!E802),"")</f>
        <v>795.77002189160544</v>
      </c>
      <c r="Y802" s="10">
        <f t="shared" si="258"/>
        <v>800.0646162515693</v>
      </c>
      <c r="Z802" s="10" t="str">
        <f t="shared" ca="1" si="255"/>
        <v>Y</v>
      </c>
      <c r="AA802" s="10">
        <f t="shared" ca="1" si="256"/>
        <v>800.0646162515693</v>
      </c>
      <c r="AB802" s="1">
        <f t="shared" ca="1" si="240"/>
        <v>2</v>
      </c>
      <c r="AC802" s="1">
        <f t="shared" ca="1" si="241"/>
        <v>222</v>
      </c>
      <c r="AD802" s="1">
        <f t="shared" ca="1" si="257"/>
        <v>58</v>
      </c>
    </row>
    <row r="803" spans="1:30" x14ac:dyDescent="0.3">
      <c r="A803" s="1">
        <f>'FTTM input times'!A803</f>
        <v>801</v>
      </c>
      <c r="B803" s="10">
        <f>ABS('internal_calcs ToDs'!C803-'internal_calcs ToDs'!$B803)</f>
        <v>0.7616165185107775</v>
      </c>
      <c r="C803" s="10">
        <f>ABS('internal_calcs ToDs'!D803-'internal_calcs ToDs'!$B803)</f>
        <v>5.0098295641710138</v>
      </c>
      <c r="D803" s="10">
        <f>ABS('internal_calcs ToDs'!E803-'internal_calcs ToDs'!$B803)</f>
        <v>8.419402680760868E-2</v>
      </c>
      <c r="E803" s="10">
        <f>ABS('internal_calcs ToDs'!D803-'internal_calcs ToDs'!$C803)</f>
        <v>4.2482130456602363</v>
      </c>
      <c r="F803" s="10">
        <f>ABS('internal_calcs ToDs'!E803-'internal_calcs ToDs'!$C803)</f>
        <v>0.84581054531838618</v>
      </c>
      <c r="G803" s="10">
        <f>ABS('internal_calcs ToDs'!E803-'internal_calcs ToDs'!D803)</f>
        <v>5.0940235909786225</v>
      </c>
      <c r="H803" s="1" t="str">
        <f t="shared" si="242"/>
        <v>TRUSTED</v>
      </c>
      <c r="I803" s="1" t="str">
        <f t="shared" si="243"/>
        <v>TRUSTED</v>
      </c>
      <c r="J803" s="1" t="str">
        <f t="shared" si="244"/>
        <v>TRUSTED</v>
      </c>
      <c r="K803" s="1" t="str">
        <f t="shared" si="245"/>
        <v>TRUSTED</v>
      </c>
      <c r="L803" s="1" t="str">
        <f t="shared" si="246"/>
        <v>TRUSTED</v>
      </c>
      <c r="M803" s="1" t="str">
        <f t="shared" si="247"/>
        <v>TRUSTED</v>
      </c>
      <c r="N803" s="1" t="str">
        <f t="shared" si="248"/>
        <v>TRUSTED</v>
      </c>
      <c r="O803" s="1">
        <f t="shared" si="249"/>
        <v>3</v>
      </c>
      <c r="P803" s="1">
        <f t="shared" si="250"/>
        <v>333</v>
      </c>
      <c r="Q803" s="1" t="str">
        <f t="shared" si="251"/>
        <v>TRUSTED</v>
      </c>
      <c r="R803" s="1" t="str">
        <f t="shared" si="252"/>
        <v>TRUSTED</v>
      </c>
      <c r="S803" s="1" t="str">
        <f t="shared" si="253"/>
        <v>TRUSTED</v>
      </c>
      <c r="T803" s="1" t="str">
        <f t="shared" si="254"/>
        <v>TRUSTED</v>
      </c>
      <c r="U803" s="1">
        <f t="shared" si="259"/>
        <v>3</v>
      </c>
      <c r="V803" s="10">
        <f>IF(Q803="TRUSTED",'internal_calcs ToDs'!B803,"")</f>
        <v>801.93907855824796</v>
      </c>
      <c r="W803" s="10">
        <f>IF(R803="TRUSTED",'internal_calcs ToDs'!C803,"")</f>
        <v>801.17746203973718</v>
      </c>
      <c r="X803" s="10">
        <f>IF(S803="TRUSTED",IF(O803=3,'internal_calcs ToDs'!D803,'internal_calcs ToDs'!E803),"")</f>
        <v>796.92924899407694</v>
      </c>
      <c r="Y803" s="10">
        <f t="shared" si="258"/>
        <v>801.17746203973718</v>
      </c>
      <c r="Z803" s="10" t="str">
        <f t="shared" ca="1" si="255"/>
        <v>N</v>
      </c>
      <c r="AA803" s="10">
        <f t="shared" ca="1" si="256"/>
        <v>801.17746203973718</v>
      </c>
      <c r="AB803" s="1">
        <f t="shared" ca="1" si="240"/>
        <v>2</v>
      </c>
      <c r="AC803" s="1">
        <f t="shared" ca="1" si="241"/>
        <v>222</v>
      </c>
      <c r="AD803" s="1">
        <f t="shared" ca="1" si="257"/>
        <v>58</v>
      </c>
    </row>
    <row r="804" spans="1:30" x14ac:dyDescent="0.3">
      <c r="A804" s="1">
        <f>'FTTM input times'!A804</f>
        <v>802</v>
      </c>
      <c r="B804" s="10">
        <f>ABS('internal_calcs ToDs'!C804-'internal_calcs ToDs'!$B804)</f>
        <v>0.63367266661248323</v>
      </c>
      <c r="C804" s="10">
        <f>ABS('internal_calcs ToDs'!D804-'internal_calcs ToDs'!$B804)</f>
        <v>4.806093599146493</v>
      </c>
      <c r="D804" s="10">
        <f>ABS('internal_calcs ToDs'!E804-'internal_calcs ToDs'!$B804)</f>
        <v>0.54922143357384812</v>
      </c>
      <c r="E804" s="10">
        <f>ABS('internal_calcs ToDs'!D804-'internal_calcs ToDs'!$C804)</f>
        <v>4.1724209325340098</v>
      </c>
      <c r="F804" s="10">
        <f>ABS('internal_calcs ToDs'!E804-'internal_calcs ToDs'!$C804)</f>
        <v>1.1828941001863313</v>
      </c>
      <c r="G804" s="10">
        <f>ABS('internal_calcs ToDs'!E804-'internal_calcs ToDs'!D804)</f>
        <v>5.3553150327203412</v>
      </c>
      <c r="H804" s="1" t="str">
        <f t="shared" si="242"/>
        <v>TRUSTED</v>
      </c>
      <c r="I804" s="1" t="str">
        <f t="shared" si="243"/>
        <v>TRUSTED</v>
      </c>
      <c r="J804" s="1" t="str">
        <f t="shared" si="244"/>
        <v>TRUSTED</v>
      </c>
      <c r="K804" s="1" t="str">
        <f t="shared" si="245"/>
        <v>TRUSTED</v>
      </c>
      <c r="L804" s="1" t="str">
        <f t="shared" si="246"/>
        <v>TRUSTED</v>
      </c>
      <c r="M804" s="1" t="str">
        <f t="shared" si="247"/>
        <v>TRUSTED</v>
      </c>
      <c r="N804" s="1" t="str">
        <f t="shared" si="248"/>
        <v>TRUSTED</v>
      </c>
      <c r="O804" s="1">
        <f t="shared" si="249"/>
        <v>3</v>
      </c>
      <c r="P804" s="1">
        <f t="shared" si="250"/>
        <v>333</v>
      </c>
      <c r="Q804" s="1" t="str">
        <f t="shared" si="251"/>
        <v>TRUSTED</v>
      </c>
      <c r="R804" s="1" t="str">
        <f t="shared" si="252"/>
        <v>TRUSTED</v>
      </c>
      <c r="S804" s="1" t="str">
        <f t="shared" si="253"/>
        <v>TRUSTED</v>
      </c>
      <c r="T804" s="1" t="str">
        <f t="shared" si="254"/>
        <v>TRUSTED</v>
      </c>
      <c r="U804" s="1">
        <f t="shared" si="259"/>
        <v>3</v>
      </c>
      <c r="V804" s="10">
        <f>IF(Q804="TRUSTED",'internal_calcs ToDs'!B804,"")</f>
        <v>802.92722667606483</v>
      </c>
      <c r="W804" s="10">
        <f>IF(R804="TRUSTED",'internal_calcs ToDs'!C804,"")</f>
        <v>802.29355400945235</v>
      </c>
      <c r="X804" s="10">
        <f>IF(S804="TRUSTED",IF(O804=3,'internal_calcs ToDs'!D804,'internal_calcs ToDs'!E804),"")</f>
        <v>798.12113307691834</v>
      </c>
      <c r="Y804" s="10">
        <f t="shared" si="258"/>
        <v>802.29355400945235</v>
      </c>
      <c r="Z804" s="10" t="str">
        <f t="shared" ca="1" si="255"/>
        <v>N</v>
      </c>
      <c r="AA804" s="10">
        <f t="shared" ca="1" si="256"/>
        <v>802.29355400945235</v>
      </c>
      <c r="AB804" s="1">
        <f t="shared" ca="1" si="240"/>
        <v>2</v>
      </c>
      <c r="AC804" s="1">
        <f t="shared" ca="1" si="241"/>
        <v>222</v>
      </c>
      <c r="AD804" s="1">
        <f t="shared" ca="1" si="257"/>
        <v>58</v>
      </c>
    </row>
    <row r="805" spans="1:30" x14ac:dyDescent="0.3">
      <c r="A805" s="1">
        <f>'FTTM input times'!A805</f>
        <v>803</v>
      </c>
      <c r="B805" s="10">
        <f>ABS('internal_calcs ToDs'!C805-'internal_calcs ToDs'!$B805)</f>
        <v>0.5019130038883759</v>
      </c>
      <c r="C805" s="10">
        <f>ABS('internal_calcs ToDs'!D805-'internal_calcs ToDs'!$B805)</f>
        <v>4.5716989891187723</v>
      </c>
      <c r="D805" s="10">
        <f>ABS('internal_calcs ToDs'!E805-'internal_calcs ToDs'!$B805)</f>
        <v>1.0341991610047216</v>
      </c>
      <c r="E805" s="10">
        <f>ABS('internal_calcs ToDs'!D805-'internal_calcs ToDs'!$C805)</f>
        <v>4.0697859852303964</v>
      </c>
      <c r="F805" s="10">
        <f>ABS('internal_calcs ToDs'!E805-'internal_calcs ToDs'!$C805)</f>
        <v>1.5361121648930975</v>
      </c>
      <c r="G805" s="10">
        <f>ABS('internal_calcs ToDs'!E805-'internal_calcs ToDs'!D805)</f>
        <v>5.6058981501234939</v>
      </c>
      <c r="H805" s="1" t="str">
        <f t="shared" si="242"/>
        <v>TRUSTED</v>
      </c>
      <c r="I805" s="1" t="str">
        <f t="shared" si="243"/>
        <v>TRUSTED</v>
      </c>
      <c r="J805" s="1" t="str">
        <f t="shared" si="244"/>
        <v>TRUSTED</v>
      </c>
      <c r="K805" s="1" t="str">
        <f t="shared" si="245"/>
        <v>TRUSTED</v>
      </c>
      <c r="L805" s="1" t="str">
        <f t="shared" si="246"/>
        <v>TRUSTED</v>
      </c>
      <c r="M805" s="1" t="str">
        <f t="shared" si="247"/>
        <v>TRUSTED</v>
      </c>
      <c r="N805" s="1" t="str">
        <f t="shared" si="248"/>
        <v>TRUSTED</v>
      </c>
      <c r="O805" s="1">
        <f t="shared" si="249"/>
        <v>3</v>
      </c>
      <c r="P805" s="1">
        <f t="shared" si="250"/>
        <v>333</v>
      </c>
      <c r="Q805" s="1" t="str">
        <f t="shared" si="251"/>
        <v>TRUSTED</v>
      </c>
      <c r="R805" s="1" t="str">
        <f t="shared" si="252"/>
        <v>TRUSTED</v>
      </c>
      <c r="S805" s="1" t="str">
        <f t="shared" si="253"/>
        <v>TRUSTED</v>
      </c>
      <c r="T805" s="1" t="str">
        <f t="shared" si="254"/>
        <v>TRUSTED</v>
      </c>
      <c r="U805" s="1">
        <f t="shared" si="259"/>
        <v>3</v>
      </c>
      <c r="V805" s="10">
        <f>IF(Q805="TRUSTED",'internal_calcs ToDs'!B805,"")</f>
        <v>803.91434700263619</v>
      </c>
      <c r="W805" s="10">
        <f>IF(R805="TRUSTED",'internal_calcs ToDs'!C805,"")</f>
        <v>803.41243399874782</v>
      </c>
      <c r="X805" s="10">
        <f>IF(S805="TRUSTED",IF(O805=3,'internal_calcs ToDs'!D805,'internal_calcs ToDs'!E805),"")</f>
        <v>799.34264801351742</v>
      </c>
      <c r="Y805" s="10">
        <f t="shared" si="258"/>
        <v>803.41243399874782</v>
      </c>
      <c r="Z805" s="10" t="str">
        <f t="shared" ca="1" si="255"/>
        <v>N</v>
      </c>
      <c r="AA805" s="10">
        <f t="shared" ca="1" si="256"/>
        <v>803.41243399874782</v>
      </c>
      <c r="AB805" s="1">
        <f t="shared" ca="1" si="240"/>
        <v>2</v>
      </c>
      <c r="AC805" s="1">
        <f t="shared" ca="1" si="241"/>
        <v>222</v>
      </c>
      <c r="AD805" s="1">
        <f t="shared" ca="1" si="257"/>
        <v>58</v>
      </c>
    </row>
    <row r="806" spans="1:30" x14ac:dyDescent="0.3">
      <c r="A806" s="1">
        <f>'FTTM input times'!A806</f>
        <v>804</v>
      </c>
      <c r="B806" s="10">
        <f>ABS('internal_calcs ToDs'!C806-'internal_calcs ToDs'!$B806)</f>
        <v>0.366814830422868</v>
      </c>
      <c r="C806" s="10">
        <f>ABS('internal_calcs ToDs'!D806-'internal_calcs ToDs'!$B806)</f>
        <v>4.310147292041961</v>
      </c>
      <c r="D806" s="10">
        <f>ABS('internal_calcs ToDs'!E806-'internal_calcs ToDs'!$B806)</f>
        <v>1.5220562203110148</v>
      </c>
      <c r="E806" s="10">
        <f>ABS('internal_calcs ToDs'!D806-'internal_calcs ToDs'!$C806)</f>
        <v>3.943332461619093</v>
      </c>
      <c r="F806" s="10">
        <f>ABS('internal_calcs ToDs'!E806-'internal_calcs ToDs'!$C806)</f>
        <v>1.8888710507338828</v>
      </c>
      <c r="G806" s="10">
        <f>ABS('internal_calcs ToDs'!E806-'internal_calcs ToDs'!D806)</f>
        <v>5.8322035123529758</v>
      </c>
      <c r="H806" s="1" t="str">
        <f t="shared" si="242"/>
        <v>TRUSTED</v>
      </c>
      <c r="I806" s="1" t="str">
        <f t="shared" si="243"/>
        <v>TRUSTED</v>
      </c>
      <c r="J806" s="1" t="str">
        <f t="shared" si="244"/>
        <v>TRUSTED</v>
      </c>
      <c r="K806" s="1" t="str">
        <f t="shared" si="245"/>
        <v>TRUSTED</v>
      </c>
      <c r="L806" s="1" t="str">
        <f t="shared" si="246"/>
        <v>TRUSTED</v>
      </c>
      <c r="M806" s="1" t="str">
        <f t="shared" si="247"/>
        <v>TRUSTED</v>
      </c>
      <c r="N806" s="1" t="str">
        <f t="shared" si="248"/>
        <v>TRUSTED</v>
      </c>
      <c r="O806" s="1">
        <f t="shared" si="249"/>
        <v>3</v>
      </c>
      <c r="P806" s="1">
        <f t="shared" si="250"/>
        <v>333</v>
      </c>
      <c r="Q806" s="1" t="str">
        <f t="shared" si="251"/>
        <v>TRUSTED</v>
      </c>
      <c r="R806" s="1" t="str">
        <f t="shared" si="252"/>
        <v>TRUSTED</v>
      </c>
      <c r="S806" s="1" t="str">
        <f t="shared" si="253"/>
        <v>TRUSTED</v>
      </c>
      <c r="T806" s="1" t="str">
        <f t="shared" si="254"/>
        <v>TRUSTED</v>
      </c>
      <c r="U806" s="1">
        <f t="shared" si="259"/>
        <v>3</v>
      </c>
      <c r="V806" s="10">
        <f>IF(Q806="TRUSTED",'internal_calcs ToDs'!B806,"")</f>
        <v>804.90044767303959</v>
      </c>
      <c r="W806" s="10">
        <f>IF(R806="TRUSTED",'internal_calcs ToDs'!C806,"")</f>
        <v>804.53363284261673</v>
      </c>
      <c r="X806" s="10">
        <f>IF(S806="TRUSTED",IF(O806=3,'internal_calcs ToDs'!D806,'internal_calcs ToDs'!E806),"")</f>
        <v>800.59030038099763</v>
      </c>
      <c r="Y806" s="10">
        <f t="shared" si="258"/>
        <v>804.53363284261673</v>
      </c>
      <c r="Z806" s="10" t="str">
        <f t="shared" ca="1" si="255"/>
        <v>N</v>
      </c>
      <c r="AA806" s="10">
        <f t="shared" ca="1" si="256"/>
        <v>804.53363284261673</v>
      </c>
      <c r="AB806" s="1">
        <f t="shared" ca="1" si="240"/>
        <v>2</v>
      </c>
      <c r="AC806" s="1">
        <f t="shared" ca="1" si="241"/>
        <v>222</v>
      </c>
      <c r="AD806" s="1">
        <f t="shared" ca="1" si="257"/>
        <v>58</v>
      </c>
    </row>
    <row r="807" spans="1:30" x14ac:dyDescent="0.3">
      <c r="A807" s="1">
        <f>'FTTM input times'!A807</f>
        <v>805</v>
      </c>
      <c r="B807" s="10">
        <f>ABS('internal_calcs ToDs'!C807-'internal_calcs ToDs'!$B807)</f>
        <v>0.22886524179659773</v>
      </c>
      <c r="C807" s="10">
        <f>ABS('internal_calcs ToDs'!D807-'internal_calcs ToDs'!$B807)</f>
        <v>4.0253529128067385</v>
      </c>
      <c r="D807" s="10">
        <f>ABS('internal_calcs ToDs'!E807-'internal_calcs ToDs'!$B807)</f>
        <v>1.9956537651418103</v>
      </c>
      <c r="E807" s="10">
        <f>ABS('internal_calcs ToDs'!D807-'internal_calcs ToDs'!$C807)</f>
        <v>3.7964876710101407</v>
      </c>
      <c r="F807" s="10">
        <f>ABS('internal_calcs ToDs'!E807-'internal_calcs ToDs'!$C807)</f>
        <v>2.224519006938408</v>
      </c>
      <c r="G807" s="10">
        <f>ABS('internal_calcs ToDs'!E807-'internal_calcs ToDs'!D807)</f>
        <v>6.0210066779485487</v>
      </c>
      <c r="H807" s="1" t="str">
        <f t="shared" si="242"/>
        <v>TRUSTED</v>
      </c>
      <c r="I807" s="1" t="str">
        <f t="shared" si="243"/>
        <v>TRUSTED</v>
      </c>
      <c r="J807" s="1" t="str">
        <f t="shared" si="244"/>
        <v>TRUSTED</v>
      </c>
      <c r="K807" s="1" t="str">
        <f t="shared" si="245"/>
        <v>TRUSTED</v>
      </c>
      <c r="L807" s="1" t="str">
        <f t="shared" si="246"/>
        <v>TRUSTED</v>
      </c>
      <c r="M807" s="1" t="str">
        <f t="shared" si="247"/>
        <v>TRUSTED</v>
      </c>
      <c r="N807" s="1" t="str">
        <f t="shared" si="248"/>
        <v>TRUSTED</v>
      </c>
      <c r="O807" s="1">
        <f t="shared" si="249"/>
        <v>3</v>
      </c>
      <c r="P807" s="1">
        <f t="shared" si="250"/>
        <v>333</v>
      </c>
      <c r="Q807" s="1" t="str">
        <f t="shared" si="251"/>
        <v>TRUSTED</v>
      </c>
      <c r="R807" s="1" t="str">
        <f t="shared" si="252"/>
        <v>TRUSTED</v>
      </c>
      <c r="S807" s="1" t="str">
        <f t="shared" si="253"/>
        <v>TRUSTED</v>
      </c>
      <c r="T807" s="1" t="str">
        <f t="shared" si="254"/>
        <v>TRUSTED</v>
      </c>
      <c r="U807" s="1">
        <f t="shared" si="259"/>
        <v>3</v>
      </c>
      <c r="V807" s="10">
        <f>IF(Q807="TRUSTED",'internal_calcs ToDs'!B807,"")</f>
        <v>805.88553746638979</v>
      </c>
      <c r="W807" s="10">
        <f>IF(R807="TRUSTED",'internal_calcs ToDs'!C807,"")</f>
        <v>805.65667222459319</v>
      </c>
      <c r="X807" s="10">
        <f>IF(S807="TRUSTED",IF(O807=3,'internal_calcs ToDs'!D807,'internal_calcs ToDs'!E807),"")</f>
        <v>801.86018455358305</v>
      </c>
      <c r="Y807" s="10">
        <f t="shared" si="258"/>
        <v>805.65667222459319</v>
      </c>
      <c r="Z807" s="10" t="str">
        <f t="shared" ca="1" si="255"/>
        <v>N</v>
      </c>
      <c r="AA807" s="10">
        <f t="shared" ca="1" si="256"/>
        <v>805.65667222459319</v>
      </c>
      <c r="AB807" s="1">
        <f t="shared" ca="1" si="240"/>
        <v>2</v>
      </c>
      <c r="AC807" s="1">
        <f t="shared" ca="1" si="241"/>
        <v>222</v>
      </c>
      <c r="AD807" s="1">
        <f t="shared" ca="1" si="257"/>
        <v>58</v>
      </c>
    </row>
    <row r="808" spans="1:30" x14ac:dyDescent="0.3">
      <c r="A808" s="1">
        <f>'FTTM input times'!A808</f>
        <v>806</v>
      </c>
      <c r="B808" s="10">
        <f>ABS('internal_calcs ToDs'!C808-'internal_calcs ToDs'!$B808)</f>
        <v>8.8559235845309558E-2</v>
      </c>
      <c r="C808" s="10">
        <f>ABS('internal_calcs ToDs'!D808-'internal_calcs ToDs'!$B808)</f>
        <v>3.721581503641346</v>
      </c>
      <c r="D808" s="10">
        <f>ABS('internal_calcs ToDs'!E808-'internal_calcs ToDs'!$B808)</f>
        <v>2.4384042223907727</v>
      </c>
      <c r="E808" s="10">
        <f>ABS('internal_calcs ToDs'!D808-'internal_calcs ToDs'!$C808)</f>
        <v>3.6330222677960364</v>
      </c>
      <c r="F808" s="10">
        <f>ABS('internal_calcs ToDs'!E808-'internal_calcs ToDs'!$C808)</f>
        <v>2.5269634582360823</v>
      </c>
      <c r="G808" s="10">
        <f>ABS('internal_calcs ToDs'!E808-'internal_calcs ToDs'!D808)</f>
        <v>6.1599857260321187</v>
      </c>
      <c r="H808" s="1" t="str">
        <f t="shared" si="242"/>
        <v>TRUSTED</v>
      </c>
      <c r="I808" s="1" t="str">
        <f t="shared" si="243"/>
        <v>TRUSTED</v>
      </c>
      <c r="J808" s="1" t="str">
        <f t="shared" si="244"/>
        <v>TRUSTED</v>
      </c>
      <c r="K808" s="1" t="str">
        <f t="shared" si="245"/>
        <v>TRUSTED</v>
      </c>
      <c r="L808" s="1" t="str">
        <f t="shared" si="246"/>
        <v>TRUSTED</v>
      </c>
      <c r="M808" s="1" t="str">
        <f t="shared" si="247"/>
        <v>UNTRUSTED</v>
      </c>
      <c r="N808" s="1" t="str">
        <f t="shared" si="248"/>
        <v>UNTRUSTED</v>
      </c>
      <c r="O808" s="1">
        <f t="shared" si="249"/>
        <v>511</v>
      </c>
      <c r="P808" s="1" t="str">
        <f t="shared" si="250"/>
        <v>NQ</v>
      </c>
      <c r="Q808" s="1" t="str">
        <f t="shared" si="251"/>
        <v>TRUSTED</v>
      </c>
      <c r="R808" s="1" t="str">
        <f t="shared" si="252"/>
        <v>TRUSTED</v>
      </c>
      <c r="S808" s="1" t="str">
        <f t="shared" si="253"/>
        <v>UNTRUSTED</v>
      </c>
      <c r="T808" s="1" t="str">
        <f t="shared" si="254"/>
        <v>TRUSTED</v>
      </c>
      <c r="U808" s="1">
        <f t="shared" si="259"/>
        <v>2</v>
      </c>
      <c r="V808" s="10">
        <f>IF(Q808="TRUSTED",'internal_calcs ToDs'!B808,"")</f>
        <v>806.86962580029274</v>
      </c>
      <c r="W808" s="10">
        <f>IF(R808="TRUSTED",'internal_calcs ToDs'!C808,"")</f>
        <v>806.78106656444743</v>
      </c>
      <c r="X808" s="10" t="str">
        <f>IF(S808="TRUSTED",IF(O808=3,'internal_calcs ToDs'!D808,'internal_calcs ToDs'!E808),"")</f>
        <v/>
      </c>
      <c r="Y808" s="10">
        <f t="shared" si="258"/>
        <v>806.86962580029274</v>
      </c>
      <c r="Z808" s="10" t="str">
        <f t="shared" ca="1" si="255"/>
        <v>Y</v>
      </c>
      <c r="AA808" s="10">
        <f t="shared" ca="1" si="256"/>
        <v>806.86962580029274</v>
      </c>
      <c r="AB808" s="1">
        <f t="shared" ca="1" si="240"/>
        <v>1</v>
      </c>
      <c r="AC808" s="1">
        <f t="shared" ca="1" si="241"/>
        <v>111</v>
      </c>
      <c r="AD808" s="1">
        <f t="shared" ca="1" si="257"/>
        <v>59</v>
      </c>
    </row>
    <row r="809" spans="1:30" x14ac:dyDescent="0.3">
      <c r="A809" s="1">
        <f>'FTTM input times'!A809</f>
        <v>807</v>
      </c>
      <c r="B809" s="10">
        <f>ABS('internal_calcs ToDs'!C809-'internal_calcs ToDs'!$B809)</f>
        <v>5.3602209652922284E-2</v>
      </c>
      <c r="C809" s="10">
        <f>ABS('internal_calcs ToDs'!D809-'internal_calcs ToDs'!$B809)</f>
        <v>3.4033828348027555</v>
      </c>
      <c r="D809" s="10">
        <f>ABS('internal_calcs ToDs'!E809-'internal_calcs ToDs'!$B809)</f>
        <v>2.8348704758791428</v>
      </c>
      <c r="E809" s="10">
        <f>ABS('internal_calcs ToDs'!D809-'internal_calcs ToDs'!$C809)</f>
        <v>3.4569850444556778</v>
      </c>
      <c r="F809" s="10">
        <f>ABS('internal_calcs ToDs'!E809-'internal_calcs ToDs'!$C809)</f>
        <v>2.7812682662262205</v>
      </c>
      <c r="G809" s="10">
        <f>ABS('internal_calcs ToDs'!E809-'internal_calcs ToDs'!D809)</f>
        <v>6.2382533106818983</v>
      </c>
      <c r="H809" s="1" t="str">
        <f t="shared" si="242"/>
        <v>TRUSTED</v>
      </c>
      <c r="I809" s="1" t="str">
        <f t="shared" si="243"/>
        <v>TRUSTED</v>
      </c>
      <c r="J809" s="1" t="str">
        <f t="shared" si="244"/>
        <v>TRUSTED</v>
      </c>
      <c r="K809" s="1" t="str">
        <f t="shared" si="245"/>
        <v>TRUSTED</v>
      </c>
      <c r="L809" s="1" t="str">
        <f t="shared" si="246"/>
        <v>TRUSTED</v>
      </c>
      <c r="M809" s="1" t="str">
        <f t="shared" si="247"/>
        <v>UNTRUSTED</v>
      </c>
      <c r="N809" s="1" t="str">
        <f t="shared" si="248"/>
        <v>UNTRUSTED</v>
      </c>
      <c r="O809" s="1">
        <f t="shared" si="249"/>
        <v>511</v>
      </c>
      <c r="P809" s="1" t="str">
        <f t="shared" si="250"/>
        <v>NQ</v>
      </c>
      <c r="Q809" s="1" t="str">
        <f t="shared" si="251"/>
        <v>TRUSTED</v>
      </c>
      <c r="R809" s="1" t="str">
        <f t="shared" si="252"/>
        <v>TRUSTED</v>
      </c>
      <c r="S809" s="1" t="str">
        <f t="shared" si="253"/>
        <v>UNTRUSTED</v>
      </c>
      <c r="T809" s="1" t="str">
        <f t="shared" si="254"/>
        <v>TRUSTED</v>
      </c>
      <c r="U809" s="1">
        <f t="shared" si="259"/>
        <v>2</v>
      </c>
      <c r="V809" s="10">
        <f>IF(Q809="TRUSTED",'internal_calcs ToDs'!B809,"")</f>
        <v>807.85272272489772</v>
      </c>
      <c r="W809" s="10">
        <f>IF(R809="TRUSTED",'internal_calcs ToDs'!C809,"")</f>
        <v>807.90632493455064</v>
      </c>
      <c r="X809" s="10" t="str">
        <f>IF(S809="TRUSTED",IF(O809=3,'internal_calcs ToDs'!D809,'internal_calcs ToDs'!E809),"")</f>
        <v/>
      </c>
      <c r="Y809" s="10">
        <f t="shared" si="258"/>
        <v>807.85272272489772</v>
      </c>
      <c r="Z809" s="10" t="str">
        <f t="shared" ca="1" si="255"/>
        <v>N</v>
      </c>
      <c r="AA809" s="10">
        <f t="shared" ca="1" si="256"/>
        <v>807.85272272489772</v>
      </c>
      <c r="AB809" s="1">
        <f t="shared" ca="1" si="240"/>
        <v>1</v>
      </c>
      <c r="AC809" s="1">
        <f t="shared" ca="1" si="241"/>
        <v>111</v>
      </c>
      <c r="AD809" s="1">
        <f t="shared" ca="1" si="257"/>
        <v>59</v>
      </c>
    </row>
    <row r="810" spans="1:30" x14ac:dyDescent="0.3">
      <c r="A810" s="1">
        <f>'FTTM input times'!A810</f>
        <v>808</v>
      </c>
      <c r="B810" s="10">
        <f>ABS('internal_calcs ToDs'!C810-'internal_calcs ToDs'!$B810)</f>
        <v>0.19711408079149351</v>
      </c>
      <c r="C810" s="10">
        <f>ABS('internal_calcs ToDs'!D810-'internal_calcs ToDs'!$B810)</f>
        <v>3.0755191941294697</v>
      </c>
      <c r="D810" s="10">
        <f>ABS('internal_calcs ToDs'!E810-'internal_calcs ToDs'!$B810)</f>
        <v>3.1713234470630596</v>
      </c>
      <c r="E810" s="10">
        <f>ABS('internal_calcs ToDs'!D810-'internal_calcs ToDs'!$C810)</f>
        <v>3.2726332749209632</v>
      </c>
      <c r="F810" s="10">
        <f>ABS('internal_calcs ToDs'!E810-'internal_calcs ToDs'!$C810)</f>
        <v>2.9742093662715661</v>
      </c>
      <c r="G810" s="10">
        <f>ABS('internal_calcs ToDs'!E810-'internal_calcs ToDs'!D810)</f>
        <v>6.2468426411925293</v>
      </c>
      <c r="H810" s="1" t="str">
        <f t="shared" si="242"/>
        <v>TRUSTED</v>
      </c>
      <c r="I810" s="1" t="str">
        <f t="shared" si="243"/>
        <v>TRUSTED</v>
      </c>
      <c r="J810" s="1" t="str">
        <f t="shared" si="244"/>
        <v>TRUSTED</v>
      </c>
      <c r="K810" s="1" t="str">
        <f t="shared" si="245"/>
        <v>TRUSTED</v>
      </c>
      <c r="L810" s="1" t="str">
        <f t="shared" si="246"/>
        <v>TRUSTED</v>
      </c>
      <c r="M810" s="1" t="str">
        <f t="shared" si="247"/>
        <v>UNTRUSTED</v>
      </c>
      <c r="N810" s="1" t="str">
        <f t="shared" si="248"/>
        <v>UNTRUSTED</v>
      </c>
      <c r="O810" s="1">
        <f t="shared" si="249"/>
        <v>511</v>
      </c>
      <c r="P810" s="1" t="str">
        <f t="shared" si="250"/>
        <v>NQ</v>
      </c>
      <c r="Q810" s="1" t="str">
        <f t="shared" si="251"/>
        <v>TRUSTED</v>
      </c>
      <c r="R810" s="1" t="str">
        <f t="shared" si="252"/>
        <v>TRUSTED</v>
      </c>
      <c r="S810" s="1" t="str">
        <f t="shared" si="253"/>
        <v>UNTRUSTED</v>
      </c>
      <c r="T810" s="1" t="str">
        <f t="shared" si="254"/>
        <v>TRUSTED</v>
      </c>
      <c r="U810" s="1">
        <f t="shared" si="259"/>
        <v>2</v>
      </c>
      <c r="V810" s="10">
        <f>IF(Q810="TRUSTED",'internal_calcs ToDs'!B810,"")</f>
        <v>808.83483891654964</v>
      </c>
      <c r="W810" s="10">
        <f>IF(R810="TRUSTED",'internal_calcs ToDs'!C810,"")</f>
        <v>809.03195299734114</v>
      </c>
      <c r="X810" s="10" t="str">
        <f>IF(S810="TRUSTED",IF(O810=3,'internal_calcs ToDs'!D810,'internal_calcs ToDs'!E810),"")</f>
        <v/>
      </c>
      <c r="Y810" s="10">
        <f t="shared" si="258"/>
        <v>808.83483891654964</v>
      </c>
      <c r="Z810" s="10" t="str">
        <f t="shared" ca="1" si="255"/>
        <v>N</v>
      </c>
      <c r="AA810" s="10">
        <f t="shared" ca="1" si="256"/>
        <v>808.83483891654964</v>
      </c>
      <c r="AB810" s="1">
        <f t="shared" ca="1" si="240"/>
        <v>1</v>
      </c>
      <c r="AC810" s="1">
        <f t="shared" ca="1" si="241"/>
        <v>111</v>
      </c>
      <c r="AD810" s="1">
        <f t="shared" ca="1" si="257"/>
        <v>59</v>
      </c>
    </row>
    <row r="811" spans="1:30" x14ac:dyDescent="0.3">
      <c r="A811" s="1">
        <f>'FTTM input times'!A811</f>
        <v>809</v>
      </c>
      <c r="B811" s="10">
        <f>ABS('internal_calcs ToDs'!C811-'internal_calcs ToDs'!$B811)</f>
        <v>0.34146928520408437</v>
      </c>
      <c r="C811" s="10">
        <f>ABS('internal_calcs ToDs'!D811-'internal_calcs ToDs'!$B811)</f>
        <v>2.7428904445463331</v>
      </c>
      <c r="D811" s="10">
        <f>ABS('internal_calcs ToDs'!E811-'internal_calcs ToDs'!$B811)</f>
        <v>3.4362379205778097</v>
      </c>
      <c r="E811" s="10">
        <f>ABS('internal_calcs ToDs'!D811-'internal_calcs ToDs'!$C811)</f>
        <v>3.0843597297504175</v>
      </c>
      <c r="F811" s="10">
        <f>ABS('internal_calcs ToDs'!E811-'internal_calcs ToDs'!$C811)</f>
        <v>3.0947686353737254</v>
      </c>
      <c r="G811" s="10">
        <f>ABS('internal_calcs ToDs'!E811-'internal_calcs ToDs'!D811)</f>
        <v>6.1791283651241429</v>
      </c>
      <c r="H811" s="1" t="str">
        <f t="shared" si="242"/>
        <v>TRUSTED</v>
      </c>
      <c r="I811" s="1" t="str">
        <f t="shared" si="243"/>
        <v>TRUSTED</v>
      </c>
      <c r="J811" s="1" t="str">
        <f t="shared" si="244"/>
        <v>TRUSTED</v>
      </c>
      <c r="K811" s="1" t="str">
        <f t="shared" si="245"/>
        <v>TRUSTED</v>
      </c>
      <c r="L811" s="1" t="str">
        <f t="shared" si="246"/>
        <v>TRUSTED</v>
      </c>
      <c r="M811" s="1" t="str">
        <f t="shared" si="247"/>
        <v>UNTRUSTED</v>
      </c>
      <c r="N811" s="1" t="str">
        <f t="shared" si="248"/>
        <v>UNTRUSTED</v>
      </c>
      <c r="O811" s="1">
        <f t="shared" si="249"/>
        <v>511</v>
      </c>
      <c r="P811" s="1" t="str">
        <f t="shared" si="250"/>
        <v>NQ</v>
      </c>
      <c r="Q811" s="1" t="str">
        <f t="shared" si="251"/>
        <v>TRUSTED</v>
      </c>
      <c r="R811" s="1" t="str">
        <f t="shared" si="252"/>
        <v>TRUSTED</v>
      </c>
      <c r="S811" s="1" t="str">
        <f t="shared" si="253"/>
        <v>UNTRUSTED</v>
      </c>
      <c r="T811" s="1" t="str">
        <f t="shared" si="254"/>
        <v>TRUSTED</v>
      </c>
      <c r="U811" s="1">
        <f t="shared" si="259"/>
        <v>2</v>
      </c>
      <c r="V811" s="10">
        <f>IF(Q811="TRUSTED",'internal_calcs ToDs'!B811,"")</f>
        <v>809.81598567104493</v>
      </c>
      <c r="W811" s="10">
        <f>IF(R811="TRUSTED",'internal_calcs ToDs'!C811,"")</f>
        <v>810.15745495624901</v>
      </c>
      <c r="X811" s="10" t="str">
        <f>IF(S811="TRUSTED",IF(O811=3,'internal_calcs ToDs'!D811,'internal_calcs ToDs'!E811),"")</f>
        <v/>
      </c>
      <c r="Y811" s="10">
        <f t="shared" si="258"/>
        <v>809.81598567104493</v>
      </c>
      <c r="Z811" s="10" t="str">
        <f t="shared" ca="1" si="255"/>
        <v>N</v>
      </c>
      <c r="AA811" s="10">
        <f t="shared" ca="1" si="256"/>
        <v>809.81598567104493</v>
      </c>
      <c r="AB811" s="1">
        <f t="shared" ca="1" si="240"/>
        <v>1</v>
      </c>
      <c r="AC811" s="1">
        <f t="shared" ca="1" si="241"/>
        <v>111</v>
      </c>
      <c r="AD811" s="1">
        <f t="shared" ca="1" si="257"/>
        <v>59</v>
      </c>
    </row>
    <row r="812" spans="1:30" x14ac:dyDescent="0.3">
      <c r="A812" s="1">
        <f>'FTTM input times'!A812</f>
        <v>810</v>
      </c>
      <c r="B812" s="10">
        <f>ABS('internal_calcs ToDs'!C812-'internal_calcs ToDs'!$B812)</f>
        <v>0.48616061588143111</v>
      </c>
      <c r="C812" s="10">
        <f>ABS('internal_calcs ToDs'!D812-'internal_calcs ToDs'!$B812)</f>
        <v>2.4104569213079685</v>
      </c>
      <c r="D812" s="10">
        <f>ABS('internal_calcs ToDs'!E812-'internal_calcs ToDs'!$B812)</f>
        <v>3.6207086944223192</v>
      </c>
      <c r="E812" s="10">
        <f>ABS('internal_calcs ToDs'!D812-'internal_calcs ToDs'!$C812)</f>
        <v>2.8966175371893996</v>
      </c>
      <c r="F812" s="10">
        <f>ABS('internal_calcs ToDs'!E812-'internal_calcs ToDs'!$C812)</f>
        <v>3.1345480785408881</v>
      </c>
      <c r="G812" s="10">
        <f>ABS('internal_calcs ToDs'!E812-'internal_calcs ToDs'!D812)</f>
        <v>6.0311656157302878</v>
      </c>
      <c r="H812" s="1" t="str">
        <f t="shared" si="242"/>
        <v>TRUSTED</v>
      </c>
      <c r="I812" s="1" t="str">
        <f t="shared" si="243"/>
        <v>TRUSTED</v>
      </c>
      <c r="J812" s="1" t="str">
        <f t="shared" si="244"/>
        <v>TRUSTED</v>
      </c>
      <c r="K812" s="1" t="str">
        <f t="shared" si="245"/>
        <v>TRUSTED</v>
      </c>
      <c r="L812" s="1" t="str">
        <f t="shared" si="246"/>
        <v>TRUSTED</v>
      </c>
      <c r="M812" s="1" t="str">
        <f t="shared" si="247"/>
        <v>UNTRUSTED</v>
      </c>
      <c r="N812" s="1" t="str">
        <f t="shared" si="248"/>
        <v>UNTRUSTED</v>
      </c>
      <c r="O812" s="1">
        <f t="shared" si="249"/>
        <v>511</v>
      </c>
      <c r="P812" s="1" t="str">
        <f t="shared" si="250"/>
        <v>NQ</v>
      </c>
      <c r="Q812" s="1" t="str">
        <f t="shared" si="251"/>
        <v>TRUSTED</v>
      </c>
      <c r="R812" s="1" t="str">
        <f t="shared" si="252"/>
        <v>TRUSTED</v>
      </c>
      <c r="S812" s="1" t="str">
        <f t="shared" si="253"/>
        <v>UNTRUSTED</v>
      </c>
      <c r="T812" s="1" t="str">
        <f t="shared" si="254"/>
        <v>TRUSTED</v>
      </c>
      <c r="U812" s="1">
        <f t="shared" si="259"/>
        <v>2</v>
      </c>
      <c r="V812" s="10">
        <f>IF(Q812="TRUSTED",'internal_calcs ToDs'!B812,"")</f>
        <v>810.79617489649775</v>
      </c>
      <c r="W812" s="10">
        <f>IF(R812="TRUSTED",'internal_calcs ToDs'!C812,"")</f>
        <v>811.28233551237918</v>
      </c>
      <c r="X812" s="10" t="str">
        <f>IF(S812="TRUSTED",IF(O812=3,'internal_calcs ToDs'!D812,'internal_calcs ToDs'!E812),"")</f>
        <v/>
      </c>
      <c r="Y812" s="10">
        <f t="shared" si="258"/>
        <v>810.79617489649775</v>
      </c>
      <c r="Z812" s="10" t="str">
        <f t="shared" ca="1" si="255"/>
        <v>N</v>
      </c>
      <c r="AA812" s="10">
        <f t="shared" ca="1" si="256"/>
        <v>810.79617489649775</v>
      </c>
      <c r="AB812" s="1">
        <f t="shared" ca="1" si="240"/>
        <v>1</v>
      </c>
      <c r="AC812" s="1">
        <f t="shared" ca="1" si="241"/>
        <v>111</v>
      </c>
      <c r="AD812" s="1">
        <f t="shared" ca="1" si="257"/>
        <v>59</v>
      </c>
    </row>
    <row r="813" spans="1:30" x14ac:dyDescent="0.3">
      <c r="A813" s="1">
        <f>'FTTM input times'!A813</f>
        <v>811</v>
      </c>
      <c r="B813" s="10">
        <f>ABS('internal_calcs ToDs'!C813-'internal_calcs ToDs'!$B813)</f>
        <v>0.63068271341069249</v>
      </c>
      <c r="C813" s="10">
        <f>ABS('internal_calcs ToDs'!D813-'internal_calcs ToDs'!$B813)</f>
        <v>2.0831613848221195</v>
      </c>
      <c r="D813" s="10">
        <f>ABS('internal_calcs ToDs'!E813-'internal_calcs ToDs'!$B813)</f>
        <v>3.7187720142950411</v>
      </c>
      <c r="E813" s="10">
        <f>ABS('internal_calcs ToDs'!D813-'internal_calcs ToDs'!$C813)</f>
        <v>2.713844098232812</v>
      </c>
      <c r="F813" s="10">
        <f>ABS('internal_calcs ToDs'!E813-'internal_calcs ToDs'!$C813)</f>
        <v>3.0880893008843486</v>
      </c>
      <c r="G813" s="10">
        <f>ABS('internal_calcs ToDs'!E813-'internal_calcs ToDs'!D813)</f>
        <v>5.8019333991171607</v>
      </c>
      <c r="H813" s="1" t="str">
        <f t="shared" si="242"/>
        <v>TRUSTED</v>
      </c>
      <c r="I813" s="1" t="str">
        <f t="shared" si="243"/>
        <v>TRUSTED</v>
      </c>
      <c r="J813" s="1" t="str">
        <f t="shared" si="244"/>
        <v>TRUSTED</v>
      </c>
      <c r="K813" s="1" t="str">
        <f t="shared" si="245"/>
        <v>TRUSTED</v>
      </c>
      <c r="L813" s="1" t="str">
        <f t="shared" si="246"/>
        <v>TRUSTED</v>
      </c>
      <c r="M813" s="1" t="str">
        <f t="shared" si="247"/>
        <v>UNTRUSTED</v>
      </c>
      <c r="N813" s="1" t="str">
        <f t="shared" si="248"/>
        <v>UNTRUSTED</v>
      </c>
      <c r="O813" s="1">
        <f t="shared" si="249"/>
        <v>511</v>
      </c>
      <c r="P813" s="1" t="str">
        <f t="shared" si="250"/>
        <v>NQ</v>
      </c>
      <c r="Q813" s="1" t="str">
        <f t="shared" si="251"/>
        <v>TRUSTED</v>
      </c>
      <c r="R813" s="1" t="str">
        <f t="shared" si="252"/>
        <v>TRUSTED</v>
      </c>
      <c r="S813" s="1" t="str">
        <f t="shared" si="253"/>
        <v>UNTRUSTED</v>
      </c>
      <c r="T813" s="1" t="str">
        <f t="shared" si="254"/>
        <v>TRUSTED</v>
      </c>
      <c r="U813" s="1">
        <f t="shared" si="259"/>
        <v>2</v>
      </c>
      <c r="V813" s="10">
        <f>IF(Q813="TRUSTED",'internal_calcs ToDs'!B813,"")</f>
        <v>811.77541910581783</v>
      </c>
      <c r="W813" s="10">
        <f>IF(R813="TRUSTED",'internal_calcs ToDs'!C813,"")</f>
        <v>812.40610181922852</v>
      </c>
      <c r="X813" s="10" t="str">
        <f>IF(S813="TRUSTED",IF(O813=3,'internal_calcs ToDs'!D813,'internal_calcs ToDs'!E813),"")</f>
        <v/>
      </c>
      <c r="Y813" s="10">
        <f t="shared" si="258"/>
        <v>811.77541910581783</v>
      </c>
      <c r="Z813" s="10" t="str">
        <f t="shared" ca="1" si="255"/>
        <v>N</v>
      </c>
      <c r="AA813" s="10">
        <f t="shared" ca="1" si="256"/>
        <v>811.77541910581783</v>
      </c>
      <c r="AB813" s="1">
        <f t="shared" ca="1" si="240"/>
        <v>1</v>
      </c>
      <c r="AC813" s="1">
        <f t="shared" ca="1" si="241"/>
        <v>111</v>
      </c>
      <c r="AD813" s="1">
        <f t="shared" ca="1" si="257"/>
        <v>59</v>
      </c>
    </row>
    <row r="814" spans="1:30" x14ac:dyDescent="0.3">
      <c r="A814" s="1">
        <f>'FTTM input times'!A814</f>
        <v>812</v>
      </c>
      <c r="B814" s="10">
        <f>ABS('internal_calcs ToDs'!C814-'internal_calcs ToDs'!$B814)</f>
        <v>0.77453401892023521</v>
      </c>
      <c r="C814" s="10">
        <f>ABS('internal_calcs ToDs'!D814-'internal_calcs ToDs'!$B814)</f>
        <v>1.7658512598007974</v>
      </c>
      <c r="D814" s="10">
        <f>ABS('internal_calcs ToDs'!E814-'internal_calcs ToDs'!$B814)</f>
        <v>3.7276206748657614</v>
      </c>
      <c r="E814" s="10">
        <f>ABS('internal_calcs ToDs'!D814-'internal_calcs ToDs'!$C814)</f>
        <v>2.5403852787210326</v>
      </c>
      <c r="F814" s="10">
        <f>ABS('internal_calcs ToDs'!E814-'internal_calcs ToDs'!$C814)</f>
        <v>2.9530866559455262</v>
      </c>
      <c r="G814" s="10">
        <f>ABS('internal_calcs ToDs'!E814-'internal_calcs ToDs'!D814)</f>
        <v>5.4934719346665588</v>
      </c>
      <c r="H814" s="1" t="str">
        <f t="shared" si="242"/>
        <v>TRUSTED</v>
      </c>
      <c r="I814" s="1" t="str">
        <f t="shared" si="243"/>
        <v>TRUSTED</v>
      </c>
      <c r="J814" s="1" t="str">
        <f t="shared" si="244"/>
        <v>TRUSTED</v>
      </c>
      <c r="K814" s="1" t="str">
        <f t="shared" si="245"/>
        <v>TRUSTED</v>
      </c>
      <c r="L814" s="1" t="str">
        <f t="shared" si="246"/>
        <v>TRUSTED</v>
      </c>
      <c r="M814" s="1" t="str">
        <f t="shared" si="247"/>
        <v>UNTRUSTED</v>
      </c>
      <c r="N814" s="1" t="str">
        <f t="shared" si="248"/>
        <v>UNTRUSTED</v>
      </c>
      <c r="O814" s="1">
        <f t="shared" si="249"/>
        <v>511</v>
      </c>
      <c r="P814" s="1" t="str">
        <f t="shared" si="250"/>
        <v>NQ</v>
      </c>
      <c r="Q814" s="1" t="str">
        <f t="shared" si="251"/>
        <v>TRUSTED</v>
      </c>
      <c r="R814" s="1" t="str">
        <f t="shared" si="252"/>
        <v>TRUSTED</v>
      </c>
      <c r="S814" s="1" t="str">
        <f t="shared" si="253"/>
        <v>UNTRUSTED</v>
      </c>
      <c r="T814" s="1" t="str">
        <f t="shared" si="254"/>
        <v>TRUSTED</v>
      </c>
      <c r="U814" s="1">
        <f t="shared" si="259"/>
        <v>2</v>
      </c>
      <c r="V814" s="10">
        <f>IF(Q814="TRUSTED",'internal_calcs ToDs'!B814,"")</f>
        <v>812.75373140880743</v>
      </c>
      <c r="W814" s="10">
        <f>IF(R814="TRUSTED",'internal_calcs ToDs'!C814,"")</f>
        <v>813.52826542772766</v>
      </c>
      <c r="X814" s="10" t="str">
        <f>IF(S814="TRUSTED",IF(O814=3,'internal_calcs ToDs'!D814,'internal_calcs ToDs'!E814),"")</f>
        <v/>
      </c>
      <c r="Y814" s="10">
        <f t="shared" si="258"/>
        <v>812.75373140880743</v>
      </c>
      <c r="Z814" s="10" t="str">
        <f t="shared" ca="1" si="255"/>
        <v>N</v>
      </c>
      <c r="AA814" s="10">
        <f t="shared" ca="1" si="256"/>
        <v>812.75373140880743</v>
      </c>
      <c r="AB814" s="1">
        <f t="shared" ca="1" si="240"/>
        <v>1</v>
      </c>
      <c r="AC814" s="1">
        <f t="shared" ca="1" si="241"/>
        <v>111</v>
      </c>
      <c r="AD814" s="1">
        <f t="shared" ca="1" si="257"/>
        <v>59</v>
      </c>
    </row>
    <row r="815" spans="1:30" x14ac:dyDescent="0.3">
      <c r="A815" s="1">
        <f>'FTTM input times'!A815</f>
        <v>813</v>
      </c>
      <c r="B815" s="10">
        <f>ABS('internal_calcs ToDs'!C815-'internal_calcs ToDs'!$B815)</f>
        <v>0.91721871004426703</v>
      </c>
      <c r="C815" s="10">
        <f>ABS('internal_calcs ToDs'!D815-'internal_calcs ToDs'!$B815)</f>
        <v>1.4632023869438626</v>
      </c>
      <c r="D815" s="10">
        <f>ABS('internal_calcs ToDs'!E815-'internal_calcs ToDs'!$B815)</f>
        <v>3.6477050139488938</v>
      </c>
      <c r="E815" s="10">
        <f>ABS('internal_calcs ToDs'!D815-'internal_calcs ToDs'!$C815)</f>
        <v>2.3804210969881296</v>
      </c>
      <c r="F815" s="10">
        <f>ABS('internal_calcs ToDs'!E815-'internal_calcs ToDs'!$C815)</f>
        <v>2.7304863039046268</v>
      </c>
      <c r="G815" s="10">
        <f>ABS('internal_calcs ToDs'!E815-'internal_calcs ToDs'!D815)</f>
        <v>5.1109074008927564</v>
      </c>
      <c r="H815" s="1" t="str">
        <f t="shared" si="242"/>
        <v>TRUSTED</v>
      </c>
      <c r="I815" s="1" t="str">
        <f t="shared" si="243"/>
        <v>TRUSTED</v>
      </c>
      <c r="J815" s="1" t="str">
        <f t="shared" si="244"/>
        <v>TRUSTED</v>
      </c>
      <c r="K815" s="1" t="str">
        <f t="shared" si="245"/>
        <v>TRUSTED</v>
      </c>
      <c r="L815" s="1" t="str">
        <f t="shared" si="246"/>
        <v>TRUSTED</v>
      </c>
      <c r="M815" s="1" t="str">
        <f t="shared" si="247"/>
        <v>UNTRUSTED</v>
      </c>
      <c r="N815" s="1" t="str">
        <f t="shared" si="248"/>
        <v>UNTRUSTED</v>
      </c>
      <c r="O815" s="1">
        <f t="shared" si="249"/>
        <v>511</v>
      </c>
      <c r="P815" s="1" t="str">
        <f t="shared" si="250"/>
        <v>NQ</v>
      </c>
      <c r="Q815" s="1" t="str">
        <f t="shared" si="251"/>
        <v>TRUSTED</v>
      </c>
      <c r="R815" s="1" t="str">
        <f t="shared" si="252"/>
        <v>TRUSTED</v>
      </c>
      <c r="S815" s="1" t="str">
        <f t="shared" si="253"/>
        <v>UNTRUSTED</v>
      </c>
      <c r="T815" s="1" t="str">
        <f t="shared" si="254"/>
        <v>TRUSTED</v>
      </c>
      <c r="U815" s="1">
        <f t="shared" si="259"/>
        <v>2</v>
      </c>
      <c r="V815" s="10">
        <f>IF(Q815="TRUSTED",'internal_calcs ToDs'!B815,"")</f>
        <v>813.73112550388078</v>
      </c>
      <c r="W815" s="10">
        <f>IF(R815="TRUSTED",'internal_calcs ToDs'!C815,"")</f>
        <v>814.64834421392504</v>
      </c>
      <c r="X815" s="10" t="str">
        <f>IF(S815="TRUSTED",IF(O815=3,'internal_calcs ToDs'!D815,'internal_calcs ToDs'!E815),"")</f>
        <v/>
      </c>
      <c r="Y815" s="10">
        <f t="shared" si="258"/>
        <v>813.73112550388078</v>
      </c>
      <c r="Z815" s="10" t="str">
        <f t="shared" ca="1" si="255"/>
        <v>N</v>
      </c>
      <c r="AA815" s="10">
        <f t="shared" ca="1" si="256"/>
        <v>813.73112550388078</v>
      </c>
      <c r="AB815" s="1">
        <f t="shared" ca="1" si="240"/>
        <v>1</v>
      </c>
      <c r="AC815" s="1">
        <f t="shared" ca="1" si="241"/>
        <v>111</v>
      </c>
      <c r="AD815" s="1">
        <f t="shared" ca="1" si="257"/>
        <v>59</v>
      </c>
    </row>
    <row r="816" spans="1:30" x14ac:dyDescent="0.3">
      <c r="A816" s="1">
        <f>'FTTM input times'!A816</f>
        <v>814</v>
      </c>
      <c r="B816" s="10">
        <f>ABS('internal_calcs ToDs'!C816-'internal_calcs ToDs'!$B816)</f>
        <v>1.058248612298712</v>
      </c>
      <c r="C816" s="10">
        <f>ABS('internal_calcs ToDs'!D816-'internal_calcs ToDs'!$B816)</f>
        <v>1.1796454895196575</v>
      </c>
      <c r="D816" s="10">
        <f>ABS('internal_calcs ToDs'!E816-'internal_calcs ToDs'!$B816)</f>
        <v>3.4827161496773442</v>
      </c>
      <c r="E816" s="10">
        <f>ABS('internal_calcs ToDs'!D816-'internal_calcs ToDs'!$C816)</f>
        <v>2.2378941018183696</v>
      </c>
      <c r="F816" s="10">
        <f>ABS('internal_calcs ToDs'!E816-'internal_calcs ToDs'!$C816)</f>
        <v>2.4244675373786322</v>
      </c>
      <c r="G816" s="10">
        <f>ABS('internal_calcs ToDs'!E816-'internal_calcs ToDs'!D816)</f>
        <v>4.6623616391970018</v>
      </c>
      <c r="H816" s="1" t="str">
        <f t="shared" si="242"/>
        <v>TRUSTED</v>
      </c>
      <c r="I816" s="1" t="str">
        <f t="shared" si="243"/>
        <v>TRUSTED</v>
      </c>
      <c r="J816" s="1" t="str">
        <f t="shared" si="244"/>
        <v>TRUSTED</v>
      </c>
      <c r="K816" s="1" t="str">
        <f t="shared" si="245"/>
        <v>TRUSTED</v>
      </c>
      <c r="L816" s="1" t="str">
        <f t="shared" si="246"/>
        <v>TRUSTED</v>
      </c>
      <c r="M816" s="1" t="str">
        <f t="shared" si="247"/>
        <v>UNTRUSTED</v>
      </c>
      <c r="N816" s="1" t="str">
        <f t="shared" si="248"/>
        <v>UNTRUSTED</v>
      </c>
      <c r="O816" s="1">
        <f t="shared" si="249"/>
        <v>511</v>
      </c>
      <c r="P816" s="1" t="str">
        <f t="shared" si="250"/>
        <v>NQ</v>
      </c>
      <c r="Q816" s="1" t="str">
        <f t="shared" si="251"/>
        <v>TRUSTED</v>
      </c>
      <c r="R816" s="1" t="str">
        <f t="shared" si="252"/>
        <v>TRUSTED</v>
      </c>
      <c r="S816" s="1" t="str">
        <f t="shared" si="253"/>
        <v>UNTRUSTED</v>
      </c>
      <c r="T816" s="1" t="str">
        <f t="shared" si="254"/>
        <v>TRUSTED</v>
      </c>
      <c r="U816" s="1">
        <f t="shared" si="259"/>
        <v>2</v>
      </c>
      <c r="V816" s="10">
        <f>IF(Q816="TRUSTED",'internal_calcs ToDs'!B816,"")</f>
        <v>814.70761566941201</v>
      </c>
      <c r="W816" s="10">
        <f>IF(R816="TRUSTED",'internal_calcs ToDs'!C816,"")</f>
        <v>815.76586428171072</v>
      </c>
      <c r="X816" s="10" t="str">
        <f>IF(S816="TRUSTED",IF(O816=3,'internal_calcs ToDs'!D816,'internal_calcs ToDs'!E816),"")</f>
        <v/>
      </c>
      <c r="Y816" s="10">
        <f t="shared" si="258"/>
        <v>814.70761566941201</v>
      </c>
      <c r="Z816" s="10" t="str">
        <f t="shared" ca="1" si="255"/>
        <v>N</v>
      </c>
      <c r="AA816" s="10">
        <f t="shared" ca="1" si="256"/>
        <v>814.70761566941201</v>
      </c>
      <c r="AB816" s="1">
        <f t="shared" ca="1" si="240"/>
        <v>1</v>
      </c>
      <c r="AC816" s="1">
        <f t="shared" ca="1" si="241"/>
        <v>111</v>
      </c>
      <c r="AD816" s="1">
        <f t="shared" ca="1" si="257"/>
        <v>59</v>
      </c>
    </row>
    <row r="817" spans="1:30" x14ac:dyDescent="0.3">
      <c r="A817" s="1">
        <f>'FTTM input times'!A817</f>
        <v>815</v>
      </c>
      <c r="B817" s="10">
        <f>ABS('internal_calcs ToDs'!C817-'internal_calcs ToDs'!$B817)</f>
        <v>1.197145078349763</v>
      </c>
      <c r="C817" s="10">
        <f>ABS('internal_calcs ToDs'!D817-'internal_calcs ToDs'!$B817)</f>
        <v>0.91929651437044413</v>
      </c>
      <c r="D817" s="10">
        <f>ABS('internal_calcs ToDs'!E817-'internal_calcs ToDs'!$B817)</f>
        <v>3.2394520668368614</v>
      </c>
      <c r="E817" s="10">
        <f>ABS('internal_calcs ToDs'!D817-'internal_calcs ToDs'!$C817)</f>
        <v>2.1164415927202072</v>
      </c>
      <c r="F817" s="10">
        <f>ABS('internal_calcs ToDs'!E817-'internal_calcs ToDs'!$C817)</f>
        <v>2.0423069884870984</v>
      </c>
      <c r="G817" s="10">
        <f>ABS('internal_calcs ToDs'!E817-'internal_calcs ToDs'!D817)</f>
        <v>4.1587485812073055</v>
      </c>
      <c r="H817" s="1" t="str">
        <f t="shared" si="242"/>
        <v>TRUSTED</v>
      </c>
      <c r="I817" s="1" t="str">
        <f t="shared" si="243"/>
        <v>TRUSTED</v>
      </c>
      <c r="J817" s="1" t="str">
        <f t="shared" si="244"/>
        <v>TRUSTED</v>
      </c>
      <c r="K817" s="1" t="str">
        <f t="shared" si="245"/>
        <v>TRUSTED</v>
      </c>
      <c r="L817" s="1" t="str">
        <f t="shared" si="246"/>
        <v>TRUSTED</v>
      </c>
      <c r="M817" s="1" t="str">
        <f t="shared" si="247"/>
        <v>UNTRUSTED</v>
      </c>
      <c r="N817" s="1" t="str">
        <f t="shared" si="248"/>
        <v>UNTRUSTED</v>
      </c>
      <c r="O817" s="1">
        <f t="shared" si="249"/>
        <v>511</v>
      </c>
      <c r="P817" s="1" t="str">
        <f t="shared" si="250"/>
        <v>NQ</v>
      </c>
      <c r="Q817" s="1" t="str">
        <f t="shared" si="251"/>
        <v>TRUSTED</v>
      </c>
      <c r="R817" s="1" t="str">
        <f t="shared" si="252"/>
        <v>TRUSTED</v>
      </c>
      <c r="S817" s="1" t="str">
        <f t="shared" si="253"/>
        <v>UNTRUSTED</v>
      </c>
      <c r="T817" s="1" t="str">
        <f t="shared" si="254"/>
        <v>TRUSTED</v>
      </c>
      <c r="U817" s="1">
        <f t="shared" si="259"/>
        <v>2</v>
      </c>
      <c r="V817" s="10">
        <f>IF(Q817="TRUSTED",'internal_calcs ToDs'!B817,"")</f>
        <v>815.68321675471645</v>
      </c>
      <c r="W817" s="10">
        <f>IF(R817="TRUSTED",'internal_calcs ToDs'!C817,"")</f>
        <v>816.88036183306622</v>
      </c>
      <c r="X817" s="10" t="str">
        <f>IF(S817="TRUSTED",IF(O817=3,'internal_calcs ToDs'!D817,'internal_calcs ToDs'!E817),"")</f>
        <v/>
      </c>
      <c r="Y817" s="10">
        <f t="shared" si="258"/>
        <v>815.68321675471645</v>
      </c>
      <c r="Z817" s="10" t="str">
        <f t="shared" ca="1" si="255"/>
        <v>N</v>
      </c>
      <c r="AA817" s="10">
        <f t="shared" ca="1" si="256"/>
        <v>815.68321675471645</v>
      </c>
      <c r="AB817" s="1">
        <f t="shared" ca="1" si="240"/>
        <v>1</v>
      </c>
      <c r="AC817" s="1">
        <f t="shared" ca="1" si="241"/>
        <v>111</v>
      </c>
      <c r="AD817" s="1">
        <f t="shared" ca="1" si="257"/>
        <v>59</v>
      </c>
    </row>
    <row r="818" spans="1:30" x14ac:dyDescent="0.3">
      <c r="A818" s="1">
        <f>'FTTM input times'!A818</f>
        <v>816</v>
      </c>
      <c r="B818" s="10">
        <f>ABS('internal_calcs ToDs'!C818-'internal_calcs ToDs'!$B818)</f>
        <v>1.3334408277941066</v>
      </c>
      <c r="C818" s="10">
        <f>ABS('internal_calcs ToDs'!D818-'internal_calcs ToDs'!$B818)</f>
        <v>0.68589194577737089</v>
      </c>
      <c r="D818" s="10">
        <f>ABS('internal_calcs ToDs'!E818-'internal_calcs ToDs'!$B818)</f>
        <v>2.9275713926700746</v>
      </c>
      <c r="E818" s="10">
        <f>ABS('internal_calcs ToDs'!D818-'internal_calcs ToDs'!$C818)</f>
        <v>2.0193327735714774</v>
      </c>
      <c r="F818" s="10">
        <f>ABS('internal_calcs ToDs'!E818-'internal_calcs ToDs'!$C818)</f>
        <v>1.594130564875968</v>
      </c>
      <c r="G818" s="10">
        <f>ABS('internal_calcs ToDs'!E818-'internal_calcs ToDs'!D818)</f>
        <v>3.6134633384474455</v>
      </c>
      <c r="H818" s="1" t="str">
        <f t="shared" si="242"/>
        <v>TRUSTED</v>
      </c>
      <c r="I818" s="1" t="str">
        <f t="shared" si="243"/>
        <v>TRUSTED</v>
      </c>
      <c r="J818" s="1" t="str">
        <f t="shared" si="244"/>
        <v>TRUSTED</v>
      </c>
      <c r="K818" s="1" t="str">
        <f t="shared" si="245"/>
        <v>TRUSTED</v>
      </c>
      <c r="L818" s="1" t="str">
        <f t="shared" si="246"/>
        <v>TRUSTED</v>
      </c>
      <c r="M818" s="1" t="str">
        <f t="shared" si="247"/>
        <v>UNTRUSTED</v>
      </c>
      <c r="N818" s="1" t="str">
        <f t="shared" si="248"/>
        <v>UNTRUSTED</v>
      </c>
      <c r="O818" s="1">
        <f t="shared" si="249"/>
        <v>511</v>
      </c>
      <c r="P818" s="1" t="str">
        <f t="shared" si="250"/>
        <v>NQ</v>
      </c>
      <c r="Q818" s="1" t="str">
        <f t="shared" si="251"/>
        <v>TRUSTED</v>
      </c>
      <c r="R818" s="1" t="str">
        <f t="shared" si="252"/>
        <v>TRUSTED</v>
      </c>
      <c r="S818" s="1" t="str">
        <f t="shared" si="253"/>
        <v>UNTRUSTED</v>
      </c>
      <c r="T818" s="1" t="str">
        <f t="shared" si="254"/>
        <v>TRUSTED</v>
      </c>
      <c r="U818" s="1">
        <f t="shared" si="259"/>
        <v>2</v>
      </c>
      <c r="V818" s="10">
        <f>IF(Q818="TRUSTED",'internal_calcs ToDs'!B818,"")</f>
        <v>816.65794417067161</v>
      </c>
      <c r="W818" s="10">
        <f>IF(R818="TRUSTED",'internal_calcs ToDs'!C818,"")</f>
        <v>817.99138499846572</v>
      </c>
      <c r="X818" s="10" t="str">
        <f>IF(S818="TRUSTED",IF(O818=3,'internal_calcs ToDs'!D818,'internal_calcs ToDs'!E818),"")</f>
        <v/>
      </c>
      <c r="Y818" s="10">
        <f t="shared" si="258"/>
        <v>816.65794417067161</v>
      </c>
      <c r="Z818" s="10" t="str">
        <f t="shared" ca="1" si="255"/>
        <v>N</v>
      </c>
      <c r="AA818" s="10">
        <f t="shared" ca="1" si="256"/>
        <v>816.65794417067161</v>
      </c>
      <c r="AB818" s="1">
        <f t="shared" ca="1" si="240"/>
        <v>1</v>
      </c>
      <c r="AC818" s="1">
        <f t="shared" ca="1" si="241"/>
        <v>111</v>
      </c>
      <c r="AD818" s="1">
        <f t="shared" ca="1" si="257"/>
        <v>59</v>
      </c>
    </row>
    <row r="819" spans="1:30" x14ac:dyDescent="0.3">
      <c r="A819" s="1">
        <f>'FTTM input times'!A819</f>
        <v>817</v>
      </c>
      <c r="B819" s="10">
        <f>ABS('internal_calcs ToDs'!C819-'internal_calcs ToDs'!$B819)</f>
        <v>1.4666817402138577</v>
      </c>
      <c r="C819" s="10">
        <f>ABS('internal_calcs ToDs'!D819-'internal_calcs ToDs'!$B819)</f>
        <v>0.48273011217406747</v>
      </c>
      <c r="D819" s="10">
        <f>ABS('internal_calcs ToDs'!E819-'internal_calcs ToDs'!$B819)</f>
        <v>2.5592437616669486</v>
      </c>
      <c r="E819" s="10">
        <f>ABS('internal_calcs ToDs'!D819-'internal_calcs ToDs'!$C819)</f>
        <v>1.9494118523879251</v>
      </c>
      <c r="F819" s="10">
        <f>ABS('internal_calcs ToDs'!E819-'internal_calcs ToDs'!$C819)</f>
        <v>1.0925620214530909</v>
      </c>
      <c r="G819" s="10">
        <f>ABS('internal_calcs ToDs'!E819-'internal_calcs ToDs'!D819)</f>
        <v>3.041973873841016</v>
      </c>
      <c r="H819" s="1" t="str">
        <f t="shared" si="242"/>
        <v>TRUSTED</v>
      </c>
      <c r="I819" s="1" t="str">
        <f t="shared" si="243"/>
        <v>TRUSTED</v>
      </c>
      <c r="J819" s="1" t="str">
        <f t="shared" si="244"/>
        <v>TRUSTED</v>
      </c>
      <c r="K819" s="1" t="str">
        <f t="shared" si="245"/>
        <v>TRUSTED</v>
      </c>
      <c r="L819" s="1" t="str">
        <f t="shared" si="246"/>
        <v>TRUSTED</v>
      </c>
      <c r="M819" s="1" t="str">
        <f t="shared" si="247"/>
        <v>TRUSTED</v>
      </c>
      <c r="N819" s="1" t="str">
        <f t="shared" si="248"/>
        <v>TRUSTED</v>
      </c>
      <c r="O819" s="1">
        <f t="shared" si="249"/>
        <v>3</v>
      </c>
      <c r="P819" s="1">
        <f t="shared" si="250"/>
        <v>333</v>
      </c>
      <c r="Q819" s="1" t="str">
        <f t="shared" si="251"/>
        <v>TRUSTED</v>
      </c>
      <c r="R819" s="1" t="str">
        <f t="shared" si="252"/>
        <v>TRUSTED</v>
      </c>
      <c r="S819" s="1" t="str">
        <f t="shared" si="253"/>
        <v>TRUSTED</v>
      </c>
      <c r="T819" s="1" t="str">
        <f t="shared" si="254"/>
        <v>TRUSTED</v>
      </c>
      <c r="U819" s="1">
        <f t="shared" si="259"/>
        <v>3</v>
      </c>
      <c r="V819" s="10">
        <f>IF(Q819="TRUSTED",'internal_calcs ToDs'!B819,"")</f>
        <v>817.63181387998316</v>
      </c>
      <c r="W819" s="10">
        <f>IF(R819="TRUSTED",'internal_calcs ToDs'!C819,"")</f>
        <v>819.09849562019701</v>
      </c>
      <c r="X819" s="10">
        <f>IF(S819="TRUSTED",IF(O819=3,'internal_calcs ToDs'!D819,'internal_calcs ToDs'!E819),"")</f>
        <v>817.14908376780909</v>
      </c>
      <c r="Y819" s="10">
        <f t="shared" si="258"/>
        <v>817.63181387998316</v>
      </c>
      <c r="Z819" s="10" t="str">
        <f t="shared" ca="1" si="255"/>
        <v>N</v>
      </c>
      <c r="AA819" s="10">
        <f t="shared" ca="1" si="256"/>
        <v>817.63181387998316</v>
      </c>
      <c r="AB819" s="1">
        <f t="shared" ca="1" si="240"/>
        <v>1</v>
      </c>
      <c r="AC819" s="1">
        <f t="shared" ca="1" si="241"/>
        <v>111</v>
      </c>
      <c r="AD819" s="1">
        <f t="shared" ca="1" si="257"/>
        <v>59</v>
      </c>
    </row>
    <row r="820" spans="1:30" x14ac:dyDescent="0.3">
      <c r="A820" s="1">
        <f>'FTTM input times'!A820</f>
        <v>818</v>
      </c>
      <c r="B820" s="10">
        <f>ABS('internal_calcs ToDs'!C820-'internal_calcs ToDs'!$B820)</f>
        <v>1.5964285944676249</v>
      </c>
      <c r="C820" s="10">
        <f>ABS('internal_calcs ToDs'!D820-'internal_calcs ToDs'!$B820)</f>
        <v>0.31261941119760195</v>
      </c>
      <c r="D820" s="10">
        <f>ABS('internal_calcs ToDs'!E820-'internal_calcs ToDs'!$B820)</f>
        <v>2.1487094064162875</v>
      </c>
      <c r="E820" s="10">
        <f>ABS('internal_calcs ToDs'!D820-'internal_calcs ToDs'!$C820)</f>
        <v>1.9090480056652268</v>
      </c>
      <c r="F820" s="10">
        <f>ABS('internal_calcs ToDs'!E820-'internal_calcs ToDs'!$C820)</f>
        <v>0.55228081194866263</v>
      </c>
      <c r="G820" s="10">
        <f>ABS('internal_calcs ToDs'!E820-'internal_calcs ToDs'!D820)</f>
        <v>2.4613288176138894</v>
      </c>
      <c r="H820" s="1" t="str">
        <f t="shared" si="242"/>
        <v>TRUSTED</v>
      </c>
      <c r="I820" s="1" t="str">
        <f t="shared" si="243"/>
        <v>TRUSTED</v>
      </c>
      <c r="J820" s="1" t="str">
        <f t="shared" si="244"/>
        <v>TRUSTED</v>
      </c>
      <c r="K820" s="1" t="str">
        <f t="shared" si="245"/>
        <v>TRUSTED</v>
      </c>
      <c r="L820" s="1" t="str">
        <f t="shared" si="246"/>
        <v>TRUSTED</v>
      </c>
      <c r="M820" s="1" t="str">
        <f t="shared" si="247"/>
        <v>TRUSTED</v>
      </c>
      <c r="N820" s="1" t="str">
        <f t="shared" si="248"/>
        <v>TRUSTED</v>
      </c>
      <c r="O820" s="1">
        <f t="shared" si="249"/>
        <v>3</v>
      </c>
      <c r="P820" s="1">
        <f t="shared" si="250"/>
        <v>333</v>
      </c>
      <c r="Q820" s="1" t="str">
        <f t="shared" si="251"/>
        <v>TRUSTED</v>
      </c>
      <c r="R820" s="1" t="str">
        <f t="shared" si="252"/>
        <v>TRUSTED</v>
      </c>
      <c r="S820" s="1" t="str">
        <f t="shared" si="253"/>
        <v>TRUSTED</v>
      </c>
      <c r="T820" s="1" t="str">
        <f t="shared" si="254"/>
        <v>TRUSTED</v>
      </c>
      <c r="U820" s="1">
        <f t="shared" si="259"/>
        <v>3</v>
      </c>
      <c r="V820" s="10">
        <f>IF(Q820="TRUSTED",'internal_calcs ToDs'!B820,"")</f>
        <v>818.60484238710285</v>
      </c>
      <c r="W820" s="10">
        <f>IF(R820="TRUSTED",'internal_calcs ToDs'!C820,"")</f>
        <v>820.20127098157047</v>
      </c>
      <c r="X820" s="10">
        <f>IF(S820="TRUSTED",IF(O820=3,'internal_calcs ToDs'!D820,'internal_calcs ToDs'!E820),"")</f>
        <v>818.29222297590525</v>
      </c>
      <c r="Y820" s="10">
        <f t="shared" si="258"/>
        <v>818.60484238710285</v>
      </c>
      <c r="Z820" s="10" t="str">
        <f t="shared" ca="1" si="255"/>
        <v>N</v>
      </c>
      <c r="AA820" s="10">
        <f t="shared" ca="1" si="256"/>
        <v>818.60484238710285</v>
      </c>
      <c r="AB820" s="1">
        <f t="shared" ca="1" si="240"/>
        <v>1</v>
      </c>
      <c r="AC820" s="1">
        <f t="shared" ca="1" si="241"/>
        <v>111</v>
      </c>
      <c r="AD820" s="1">
        <f t="shared" ca="1" si="257"/>
        <v>59</v>
      </c>
    </row>
    <row r="821" spans="1:30" x14ac:dyDescent="0.3">
      <c r="A821" s="1">
        <f>'FTTM input times'!A821</f>
        <v>819</v>
      </c>
      <c r="B821" s="10">
        <f>ABS('internal_calcs ToDs'!C821-'internal_calcs ToDs'!$B821)</f>
        <v>1.7222587473844442</v>
      </c>
      <c r="C821" s="10">
        <f>ABS('internal_calcs ToDs'!D821-'internal_calcs ToDs'!$B821)</f>
        <v>0.1778342694398134</v>
      </c>
      <c r="D821" s="10">
        <f>ABS('internal_calcs ToDs'!E821-'internal_calcs ToDs'!$B821)</f>
        <v>1.7117638924065659</v>
      </c>
      <c r="E821" s="10">
        <f>ABS('internal_calcs ToDs'!D821-'internal_calcs ToDs'!$C821)</f>
        <v>1.9000930168242576</v>
      </c>
      <c r="F821" s="10">
        <f>ABS('internal_calcs ToDs'!E821-'internal_calcs ToDs'!$C821)</f>
        <v>1.0494854977878276E-2</v>
      </c>
      <c r="G821" s="10">
        <f>ABS('internal_calcs ToDs'!E821-'internal_calcs ToDs'!D821)</f>
        <v>1.8895981618463793</v>
      </c>
      <c r="H821" s="1" t="str">
        <f t="shared" si="242"/>
        <v>TRUSTED</v>
      </c>
      <c r="I821" s="1" t="str">
        <f t="shared" si="243"/>
        <v>TRUSTED</v>
      </c>
      <c r="J821" s="1" t="str">
        <f t="shared" si="244"/>
        <v>TRUSTED</v>
      </c>
      <c r="K821" s="1" t="str">
        <f t="shared" si="245"/>
        <v>TRUSTED</v>
      </c>
      <c r="L821" s="1" t="str">
        <f t="shared" si="246"/>
        <v>TRUSTED</v>
      </c>
      <c r="M821" s="1" t="str">
        <f t="shared" si="247"/>
        <v>TRUSTED</v>
      </c>
      <c r="N821" s="1" t="str">
        <f t="shared" si="248"/>
        <v>TRUSTED</v>
      </c>
      <c r="O821" s="1">
        <f t="shared" si="249"/>
        <v>3</v>
      </c>
      <c r="P821" s="1">
        <f t="shared" si="250"/>
        <v>333</v>
      </c>
      <c r="Q821" s="1" t="str">
        <f t="shared" si="251"/>
        <v>TRUSTED</v>
      </c>
      <c r="R821" s="1" t="str">
        <f t="shared" si="252"/>
        <v>TRUSTED</v>
      </c>
      <c r="S821" s="1" t="str">
        <f t="shared" si="253"/>
        <v>TRUSTED</v>
      </c>
      <c r="T821" s="1" t="str">
        <f t="shared" si="254"/>
        <v>TRUSTED</v>
      </c>
      <c r="U821" s="1">
        <f t="shared" si="259"/>
        <v>3</v>
      </c>
      <c r="V821" s="10">
        <f>IF(Q821="TRUSTED",'internal_calcs ToDs'!B821,"")</f>
        <v>819.57704672780358</v>
      </c>
      <c r="W821" s="10">
        <f>IF(R821="TRUSTED",'internal_calcs ToDs'!C821,"")</f>
        <v>821.29930547518802</v>
      </c>
      <c r="X821" s="10">
        <f>IF(S821="TRUSTED",IF(O821=3,'internal_calcs ToDs'!D821,'internal_calcs ToDs'!E821),"")</f>
        <v>819.39921245836376</v>
      </c>
      <c r="Y821" s="10">
        <f t="shared" si="258"/>
        <v>819.57704672780358</v>
      </c>
      <c r="Z821" s="10" t="str">
        <f t="shared" ca="1" si="255"/>
        <v>N</v>
      </c>
      <c r="AA821" s="10">
        <f t="shared" ca="1" si="256"/>
        <v>819.57704672780358</v>
      </c>
      <c r="AB821" s="1">
        <f t="shared" ca="1" si="240"/>
        <v>1</v>
      </c>
      <c r="AC821" s="1">
        <f t="shared" ca="1" si="241"/>
        <v>111</v>
      </c>
      <c r="AD821" s="1">
        <f t="shared" ca="1" si="257"/>
        <v>59</v>
      </c>
    </row>
    <row r="822" spans="1:30" x14ac:dyDescent="0.3">
      <c r="A822" s="1">
        <f>'FTTM input times'!A822</f>
        <v>820</v>
      </c>
      <c r="B822" s="10">
        <f>ABS('internal_calcs ToDs'!C822-'internal_calcs ToDs'!$B822)</f>
        <v>1.8437677452716343</v>
      </c>
      <c r="C822" s="10">
        <f>ABS('internal_calcs ToDs'!D822-'internal_calcs ToDs'!$B822)</f>
        <v>8.0079531285832672E-2</v>
      </c>
      <c r="D822" s="10">
        <f>ABS('internal_calcs ToDs'!E822-'internal_calcs ToDs'!$B822)</f>
        <v>1.2651866201786106</v>
      </c>
      <c r="E822" s="10">
        <f>ABS('internal_calcs ToDs'!D822-'internal_calcs ToDs'!$C822)</f>
        <v>1.923847276557467</v>
      </c>
      <c r="F822" s="10">
        <f>ABS('internal_calcs ToDs'!E822-'internal_calcs ToDs'!$C822)</f>
        <v>0.57858112509302373</v>
      </c>
      <c r="G822" s="10">
        <f>ABS('internal_calcs ToDs'!E822-'internal_calcs ToDs'!D822)</f>
        <v>1.3452661514644433</v>
      </c>
      <c r="H822" s="1" t="str">
        <f t="shared" si="242"/>
        <v>TRUSTED</v>
      </c>
      <c r="I822" s="1" t="str">
        <f t="shared" si="243"/>
        <v>TRUSTED</v>
      </c>
      <c r="J822" s="1" t="str">
        <f t="shared" si="244"/>
        <v>TRUSTED</v>
      </c>
      <c r="K822" s="1" t="str">
        <f t="shared" si="245"/>
        <v>TRUSTED</v>
      </c>
      <c r="L822" s="1" t="str">
        <f t="shared" si="246"/>
        <v>TRUSTED</v>
      </c>
      <c r="M822" s="1" t="str">
        <f t="shared" si="247"/>
        <v>TRUSTED</v>
      </c>
      <c r="N822" s="1" t="str">
        <f t="shared" si="248"/>
        <v>TRUSTED</v>
      </c>
      <c r="O822" s="1">
        <f t="shared" si="249"/>
        <v>3</v>
      </c>
      <c r="P822" s="1">
        <f t="shared" si="250"/>
        <v>333</v>
      </c>
      <c r="Q822" s="1" t="str">
        <f t="shared" si="251"/>
        <v>TRUSTED</v>
      </c>
      <c r="R822" s="1" t="str">
        <f t="shared" si="252"/>
        <v>TRUSTED</v>
      </c>
      <c r="S822" s="1" t="str">
        <f t="shared" si="253"/>
        <v>TRUSTED</v>
      </c>
      <c r="T822" s="1" t="str">
        <f t="shared" si="254"/>
        <v>TRUSTED</v>
      </c>
      <c r="U822" s="1">
        <f t="shared" si="259"/>
        <v>3</v>
      </c>
      <c r="V822" s="10">
        <f>IF(Q822="TRUSTED",'internal_calcs ToDs'!B822,"")</f>
        <v>820.54844445841957</v>
      </c>
      <c r="W822" s="10">
        <f>IF(R822="TRUSTED",'internal_calcs ToDs'!C822,"")</f>
        <v>822.3922122036912</v>
      </c>
      <c r="X822" s="10">
        <f>IF(S822="TRUSTED",IF(O822=3,'internal_calcs ToDs'!D822,'internal_calcs ToDs'!E822),"")</f>
        <v>820.46836492713373</v>
      </c>
      <c r="Y822" s="10">
        <f t="shared" si="258"/>
        <v>820.54844445841957</v>
      </c>
      <c r="Z822" s="10" t="str">
        <f t="shared" ca="1" si="255"/>
        <v>N</v>
      </c>
      <c r="AA822" s="10">
        <f t="shared" ca="1" si="256"/>
        <v>820.54844445841957</v>
      </c>
      <c r="AB822" s="1">
        <f t="shared" ca="1" si="240"/>
        <v>1</v>
      </c>
      <c r="AC822" s="1">
        <f t="shared" ca="1" si="241"/>
        <v>111</v>
      </c>
      <c r="AD822" s="1">
        <f t="shared" ca="1" si="257"/>
        <v>59</v>
      </c>
    </row>
    <row r="823" spans="1:30" x14ac:dyDescent="0.3">
      <c r="A823" s="1">
        <f>'FTTM input times'!A823</f>
        <v>821</v>
      </c>
      <c r="B823" s="10">
        <f>ABS('internal_calcs ToDs'!C823-'internal_calcs ToDs'!$B823)</f>
        <v>1.9605708619103552</v>
      </c>
      <c r="C823" s="10">
        <f>ABS('internal_calcs ToDs'!D823-'internal_calcs ToDs'!$B823)</f>
        <v>2.0463838284285885E-2</v>
      </c>
      <c r="D823" s="10">
        <f>ABS('internal_calcs ToDs'!E823-'internal_calcs ToDs'!$B823)</f>
        <v>0.82613375062783234</v>
      </c>
      <c r="E823" s="10">
        <f>ABS('internal_calcs ToDs'!D823-'internal_calcs ToDs'!$C823)</f>
        <v>1.9810347001946411</v>
      </c>
      <c r="F823" s="10">
        <f>ABS('internal_calcs ToDs'!E823-'internal_calcs ToDs'!$C823)</f>
        <v>1.1344371112825229</v>
      </c>
      <c r="G823" s="10">
        <f>ABS('internal_calcs ToDs'!E823-'internal_calcs ToDs'!D823)</f>
        <v>0.84659758891211823</v>
      </c>
      <c r="H823" s="1" t="str">
        <f t="shared" si="242"/>
        <v>TRUSTED</v>
      </c>
      <c r="I823" s="1" t="str">
        <f t="shared" si="243"/>
        <v>TRUSTED</v>
      </c>
      <c r="J823" s="1" t="str">
        <f t="shared" si="244"/>
        <v>TRUSTED</v>
      </c>
      <c r="K823" s="1" t="str">
        <f t="shared" si="245"/>
        <v>TRUSTED</v>
      </c>
      <c r="L823" s="1" t="str">
        <f t="shared" si="246"/>
        <v>TRUSTED</v>
      </c>
      <c r="M823" s="1" t="str">
        <f t="shared" si="247"/>
        <v>TRUSTED</v>
      </c>
      <c r="N823" s="1" t="str">
        <f t="shared" si="248"/>
        <v>TRUSTED</v>
      </c>
      <c r="O823" s="1">
        <f t="shared" si="249"/>
        <v>3</v>
      </c>
      <c r="P823" s="1">
        <f t="shared" si="250"/>
        <v>333</v>
      </c>
      <c r="Q823" s="1" t="str">
        <f t="shared" si="251"/>
        <v>TRUSTED</v>
      </c>
      <c r="R823" s="1" t="str">
        <f t="shared" si="252"/>
        <v>TRUSTED</v>
      </c>
      <c r="S823" s="1" t="str">
        <f t="shared" si="253"/>
        <v>TRUSTED</v>
      </c>
      <c r="T823" s="1" t="str">
        <f t="shared" si="254"/>
        <v>TRUSTED</v>
      </c>
      <c r="U823" s="1">
        <f t="shared" si="259"/>
        <v>3</v>
      </c>
      <c r="V823" s="10">
        <f>IF(Q823="TRUSTED",'internal_calcs ToDs'!B823,"")</f>
        <v>821.51905364475738</v>
      </c>
      <c r="W823" s="10">
        <f>IF(R823="TRUSTED",'internal_calcs ToDs'!C823,"")</f>
        <v>823.47962450666773</v>
      </c>
      <c r="X823" s="10">
        <f>IF(S823="TRUSTED",IF(O823=3,'internal_calcs ToDs'!D823,'internal_calcs ToDs'!E823),"")</f>
        <v>821.49858980647309</v>
      </c>
      <c r="Y823" s="10">
        <f t="shared" si="258"/>
        <v>821.51905364475738</v>
      </c>
      <c r="Z823" s="10" t="str">
        <f t="shared" ca="1" si="255"/>
        <v>N</v>
      </c>
      <c r="AA823" s="10">
        <f t="shared" ca="1" si="256"/>
        <v>821.51905364475738</v>
      </c>
      <c r="AB823" s="1">
        <f t="shared" ca="1" si="240"/>
        <v>1</v>
      </c>
      <c r="AC823" s="1">
        <f t="shared" ca="1" si="241"/>
        <v>111</v>
      </c>
      <c r="AD823" s="1">
        <f t="shared" ca="1" si="257"/>
        <v>59</v>
      </c>
    </row>
    <row r="824" spans="1:30" x14ac:dyDescent="0.3">
      <c r="A824" s="1">
        <f>'FTTM input times'!A824</f>
        <v>822</v>
      </c>
      <c r="B824" s="10">
        <f>ABS('internal_calcs ToDs'!C824-'internal_calcs ToDs'!$B824)</f>
        <v>2.0723045570080103</v>
      </c>
      <c r="C824" s="10">
        <f>ABS('internal_calcs ToDs'!D824-'internal_calcs ToDs'!$B824)</f>
        <v>5.1758129473000736E-4</v>
      </c>
      <c r="D824" s="10">
        <f>ABS('internal_calcs ToDs'!E824-'internal_calcs ToDs'!$B824)</f>
        <v>0.41151749511595881</v>
      </c>
      <c r="E824" s="10">
        <f>ABS('internal_calcs ToDs'!D824-'internal_calcs ToDs'!$C824)</f>
        <v>2.0717869757132803</v>
      </c>
      <c r="F824" s="10">
        <f>ABS('internal_calcs ToDs'!E824-'internal_calcs ToDs'!$C824)</f>
        <v>1.6607870618920515</v>
      </c>
      <c r="G824" s="10">
        <f>ABS('internal_calcs ToDs'!E824-'internal_calcs ToDs'!D824)</f>
        <v>0.4109999138212288</v>
      </c>
      <c r="H824" s="1" t="str">
        <f t="shared" si="242"/>
        <v>TRUSTED</v>
      </c>
      <c r="I824" s="1" t="str">
        <f t="shared" si="243"/>
        <v>TRUSTED</v>
      </c>
      <c r="J824" s="1" t="str">
        <f t="shared" si="244"/>
        <v>TRUSTED</v>
      </c>
      <c r="K824" s="1" t="str">
        <f t="shared" si="245"/>
        <v>TRUSTED</v>
      </c>
      <c r="L824" s="1" t="str">
        <f t="shared" si="246"/>
        <v>TRUSTED</v>
      </c>
      <c r="M824" s="1" t="str">
        <f t="shared" si="247"/>
        <v>TRUSTED</v>
      </c>
      <c r="N824" s="1" t="str">
        <f t="shared" si="248"/>
        <v>TRUSTED</v>
      </c>
      <c r="O824" s="1">
        <f t="shared" si="249"/>
        <v>3</v>
      </c>
      <c r="P824" s="1">
        <f t="shared" si="250"/>
        <v>333</v>
      </c>
      <c r="Q824" s="1" t="str">
        <f t="shared" si="251"/>
        <v>TRUSTED</v>
      </c>
      <c r="R824" s="1" t="str">
        <f t="shared" si="252"/>
        <v>TRUSTED</v>
      </c>
      <c r="S824" s="1" t="str">
        <f t="shared" si="253"/>
        <v>TRUSTED</v>
      </c>
      <c r="T824" s="1" t="str">
        <f t="shared" si="254"/>
        <v>TRUSTED</v>
      </c>
      <c r="U824" s="1">
        <f t="shared" si="259"/>
        <v>3</v>
      </c>
      <c r="V824" s="10">
        <f>IF(Q824="TRUSTED",'internal_calcs ToDs'!B824,"")</f>
        <v>822.48889285068446</v>
      </c>
      <c r="W824" s="10">
        <f>IF(R824="TRUSTED",'internal_calcs ToDs'!C824,"")</f>
        <v>824.56119740769248</v>
      </c>
      <c r="X824" s="10">
        <f>IF(S824="TRUSTED",IF(O824=3,'internal_calcs ToDs'!D824,'internal_calcs ToDs'!E824),"")</f>
        <v>822.48941043197919</v>
      </c>
      <c r="Y824" s="10">
        <f t="shared" si="258"/>
        <v>822.48941043197919</v>
      </c>
      <c r="Z824" s="10" t="str">
        <f t="shared" ca="1" si="255"/>
        <v>Y</v>
      </c>
      <c r="AA824" s="10">
        <f t="shared" ca="1" si="256"/>
        <v>822.48941043197919</v>
      </c>
      <c r="AB824" s="1">
        <f t="shared" ca="1" si="240"/>
        <v>3</v>
      </c>
      <c r="AC824" s="1">
        <f t="shared" ca="1" si="241"/>
        <v>333</v>
      </c>
      <c r="AD824" s="1">
        <f t="shared" ca="1" si="257"/>
        <v>60</v>
      </c>
    </row>
    <row r="825" spans="1:30" x14ac:dyDescent="0.3">
      <c r="A825" s="1">
        <f>'FTTM input times'!A825</f>
        <v>823</v>
      </c>
      <c r="B825" s="10">
        <f>ABS('internal_calcs ToDs'!C825-'internal_calcs ToDs'!$B825)</f>
        <v>2.1786278493873397</v>
      </c>
      <c r="C825" s="10">
        <f>ABS('internal_calcs ToDs'!D825-'internal_calcs ToDs'!$B825)</f>
        <v>1.7009558534027747E-2</v>
      </c>
      <c r="D825" s="10">
        <f>ABS('internal_calcs ToDs'!E825-'internal_calcs ToDs'!$B825)</f>
        <v>3.7394204866018299E-2</v>
      </c>
      <c r="E825" s="10">
        <f>ABS('internal_calcs ToDs'!D825-'internal_calcs ToDs'!$C825)</f>
        <v>2.1956374079213674</v>
      </c>
      <c r="F825" s="10">
        <f>ABS('internal_calcs ToDs'!E825-'internal_calcs ToDs'!$C825)</f>
        <v>2.1412336445213214</v>
      </c>
      <c r="G825" s="10">
        <f>ABS('internal_calcs ToDs'!E825-'internal_calcs ToDs'!D825)</f>
        <v>5.4403763400046046E-2</v>
      </c>
      <c r="H825" s="1" t="str">
        <f t="shared" si="242"/>
        <v>TRUSTED</v>
      </c>
      <c r="I825" s="1" t="str">
        <f t="shared" si="243"/>
        <v>TRUSTED</v>
      </c>
      <c r="J825" s="1" t="str">
        <f t="shared" si="244"/>
        <v>TRUSTED</v>
      </c>
      <c r="K825" s="1" t="str">
        <f t="shared" si="245"/>
        <v>TRUSTED</v>
      </c>
      <c r="L825" s="1" t="str">
        <f t="shared" si="246"/>
        <v>TRUSTED</v>
      </c>
      <c r="M825" s="1" t="str">
        <f t="shared" si="247"/>
        <v>TRUSTED</v>
      </c>
      <c r="N825" s="1" t="str">
        <f t="shared" si="248"/>
        <v>TRUSTED</v>
      </c>
      <c r="O825" s="1">
        <f t="shared" si="249"/>
        <v>3</v>
      </c>
      <c r="P825" s="1">
        <f t="shared" si="250"/>
        <v>333</v>
      </c>
      <c r="Q825" s="1" t="str">
        <f t="shared" si="251"/>
        <v>TRUSTED</v>
      </c>
      <c r="R825" s="1" t="str">
        <f t="shared" si="252"/>
        <v>TRUSTED</v>
      </c>
      <c r="S825" s="1" t="str">
        <f t="shared" si="253"/>
        <v>TRUSTED</v>
      </c>
      <c r="T825" s="1" t="str">
        <f t="shared" si="254"/>
        <v>TRUSTED</v>
      </c>
      <c r="U825" s="1">
        <f t="shared" si="259"/>
        <v>3</v>
      </c>
      <c r="V825" s="10">
        <f>IF(Q825="TRUSTED",'internal_calcs ToDs'!B825,"")</f>
        <v>823.45798112640523</v>
      </c>
      <c r="W825" s="10">
        <f>IF(R825="TRUSTED",'internal_calcs ToDs'!C825,"")</f>
        <v>825.63660897579257</v>
      </c>
      <c r="X825" s="10">
        <f>IF(S825="TRUSTED",IF(O825=3,'internal_calcs ToDs'!D825,'internal_calcs ToDs'!E825),"")</f>
        <v>823.4409715678712</v>
      </c>
      <c r="Y825" s="10">
        <f t="shared" si="258"/>
        <v>823.45798112640523</v>
      </c>
      <c r="Z825" s="10" t="str">
        <f t="shared" ca="1" si="255"/>
        <v>Y</v>
      </c>
      <c r="AA825" s="10">
        <f t="shared" ca="1" si="256"/>
        <v>823.45798112640523</v>
      </c>
      <c r="AB825" s="1">
        <f t="shared" ca="1" si="240"/>
        <v>1</v>
      </c>
      <c r="AC825" s="1">
        <f t="shared" ca="1" si="241"/>
        <v>111</v>
      </c>
      <c r="AD825" s="1">
        <f t="shared" ca="1" si="257"/>
        <v>61</v>
      </c>
    </row>
    <row r="826" spans="1:30" x14ac:dyDescent="0.3">
      <c r="A826" s="1">
        <f>'FTTM input times'!A826</f>
        <v>824</v>
      </c>
      <c r="B826" s="10">
        <f>ABS('internal_calcs ToDs'!C826-'internal_calcs ToDs'!$B826)</f>
        <v>2.2792235995335659</v>
      </c>
      <c r="C826" s="10">
        <f>ABS('internal_calcs ToDs'!D826-'internal_calcs ToDs'!$B826)</f>
        <v>7.2300872454775345E-2</v>
      </c>
      <c r="D826" s="10">
        <f>ABS('internal_calcs ToDs'!E826-'internal_calcs ToDs'!$B826)</f>
        <v>0.28161662389538833</v>
      </c>
      <c r="E826" s="10">
        <f>ABS('internal_calcs ToDs'!D826-'internal_calcs ToDs'!$C826)</f>
        <v>2.3515244719883412</v>
      </c>
      <c r="F826" s="10">
        <f>ABS('internal_calcs ToDs'!E826-'internal_calcs ToDs'!$C826)</f>
        <v>2.5608402234289542</v>
      </c>
      <c r="G826" s="10">
        <f>ABS('internal_calcs ToDs'!E826-'internal_calcs ToDs'!D826)</f>
        <v>0.20931575144061298</v>
      </c>
      <c r="H826" s="1" t="str">
        <f t="shared" si="242"/>
        <v>TRUSTED</v>
      </c>
      <c r="I826" s="1" t="str">
        <f t="shared" si="243"/>
        <v>TRUSTED</v>
      </c>
      <c r="J826" s="1" t="str">
        <f t="shared" si="244"/>
        <v>TRUSTED</v>
      </c>
      <c r="K826" s="1" t="str">
        <f t="shared" si="245"/>
        <v>TRUSTED</v>
      </c>
      <c r="L826" s="1" t="str">
        <f t="shared" si="246"/>
        <v>TRUSTED</v>
      </c>
      <c r="M826" s="1" t="str">
        <f t="shared" si="247"/>
        <v>TRUSTED</v>
      </c>
      <c r="N826" s="1" t="str">
        <f t="shared" si="248"/>
        <v>TRUSTED</v>
      </c>
      <c r="O826" s="1">
        <f t="shared" si="249"/>
        <v>3</v>
      </c>
      <c r="P826" s="1">
        <f t="shared" si="250"/>
        <v>333</v>
      </c>
      <c r="Q826" s="1" t="str">
        <f t="shared" si="251"/>
        <v>TRUSTED</v>
      </c>
      <c r="R826" s="1" t="str">
        <f t="shared" si="252"/>
        <v>TRUSTED</v>
      </c>
      <c r="S826" s="1" t="str">
        <f t="shared" si="253"/>
        <v>TRUSTED</v>
      </c>
      <c r="T826" s="1" t="str">
        <f t="shared" si="254"/>
        <v>TRUSTED</v>
      </c>
      <c r="U826" s="1">
        <f t="shared" si="259"/>
        <v>3</v>
      </c>
      <c r="V826" s="10">
        <f>IF(Q826="TRUSTED",'internal_calcs ToDs'!B826,"")</f>
        <v>824.42633799642692</v>
      </c>
      <c r="W826" s="10">
        <f>IF(R826="TRUSTED",'internal_calcs ToDs'!C826,"")</f>
        <v>826.70556159596049</v>
      </c>
      <c r="X826" s="10">
        <f>IF(S826="TRUSTED",IF(O826=3,'internal_calcs ToDs'!D826,'internal_calcs ToDs'!E826),"")</f>
        <v>824.35403712397215</v>
      </c>
      <c r="Y826" s="10">
        <f t="shared" si="258"/>
        <v>824.42633799642692</v>
      </c>
      <c r="Z826" s="10" t="str">
        <f t="shared" ca="1" si="255"/>
        <v>N</v>
      </c>
      <c r="AA826" s="10">
        <f t="shared" ca="1" si="256"/>
        <v>824.42633799642692</v>
      </c>
      <c r="AB826" s="1">
        <f t="shared" ca="1" si="240"/>
        <v>1</v>
      </c>
      <c r="AC826" s="1">
        <f t="shared" ca="1" si="241"/>
        <v>111</v>
      </c>
      <c r="AD826" s="1">
        <f t="shared" ca="1" si="257"/>
        <v>61</v>
      </c>
    </row>
    <row r="827" spans="1:30" x14ac:dyDescent="0.3">
      <c r="A827" s="1">
        <f>'FTTM input times'!A827</f>
        <v>825</v>
      </c>
      <c r="B827" s="10">
        <f>ABS('internal_calcs ToDs'!C827-'internal_calcs ToDs'!$B827)</f>
        <v>2.3737996964772492</v>
      </c>
      <c r="C827" s="10">
        <f>ABS('internal_calcs ToDs'!D827-'internal_calcs ToDs'!$B827)</f>
        <v>0.16400533883438584</v>
      </c>
      <c r="D827" s="10">
        <f>ABS('internal_calcs ToDs'!E827-'internal_calcs ToDs'!$B827)</f>
        <v>0.53286142995932551</v>
      </c>
      <c r="E827" s="10">
        <f>ABS('internal_calcs ToDs'!D827-'internal_calcs ToDs'!$C827)</f>
        <v>2.537805035311635</v>
      </c>
      <c r="F827" s="10">
        <f>ABS('internal_calcs ToDs'!E827-'internal_calcs ToDs'!$C827)</f>
        <v>2.9066611264365747</v>
      </c>
      <c r="G827" s="10">
        <f>ABS('internal_calcs ToDs'!E827-'internal_calcs ToDs'!D827)</f>
        <v>0.36885609112493967</v>
      </c>
      <c r="H827" s="1" t="str">
        <f t="shared" si="242"/>
        <v>TRUSTED</v>
      </c>
      <c r="I827" s="1" t="str">
        <f t="shared" si="243"/>
        <v>TRUSTED</v>
      </c>
      <c r="J827" s="1" t="str">
        <f t="shared" si="244"/>
        <v>TRUSTED</v>
      </c>
      <c r="K827" s="1" t="str">
        <f t="shared" si="245"/>
        <v>TRUSTED</v>
      </c>
      <c r="L827" s="1" t="str">
        <f t="shared" si="246"/>
        <v>TRUSTED</v>
      </c>
      <c r="M827" s="1" t="str">
        <f t="shared" si="247"/>
        <v>TRUSTED</v>
      </c>
      <c r="N827" s="1" t="str">
        <f t="shared" si="248"/>
        <v>TRUSTED</v>
      </c>
      <c r="O827" s="1">
        <f t="shared" si="249"/>
        <v>3</v>
      </c>
      <c r="P827" s="1">
        <f t="shared" si="250"/>
        <v>333</v>
      </c>
      <c r="Q827" s="1" t="str">
        <f t="shared" si="251"/>
        <v>TRUSTED</v>
      </c>
      <c r="R827" s="1" t="str">
        <f t="shared" si="252"/>
        <v>TRUSTED</v>
      </c>
      <c r="S827" s="1" t="str">
        <f t="shared" si="253"/>
        <v>TRUSTED</v>
      </c>
      <c r="T827" s="1" t="str">
        <f t="shared" si="254"/>
        <v>TRUSTED</v>
      </c>
      <c r="U827" s="1">
        <f t="shared" si="259"/>
        <v>3</v>
      </c>
      <c r="V827" s="10">
        <f>IF(Q827="TRUSTED",'internal_calcs ToDs'!B827,"")</f>
        <v>825.39398344722895</v>
      </c>
      <c r="W827" s="10">
        <f>IF(R827="TRUSTED",'internal_calcs ToDs'!C827,"")</f>
        <v>827.7677831437062</v>
      </c>
      <c r="X827" s="10">
        <f>IF(S827="TRUSTED",IF(O827=3,'internal_calcs ToDs'!D827,'internal_calcs ToDs'!E827),"")</f>
        <v>825.22997810839456</v>
      </c>
      <c r="Y827" s="10">
        <f t="shared" si="258"/>
        <v>825.39398344722895</v>
      </c>
      <c r="Z827" s="10" t="str">
        <f t="shared" ca="1" si="255"/>
        <v>N</v>
      </c>
      <c r="AA827" s="10">
        <f t="shared" ca="1" si="256"/>
        <v>825.39398344722895</v>
      </c>
      <c r="AB827" s="1">
        <f t="shared" ca="1" si="240"/>
        <v>1</v>
      </c>
      <c r="AC827" s="1">
        <f t="shared" ca="1" si="241"/>
        <v>111</v>
      </c>
      <c r="AD827" s="1">
        <f t="shared" ca="1" si="257"/>
        <v>61</v>
      </c>
    </row>
    <row r="828" spans="1:30" x14ac:dyDescent="0.3">
      <c r="A828" s="1">
        <f>'FTTM input times'!A828</f>
        <v>826</v>
      </c>
      <c r="B828" s="10">
        <f>ABS('internal_calcs ToDs'!C828-'internal_calcs ToDs'!$B828)</f>
        <v>2.4620901443689718</v>
      </c>
      <c r="C828" s="10">
        <f>ABS('internal_calcs ToDs'!D828-'internal_calcs ToDs'!$B828)</f>
        <v>0.29018690871464514</v>
      </c>
      <c r="D828" s="10">
        <f>ABS('internal_calcs ToDs'!E828-'internal_calcs ToDs'!$B828)</f>
        <v>0.70611062954196768</v>
      </c>
      <c r="E828" s="10">
        <f>ABS('internal_calcs ToDs'!D828-'internal_calcs ToDs'!$C828)</f>
        <v>2.7522770530836169</v>
      </c>
      <c r="F828" s="10">
        <f>ABS('internal_calcs ToDs'!E828-'internal_calcs ToDs'!$C828)</f>
        <v>3.1682007739109395</v>
      </c>
      <c r="G828" s="10">
        <f>ABS('internal_calcs ToDs'!E828-'internal_calcs ToDs'!D828)</f>
        <v>0.41592372082732254</v>
      </c>
      <c r="H828" s="1" t="str">
        <f t="shared" si="242"/>
        <v>TRUSTED</v>
      </c>
      <c r="I828" s="1" t="str">
        <f t="shared" si="243"/>
        <v>TRUSTED</v>
      </c>
      <c r="J828" s="1" t="str">
        <f t="shared" si="244"/>
        <v>TRUSTED</v>
      </c>
      <c r="K828" s="1" t="str">
        <f t="shared" si="245"/>
        <v>TRUSTED</v>
      </c>
      <c r="L828" s="1" t="str">
        <f t="shared" si="246"/>
        <v>TRUSTED</v>
      </c>
      <c r="M828" s="1" t="str">
        <f t="shared" si="247"/>
        <v>TRUSTED</v>
      </c>
      <c r="N828" s="1" t="str">
        <f t="shared" si="248"/>
        <v>TRUSTED</v>
      </c>
      <c r="O828" s="1">
        <f t="shared" si="249"/>
        <v>3</v>
      </c>
      <c r="P828" s="1">
        <f t="shared" si="250"/>
        <v>333</v>
      </c>
      <c r="Q828" s="1" t="str">
        <f t="shared" si="251"/>
        <v>TRUSTED</v>
      </c>
      <c r="R828" s="1" t="str">
        <f t="shared" si="252"/>
        <v>TRUSTED</v>
      </c>
      <c r="S828" s="1" t="str">
        <f t="shared" si="253"/>
        <v>TRUSTED</v>
      </c>
      <c r="T828" s="1" t="str">
        <f t="shared" si="254"/>
        <v>TRUSTED</v>
      </c>
      <c r="U828" s="1">
        <f t="shared" si="259"/>
        <v>3</v>
      </c>
      <c r="V828" s="10">
        <f>IF(Q828="TRUSTED",'internal_calcs ToDs'!B828,"")</f>
        <v>826.36093791463793</v>
      </c>
      <c r="W828" s="10">
        <f>IF(R828="TRUSTED",'internal_calcs ToDs'!C828,"")</f>
        <v>828.8230280590069</v>
      </c>
      <c r="X828" s="10">
        <f>IF(S828="TRUSTED",IF(O828=3,'internal_calcs ToDs'!D828,'internal_calcs ToDs'!E828),"")</f>
        <v>826.07075100592328</v>
      </c>
      <c r="Y828" s="10">
        <f t="shared" si="258"/>
        <v>826.36093791463793</v>
      </c>
      <c r="Z828" s="10" t="str">
        <f t="shared" ca="1" si="255"/>
        <v>N</v>
      </c>
      <c r="AA828" s="10">
        <f t="shared" ca="1" si="256"/>
        <v>826.36093791463793</v>
      </c>
      <c r="AB828" s="1">
        <f t="shared" ca="1" si="240"/>
        <v>1</v>
      </c>
      <c r="AC828" s="1">
        <f t="shared" ca="1" si="241"/>
        <v>111</v>
      </c>
      <c r="AD828" s="1">
        <f t="shared" ca="1" si="257"/>
        <v>61</v>
      </c>
    </row>
    <row r="829" spans="1:30" x14ac:dyDescent="0.3">
      <c r="A829" s="1">
        <f>'FTTM input times'!A829</f>
        <v>827</v>
      </c>
      <c r="B829" s="10">
        <f>ABS('internal_calcs ToDs'!C829-'internal_calcs ToDs'!$B829)</f>
        <v>2.5438560445006715</v>
      </c>
      <c r="C829" s="10">
        <f>ABS('internal_calcs ToDs'!D829-'internal_calcs ToDs'!$B829)</f>
        <v>0.44835534783874209</v>
      </c>
      <c r="D829" s="10">
        <f>ABS('internal_calcs ToDs'!E829-'internal_calcs ToDs'!$B829)</f>
        <v>0.79392906579357714</v>
      </c>
      <c r="E829" s="10">
        <f>ABS('internal_calcs ToDs'!D829-'internal_calcs ToDs'!$C829)</f>
        <v>2.9922113923394136</v>
      </c>
      <c r="F829" s="10">
        <f>ABS('internal_calcs ToDs'!E829-'internal_calcs ToDs'!$C829)</f>
        <v>3.3377851102942486</v>
      </c>
      <c r="G829" s="10">
        <f>ABS('internal_calcs ToDs'!E829-'internal_calcs ToDs'!D829)</f>
        <v>0.34557371795483505</v>
      </c>
      <c r="H829" s="1" t="str">
        <f t="shared" si="242"/>
        <v>TRUSTED</v>
      </c>
      <c r="I829" s="1" t="str">
        <f t="shared" si="243"/>
        <v>TRUSTED</v>
      </c>
      <c r="J829" s="1" t="str">
        <f t="shared" si="244"/>
        <v>TRUSTED</v>
      </c>
      <c r="K829" s="1" t="str">
        <f t="shared" si="245"/>
        <v>TRUSTED</v>
      </c>
      <c r="L829" s="1" t="str">
        <f t="shared" si="246"/>
        <v>TRUSTED</v>
      </c>
      <c r="M829" s="1" t="str">
        <f t="shared" si="247"/>
        <v>TRUSTED</v>
      </c>
      <c r="N829" s="1" t="str">
        <f t="shared" si="248"/>
        <v>TRUSTED</v>
      </c>
      <c r="O829" s="1">
        <f t="shared" si="249"/>
        <v>3</v>
      </c>
      <c r="P829" s="1">
        <f t="shared" si="250"/>
        <v>333</v>
      </c>
      <c r="Q829" s="1" t="str">
        <f t="shared" si="251"/>
        <v>TRUSTED</v>
      </c>
      <c r="R829" s="1" t="str">
        <f t="shared" si="252"/>
        <v>TRUSTED</v>
      </c>
      <c r="S829" s="1" t="str">
        <f t="shared" si="253"/>
        <v>TRUSTED</v>
      </c>
      <c r="T829" s="1" t="str">
        <f t="shared" si="254"/>
        <v>TRUSTED</v>
      </c>
      <c r="U829" s="1">
        <f t="shared" si="259"/>
        <v>3</v>
      </c>
      <c r="V829" s="10">
        <f>IF(Q829="TRUSTED",'internal_calcs ToDs'!B829,"")</f>
        <v>827.3272222709204</v>
      </c>
      <c r="W829" s="10">
        <f>IF(R829="TRUSTED",'internal_calcs ToDs'!C829,"")</f>
        <v>829.87107831542107</v>
      </c>
      <c r="X829" s="10">
        <f>IF(S829="TRUSTED",IF(O829=3,'internal_calcs ToDs'!D829,'internal_calcs ToDs'!E829),"")</f>
        <v>826.87886692308166</v>
      </c>
      <c r="Y829" s="10">
        <f t="shared" si="258"/>
        <v>827.3272222709204</v>
      </c>
      <c r="Z829" s="10" t="str">
        <f t="shared" ca="1" si="255"/>
        <v>N</v>
      </c>
      <c r="AA829" s="10">
        <f t="shared" ca="1" si="256"/>
        <v>827.3272222709204</v>
      </c>
      <c r="AB829" s="1">
        <f t="shared" ca="1" si="240"/>
        <v>1</v>
      </c>
      <c r="AC829" s="1">
        <f t="shared" ca="1" si="241"/>
        <v>111</v>
      </c>
      <c r="AD829" s="1">
        <f t="shared" ca="1" si="257"/>
        <v>61</v>
      </c>
    </row>
    <row r="830" spans="1:30" x14ac:dyDescent="0.3">
      <c r="A830" s="1">
        <f>'FTTM input times'!A830</f>
        <v>828</v>
      </c>
      <c r="B830" s="10">
        <f>ABS('internal_calcs ToDs'!C830-'internal_calcs ToDs'!$B830)</f>
        <v>2.6188864689390812</v>
      </c>
      <c r="C830" s="10">
        <f>ABS('internal_calcs ToDs'!D830-'internal_calcs ToDs'!$B830)</f>
        <v>0.63550582511709308</v>
      </c>
      <c r="D830" s="10">
        <f>ABS('internal_calcs ToDs'!E830-'internal_calcs ToDs'!$B830)</f>
        <v>0.79194547593340303</v>
      </c>
      <c r="E830" s="10">
        <f>ABS('internal_calcs ToDs'!D830-'internal_calcs ToDs'!$C830)</f>
        <v>3.2543922940561743</v>
      </c>
      <c r="F830" s="10">
        <f>ABS('internal_calcs ToDs'!E830-'internal_calcs ToDs'!$C830)</f>
        <v>3.4108319448724842</v>
      </c>
      <c r="G830" s="10">
        <f>ABS('internal_calcs ToDs'!E830-'internal_calcs ToDs'!D830)</f>
        <v>0.15643965081630995</v>
      </c>
      <c r="H830" s="1" t="str">
        <f t="shared" si="242"/>
        <v>TRUSTED</v>
      </c>
      <c r="I830" s="1" t="str">
        <f t="shared" si="243"/>
        <v>TRUSTED</v>
      </c>
      <c r="J830" s="1" t="str">
        <f t="shared" si="244"/>
        <v>TRUSTED</v>
      </c>
      <c r="K830" s="1" t="str">
        <f t="shared" si="245"/>
        <v>TRUSTED</v>
      </c>
      <c r="L830" s="1" t="str">
        <f t="shared" si="246"/>
        <v>TRUSTED</v>
      </c>
      <c r="M830" s="1" t="str">
        <f t="shared" si="247"/>
        <v>TRUSTED</v>
      </c>
      <c r="N830" s="1" t="str">
        <f t="shared" si="248"/>
        <v>TRUSTED</v>
      </c>
      <c r="O830" s="1">
        <f t="shared" si="249"/>
        <v>3</v>
      </c>
      <c r="P830" s="1">
        <f t="shared" si="250"/>
        <v>333</v>
      </c>
      <c r="Q830" s="1" t="str">
        <f t="shared" si="251"/>
        <v>TRUSTED</v>
      </c>
      <c r="R830" s="1" t="str">
        <f t="shared" si="252"/>
        <v>TRUSTED</v>
      </c>
      <c r="S830" s="1" t="str">
        <f t="shared" si="253"/>
        <v>TRUSTED</v>
      </c>
      <c r="T830" s="1" t="str">
        <f t="shared" si="254"/>
        <v>TRUSTED</v>
      </c>
      <c r="U830" s="1">
        <f t="shared" si="259"/>
        <v>3</v>
      </c>
      <c r="V830" s="10">
        <f>IF(Q830="TRUSTED",'internal_calcs ToDs'!B830,"")</f>
        <v>828.29285781159967</v>
      </c>
      <c r="W830" s="10">
        <f>IF(R830="TRUSTED",'internal_calcs ToDs'!C830,"")</f>
        <v>830.91174428053876</v>
      </c>
      <c r="X830" s="10">
        <f>IF(S830="TRUSTED",IF(O830=3,'internal_calcs ToDs'!D830,'internal_calcs ToDs'!E830),"")</f>
        <v>827.65735198648258</v>
      </c>
      <c r="Y830" s="10">
        <f t="shared" si="258"/>
        <v>828.29285781159967</v>
      </c>
      <c r="Z830" s="10" t="str">
        <f t="shared" ca="1" si="255"/>
        <v>N</v>
      </c>
      <c r="AA830" s="10">
        <f t="shared" ca="1" si="256"/>
        <v>828.29285781159967</v>
      </c>
      <c r="AB830" s="1">
        <f t="shared" ca="1" si="240"/>
        <v>1</v>
      </c>
      <c r="AC830" s="1">
        <f t="shared" ca="1" si="241"/>
        <v>111</v>
      </c>
      <c r="AD830" s="1">
        <f t="shared" ca="1" si="257"/>
        <v>61</v>
      </c>
    </row>
    <row r="831" spans="1:30" x14ac:dyDescent="0.3">
      <c r="A831" s="1">
        <f>'FTTM input times'!A831</f>
        <v>829</v>
      </c>
      <c r="B831" s="10">
        <f>ABS('internal_calcs ToDs'!C831-'internal_calcs ToDs'!$B831)</f>
        <v>2.6869992223689678</v>
      </c>
      <c r="C831" s="10">
        <f>ABS('internal_calcs ToDs'!D831-'internal_calcs ToDs'!$B831)</f>
        <v>0.84816662300261214</v>
      </c>
      <c r="D831" s="10">
        <f>ABS('internal_calcs ToDs'!E831-'internal_calcs ToDs'!$B831)</f>
        <v>0.69901123630086204</v>
      </c>
      <c r="E831" s="10">
        <f>ABS('internal_calcs ToDs'!D831-'internal_calcs ToDs'!$C831)</f>
        <v>3.53516584537158</v>
      </c>
      <c r="F831" s="10">
        <f>ABS('internal_calcs ToDs'!E831-'internal_calcs ToDs'!$C831)</f>
        <v>3.3860104586698299</v>
      </c>
      <c r="G831" s="10">
        <f>ABS('internal_calcs ToDs'!E831-'internal_calcs ToDs'!D831)</f>
        <v>0.1491553867017501</v>
      </c>
      <c r="H831" s="1" t="str">
        <f t="shared" si="242"/>
        <v>TRUSTED</v>
      </c>
      <c r="I831" s="1" t="str">
        <f t="shared" si="243"/>
        <v>TRUSTED</v>
      </c>
      <c r="J831" s="1" t="str">
        <f t="shared" si="244"/>
        <v>TRUSTED</v>
      </c>
      <c r="K831" s="1" t="str">
        <f t="shared" si="245"/>
        <v>TRUSTED</v>
      </c>
      <c r="L831" s="1" t="str">
        <f t="shared" si="246"/>
        <v>TRUSTED</v>
      </c>
      <c r="M831" s="1" t="str">
        <f t="shared" si="247"/>
        <v>TRUSTED</v>
      </c>
      <c r="N831" s="1" t="str">
        <f t="shared" si="248"/>
        <v>TRUSTED</v>
      </c>
      <c r="O831" s="1">
        <f t="shared" si="249"/>
        <v>3</v>
      </c>
      <c r="P831" s="1">
        <f t="shared" si="250"/>
        <v>333</v>
      </c>
      <c r="Q831" s="1" t="str">
        <f t="shared" si="251"/>
        <v>TRUSTED</v>
      </c>
      <c r="R831" s="1" t="str">
        <f t="shared" si="252"/>
        <v>TRUSTED</v>
      </c>
      <c r="S831" s="1" t="str">
        <f t="shared" si="253"/>
        <v>TRUSTED</v>
      </c>
      <c r="T831" s="1" t="str">
        <f t="shared" si="254"/>
        <v>TRUSTED</v>
      </c>
      <c r="U831" s="1">
        <f t="shared" si="259"/>
        <v>3</v>
      </c>
      <c r="V831" s="10">
        <f>IF(Q831="TRUSTED",'internal_calcs ToDs'!B831,"")</f>
        <v>829.25786624200498</v>
      </c>
      <c r="W831" s="10">
        <f>IF(R831="TRUSTED",'internal_calcs ToDs'!C831,"")</f>
        <v>831.94486546437395</v>
      </c>
      <c r="X831" s="10">
        <f>IF(S831="TRUSTED",IF(O831=3,'internal_calcs ToDs'!D831,'internal_calcs ToDs'!E831),"")</f>
        <v>828.40969961900237</v>
      </c>
      <c r="Y831" s="10">
        <f t="shared" si="258"/>
        <v>829.25786624200498</v>
      </c>
      <c r="Z831" s="10" t="str">
        <f t="shared" ca="1" si="255"/>
        <v>N</v>
      </c>
      <c r="AA831" s="10">
        <f t="shared" ca="1" si="256"/>
        <v>829.25786624200498</v>
      </c>
      <c r="AB831" s="1">
        <f t="shared" ca="1" si="240"/>
        <v>1</v>
      </c>
      <c r="AC831" s="1">
        <f t="shared" ca="1" si="241"/>
        <v>111</v>
      </c>
      <c r="AD831" s="1">
        <f t="shared" ca="1" si="257"/>
        <v>61</v>
      </c>
    </row>
    <row r="832" spans="1:30" x14ac:dyDescent="0.3">
      <c r="A832" s="1">
        <f>'FTTM input times'!A832</f>
        <v>830</v>
      </c>
      <c r="B832" s="10">
        <f>ABS('internal_calcs ToDs'!C832-'internal_calcs ToDs'!$B832)</f>
        <v>2.7480414891842884</v>
      </c>
      <c r="C832" s="10">
        <f>ABS('internal_calcs ToDs'!D832-'internal_calcs ToDs'!$B832)</f>
        <v>1.0824542171444591</v>
      </c>
      <c r="D832" s="10">
        <f>ABS('internal_calcs ToDs'!E832-'internal_calcs ToDs'!$B832)</f>
        <v>0.51724264738436432</v>
      </c>
      <c r="E832" s="10">
        <f>ABS('internal_calcs ToDs'!D832-'internal_calcs ToDs'!$C832)</f>
        <v>3.8304957063287475</v>
      </c>
      <c r="F832" s="10">
        <f>ABS('internal_calcs ToDs'!E832-'internal_calcs ToDs'!$C832)</f>
        <v>3.2652841365686527</v>
      </c>
      <c r="G832" s="10">
        <f>ABS('internal_calcs ToDs'!E832-'internal_calcs ToDs'!D832)</f>
        <v>0.56521156976009479</v>
      </c>
      <c r="H832" s="1" t="str">
        <f t="shared" si="242"/>
        <v>TRUSTED</v>
      </c>
      <c r="I832" s="1" t="str">
        <f t="shared" si="243"/>
        <v>TRUSTED</v>
      </c>
      <c r="J832" s="1" t="str">
        <f t="shared" si="244"/>
        <v>TRUSTED</v>
      </c>
      <c r="K832" s="1" t="str">
        <f t="shared" si="245"/>
        <v>TRUSTED</v>
      </c>
      <c r="L832" s="1" t="str">
        <f t="shared" si="246"/>
        <v>TRUSTED</v>
      </c>
      <c r="M832" s="1" t="str">
        <f t="shared" si="247"/>
        <v>TRUSTED</v>
      </c>
      <c r="N832" s="1" t="str">
        <f t="shared" si="248"/>
        <v>TRUSTED</v>
      </c>
      <c r="O832" s="1">
        <f t="shared" si="249"/>
        <v>3</v>
      </c>
      <c r="P832" s="1">
        <f t="shared" si="250"/>
        <v>333</v>
      </c>
      <c r="Q832" s="1" t="str">
        <f t="shared" si="251"/>
        <v>TRUSTED</v>
      </c>
      <c r="R832" s="1" t="str">
        <f t="shared" si="252"/>
        <v>TRUSTED</v>
      </c>
      <c r="S832" s="1" t="str">
        <f t="shared" si="253"/>
        <v>TRUSTED</v>
      </c>
      <c r="T832" s="1" t="str">
        <f t="shared" si="254"/>
        <v>TRUSTED</v>
      </c>
      <c r="U832" s="1">
        <f t="shared" si="259"/>
        <v>3</v>
      </c>
      <c r="V832" s="10">
        <f>IF(Q832="TRUSTED",'internal_calcs ToDs'!B832,"")</f>
        <v>830.22226966356141</v>
      </c>
      <c r="W832" s="10">
        <f>IF(R832="TRUSTED",'internal_calcs ToDs'!C832,"")</f>
        <v>832.97031115274569</v>
      </c>
      <c r="X832" s="10">
        <f>IF(S832="TRUSTED",IF(O832=3,'internal_calcs ToDs'!D832,'internal_calcs ToDs'!E832),"")</f>
        <v>829.13981544641695</v>
      </c>
      <c r="Y832" s="10">
        <f t="shared" si="258"/>
        <v>830.22226966356141</v>
      </c>
      <c r="Z832" s="10" t="str">
        <f t="shared" ca="1" si="255"/>
        <v>N</v>
      </c>
      <c r="AA832" s="10">
        <f t="shared" ca="1" si="256"/>
        <v>830.22226966356141</v>
      </c>
      <c r="AB832" s="1">
        <f t="shared" ca="1" si="240"/>
        <v>1</v>
      </c>
      <c r="AC832" s="1">
        <f t="shared" ca="1" si="241"/>
        <v>111</v>
      </c>
      <c r="AD832" s="1">
        <f t="shared" ca="1" si="257"/>
        <v>61</v>
      </c>
    </row>
    <row r="833" spans="1:30" x14ac:dyDescent="0.3">
      <c r="A833" s="1">
        <f>'FTTM input times'!A833</f>
        <v>831</v>
      </c>
      <c r="B833" s="10">
        <f>ABS('internal_calcs ToDs'!C833-'internal_calcs ToDs'!$B833)</f>
        <v>2.8018903633162608</v>
      </c>
      <c r="C833" s="10">
        <f>ABS('internal_calcs ToDs'!D833-'internal_calcs ToDs'!$B833)</f>
        <v>1.3341348564823647</v>
      </c>
      <c r="D833" s="10">
        <f>ABS('internal_calcs ToDs'!E833-'internal_calcs ToDs'!$B833)</f>
        <v>0.25194523005177416</v>
      </c>
      <c r="E833" s="10">
        <f>ABS('internal_calcs ToDs'!D833-'internal_calcs ToDs'!$C833)</f>
        <v>4.1360252197986256</v>
      </c>
      <c r="F833" s="10">
        <f>ABS('internal_calcs ToDs'!E833-'internal_calcs ToDs'!$C833)</f>
        <v>3.053835593368035</v>
      </c>
      <c r="G833" s="10">
        <f>ABS('internal_calcs ToDs'!E833-'internal_calcs ToDs'!D833)</f>
        <v>1.0821896264305906</v>
      </c>
      <c r="H833" s="1" t="str">
        <f t="shared" si="242"/>
        <v>TRUSTED</v>
      </c>
      <c r="I833" s="1" t="str">
        <f t="shared" si="243"/>
        <v>TRUSTED</v>
      </c>
      <c r="J833" s="1" t="str">
        <f t="shared" si="244"/>
        <v>TRUSTED</v>
      </c>
      <c r="K833" s="1" t="str">
        <f t="shared" si="245"/>
        <v>TRUSTED</v>
      </c>
      <c r="L833" s="1" t="str">
        <f t="shared" si="246"/>
        <v>TRUSTED</v>
      </c>
      <c r="M833" s="1" t="str">
        <f t="shared" si="247"/>
        <v>TRUSTED</v>
      </c>
      <c r="N833" s="1" t="str">
        <f t="shared" si="248"/>
        <v>TRUSTED</v>
      </c>
      <c r="O833" s="1">
        <f t="shared" si="249"/>
        <v>3</v>
      </c>
      <c r="P833" s="1">
        <f t="shared" si="250"/>
        <v>333</v>
      </c>
      <c r="Q833" s="1" t="str">
        <f t="shared" si="251"/>
        <v>TRUSTED</v>
      </c>
      <c r="R833" s="1" t="str">
        <f t="shared" si="252"/>
        <v>TRUSTED</v>
      </c>
      <c r="S833" s="1" t="str">
        <f t="shared" si="253"/>
        <v>TRUSTED</v>
      </c>
      <c r="T833" s="1" t="str">
        <f t="shared" si="254"/>
        <v>TRUSTED</v>
      </c>
      <c r="U833" s="1">
        <f t="shared" si="259"/>
        <v>3</v>
      </c>
      <c r="V833" s="10">
        <f>IF(Q833="TRUSTED",'internal_calcs ToDs'!B833,"")</f>
        <v>831.18609055983097</v>
      </c>
      <c r="W833" s="10">
        <f>IF(R833="TRUSTED",'internal_calcs ToDs'!C833,"")</f>
        <v>833.98798092314723</v>
      </c>
      <c r="X833" s="10">
        <f>IF(S833="TRUSTED",IF(O833=3,'internal_calcs ToDs'!D833,'internal_calcs ToDs'!E833),"")</f>
        <v>829.85195570334861</v>
      </c>
      <c r="Y833" s="10">
        <f t="shared" si="258"/>
        <v>831.18609055983097</v>
      </c>
      <c r="Z833" s="10" t="str">
        <f t="shared" ca="1" si="255"/>
        <v>N</v>
      </c>
      <c r="AA833" s="10">
        <f t="shared" ca="1" si="256"/>
        <v>831.18609055983097</v>
      </c>
      <c r="AB833" s="1">
        <f t="shared" ca="1" si="240"/>
        <v>1</v>
      </c>
      <c r="AC833" s="1">
        <f t="shared" ca="1" si="241"/>
        <v>111</v>
      </c>
      <c r="AD833" s="1">
        <f t="shared" ca="1" si="257"/>
        <v>61</v>
      </c>
    </row>
    <row r="834" spans="1:30" x14ac:dyDescent="0.3">
      <c r="A834" s="1">
        <f>'FTTM input times'!A834</f>
        <v>832</v>
      </c>
      <c r="B834" s="10">
        <f>ABS('internal_calcs ToDs'!C834-'internal_calcs ToDs'!$B834)</f>
        <v>2.8484532587560807</v>
      </c>
      <c r="C834" s="10">
        <f>ABS('internal_calcs ToDs'!D834-'internal_calcs ToDs'!$B834)</f>
        <v>1.5986916724059483</v>
      </c>
      <c r="D834" s="10">
        <f>ABS('internal_calcs ToDs'!E834-'internal_calcs ToDs'!$B834)</f>
        <v>8.857723138385154E-2</v>
      </c>
      <c r="E834" s="10">
        <f>ABS('internal_calcs ToDs'!D834-'internal_calcs ToDs'!$C834)</f>
        <v>4.447144931162029</v>
      </c>
      <c r="F834" s="10">
        <f>ABS('internal_calcs ToDs'!E834-'internal_calcs ToDs'!$C834)</f>
        <v>2.7598760273722291</v>
      </c>
      <c r="G834" s="10">
        <f>ABS('internal_calcs ToDs'!E834-'internal_calcs ToDs'!D834)</f>
        <v>1.6872689037897999</v>
      </c>
      <c r="H834" s="1" t="str">
        <f t="shared" si="242"/>
        <v>TRUSTED</v>
      </c>
      <c r="I834" s="1" t="str">
        <f t="shared" si="243"/>
        <v>TRUSTED</v>
      </c>
      <c r="J834" s="1" t="str">
        <f t="shared" si="244"/>
        <v>TRUSTED</v>
      </c>
      <c r="K834" s="1" t="str">
        <f t="shared" si="245"/>
        <v>TRUSTED</v>
      </c>
      <c r="L834" s="1" t="str">
        <f t="shared" si="246"/>
        <v>TRUSTED</v>
      </c>
      <c r="M834" s="1" t="str">
        <f t="shared" si="247"/>
        <v>TRUSTED</v>
      </c>
      <c r="N834" s="1" t="str">
        <f t="shared" si="248"/>
        <v>TRUSTED</v>
      </c>
      <c r="O834" s="1">
        <f t="shared" si="249"/>
        <v>3</v>
      </c>
      <c r="P834" s="1">
        <f t="shared" si="250"/>
        <v>333</v>
      </c>
      <c r="Q834" s="1" t="str">
        <f t="shared" si="251"/>
        <v>TRUSTED</v>
      </c>
      <c r="R834" s="1" t="str">
        <f t="shared" si="252"/>
        <v>TRUSTED</v>
      </c>
      <c r="S834" s="1" t="str">
        <f t="shared" si="253"/>
        <v>TRUSTED</v>
      </c>
      <c r="T834" s="1" t="str">
        <f t="shared" si="254"/>
        <v>TRUSTED</v>
      </c>
      <c r="U834" s="1">
        <f t="shared" si="259"/>
        <v>3</v>
      </c>
      <c r="V834" s="10">
        <f>IF(Q834="TRUSTED",'internal_calcs ToDs'!B834,"")</f>
        <v>832.14935178231099</v>
      </c>
      <c r="W834" s="10">
        <f>IF(R834="TRUSTED",'internal_calcs ToDs'!C834,"")</f>
        <v>834.99780504106707</v>
      </c>
      <c r="X834" s="10">
        <f>IF(S834="TRUSTED",IF(O834=3,'internal_calcs ToDs'!D834,'internal_calcs ToDs'!E834),"")</f>
        <v>830.55066010990504</v>
      </c>
      <c r="Y834" s="10">
        <f t="shared" si="258"/>
        <v>832.14935178231099</v>
      </c>
      <c r="Z834" s="10" t="str">
        <f t="shared" ca="1" si="255"/>
        <v>N</v>
      </c>
      <c r="AA834" s="10">
        <f t="shared" ca="1" si="256"/>
        <v>832.14935178231099</v>
      </c>
      <c r="AB834" s="1">
        <f t="shared" ref="AB834:AB897" ca="1" si="260">IF(AA834=V834,1,IF(AA834=W834,2,IF(AA834=X834,O834,511)))</f>
        <v>1</v>
      </c>
      <c r="AC834" s="1">
        <f t="shared" ref="AC834:AC897" ca="1" si="261">IF(AB834=1,fttmMapPtpInstanceToIndex1,IF(AB834=2,fttmMapPtpInstanceToIndex2,IF(AB834=3,fttmMapPtpInstanceToIndex3,IF(AB834=4,fttmMapPtpInstanceToIndex4,"NQ"))))</f>
        <v>111</v>
      </c>
      <c r="AD834" s="1">
        <f t="shared" ca="1" si="257"/>
        <v>61</v>
      </c>
    </row>
    <row r="835" spans="1:30" x14ac:dyDescent="0.3">
      <c r="A835" s="1">
        <f>'FTTM input times'!A835</f>
        <v>833</v>
      </c>
      <c r="B835" s="10">
        <f>ABS('internal_calcs ToDs'!C835-'internal_calcs ToDs'!$B835)</f>
        <v>2.8876681991994246</v>
      </c>
      <c r="C835" s="10">
        <f>ABS('internal_calcs ToDs'!D835-'internal_calcs ToDs'!$B835)</f>
        <v>1.8713962584213277</v>
      </c>
      <c r="D835" s="10">
        <f>ABS('internal_calcs ToDs'!E835-'internal_calcs ToDs'!$B835)</f>
        <v>0.49332199808611676</v>
      </c>
      <c r="E835" s="10">
        <f>ABS('internal_calcs ToDs'!D835-'internal_calcs ToDs'!$C835)</f>
        <v>4.7590644576207524</v>
      </c>
      <c r="F835" s="10">
        <f>ABS('internal_calcs ToDs'!E835-'internal_calcs ToDs'!$C835)</f>
        <v>2.3943462011133079</v>
      </c>
      <c r="G835" s="10">
        <f>ABS('internal_calcs ToDs'!E835-'internal_calcs ToDs'!D835)</f>
        <v>2.3647182565074445</v>
      </c>
      <c r="H835" s="1" t="str">
        <f t="shared" ref="H835:H898" si="262">IF(B834&lt;=maxAs12,"TRUSTED",IF(AND(H834="TRUSTED",B834&lt;=(maxAs12+fttmHyst12)),"TRUSTED","UNTRUSTED"))</f>
        <v>TRUSTED</v>
      </c>
      <c r="I835" s="1" t="str">
        <f t="shared" ref="I835:I898" si="263">IF(C834&lt;=maxAs13,"TRUSTED",IF(AND(I834="TRUSTED",C834&lt;=(maxAs13+fttmHyst13)),"TRUSTED","UNTRUSTED"))</f>
        <v>TRUSTED</v>
      </c>
      <c r="J835" s="1" t="str">
        <f t="shared" ref="J835:J898" si="264">IF(D834&lt;=maxAs14,"TRUSTED",IF(AND(J834="TRUSTED",D834&lt;=(maxAs14+fttmHyst14)),"TRUSTED","UNTRUSTED"))</f>
        <v>TRUSTED</v>
      </c>
      <c r="K835" s="1" t="str">
        <f t="shared" ref="K835:K898" si="265">IF(E834&lt;=maxAs23,"TRUSTED",IF(AND(K834="TRUSTED",E834&lt;=(maxAs23+fttmHyst23)),"TRUSTED","UNTRUSTED"))</f>
        <v>TRUSTED</v>
      </c>
      <c r="L835" s="1" t="str">
        <f t="shared" ref="L835:L898" si="266">IF(F834&lt;=maxAs24,"TRUSTED",IF(AND(L834="TRUSTED",F834&lt;=(maxAs24+fttmHyst24)),"TRUSTED","UNTRUSTED"))</f>
        <v>TRUSTED</v>
      </c>
      <c r="M835" s="1" t="str">
        <f t="shared" ref="M835:M898" si="267">IF(G834&lt;=maxAs34,"TRUSTED",IF(AND(M834="TRUSTED",G834&lt;=(maxAs34+fttmHyst34)),"TRUSTED","UNTRUSTED"))</f>
        <v>TRUSTED</v>
      </c>
      <c r="N835" s="1" t="str">
        <f t="shared" ref="N835:N898" si="268">M835</f>
        <v>TRUSTED</v>
      </c>
      <c r="O835" s="1">
        <f t="shared" ref="O835:O898" si="269">IF(N835="UNTRUSTED",511,3)</f>
        <v>3</v>
      </c>
      <c r="P835" s="1">
        <f t="shared" ref="P835:P898" si="270">IF(O835=511,"NQ",IF(O835=3,fttmMapPtpInstanceToIndex3,fttmMapPtpInstanceToIndex4))</f>
        <v>333</v>
      </c>
      <c r="Q835" s="1" t="str">
        <f t="shared" ref="Q835:Q898" si="271">IF(H835="TRUSTED","TRUSTED",IF(O835=3,IF(I835="TRUSTED","TRUSTED","UNTRUSTED"),IF(O835=4,IF(J835="TRUSTED","TRUSTED","UNTRUSTED"),"UNTRUSTED")))</f>
        <v>TRUSTED</v>
      </c>
      <c r="R835" s="1" t="str">
        <f t="shared" ref="R835:R898" si="272">IF(H835="TRUSTED","TRUSTED",IF(O835=3,IF(K835="TRUSTED","TRUSTED","UNTRUSTED"),IF(O835=4,IF(L835="TRUSTED","TRUSTED","UNTRUSTED"),"UNTRUSTED")))</f>
        <v>TRUSTED</v>
      </c>
      <c r="S835" s="1" t="str">
        <f t="shared" ref="S835:S898" si="273">IF(O835=3,IF(OR(I835="TRUSTED",K835="TRUSTED"),"TRUSTED","UNTRUSTED"),IF(O835=4,IF(OR(J835="TRUSTED",L835="TRUSTED"),"TRUSTED","UNTRUSTED"),"UNTRUSTED"))</f>
        <v>TRUSTED</v>
      </c>
      <c r="T835" s="1" t="str">
        <f t="shared" ref="T835:T898" si="274">IF(OR(AND(Q835="TRUSTED",R835="TRUSTED"),AND(Q835="TRUSTED",S835="TRUSTED"),AND(R835="TRUSTED",S835="TRUSTED")),"TRUSTED","UNTRUSTED")</f>
        <v>TRUSTED</v>
      </c>
      <c r="U835" s="1">
        <f t="shared" si="259"/>
        <v>3</v>
      </c>
      <c r="V835" s="10">
        <f>IF(Q835="TRUSTED",'internal_calcs ToDs'!B835,"")</f>
        <v>833.11207653600081</v>
      </c>
      <c r="W835" s="10">
        <f>IF(R835="TRUSTED",'internal_calcs ToDs'!C835,"")</f>
        <v>835.99974473520024</v>
      </c>
      <c r="X835" s="10">
        <f>IF(S835="TRUSTED",IF(O835=3,'internal_calcs ToDs'!D835,'internal_calcs ToDs'!E835),"")</f>
        <v>831.24068027757949</v>
      </c>
      <c r="Y835" s="10">
        <f t="shared" si="258"/>
        <v>833.11207653600081</v>
      </c>
      <c r="Z835" s="10" t="str">
        <f t="shared" ref="Z835:Z898" ca="1" si="275">IF(OR(AB834=511,OFFSET(V835,0,AB834-1)=""),"Y",IF(ABS(OFFSET(V835,0,AB834-1)-Y835)&gt;fttmSelChangeThresh0,"Y","N"))</f>
        <v>N</v>
      </c>
      <c r="AA835" s="10">
        <f t="shared" ref="AA835:AA898" ca="1" si="276">IF(U835=0,AA834,IF(Z835="Y",Y835,OFFSET(V835,0,AB834-1)))</f>
        <v>833.11207653600081</v>
      </c>
      <c r="AB835" s="1">
        <f t="shared" ca="1" si="260"/>
        <v>1</v>
      </c>
      <c r="AC835" s="1">
        <f t="shared" ca="1" si="261"/>
        <v>111</v>
      </c>
      <c r="AD835" s="1">
        <f t="shared" ref="AD835:AD898" ca="1" si="277">IF(AC835&lt;&gt;AC834,AD834+1,AD834)</f>
        <v>61</v>
      </c>
    </row>
    <row r="836" spans="1:30" x14ac:dyDescent="0.3">
      <c r="A836" s="1">
        <f>'FTTM input times'!A836</f>
        <v>834</v>
      </c>
      <c r="B836" s="10">
        <f>ABS('internal_calcs ToDs'!C836-'internal_calcs ToDs'!$B836)</f>
        <v>2.9195039857148686</v>
      </c>
      <c r="C836" s="10">
        <f>ABS('internal_calcs ToDs'!D836-'internal_calcs ToDs'!$B836)</f>
        <v>2.1473835912435106</v>
      </c>
      <c r="D836" s="10">
        <f>ABS('internal_calcs ToDs'!E836-'internal_calcs ToDs'!$B836)</f>
        <v>0.94898422031042173</v>
      </c>
      <c r="E836" s="10">
        <f>ABS('internal_calcs ToDs'!D836-'internal_calcs ToDs'!$C836)</f>
        <v>5.0668875769583792</v>
      </c>
      <c r="F836" s="10">
        <f>ABS('internal_calcs ToDs'!E836-'internal_calcs ToDs'!$C836)</f>
        <v>1.9705197654044468</v>
      </c>
      <c r="G836" s="10">
        <f>ABS('internal_calcs ToDs'!E836-'internal_calcs ToDs'!D836)</f>
        <v>3.0963678115539324</v>
      </c>
      <c r="H836" s="1" t="str">
        <f t="shared" si="262"/>
        <v>TRUSTED</v>
      </c>
      <c r="I836" s="1" t="str">
        <f t="shared" si="263"/>
        <v>TRUSTED</v>
      </c>
      <c r="J836" s="1" t="str">
        <f t="shared" si="264"/>
        <v>TRUSTED</v>
      </c>
      <c r="K836" s="1" t="str">
        <f t="shared" si="265"/>
        <v>TRUSTED</v>
      </c>
      <c r="L836" s="1" t="str">
        <f t="shared" si="266"/>
        <v>TRUSTED</v>
      </c>
      <c r="M836" s="1" t="str">
        <f t="shared" si="267"/>
        <v>TRUSTED</v>
      </c>
      <c r="N836" s="1" t="str">
        <f t="shared" si="268"/>
        <v>TRUSTED</v>
      </c>
      <c r="O836" s="1">
        <f t="shared" si="269"/>
        <v>3</v>
      </c>
      <c r="P836" s="1">
        <f t="shared" si="270"/>
        <v>333</v>
      </c>
      <c r="Q836" s="1" t="str">
        <f t="shared" si="271"/>
        <v>TRUSTED</v>
      </c>
      <c r="R836" s="1" t="str">
        <f t="shared" si="272"/>
        <v>TRUSTED</v>
      </c>
      <c r="S836" s="1" t="str">
        <f t="shared" si="273"/>
        <v>TRUSTED</v>
      </c>
      <c r="T836" s="1" t="str">
        <f t="shared" si="274"/>
        <v>TRUSTED</v>
      </c>
      <c r="U836" s="1">
        <f t="shared" si="259"/>
        <v>3</v>
      </c>
      <c r="V836" s="10">
        <f>IF(Q836="TRUSTED",'internal_calcs ToDs'!B836,"")</f>
        <v>834.07428836474503</v>
      </c>
      <c r="W836" s="10">
        <f>IF(R836="TRUSTED",'internal_calcs ToDs'!C836,"")</f>
        <v>836.9937923504599</v>
      </c>
      <c r="X836" s="10">
        <f>IF(S836="TRUSTED",IF(O836=3,'internal_calcs ToDs'!D836,'internal_calcs ToDs'!E836),"")</f>
        <v>831.92690477350152</v>
      </c>
      <c r="Y836" s="10">
        <f t="shared" ref="Y836:Y899" si="278">IF(U836=0,AA835,IF(U836=3,MEDIAN(V836:X836),IF(V836="",W836,V836)))</f>
        <v>834.07428836474503</v>
      </c>
      <c r="Z836" s="10" t="str">
        <f t="shared" ca="1" si="275"/>
        <v>N</v>
      </c>
      <c r="AA836" s="10">
        <f t="shared" ca="1" si="276"/>
        <v>834.07428836474503</v>
      </c>
      <c r="AB836" s="1">
        <f t="shared" ca="1" si="260"/>
        <v>1</v>
      </c>
      <c r="AC836" s="1">
        <f t="shared" ca="1" si="261"/>
        <v>111</v>
      </c>
      <c r="AD836" s="1">
        <f t="shared" ca="1" si="277"/>
        <v>61</v>
      </c>
    </row>
    <row r="837" spans="1:30" x14ac:dyDescent="0.3">
      <c r="A837" s="1">
        <f>'FTTM input times'!A837</f>
        <v>835</v>
      </c>
      <c r="B837" s="10">
        <f>ABS('internal_calcs ToDs'!C837-'internal_calcs ToDs'!$B837)</f>
        <v>2.9439602418270852</v>
      </c>
      <c r="C837" s="10">
        <f>ABS('internal_calcs ToDs'!D837-'internal_calcs ToDs'!$B837)</f>
        <v>2.4217291115520538</v>
      </c>
      <c r="D837" s="10">
        <f>ABS('internal_calcs ToDs'!E837-'internal_calcs ToDs'!$B837)</f>
        <v>1.440436973276519</v>
      </c>
      <c r="E837" s="10">
        <f>ABS('internal_calcs ToDs'!D837-'internal_calcs ToDs'!$C837)</f>
        <v>5.365689353379139</v>
      </c>
      <c r="F837" s="10">
        <f>ABS('internal_calcs ToDs'!E837-'internal_calcs ToDs'!$C837)</f>
        <v>1.5035232685505662</v>
      </c>
      <c r="G837" s="10">
        <f>ABS('internal_calcs ToDs'!E837-'internal_calcs ToDs'!D837)</f>
        <v>3.8621660848285728</v>
      </c>
      <c r="H837" s="1" t="str">
        <f t="shared" si="262"/>
        <v>TRUSTED</v>
      </c>
      <c r="I837" s="1" t="str">
        <f t="shared" si="263"/>
        <v>TRUSTED</v>
      </c>
      <c r="J837" s="1" t="str">
        <f t="shared" si="264"/>
        <v>TRUSTED</v>
      </c>
      <c r="K837" s="1" t="str">
        <f t="shared" si="265"/>
        <v>TRUSTED</v>
      </c>
      <c r="L837" s="1" t="str">
        <f t="shared" si="266"/>
        <v>TRUSTED</v>
      </c>
      <c r="M837" s="1" t="str">
        <f t="shared" si="267"/>
        <v>TRUSTED</v>
      </c>
      <c r="N837" s="1" t="str">
        <f t="shared" si="268"/>
        <v>TRUSTED</v>
      </c>
      <c r="O837" s="1">
        <f t="shared" si="269"/>
        <v>3</v>
      </c>
      <c r="P837" s="1">
        <f t="shared" si="270"/>
        <v>333</v>
      </c>
      <c r="Q837" s="1" t="str">
        <f t="shared" si="271"/>
        <v>TRUSTED</v>
      </c>
      <c r="R837" s="1" t="str">
        <f t="shared" si="272"/>
        <v>TRUSTED</v>
      </c>
      <c r="S837" s="1" t="str">
        <f t="shared" si="273"/>
        <v>TRUSTED</v>
      </c>
      <c r="T837" s="1" t="str">
        <f t="shared" si="274"/>
        <v>TRUSTED</v>
      </c>
      <c r="U837" s="1">
        <f t="shared" ref="U837:U900" si="279">COUNTIF(Q837:S837,"TRUSTED")</f>
        <v>3</v>
      </c>
      <c r="V837" s="10">
        <f>IF(Q837="TRUSTED",'internal_calcs ToDs'!B837,"")</f>
        <v>835.03601113636239</v>
      </c>
      <c r="W837" s="10">
        <f>IF(R837="TRUSTED",'internal_calcs ToDs'!C837,"")</f>
        <v>837.97997137818948</v>
      </c>
      <c r="X837" s="10">
        <f>IF(S837="TRUSTED",IF(O837=3,'internal_calcs ToDs'!D837,'internal_calcs ToDs'!E837),"")</f>
        <v>832.61428202481034</v>
      </c>
      <c r="Y837" s="10">
        <f t="shared" si="278"/>
        <v>835.03601113636239</v>
      </c>
      <c r="Z837" s="10" t="str">
        <f t="shared" ca="1" si="275"/>
        <v>N</v>
      </c>
      <c r="AA837" s="10">
        <f t="shared" ca="1" si="276"/>
        <v>835.03601113636239</v>
      </c>
      <c r="AB837" s="1">
        <f t="shared" ca="1" si="260"/>
        <v>1</v>
      </c>
      <c r="AC837" s="1">
        <f t="shared" ca="1" si="261"/>
        <v>111</v>
      </c>
      <c r="AD837" s="1">
        <f t="shared" ca="1" si="277"/>
        <v>61</v>
      </c>
    </row>
    <row r="838" spans="1:30" x14ac:dyDescent="0.3">
      <c r="A838" s="1">
        <f>'FTTM input times'!A838</f>
        <v>836</v>
      </c>
      <c r="B838" s="10">
        <f>ABS('internal_calcs ToDs'!C838-'internal_calcs ToDs'!$B838)</f>
        <v>2.9610673358814665</v>
      </c>
      <c r="C838" s="10">
        <f>ABS('internal_calcs ToDs'!D838-'internal_calcs ToDs'!$B838)</f>
        <v>2.6895267485664363</v>
      </c>
      <c r="D838" s="10">
        <f>ABS('internal_calcs ToDs'!E838-'internal_calcs ToDs'!$B838)</f>
        <v>1.951277136070189</v>
      </c>
      <c r="E838" s="10">
        <f>ABS('internal_calcs ToDs'!D838-'internal_calcs ToDs'!$C838)</f>
        <v>5.6505940844479028</v>
      </c>
      <c r="F838" s="10">
        <f>ABS('internal_calcs ToDs'!E838-'internal_calcs ToDs'!$C838)</f>
        <v>1.0097901998112775</v>
      </c>
      <c r="G838" s="10">
        <f>ABS('internal_calcs ToDs'!E838-'internal_calcs ToDs'!D838)</f>
        <v>4.6408038846366253</v>
      </c>
      <c r="H838" s="1" t="str">
        <f t="shared" si="262"/>
        <v>TRUSTED</v>
      </c>
      <c r="I838" s="1" t="str">
        <f t="shared" si="263"/>
        <v>TRUSTED</v>
      </c>
      <c r="J838" s="1" t="str">
        <f t="shared" si="264"/>
        <v>TRUSTED</v>
      </c>
      <c r="K838" s="1" t="str">
        <f t="shared" si="265"/>
        <v>TRUSTED</v>
      </c>
      <c r="L838" s="1" t="str">
        <f t="shared" si="266"/>
        <v>TRUSTED</v>
      </c>
      <c r="M838" s="1" t="str">
        <f t="shared" si="267"/>
        <v>TRUSTED</v>
      </c>
      <c r="N838" s="1" t="str">
        <f t="shared" si="268"/>
        <v>TRUSTED</v>
      </c>
      <c r="O838" s="1">
        <f t="shared" si="269"/>
        <v>3</v>
      </c>
      <c r="P838" s="1">
        <f t="shared" si="270"/>
        <v>333</v>
      </c>
      <c r="Q838" s="1" t="str">
        <f t="shared" si="271"/>
        <v>TRUSTED</v>
      </c>
      <c r="R838" s="1" t="str">
        <f t="shared" si="272"/>
        <v>TRUSTED</v>
      </c>
      <c r="S838" s="1" t="str">
        <f t="shared" si="273"/>
        <v>TRUSTED</v>
      </c>
      <c r="T838" s="1" t="str">
        <f t="shared" si="274"/>
        <v>TRUSTED</v>
      </c>
      <c r="U838" s="1">
        <f t="shared" si="279"/>
        <v>3</v>
      </c>
      <c r="V838" s="10">
        <f>IF(Q838="TRUSTED",'internal_calcs ToDs'!B838,"")</f>
        <v>835.99726902757072</v>
      </c>
      <c r="W838" s="10">
        <f>IF(R838="TRUSTED",'internal_calcs ToDs'!C838,"")</f>
        <v>838.95833636345219</v>
      </c>
      <c r="X838" s="10">
        <f>IF(S838="TRUSTED",IF(O838=3,'internal_calcs ToDs'!D838,'internal_calcs ToDs'!E838),"")</f>
        <v>833.30774227900429</v>
      </c>
      <c r="Y838" s="10">
        <f t="shared" si="278"/>
        <v>835.99726902757072</v>
      </c>
      <c r="Z838" s="10" t="str">
        <f t="shared" ca="1" si="275"/>
        <v>N</v>
      </c>
      <c r="AA838" s="10">
        <f t="shared" ca="1" si="276"/>
        <v>835.99726902757072</v>
      </c>
      <c r="AB838" s="1">
        <f t="shared" ca="1" si="260"/>
        <v>1</v>
      </c>
      <c r="AC838" s="1">
        <f t="shared" ca="1" si="261"/>
        <v>111</v>
      </c>
      <c r="AD838" s="1">
        <f t="shared" ca="1" si="277"/>
        <v>61</v>
      </c>
    </row>
    <row r="839" spans="1:30" x14ac:dyDescent="0.3">
      <c r="A839" s="1">
        <f>'FTTM input times'!A839</f>
        <v>837</v>
      </c>
      <c r="B839" s="10">
        <f>ABS('internal_calcs ToDs'!C839-'internal_calcs ToDs'!$B839)</f>
        <v>2.9708861810507869</v>
      </c>
      <c r="C839" s="10">
        <f>ABS('internal_calcs ToDs'!D839-'internal_calcs ToDs'!$B839)</f>
        <v>2.9459666577232611</v>
      </c>
      <c r="D839" s="10">
        <f>ABS('internal_calcs ToDs'!E839-'internal_calcs ToDs'!$B839)</f>
        <v>2.4644173846340891</v>
      </c>
      <c r="E839" s="10">
        <f>ABS('internal_calcs ToDs'!D839-'internal_calcs ToDs'!$C839)</f>
        <v>5.916852838774048</v>
      </c>
      <c r="F839" s="10">
        <f>ABS('internal_calcs ToDs'!E839-'internal_calcs ToDs'!$C839)</f>
        <v>0.50646879641669784</v>
      </c>
      <c r="G839" s="10">
        <f>ABS('internal_calcs ToDs'!E839-'internal_calcs ToDs'!D839)</f>
        <v>5.4103840423573502</v>
      </c>
      <c r="H839" s="1" t="str">
        <f t="shared" si="262"/>
        <v>TRUSTED</v>
      </c>
      <c r="I839" s="1" t="str">
        <f t="shared" si="263"/>
        <v>TRUSTED</v>
      </c>
      <c r="J839" s="1" t="str">
        <f t="shared" si="264"/>
        <v>TRUSTED</v>
      </c>
      <c r="K839" s="1" t="str">
        <f t="shared" si="265"/>
        <v>TRUSTED</v>
      </c>
      <c r="L839" s="1" t="str">
        <f t="shared" si="266"/>
        <v>TRUSTED</v>
      </c>
      <c r="M839" s="1" t="str">
        <f t="shared" si="267"/>
        <v>TRUSTED</v>
      </c>
      <c r="N839" s="1" t="str">
        <f t="shared" si="268"/>
        <v>TRUSTED</v>
      </c>
      <c r="O839" s="1">
        <f t="shared" si="269"/>
        <v>3</v>
      </c>
      <c r="P839" s="1">
        <f t="shared" si="270"/>
        <v>333</v>
      </c>
      <c r="Q839" s="1" t="str">
        <f t="shared" si="271"/>
        <v>TRUSTED</v>
      </c>
      <c r="R839" s="1" t="str">
        <f t="shared" si="272"/>
        <v>TRUSTED</v>
      </c>
      <c r="S839" s="1" t="str">
        <f t="shared" si="273"/>
        <v>TRUSTED</v>
      </c>
      <c r="T839" s="1" t="str">
        <f t="shared" si="274"/>
        <v>TRUSTED</v>
      </c>
      <c r="U839" s="1">
        <f t="shared" si="279"/>
        <v>3</v>
      </c>
      <c r="V839" s="10">
        <f>IF(Q839="TRUSTED",'internal_calcs ToDs'!B839,"")</f>
        <v>836.95808650871641</v>
      </c>
      <c r="W839" s="10">
        <f>IF(R839="TRUSTED",'internal_calcs ToDs'!C839,"")</f>
        <v>839.92897268976719</v>
      </c>
      <c r="X839" s="10">
        <f>IF(S839="TRUSTED",IF(O839=3,'internal_calcs ToDs'!D839,'internal_calcs ToDs'!E839),"")</f>
        <v>834.01211985099314</v>
      </c>
      <c r="Y839" s="10">
        <f t="shared" si="278"/>
        <v>836.95808650871641</v>
      </c>
      <c r="Z839" s="10" t="str">
        <f t="shared" ca="1" si="275"/>
        <v>N</v>
      </c>
      <c r="AA839" s="10">
        <f t="shared" ca="1" si="276"/>
        <v>836.95808650871641</v>
      </c>
      <c r="AB839" s="1">
        <f t="shared" ca="1" si="260"/>
        <v>1</v>
      </c>
      <c r="AC839" s="1">
        <f t="shared" ca="1" si="261"/>
        <v>111</v>
      </c>
      <c r="AD839" s="1">
        <f t="shared" ca="1" si="277"/>
        <v>61</v>
      </c>
    </row>
    <row r="840" spans="1:30" x14ac:dyDescent="0.3">
      <c r="A840" s="1">
        <f>'FTTM input times'!A840</f>
        <v>838</v>
      </c>
      <c r="B840" s="10">
        <f>ABS('internal_calcs ToDs'!C840-'internal_calcs ToDs'!$B840)</f>
        <v>2.9735079138212086</v>
      </c>
      <c r="C840" s="10">
        <f>ABS('internal_calcs ToDs'!D840-'internal_calcs ToDs'!$B840)</f>
        <v>3.1864114452550893</v>
      </c>
      <c r="D840" s="10">
        <f>ABS('internal_calcs ToDs'!E840-'internal_calcs ToDs'!$B840)</f>
        <v>2.962702903213426</v>
      </c>
      <c r="E840" s="10">
        <f>ABS('internal_calcs ToDs'!D840-'internal_calcs ToDs'!$C840)</f>
        <v>6.159919359076298</v>
      </c>
      <c r="F840" s="10">
        <f>ABS('internal_calcs ToDs'!E840-'internal_calcs ToDs'!$C840)</f>
        <v>1.0805010607782606E-2</v>
      </c>
      <c r="G840" s="10">
        <f>ABS('internal_calcs ToDs'!E840-'internal_calcs ToDs'!D840)</f>
        <v>6.1491143484685153</v>
      </c>
      <c r="H840" s="1" t="str">
        <f t="shared" si="262"/>
        <v>TRUSTED</v>
      </c>
      <c r="I840" s="1" t="str">
        <f t="shared" si="263"/>
        <v>TRUSTED</v>
      </c>
      <c r="J840" s="1" t="str">
        <f t="shared" si="264"/>
        <v>TRUSTED</v>
      </c>
      <c r="K840" s="1" t="str">
        <f t="shared" si="265"/>
        <v>TRUSTED</v>
      </c>
      <c r="L840" s="1" t="str">
        <f t="shared" si="266"/>
        <v>TRUSTED</v>
      </c>
      <c r="M840" s="1" t="str">
        <f t="shared" si="267"/>
        <v>TRUSTED</v>
      </c>
      <c r="N840" s="1" t="str">
        <f t="shared" si="268"/>
        <v>TRUSTED</v>
      </c>
      <c r="O840" s="1">
        <f t="shared" si="269"/>
        <v>3</v>
      </c>
      <c r="P840" s="1">
        <f t="shared" si="270"/>
        <v>333</v>
      </c>
      <c r="Q840" s="1" t="str">
        <f t="shared" si="271"/>
        <v>TRUSTED</v>
      </c>
      <c r="R840" s="1" t="str">
        <f t="shared" si="272"/>
        <v>TRUSTED</v>
      </c>
      <c r="S840" s="1" t="str">
        <f t="shared" si="273"/>
        <v>TRUSTED</v>
      </c>
      <c r="T840" s="1" t="str">
        <f t="shared" si="274"/>
        <v>TRUSTED</v>
      </c>
      <c r="U840" s="1">
        <f t="shared" si="279"/>
        <v>3</v>
      </c>
      <c r="V840" s="10">
        <f>IF(Q840="TRUSTED",'internal_calcs ToDs'!B840,"")</f>
        <v>837.91848832831818</v>
      </c>
      <c r="W840" s="10">
        <f>IF(R840="TRUSTED",'internal_calcs ToDs'!C840,"")</f>
        <v>840.89199624213938</v>
      </c>
      <c r="X840" s="10">
        <f>IF(S840="TRUSTED",IF(O840=3,'internal_calcs ToDs'!D840,'internal_calcs ToDs'!E840),"")</f>
        <v>834.73207688306309</v>
      </c>
      <c r="Y840" s="10">
        <f t="shared" si="278"/>
        <v>837.91848832831818</v>
      </c>
      <c r="Z840" s="10" t="str">
        <f t="shared" ca="1" si="275"/>
        <v>N</v>
      </c>
      <c r="AA840" s="10">
        <f t="shared" ca="1" si="276"/>
        <v>837.91848832831818</v>
      </c>
      <c r="AB840" s="1">
        <f t="shared" ca="1" si="260"/>
        <v>1</v>
      </c>
      <c r="AC840" s="1">
        <f t="shared" ca="1" si="261"/>
        <v>111</v>
      </c>
      <c r="AD840" s="1">
        <f t="shared" ca="1" si="277"/>
        <v>61</v>
      </c>
    </row>
    <row r="841" spans="1:30" x14ac:dyDescent="0.3">
      <c r="A841" s="1">
        <f>'FTTM input times'!A841</f>
        <v>839</v>
      </c>
      <c r="B841" s="10">
        <f>ABS('internal_calcs ToDs'!C841-'internal_calcs ToDs'!$B841)</f>
        <v>2.9690534522792404</v>
      </c>
      <c r="C841" s="10">
        <f>ABS('internal_calcs ToDs'!D841-'internal_calcs ToDs'!$B841)</f>
        <v>3.4064696773278911</v>
      </c>
      <c r="D841" s="10">
        <f>ABS('internal_calcs ToDs'!E841-'internal_calcs ToDs'!$B841)</f>
        <v>3.4295305252481967</v>
      </c>
      <c r="E841" s="10">
        <f>ABS('internal_calcs ToDs'!D841-'internal_calcs ToDs'!$C841)</f>
        <v>6.3755231296071315</v>
      </c>
      <c r="F841" s="10">
        <f>ABS('internal_calcs ToDs'!E841-'internal_calcs ToDs'!$C841)</f>
        <v>0.46047707296895624</v>
      </c>
      <c r="G841" s="10">
        <f>ABS('internal_calcs ToDs'!E841-'internal_calcs ToDs'!D841)</f>
        <v>6.8360002025760878</v>
      </c>
      <c r="H841" s="1" t="str">
        <f t="shared" si="262"/>
        <v>TRUSTED</v>
      </c>
      <c r="I841" s="1" t="str">
        <f t="shared" si="263"/>
        <v>TRUSTED</v>
      </c>
      <c r="J841" s="1" t="str">
        <f t="shared" si="264"/>
        <v>TRUSTED</v>
      </c>
      <c r="K841" s="1" t="str">
        <f t="shared" si="265"/>
        <v>UNTRUSTED</v>
      </c>
      <c r="L841" s="1" t="str">
        <f t="shared" si="266"/>
        <v>TRUSTED</v>
      </c>
      <c r="M841" s="1" t="str">
        <f t="shared" si="267"/>
        <v>UNTRUSTED</v>
      </c>
      <c r="N841" s="1" t="str">
        <f t="shared" si="268"/>
        <v>UNTRUSTED</v>
      </c>
      <c r="O841" s="1">
        <f t="shared" si="269"/>
        <v>511</v>
      </c>
      <c r="P841" s="1" t="str">
        <f t="shared" si="270"/>
        <v>NQ</v>
      </c>
      <c r="Q841" s="1" t="str">
        <f t="shared" si="271"/>
        <v>TRUSTED</v>
      </c>
      <c r="R841" s="1" t="str">
        <f t="shared" si="272"/>
        <v>TRUSTED</v>
      </c>
      <c r="S841" s="1" t="str">
        <f t="shared" si="273"/>
        <v>UNTRUSTED</v>
      </c>
      <c r="T841" s="1" t="str">
        <f t="shared" si="274"/>
        <v>TRUSTED</v>
      </c>
      <c r="U841" s="1">
        <f t="shared" si="279"/>
        <v>2</v>
      </c>
      <c r="V841" s="10">
        <f>IF(Q841="TRUSTED",'internal_calcs ToDs'!B841,"")</f>
        <v>838.87849949743554</v>
      </c>
      <c r="W841" s="10">
        <f>IF(R841="TRUSTED",'internal_calcs ToDs'!C841,"")</f>
        <v>841.84755294971478</v>
      </c>
      <c r="X841" s="10" t="str">
        <f>IF(S841="TRUSTED",IF(O841=3,'internal_calcs ToDs'!D841,'internal_calcs ToDs'!E841),"")</f>
        <v/>
      </c>
      <c r="Y841" s="10">
        <f t="shared" si="278"/>
        <v>838.87849949743554</v>
      </c>
      <c r="Z841" s="10" t="str">
        <f t="shared" ca="1" si="275"/>
        <v>N</v>
      </c>
      <c r="AA841" s="10">
        <f t="shared" ca="1" si="276"/>
        <v>838.87849949743554</v>
      </c>
      <c r="AB841" s="1">
        <f t="shared" ca="1" si="260"/>
        <v>1</v>
      </c>
      <c r="AC841" s="1">
        <f t="shared" ca="1" si="261"/>
        <v>111</v>
      </c>
      <c r="AD841" s="1">
        <f t="shared" ca="1" si="277"/>
        <v>61</v>
      </c>
    </row>
    <row r="842" spans="1:30" x14ac:dyDescent="0.3">
      <c r="A842" s="1">
        <f>'FTTM input times'!A842</f>
        <v>840</v>
      </c>
      <c r="B842" s="10">
        <f>ABS('internal_calcs ToDs'!C842-'internal_calcs ToDs'!$B842)</f>
        <v>2.957672935993287</v>
      </c>
      <c r="C842" s="10">
        <f>ABS('internal_calcs ToDs'!D842-'internal_calcs ToDs'!$B842)</f>
        <v>3.6020655142170881</v>
      </c>
      <c r="D842" s="10">
        <f>ABS('internal_calcs ToDs'!E842-'internal_calcs ToDs'!$B842)</f>
        <v>3.849447926905782</v>
      </c>
      <c r="E842" s="10">
        <f>ABS('internal_calcs ToDs'!D842-'internal_calcs ToDs'!$C842)</f>
        <v>6.559738450210375</v>
      </c>
      <c r="F842" s="10">
        <f>ABS('internal_calcs ToDs'!E842-'internal_calcs ToDs'!$C842)</f>
        <v>0.89177499091249501</v>
      </c>
      <c r="G842" s="10">
        <f>ABS('internal_calcs ToDs'!E842-'internal_calcs ToDs'!D842)</f>
        <v>7.4515134411228701</v>
      </c>
      <c r="H842" s="1" t="str">
        <f t="shared" si="262"/>
        <v>TRUSTED</v>
      </c>
      <c r="I842" s="1" t="str">
        <f t="shared" si="263"/>
        <v>TRUSTED</v>
      </c>
      <c r="J842" s="1" t="str">
        <f t="shared" si="264"/>
        <v>TRUSTED</v>
      </c>
      <c r="K842" s="1" t="str">
        <f t="shared" si="265"/>
        <v>UNTRUSTED</v>
      </c>
      <c r="L842" s="1" t="str">
        <f t="shared" si="266"/>
        <v>TRUSTED</v>
      </c>
      <c r="M842" s="1" t="str">
        <f t="shared" si="267"/>
        <v>UNTRUSTED</v>
      </c>
      <c r="N842" s="1" t="str">
        <f t="shared" si="268"/>
        <v>UNTRUSTED</v>
      </c>
      <c r="O842" s="1">
        <f t="shared" si="269"/>
        <v>511</v>
      </c>
      <c r="P842" s="1" t="str">
        <f t="shared" si="270"/>
        <v>NQ</v>
      </c>
      <c r="Q842" s="1" t="str">
        <f t="shared" si="271"/>
        <v>TRUSTED</v>
      </c>
      <c r="R842" s="1" t="str">
        <f t="shared" si="272"/>
        <v>TRUSTED</v>
      </c>
      <c r="S842" s="1" t="str">
        <f t="shared" si="273"/>
        <v>UNTRUSTED</v>
      </c>
      <c r="T842" s="1" t="str">
        <f t="shared" si="274"/>
        <v>TRUSTED</v>
      </c>
      <c r="U842" s="1">
        <f t="shared" si="279"/>
        <v>2</v>
      </c>
      <c r="V842" s="10">
        <f>IF(Q842="TRUSTED",'internal_calcs ToDs'!B842,"")</f>
        <v>839.83814527387108</v>
      </c>
      <c r="W842" s="10">
        <f>IF(R842="TRUSTED",'internal_calcs ToDs'!C842,"")</f>
        <v>842.79581820986436</v>
      </c>
      <c r="X842" s="10" t="str">
        <f>IF(S842="TRUSTED",IF(O842=3,'internal_calcs ToDs'!D842,'internal_calcs ToDs'!E842),"")</f>
        <v/>
      </c>
      <c r="Y842" s="10">
        <f t="shared" si="278"/>
        <v>839.83814527387108</v>
      </c>
      <c r="Z842" s="10" t="str">
        <f t="shared" ca="1" si="275"/>
        <v>N</v>
      </c>
      <c r="AA842" s="10">
        <f t="shared" ca="1" si="276"/>
        <v>839.83814527387108</v>
      </c>
      <c r="AB842" s="1">
        <f t="shared" ca="1" si="260"/>
        <v>1</v>
      </c>
      <c r="AC842" s="1">
        <f t="shared" ca="1" si="261"/>
        <v>111</v>
      </c>
      <c r="AD842" s="1">
        <f t="shared" ca="1" si="277"/>
        <v>61</v>
      </c>
    </row>
    <row r="843" spans="1:30" x14ac:dyDescent="0.3">
      <c r="A843" s="1">
        <f>'FTTM input times'!A843</f>
        <v>841</v>
      </c>
      <c r="B843" s="10">
        <f>ABS('internal_calcs ToDs'!C843-'internal_calcs ToDs'!$B843)</f>
        <v>2.9395450497534057</v>
      </c>
      <c r="C843" s="10">
        <f>ABS('internal_calcs ToDs'!D843-'internal_calcs ToDs'!$B843)</f>
        <v>3.7695033711115684</v>
      </c>
      <c r="D843" s="10">
        <f>ABS('internal_calcs ToDs'!E843-'internal_calcs ToDs'!$B843)</f>
        <v>4.2087112173953756</v>
      </c>
      <c r="E843" s="10">
        <f>ABS('internal_calcs ToDs'!D843-'internal_calcs ToDs'!$C843)</f>
        <v>6.7090484208649741</v>
      </c>
      <c r="F843" s="10">
        <f>ABS('internal_calcs ToDs'!E843-'internal_calcs ToDs'!$C843)</f>
        <v>1.2691661676419699</v>
      </c>
      <c r="G843" s="10">
        <f>ABS('internal_calcs ToDs'!E843-'internal_calcs ToDs'!D843)</f>
        <v>7.978214588506944</v>
      </c>
      <c r="H843" s="1" t="str">
        <f t="shared" si="262"/>
        <v>TRUSTED</v>
      </c>
      <c r="I843" s="1" t="str">
        <f t="shared" si="263"/>
        <v>TRUSTED</v>
      </c>
      <c r="J843" s="1" t="str">
        <f t="shared" si="264"/>
        <v>TRUSTED</v>
      </c>
      <c r="K843" s="1" t="str">
        <f t="shared" si="265"/>
        <v>UNTRUSTED</v>
      </c>
      <c r="L843" s="1" t="str">
        <f t="shared" si="266"/>
        <v>TRUSTED</v>
      </c>
      <c r="M843" s="1" t="str">
        <f t="shared" si="267"/>
        <v>UNTRUSTED</v>
      </c>
      <c r="N843" s="1" t="str">
        <f t="shared" si="268"/>
        <v>UNTRUSTED</v>
      </c>
      <c r="O843" s="1">
        <f t="shared" si="269"/>
        <v>511</v>
      </c>
      <c r="P843" s="1" t="str">
        <f t="shared" si="270"/>
        <v>NQ</v>
      </c>
      <c r="Q843" s="1" t="str">
        <f t="shared" si="271"/>
        <v>TRUSTED</v>
      </c>
      <c r="R843" s="1" t="str">
        <f t="shared" si="272"/>
        <v>TRUSTED</v>
      </c>
      <c r="S843" s="1" t="str">
        <f t="shared" si="273"/>
        <v>UNTRUSTED</v>
      </c>
      <c r="T843" s="1" t="str">
        <f t="shared" si="274"/>
        <v>TRUSTED</v>
      </c>
      <c r="U843" s="1">
        <f t="shared" si="279"/>
        <v>2</v>
      </c>
      <c r="V843" s="10">
        <f>IF(Q843="TRUSTED",'internal_calcs ToDs'!B843,"")</f>
        <v>840.79745114621733</v>
      </c>
      <c r="W843" s="10">
        <f>IF(R843="TRUSTED",'internal_calcs ToDs'!C843,"")</f>
        <v>843.73699619597073</v>
      </c>
      <c r="X843" s="10" t="str">
        <f>IF(S843="TRUSTED",IF(O843=3,'internal_calcs ToDs'!D843,'internal_calcs ToDs'!E843),"")</f>
        <v/>
      </c>
      <c r="Y843" s="10">
        <f t="shared" si="278"/>
        <v>840.79745114621733</v>
      </c>
      <c r="Z843" s="10" t="str">
        <f t="shared" ca="1" si="275"/>
        <v>N</v>
      </c>
      <c r="AA843" s="10">
        <f t="shared" ca="1" si="276"/>
        <v>840.79745114621733</v>
      </c>
      <c r="AB843" s="1">
        <f t="shared" ca="1" si="260"/>
        <v>1</v>
      </c>
      <c r="AC843" s="1">
        <f t="shared" ca="1" si="261"/>
        <v>111</v>
      </c>
      <c r="AD843" s="1">
        <f t="shared" ca="1" si="277"/>
        <v>61</v>
      </c>
    </row>
    <row r="844" spans="1:30" x14ac:dyDescent="0.3">
      <c r="A844" s="1">
        <f>'FTTM input times'!A844</f>
        <v>842</v>
      </c>
      <c r="B844" s="10">
        <f>ABS('internal_calcs ToDs'!C844-'internal_calcs ToDs'!$B844)</f>
        <v>2.914876233892187</v>
      </c>
      <c r="C844" s="10">
        <f>ABS('internal_calcs ToDs'!D844-'internal_calcs ToDs'!$B844)</f>
        <v>3.905526585566804</v>
      </c>
      <c r="D844" s="10">
        <f>ABS('internal_calcs ToDs'!E844-'internal_calcs ToDs'!$B844)</f>
        <v>4.4957807738651354</v>
      </c>
      <c r="E844" s="10">
        <f>ABS('internal_calcs ToDs'!D844-'internal_calcs ToDs'!$C844)</f>
        <v>6.820402819458991</v>
      </c>
      <c r="F844" s="10">
        <f>ABS('internal_calcs ToDs'!E844-'internal_calcs ToDs'!$C844)</f>
        <v>1.5809045399729484</v>
      </c>
      <c r="G844" s="10">
        <f>ABS('internal_calcs ToDs'!E844-'internal_calcs ToDs'!D844)</f>
        <v>8.4013073594319394</v>
      </c>
      <c r="H844" s="1" t="str">
        <f t="shared" si="262"/>
        <v>TRUSTED</v>
      </c>
      <c r="I844" s="1" t="str">
        <f t="shared" si="263"/>
        <v>TRUSTED</v>
      </c>
      <c r="J844" s="1" t="str">
        <f t="shared" si="264"/>
        <v>TRUSTED</v>
      </c>
      <c r="K844" s="1" t="str">
        <f t="shared" si="265"/>
        <v>UNTRUSTED</v>
      </c>
      <c r="L844" s="1" t="str">
        <f t="shared" si="266"/>
        <v>TRUSTED</v>
      </c>
      <c r="M844" s="1" t="str">
        <f t="shared" si="267"/>
        <v>UNTRUSTED</v>
      </c>
      <c r="N844" s="1" t="str">
        <f t="shared" si="268"/>
        <v>UNTRUSTED</v>
      </c>
      <c r="O844" s="1">
        <f t="shared" si="269"/>
        <v>511</v>
      </c>
      <c r="P844" s="1" t="str">
        <f t="shared" si="270"/>
        <v>NQ</v>
      </c>
      <c r="Q844" s="1" t="str">
        <f t="shared" si="271"/>
        <v>TRUSTED</v>
      </c>
      <c r="R844" s="1" t="str">
        <f t="shared" si="272"/>
        <v>TRUSTED</v>
      </c>
      <c r="S844" s="1" t="str">
        <f t="shared" si="273"/>
        <v>UNTRUSTED</v>
      </c>
      <c r="T844" s="1" t="str">
        <f t="shared" si="274"/>
        <v>TRUSTED</v>
      </c>
      <c r="U844" s="1">
        <f t="shared" si="279"/>
        <v>2</v>
      </c>
      <c r="V844" s="10">
        <f>IF(Q844="TRUSTED",'internal_calcs ToDs'!B844,"")</f>
        <v>841.7564428177576</v>
      </c>
      <c r="W844" s="10">
        <f>IF(R844="TRUSTED",'internal_calcs ToDs'!C844,"")</f>
        <v>844.67131905164979</v>
      </c>
      <c r="X844" s="10" t="str">
        <f>IF(S844="TRUSTED",IF(O844=3,'internal_calcs ToDs'!D844,'internal_calcs ToDs'!E844),"")</f>
        <v/>
      </c>
      <c r="Y844" s="10">
        <f t="shared" si="278"/>
        <v>841.7564428177576</v>
      </c>
      <c r="Z844" s="10" t="str">
        <f t="shared" ca="1" si="275"/>
        <v>N</v>
      </c>
      <c r="AA844" s="10">
        <f t="shared" ca="1" si="276"/>
        <v>841.7564428177576</v>
      </c>
      <c r="AB844" s="1">
        <f t="shared" ca="1" si="260"/>
        <v>1</v>
      </c>
      <c r="AC844" s="1">
        <f t="shared" ca="1" si="261"/>
        <v>111</v>
      </c>
      <c r="AD844" s="1">
        <f t="shared" ca="1" si="277"/>
        <v>61</v>
      </c>
    </row>
    <row r="845" spans="1:30" x14ac:dyDescent="0.3">
      <c r="A845" s="1">
        <f>'FTTM input times'!A845</f>
        <v>843</v>
      </c>
      <c r="B845" s="10">
        <f>ABS('internal_calcs ToDs'!C845-'internal_calcs ToDs'!$B845)</f>
        <v>2.883899784354071</v>
      </c>
      <c r="C845" s="10">
        <f>ABS('internal_calcs ToDs'!D845-'internal_calcs ToDs'!$B845)</f>
        <v>4.0073691661363</v>
      </c>
      <c r="D845" s="10">
        <f>ABS('internal_calcs ToDs'!E845-'internal_calcs ToDs'!$B845)</f>
        <v>4.7017374006891259</v>
      </c>
      <c r="E845" s="10">
        <f>ABS('internal_calcs ToDs'!D845-'internal_calcs ToDs'!$C845)</f>
        <v>6.891268950490371</v>
      </c>
      <c r="F845" s="10">
        <f>ABS('internal_calcs ToDs'!E845-'internal_calcs ToDs'!$C845)</f>
        <v>1.8178376163350549</v>
      </c>
      <c r="G845" s="10">
        <f>ABS('internal_calcs ToDs'!E845-'internal_calcs ToDs'!D845)</f>
        <v>8.7091065668254259</v>
      </c>
      <c r="H845" s="1" t="str">
        <f t="shared" si="262"/>
        <v>TRUSTED</v>
      </c>
      <c r="I845" s="1" t="str">
        <f t="shared" si="263"/>
        <v>TRUSTED</v>
      </c>
      <c r="J845" s="1" t="str">
        <f t="shared" si="264"/>
        <v>TRUSTED</v>
      </c>
      <c r="K845" s="1" t="str">
        <f t="shared" si="265"/>
        <v>UNTRUSTED</v>
      </c>
      <c r="L845" s="1" t="str">
        <f t="shared" si="266"/>
        <v>TRUSTED</v>
      </c>
      <c r="M845" s="1" t="str">
        <f t="shared" si="267"/>
        <v>UNTRUSTED</v>
      </c>
      <c r="N845" s="1" t="str">
        <f t="shared" si="268"/>
        <v>UNTRUSTED</v>
      </c>
      <c r="O845" s="1">
        <f t="shared" si="269"/>
        <v>511</v>
      </c>
      <c r="P845" s="1" t="str">
        <f t="shared" si="270"/>
        <v>NQ</v>
      </c>
      <c r="Q845" s="1" t="str">
        <f t="shared" si="271"/>
        <v>TRUSTED</v>
      </c>
      <c r="R845" s="1" t="str">
        <f t="shared" si="272"/>
        <v>TRUSTED</v>
      </c>
      <c r="S845" s="1" t="str">
        <f t="shared" si="273"/>
        <v>UNTRUSTED</v>
      </c>
      <c r="T845" s="1" t="str">
        <f t="shared" si="274"/>
        <v>TRUSTED</v>
      </c>
      <c r="U845" s="1">
        <f t="shared" si="279"/>
        <v>2</v>
      </c>
      <c r="V845" s="10">
        <f>IF(Q845="TRUSTED",'internal_calcs ToDs'!B845,"")</f>
        <v>842.71514619023105</v>
      </c>
      <c r="W845" s="10">
        <f>IF(R845="TRUSTED",'internal_calcs ToDs'!C845,"")</f>
        <v>845.59904597458512</v>
      </c>
      <c r="X845" s="10" t="str">
        <f>IF(S845="TRUSTED",IF(O845=3,'internal_calcs ToDs'!D845,'internal_calcs ToDs'!E845),"")</f>
        <v/>
      </c>
      <c r="Y845" s="10">
        <f t="shared" si="278"/>
        <v>842.71514619023105</v>
      </c>
      <c r="Z845" s="10" t="str">
        <f t="shared" ca="1" si="275"/>
        <v>N</v>
      </c>
      <c r="AA845" s="10">
        <f t="shared" ca="1" si="276"/>
        <v>842.71514619023105</v>
      </c>
      <c r="AB845" s="1">
        <f t="shared" ca="1" si="260"/>
        <v>1</v>
      </c>
      <c r="AC845" s="1">
        <f t="shared" ca="1" si="261"/>
        <v>111</v>
      </c>
      <c r="AD845" s="1">
        <f t="shared" ca="1" si="277"/>
        <v>61</v>
      </c>
    </row>
    <row r="846" spans="1:30" x14ac:dyDescent="0.3">
      <c r="A846" s="1">
        <f>'FTTM input times'!A846</f>
        <v>844</v>
      </c>
      <c r="B846" s="10">
        <f>ABS('internal_calcs ToDs'!C846-'internal_calcs ToDs'!$B846)</f>
        <v>2.8468748461204996</v>
      </c>
      <c r="C846" s="10">
        <f>ABS('internal_calcs ToDs'!D846-'internal_calcs ToDs'!$B846)</f>
        <v>4.0727998058364392</v>
      </c>
      <c r="D846" s="10">
        <f>ABS('internal_calcs ToDs'!E846-'internal_calcs ToDs'!$B846)</f>
        <v>4.8206037726400837</v>
      </c>
      <c r="E846" s="10">
        <f>ABS('internal_calcs ToDs'!D846-'internal_calcs ToDs'!$C846)</f>
        <v>6.9196746519569388</v>
      </c>
      <c r="F846" s="10">
        <f>ABS('internal_calcs ToDs'!E846-'internal_calcs ToDs'!$C846)</f>
        <v>1.9737289265195841</v>
      </c>
      <c r="G846" s="10">
        <f>ABS('internal_calcs ToDs'!E846-'internal_calcs ToDs'!D846)</f>
        <v>8.8934035784765229</v>
      </c>
      <c r="H846" s="1" t="str">
        <f t="shared" si="262"/>
        <v>TRUSTED</v>
      </c>
      <c r="I846" s="1" t="str">
        <f t="shared" si="263"/>
        <v>TRUSTED</v>
      </c>
      <c r="J846" s="1" t="str">
        <f t="shared" si="264"/>
        <v>TRUSTED</v>
      </c>
      <c r="K846" s="1" t="str">
        <f t="shared" si="265"/>
        <v>UNTRUSTED</v>
      </c>
      <c r="L846" s="1" t="str">
        <f t="shared" si="266"/>
        <v>TRUSTED</v>
      </c>
      <c r="M846" s="1" t="str">
        <f t="shared" si="267"/>
        <v>UNTRUSTED</v>
      </c>
      <c r="N846" s="1" t="str">
        <f t="shared" si="268"/>
        <v>UNTRUSTED</v>
      </c>
      <c r="O846" s="1">
        <f t="shared" si="269"/>
        <v>511</v>
      </c>
      <c r="P846" s="1" t="str">
        <f t="shared" si="270"/>
        <v>NQ</v>
      </c>
      <c r="Q846" s="1" t="str">
        <f t="shared" si="271"/>
        <v>TRUSTED</v>
      </c>
      <c r="R846" s="1" t="str">
        <f t="shared" si="272"/>
        <v>TRUSTED</v>
      </c>
      <c r="S846" s="1" t="str">
        <f t="shared" si="273"/>
        <v>UNTRUSTED</v>
      </c>
      <c r="T846" s="1" t="str">
        <f t="shared" si="274"/>
        <v>TRUSTED</v>
      </c>
      <c r="U846" s="1">
        <f t="shared" si="279"/>
        <v>2</v>
      </c>
      <c r="V846" s="10">
        <f>IF(Q846="TRUSTED",'internal_calcs ToDs'!B846,"")</f>
        <v>843.67358734747279</v>
      </c>
      <c r="W846" s="10">
        <f>IF(R846="TRUSTED",'internal_calcs ToDs'!C846,"")</f>
        <v>846.52046219359329</v>
      </c>
      <c r="X846" s="10" t="str">
        <f>IF(S846="TRUSTED",IF(O846=3,'internal_calcs ToDs'!D846,'internal_calcs ToDs'!E846),"")</f>
        <v/>
      </c>
      <c r="Y846" s="10">
        <f t="shared" si="278"/>
        <v>843.67358734747279</v>
      </c>
      <c r="Z846" s="10" t="str">
        <f t="shared" ca="1" si="275"/>
        <v>N</v>
      </c>
      <c r="AA846" s="10">
        <f t="shared" ca="1" si="276"/>
        <v>843.67358734747279</v>
      </c>
      <c r="AB846" s="1">
        <f t="shared" ca="1" si="260"/>
        <v>1</v>
      </c>
      <c r="AC846" s="1">
        <f t="shared" ca="1" si="261"/>
        <v>111</v>
      </c>
      <c r="AD846" s="1">
        <f t="shared" ca="1" si="277"/>
        <v>61</v>
      </c>
    </row>
    <row r="847" spans="1:30" x14ac:dyDescent="0.3">
      <c r="A847" s="1">
        <f>'FTTM input times'!A847</f>
        <v>845</v>
      </c>
      <c r="B847" s="10">
        <f>ABS('internal_calcs ToDs'!C847-'internal_calcs ToDs'!$B847)</f>
        <v>2.8040853040180309</v>
      </c>
      <c r="C847" s="10">
        <f>ABS('internal_calcs ToDs'!D847-'internal_calcs ToDs'!$B847)</f>
        <v>4.1001574660722326</v>
      </c>
      <c r="D847" s="10">
        <f>ABS('internal_calcs ToDs'!E847-'internal_calcs ToDs'!$B847)</f>
        <v>4.8495595447346886</v>
      </c>
      <c r="E847" s="10">
        <f>ABS('internal_calcs ToDs'!D847-'internal_calcs ToDs'!$C847)</f>
        <v>6.9042427700902635</v>
      </c>
      <c r="F847" s="10">
        <f>ABS('internal_calcs ToDs'!E847-'internal_calcs ToDs'!$C847)</f>
        <v>2.0454742407166577</v>
      </c>
      <c r="G847" s="10">
        <f>ABS('internal_calcs ToDs'!E847-'internal_calcs ToDs'!D847)</f>
        <v>8.9497170108069213</v>
      </c>
      <c r="H847" s="1" t="str">
        <f t="shared" si="262"/>
        <v>TRUSTED</v>
      </c>
      <c r="I847" s="1" t="str">
        <f t="shared" si="263"/>
        <v>TRUSTED</v>
      </c>
      <c r="J847" s="1" t="str">
        <f t="shared" si="264"/>
        <v>TRUSTED</v>
      </c>
      <c r="K847" s="1" t="str">
        <f t="shared" si="265"/>
        <v>UNTRUSTED</v>
      </c>
      <c r="L847" s="1" t="str">
        <f t="shared" si="266"/>
        <v>TRUSTED</v>
      </c>
      <c r="M847" s="1" t="str">
        <f t="shared" si="267"/>
        <v>UNTRUSTED</v>
      </c>
      <c r="N847" s="1" t="str">
        <f t="shared" si="268"/>
        <v>UNTRUSTED</v>
      </c>
      <c r="O847" s="1">
        <f t="shared" si="269"/>
        <v>511</v>
      </c>
      <c r="P847" s="1" t="str">
        <f t="shared" si="270"/>
        <v>NQ</v>
      </c>
      <c r="Q847" s="1" t="str">
        <f t="shared" si="271"/>
        <v>TRUSTED</v>
      </c>
      <c r="R847" s="1" t="str">
        <f t="shared" si="272"/>
        <v>TRUSTED</v>
      </c>
      <c r="S847" s="1" t="str">
        <f t="shared" si="273"/>
        <v>UNTRUSTED</v>
      </c>
      <c r="T847" s="1" t="str">
        <f t="shared" si="274"/>
        <v>TRUSTED</v>
      </c>
      <c r="U847" s="1">
        <f t="shared" si="279"/>
        <v>2</v>
      </c>
      <c r="V847" s="10">
        <f>IF(Q847="TRUSTED",'internal_calcs ToDs'!B847,"")</f>
        <v>844.6317925389385</v>
      </c>
      <c r="W847" s="10">
        <f>IF(R847="TRUSTED",'internal_calcs ToDs'!C847,"")</f>
        <v>847.43587784295653</v>
      </c>
      <c r="X847" s="10" t="str">
        <f>IF(S847="TRUSTED",IF(O847=3,'internal_calcs ToDs'!D847,'internal_calcs ToDs'!E847),"")</f>
        <v/>
      </c>
      <c r="Y847" s="10">
        <f t="shared" si="278"/>
        <v>844.6317925389385</v>
      </c>
      <c r="Z847" s="10" t="str">
        <f t="shared" ca="1" si="275"/>
        <v>N</v>
      </c>
      <c r="AA847" s="10">
        <f t="shared" ca="1" si="276"/>
        <v>844.6317925389385</v>
      </c>
      <c r="AB847" s="1">
        <f t="shared" ca="1" si="260"/>
        <v>1</v>
      </c>
      <c r="AC847" s="1">
        <f t="shared" ca="1" si="261"/>
        <v>111</v>
      </c>
      <c r="AD847" s="1">
        <f t="shared" ca="1" si="277"/>
        <v>61</v>
      </c>
    </row>
    <row r="848" spans="1:30" x14ac:dyDescent="0.3">
      <c r="A848" s="1">
        <f>'FTTM input times'!A848</f>
        <v>846</v>
      </c>
      <c r="B848" s="10">
        <f>ABS('internal_calcs ToDs'!C848-'internal_calcs ToDs'!$B848)</f>
        <v>2.7558385753383163</v>
      </c>
      <c r="C848" s="10">
        <f>ABS('internal_calcs ToDs'!D848-'internal_calcs ToDs'!$B848)</f>
        <v>4.0883779695983549</v>
      </c>
      <c r="D848" s="10">
        <f>ABS('internal_calcs ToDs'!E848-'internal_calcs ToDs'!$B848)</f>
        <v>4.7890423547044065</v>
      </c>
      <c r="E848" s="10">
        <f>ABS('internal_calcs ToDs'!D848-'internal_calcs ToDs'!$C848)</f>
        <v>6.8442165449366712</v>
      </c>
      <c r="F848" s="10">
        <f>ABS('internal_calcs ToDs'!E848-'internal_calcs ToDs'!$C848)</f>
        <v>2.0332037793660902</v>
      </c>
      <c r="G848" s="10">
        <f>ABS('internal_calcs ToDs'!E848-'internal_calcs ToDs'!D848)</f>
        <v>8.8774203243027614</v>
      </c>
      <c r="H848" s="1" t="str">
        <f t="shared" si="262"/>
        <v>TRUSTED</v>
      </c>
      <c r="I848" s="1" t="str">
        <f t="shared" si="263"/>
        <v>TRUSTED</v>
      </c>
      <c r="J848" s="1" t="str">
        <f t="shared" si="264"/>
        <v>TRUSTED</v>
      </c>
      <c r="K848" s="1" t="str">
        <f t="shared" si="265"/>
        <v>UNTRUSTED</v>
      </c>
      <c r="L848" s="1" t="str">
        <f t="shared" si="266"/>
        <v>TRUSTED</v>
      </c>
      <c r="M848" s="1" t="str">
        <f t="shared" si="267"/>
        <v>UNTRUSTED</v>
      </c>
      <c r="N848" s="1" t="str">
        <f t="shared" si="268"/>
        <v>UNTRUSTED</v>
      </c>
      <c r="O848" s="1">
        <f t="shared" si="269"/>
        <v>511</v>
      </c>
      <c r="P848" s="1" t="str">
        <f t="shared" si="270"/>
        <v>NQ</v>
      </c>
      <c r="Q848" s="1" t="str">
        <f t="shared" si="271"/>
        <v>TRUSTED</v>
      </c>
      <c r="R848" s="1" t="str">
        <f t="shared" si="272"/>
        <v>TRUSTED</v>
      </c>
      <c r="S848" s="1" t="str">
        <f t="shared" si="273"/>
        <v>UNTRUSTED</v>
      </c>
      <c r="T848" s="1" t="str">
        <f t="shared" si="274"/>
        <v>TRUSTED</v>
      </c>
      <c r="U848" s="1">
        <f t="shared" si="279"/>
        <v>2</v>
      </c>
      <c r="V848" s="10">
        <f>IF(Q848="TRUSTED",'internal_calcs ToDs'!B848,"")</f>
        <v>845.58978816312526</v>
      </c>
      <c r="W848" s="10">
        <f>IF(R848="TRUSTED",'internal_calcs ToDs'!C848,"")</f>
        <v>848.34562673846358</v>
      </c>
      <c r="X848" s="10" t="str">
        <f>IF(S848="TRUSTED",IF(O848=3,'internal_calcs ToDs'!D848,'internal_calcs ToDs'!E848),"")</f>
        <v/>
      </c>
      <c r="Y848" s="10">
        <f t="shared" si="278"/>
        <v>845.58978816312526</v>
      </c>
      <c r="Z848" s="10" t="str">
        <f t="shared" ca="1" si="275"/>
        <v>N</v>
      </c>
      <c r="AA848" s="10">
        <f t="shared" ca="1" si="276"/>
        <v>845.58978816312526</v>
      </c>
      <c r="AB848" s="1">
        <f t="shared" ca="1" si="260"/>
        <v>1</v>
      </c>
      <c r="AC848" s="1">
        <f t="shared" ca="1" si="261"/>
        <v>111</v>
      </c>
      <c r="AD848" s="1">
        <f t="shared" ca="1" si="277"/>
        <v>61</v>
      </c>
    </row>
    <row r="849" spans="1:30" x14ac:dyDescent="0.3">
      <c r="A849" s="1">
        <f>'FTTM input times'!A849</f>
        <v>847</v>
      </c>
      <c r="B849" s="10">
        <f>ABS('internal_calcs ToDs'!C849-'internal_calcs ToDs'!$B849)</f>
        <v>2.7024643090954896</v>
      </c>
      <c r="C849" s="10">
        <f>ABS('internal_calcs ToDs'!D849-'internal_calcs ToDs'!$B849)</f>
        <v>4.0370111828761992</v>
      </c>
      <c r="D849" s="10">
        <f>ABS('internal_calcs ToDs'!E849-'internal_calcs ToDs'!$B849)</f>
        <v>4.6427310681923473</v>
      </c>
      <c r="E849" s="10">
        <f>ABS('internal_calcs ToDs'!D849-'internal_calcs ToDs'!$C849)</f>
        <v>6.7394754919716888</v>
      </c>
      <c r="F849" s="10">
        <f>ABS('internal_calcs ToDs'!E849-'internal_calcs ToDs'!$C849)</f>
        <v>1.9402667590968576</v>
      </c>
      <c r="G849" s="10">
        <f>ABS('internal_calcs ToDs'!E849-'internal_calcs ToDs'!D849)</f>
        <v>8.6797422510685465</v>
      </c>
      <c r="H849" s="1" t="str">
        <f t="shared" si="262"/>
        <v>TRUSTED</v>
      </c>
      <c r="I849" s="1" t="str">
        <f t="shared" si="263"/>
        <v>TRUSTED</v>
      </c>
      <c r="J849" s="1" t="str">
        <f t="shared" si="264"/>
        <v>TRUSTED</v>
      </c>
      <c r="K849" s="1" t="str">
        <f t="shared" si="265"/>
        <v>UNTRUSTED</v>
      </c>
      <c r="L849" s="1" t="str">
        <f t="shared" si="266"/>
        <v>TRUSTED</v>
      </c>
      <c r="M849" s="1" t="str">
        <f t="shared" si="267"/>
        <v>UNTRUSTED</v>
      </c>
      <c r="N849" s="1" t="str">
        <f t="shared" si="268"/>
        <v>UNTRUSTED</v>
      </c>
      <c r="O849" s="1">
        <f t="shared" si="269"/>
        <v>511</v>
      </c>
      <c r="P849" s="1" t="str">
        <f t="shared" si="270"/>
        <v>NQ</v>
      </c>
      <c r="Q849" s="1" t="str">
        <f t="shared" si="271"/>
        <v>TRUSTED</v>
      </c>
      <c r="R849" s="1" t="str">
        <f t="shared" si="272"/>
        <v>TRUSTED</v>
      </c>
      <c r="S849" s="1" t="str">
        <f t="shared" si="273"/>
        <v>UNTRUSTED</v>
      </c>
      <c r="T849" s="1" t="str">
        <f t="shared" si="274"/>
        <v>TRUSTED</v>
      </c>
      <c r="U849" s="1">
        <f t="shared" si="279"/>
        <v>2</v>
      </c>
      <c r="V849" s="10">
        <f>IF(Q849="TRUSTED",'internal_calcs ToDs'!B849,"")</f>
        <v>846.547600750897</v>
      </c>
      <c r="W849" s="10">
        <f>IF(R849="TRUSTED",'internal_calcs ToDs'!C849,"")</f>
        <v>849.25006505999249</v>
      </c>
      <c r="X849" s="10" t="str">
        <f>IF(S849="TRUSTED",IF(O849=3,'internal_calcs ToDs'!D849,'internal_calcs ToDs'!E849),"")</f>
        <v/>
      </c>
      <c r="Y849" s="10">
        <f t="shared" si="278"/>
        <v>846.547600750897</v>
      </c>
      <c r="Z849" s="10" t="str">
        <f t="shared" ca="1" si="275"/>
        <v>N</v>
      </c>
      <c r="AA849" s="10">
        <f t="shared" ca="1" si="276"/>
        <v>846.547600750897</v>
      </c>
      <c r="AB849" s="1">
        <f t="shared" ca="1" si="260"/>
        <v>1</v>
      </c>
      <c r="AC849" s="1">
        <f t="shared" ca="1" si="261"/>
        <v>111</v>
      </c>
      <c r="AD849" s="1">
        <f t="shared" ca="1" si="277"/>
        <v>61</v>
      </c>
    </row>
    <row r="850" spans="1:30" x14ac:dyDescent="0.3">
      <c r="A850" s="1">
        <f>'FTTM input times'!A850</f>
        <v>848</v>
      </c>
      <c r="B850" s="10">
        <f>ABS('internal_calcs ToDs'!C850-'internal_calcs ToDs'!$B850)</f>
        <v>2.6443129971023609</v>
      </c>
      <c r="C850" s="10">
        <f>ABS('internal_calcs ToDs'!D850-'internal_calcs ToDs'!$B850)</f>
        <v>3.9462285165988078</v>
      </c>
      <c r="D850" s="10">
        <f>ABS('internal_calcs ToDs'!E850-'internal_calcs ToDs'!$B850)</f>
        <v>4.4174118728257099</v>
      </c>
      <c r="E850" s="10">
        <f>ABS('internal_calcs ToDs'!D850-'internal_calcs ToDs'!$C850)</f>
        <v>6.5905415137011687</v>
      </c>
      <c r="F850" s="10">
        <f>ABS('internal_calcs ToDs'!E850-'internal_calcs ToDs'!$C850)</f>
        <v>1.773098875723349</v>
      </c>
      <c r="G850" s="10">
        <f>ABS('internal_calcs ToDs'!E850-'internal_calcs ToDs'!D850)</f>
        <v>8.3636403894245177</v>
      </c>
      <c r="H850" s="1" t="str">
        <f t="shared" si="262"/>
        <v>TRUSTED</v>
      </c>
      <c r="I850" s="1" t="str">
        <f t="shared" si="263"/>
        <v>TRUSTED</v>
      </c>
      <c r="J850" s="1" t="str">
        <f t="shared" si="264"/>
        <v>TRUSTED</v>
      </c>
      <c r="K850" s="1" t="str">
        <f t="shared" si="265"/>
        <v>UNTRUSTED</v>
      </c>
      <c r="L850" s="1" t="str">
        <f t="shared" si="266"/>
        <v>TRUSTED</v>
      </c>
      <c r="M850" s="1" t="str">
        <f t="shared" si="267"/>
        <v>UNTRUSTED</v>
      </c>
      <c r="N850" s="1" t="str">
        <f t="shared" si="268"/>
        <v>UNTRUSTED</v>
      </c>
      <c r="O850" s="1">
        <f t="shared" si="269"/>
        <v>511</v>
      </c>
      <c r="P850" s="1" t="str">
        <f t="shared" si="270"/>
        <v>NQ</v>
      </c>
      <c r="Q850" s="1" t="str">
        <f t="shared" si="271"/>
        <v>TRUSTED</v>
      </c>
      <c r="R850" s="1" t="str">
        <f t="shared" si="272"/>
        <v>TRUSTED</v>
      </c>
      <c r="S850" s="1" t="str">
        <f t="shared" si="273"/>
        <v>UNTRUSTED</v>
      </c>
      <c r="T850" s="1" t="str">
        <f t="shared" si="274"/>
        <v>TRUSTED</v>
      </c>
      <c r="U850" s="1">
        <f t="shared" si="279"/>
        <v>2</v>
      </c>
      <c r="V850" s="10">
        <f>IF(Q850="TRUSTED",'internal_calcs ToDs'!B850,"")</f>
        <v>847.50525694872761</v>
      </c>
      <c r="W850" s="10">
        <f>IF(R850="TRUSTED",'internal_calcs ToDs'!C850,"")</f>
        <v>850.14956994582997</v>
      </c>
      <c r="X850" s="10" t="str">
        <f>IF(S850="TRUSTED",IF(O850=3,'internal_calcs ToDs'!D850,'internal_calcs ToDs'!E850),"")</f>
        <v/>
      </c>
      <c r="Y850" s="10">
        <f t="shared" si="278"/>
        <v>847.50525694872761</v>
      </c>
      <c r="Z850" s="10" t="str">
        <f t="shared" ca="1" si="275"/>
        <v>N</v>
      </c>
      <c r="AA850" s="10">
        <f t="shared" ca="1" si="276"/>
        <v>847.50525694872761</v>
      </c>
      <c r="AB850" s="1">
        <f t="shared" ca="1" si="260"/>
        <v>1</v>
      </c>
      <c r="AC850" s="1">
        <f t="shared" ca="1" si="261"/>
        <v>111</v>
      </c>
      <c r="AD850" s="1">
        <f t="shared" ca="1" si="277"/>
        <v>61</v>
      </c>
    </row>
    <row r="851" spans="1:30" x14ac:dyDescent="0.3">
      <c r="A851" s="1">
        <f>'FTTM input times'!A851</f>
        <v>849</v>
      </c>
      <c r="B851" s="10">
        <f>ABS('internal_calcs ToDs'!C851-'internal_calcs ToDs'!$B851)</f>
        <v>2.5817545024099218</v>
      </c>
      <c r="C851" s="10">
        <f>ABS('internal_calcs ToDs'!D851-'internal_calcs ToDs'!$B851)</f>
        <v>3.8168206258421833</v>
      </c>
      <c r="D851" s="10">
        <f>ABS('internal_calcs ToDs'!E851-'internal_calcs ToDs'!$B851)</f>
        <v>4.1227320614717655</v>
      </c>
      <c r="E851" s="10">
        <f>ABS('internal_calcs ToDs'!D851-'internal_calcs ToDs'!$C851)</f>
        <v>6.3985751282521051</v>
      </c>
      <c r="F851" s="10">
        <f>ABS('internal_calcs ToDs'!E851-'internal_calcs ToDs'!$C851)</f>
        <v>1.5409775590618437</v>
      </c>
      <c r="G851" s="10">
        <f>ABS('internal_calcs ToDs'!E851-'internal_calcs ToDs'!D851)</f>
        <v>7.9395526873139488</v>
      </c>
      <c r="H851" s="1" t="str">
        <f t="shared" si="262"/>
        <v>TRUSTED</v>
      </c>
      <c r="I851" s="1" t="str">
        <f t="shared" si="263"/>
        <v>TRUSTED</v>
      </c>
      <c r="J851" s="1" t="str">
        <f t="shared" si="264"/>
        <v>TRUSTED</v>
      </c>
      <c r="K851" s="1" t="str">
        <f t="shared" si="265"/>
        <v>UNTRUSTED</v>
      </c>
      <c r="L851" s="1" t="str">
        <f t="shared" si="266"/>
        <v>TRUSTED</v>
      </c>
      <c r="M851" s="1" t="str">
        <f t="shared" si="267"/>
        <v>UNTRUSTED</v>
      </c>
      <c r="N851" s="1" t="str">
        <f t="shared" si="268"/>
        <v>UNTRUSTED</v>
      </c>
      <c r="O851" s="1">
        <f t="shared" si="269"/>
        <v>511</v>
      </c>
      <c r="P851" s="1" t="str">
        <f t="shared" si="270"/>
        <v>NQ</v>
      </c>
      <c r="Q851" s="1" t="str">
        <f t="shared" si="271"/>
        <v>TRUSTED</v>
      </c>
      <c r="R851" s="1" t="str">
        <f t="shared" si="272"/>
        <v>TRUSTED</v>
      </c>
      <c r="S851" s="1" t="str">
        <f t="shared" si="273"/>
        <v>UNTRUSTED</v>
      </c>
      <c r="T851" s="1" t="str">
        <f t="shared" si="274"/>
        <v>TRUSTED</v>
      </c>
      <c r="U851" s="1">
        <f t="shared" si="279"/>
        <v>2</v>
      </c>
      <c r="V851" s="10">
        <f>IF(Q851="TRUSTED",'internal_calcs ToDs'!B851,"")</f>
        <v>848.46278350186992</v>
      </c>
      <c r="W851" s="10">
        <f>IF(R851="TRUSTED",'internal_calcs ToDs'!C851,"")</f>
        <v>851.04453800427984</v>
      </c>
      <c r="X851" s="10" t="str">
        <f>IF(S851="TRUSTED",IF(O851=3,'internal_calcs ToDs'!D851,'internal_calcs ToDs'!E851),"")</f>
        <v/>
      </c>
      <c r="Y851" s="10">
        <f t="shared" si="278"/>
        <v>848.46278350186992</v>
      </c>
      <c r="Z851" s="10" t="str">
        <f t="shared" ca="1" si="275"/>
        <v>N</v>
      </c>
      <c r="AA851" s="10">
        <f t="shared" ca="1" si="276"/>
        <v>848.46278350186992</v>
      </c>
      <c r="AB851" s="1">
        <f t="shared" ca="1" si="260"/>
        <v>1</v>
      </c>
      <c r="AC851" s="1">
        <f t="shared" ca="1" si="261"/>
        <v>111</v>
      </c>
      <c r="AD851" s="1">
        <f t="shared" ca="1" si="277"/>
        <v>61</v>
      </c>
    </row>
    <row r="852" spans="1:30" x14ac:dyDescent="0.3">
      <c r="A852" s="1">
        <f>'FTTM input times'!A852</f>
        <v>850</v>
      </c>
      <c r="B852" s="10">
        <f>ABS('internal_calcs ToDs'!C852-'internal_calcs ToDs'!$B852)</f>
        <v>2.5151765109670805</v>
      </c>
      <c r="C852" s="10">
        <f>ABS('internal_calcs ToDs'!D852-'internal_calcs ToDs'!$B852)</f>
        <v>3.6501853458581763</v>
      </c>
      <c r="D852" s="10">
        <f>ABS('internal_calcs ToDs'!E852-'internal_calcs ToDs'!$B852)</f>
        <v>3.7708504041864899</v>
      </c>
      <c r="E852" s="10">
        <f>ABS('internal_calcs ToDs'!D852-'internal_calcs ToDs'!$C852)</f>
        <v>6.1653618568252568</v>
      </c>
      <c r="F852" s="10">
        <f>ABS('internal_calcs ToDs'!E852-'internal_calcs ToDs'!$C852)</f>
        <v>1.2556738932194094</v>
      </c>
      <c r="G852" s="10">
        <f>ABS('internal_calcs ToDs'!E852-'internal_calcs ToDs'!D852)</f>
        <v>7.4210357500446662</v>
      </c>
      <c r="H852" s="1" t="str">
        <f t="shared" si="262"/>
        <v>TRUSTED</v>
      </c>
      <c r="I852" s="1" t="str">
        <f t="shared" si="263"/>
        <v>TRUSTED</v>
      </c>
      <c r="J852" s="1" t="str">
        <f t="shared" si="264"/>
        <v>TRUSTED</v>
      </c>
      <c r="K852" s="1" t="str">
        <f t="shared" si="265"/>
        <v>UNTRUSTED</v>
      </c>
      <c r="L852" s="1" t="str">
        <f t="shared" si="266"/>
        <v>TRUSTED</v>
      </c>
      <c r="M852" s="1" t="str">
        <f t="shared" si="267"/>
        <v>UNTRUSTED</v>
      </c>
      <c r="N852" s="1" t="str">
        <f t="shared" si="268"/>
        <v>UNTRUSTED</v>
      </c>
      <c r="O852" s="1">
        <f t="shared" si="269"/>
        <v>511</v>
      </c>
      <c r="P852" s="1" t="str">
        <f t="shared" si="270"/>
        <v>NQ</v>
      </c>
      <c r="Q852" s="1" t="str">
        <f t="shared" si="271"/>
        <v>TRUSTED</v>
      </c>
      <c r="R852" s="1" t="str">
        <f t="shared" si="272"/>
        <v>TRUSTED</v>
      </c>
      <c r="S852" s="1" t="str">
        <f t="shared" si="273"/>
        <v>UNTRUSTED</v>
      </c>
      <c r="T852" s="1" t="str">
        <f t="shared" si="274"/>
        <v>TRUSTED</v>
      </c>
      <c r="U852" s="1">
        <f t="shared" si="279"/>
        <v>2</v>
      </c>
      <c r="V852" s="10">
        <f>IF(Q852="TRUSTED",'internal_calcs ToDs'!B852,"")</f>
        <v>849.42020723746361</v>
      </c>
      <c r="W852" s="10">
        <f>IF(R852="TRUSTED",'internal_calcs ToDs'!C852,"")</f>
        <v>851.9353837484307</v>
      </c>
      <c r="X852" s="10" t="str">
        <f>IF(S852="TRUSTED",IF(O852=3,'internal_calcs ToDs'!D852,'internal_calcs ToDs'!E852),"")</f>
        <v/>
      </c>
      <c r="Y852" s="10">
        <f t="shared" si="278"/>
        <v>849.42020723746361</v>
      </c>
      <c r="Z852" s="10" t="str">
        <f t="shared" ca="1" si="275"/>
        <v>N</v>
      </c>
      <c r="AA852" s="10">
        <f t="shared" ca="1" si="276"/>
        <v>849.42020723746361</v>
      </c>
      <c r="AB852" s="1">
        <f t="shared" ca="1" si="260"/>
        <v>1</v>
      </c>
      <c r="AC852" s="1">
        <f t="shared" ca="1" si="261"/>
        <v>111</v>
      </c>
      <c r="AD852" s="1">
        <f t="shared" ca="1" si="277"/>
        <v>61</v>
      </c>
    </row>
    <row r="853" spans="1:30" x14ac:dyDescent="0.3">
      <c r="A853" s="1">
        <f>'FTTM input times'!A853</f>
        <v>851</v>
      </c>
      <c r="B853" s="10">
        <f>ABS('internal_calcs ToDs'!C853-'internal_calcs ToDs'!$B853)</f>
        <v>2.4449829126732538</v>
      </c>
      <c r="C853" s="10">
        <f>ABS('internal_calcs ToDs'!D853-'internal_calcs ToDs'!$B853)</f>
        <v>3.4483060535127379</v>
      </c>
      <c r="D853" s="10">
        <f>ABS('internal_calcs ToDs'!E853-'internal_calcs ToDs'!$B853)</f>
        <v>3.3759967459293421</v>
      </c>
      <c r="E853" s="10">
        <f>ABS('internal_calcs ToDs'!D853-'internal_calcs ToDs'!$C853)</f>
        <v>5.8932889661859917</v>
      </c>
      <c r="F853" s="10">
        <f>ABS('internal_calcs ToDs'!E853-'internal_calcs ToDs'!$C853)</f>
        <v>0.93101383325608822</v>
      </c>
      <c r="G853" s="10">
        <f>ABS('internal_calcs ToDs'!E853-'internal_calcs ToDs'!D853)</f>
        <v>6.82430279944208</v>
      </c>
      <c r="H853" s="1" t="str">
        <f t="shared" si="262"/>
        <v>TRUSTED</v>
      </c>
      <c r="I853" s="1" t="str">
        <f t="shared" si="263"/>
        <v>TRUSTED</v>
      </c>
      <c r="J853" s="1" t="str">
        <f t="shared" si="264"/>
        <v>TRUSTED</v>
      </c>
      <c r="K853" s="1" t="str">
        <f t="shared" si="265"/>
        <v>UNTRUSTED</v>
      </c>
      <c r="L853" s="1" t="str">
        <f t="shared" si="266"/>
        <v>TRUSTED</v>
      </c>
      <c r="M853" s="1" t="str">
        <f t="shared" si="267"/>
        <v>UNTRUSTED</v>
      </c>
      <c r="N853" s="1" t="str">
        <f t="shared" si="268"/>
        <v>UNTRUSTED</v>
      </c>
      <c r="O853" s="1">
        <f t="shared" si="269"/>
        <v>511</v>
      </c>
      <c r="P853" s="1" t="str">
        <f t="shared" si="270"/>
        <v>NQ</v>
      </c>
      <c r="Q853" s="1" t="str">
        <f t="shared" si="271"/>
        <v>TRUSTED</v>
      </c>
      <c r="R853" s="1" t="str">
        <f t="shared" si="272"/>
        <v>TRUSTED</v>
      </c>
      <c r="S853" s="1" t="str">
        <f t="shared" si="273"/>
        <v>UNTRUSTED</v>
      </c>
      <c r="T853" s="1" t="str">
        <f t="shared" si="274"/>
        <v>TRUSTED</v>
      </c>
      <c r="U853" s="1">
        <f t="shared" si="279"/>
        <v>2</v>
      </c>
      <c r="V853" s="10">
        <f>IF(Q853="TRUSTED",'internal_calcs ToDs'!B853,"")</f>
        <v>850.37755504758957</v>
      </c>
      <c r="W853" s="10">
        <f>IF(R853="TRUSTED",'internal_calcs ToDs'!C853,"")</f>
        <v>852.82253796026282</v>
      </c>
      <c r="X853" s="10" t="str">
        <f>IF(S853="TRUSTED",IF(O853=3,'internal_calcs ToDs'!D853,'internal_calcs ToDs'!E853),"")</f>
        <v/>
      </c>
      <c r="Y853" s="10">
        <f t="shared" si="278"/>
        <v>850.37755504758957</v>
      </c>
      <c r="Z853" s="10" t="str">
        <f t="shared" ca="1" si="275"/>
        <v>N</v>
      </c>
      <c r="AA853" s="10">
        <f t="shared" ca="1" si="276"/>
        <v>850.37755504758957</v>
      </c>
      <c r="AB853" s="1">
        <f t="shared" ca="1" si="260"/>
        <v>1</v>
      </c>
      <c r="AC853" s="1">
        <f t="shared" ca="1" si="261"/>
        <v>111</v>
      </c>
      <c r="AD853" s="1">
        <f t="shared" ca="1" si="277"/>
        <v>61</v>
      </c>
    </row>
    <row r="854" spans="1:30" x14ac:dyDescent="0.3">
      <c r="A854" s="1">
        <f>'FTTM input times'!A854</f>
        <v>852</v>
      </c>
      <c r="B854" s="10">
        <f>ABS('internal_calcs ToDs'!C854-'internal_calcs ToDs'!$B854)</f>
        <v>2.3715921182623561</v>
      </c>
      <c r="C854" s="10">
        <f>ABS('internal_calcs ToDs'!D854-'internal_calcs ToDs'!$B854)</f>
        <v>3.2137207953669531</v>
      </c>
      <c r="D854" s="10">
        <f>ABS('internal_calcs ToDs'!E854-'internal_calcs ToDs'!$B854)</f>
        <v>2.953956747924849</v>
      </c>
      <c r="E854" s="10">
        <f>ABS('internal_calcs ToDs'!D854-'internal_calcs ToDs'!$C854)</f>
        <v>5.5853129136293092</v>
      </c>
      <c r="F854" s="10">
        <f>ABS('internal_calcs ToDs'!E854-'internal_calcs ToDs'!$C854)</f>
        <v>0.58236462966249292</v>
      </c>
      <c r="G854" s="10">
        <f>ABS('internal_calcs ToDs'!E854-'internal_calcs ToDs'!D854)</f>
        <v>6.1676775432918021</v>
      </c>
      <c r="H854" s="1" t="str">
        <f t="shared" si="262"/>
        <v>TRUSTED</v>
      </c>
      <c r="I854" s="1" t="str">
        <f t="shared" si="263"/>
        <v>TRUSTED</v>
      </c>
      <c r="J854" s="1" t="str">
        <f t="shared" si="264"/>
        <v>TRUSTED</v>
      </c>
      <c r="K854" s="1" t="str">
        <f t="shared" si="265"/>
        <v>UNTRUSTED</v>
      </c>
      <c r="L854" s="1" t="str">
        <f t="shared" si="266"/>
        <v>TRUSTED</v>
      </c>
      <c r="M854" s="1" t="str">
        <f t="shared" si="267"/>
        <v>UNTRUSTED</v>
      </c>
      <c r="N854" s="1" t="str">
        <f t="shared" si="268"/>
        <v>UNTRUSTED</v>
      </c>
      <c r="O854" s="1">
        <f t="shared" si="269"/>
        <v>511</v>
      </c>
      <c r="P854" s="1" t="str">
        <f t="shared" si="270"/>
        <v>NQ</v>
      </c>
      <c r="Q854" s="1" t="str">
        <f t="shared" si="271"/>
        <v>TRUSTED</v>
      </c>
      <c r="R854" s="1" t="str">
        <f t="shared" si="272"/>
        <v>TRUSTED</v>
      </c>
      <c r="S854" s="1" t="str">
        <f t="shared" si="273"/>
        <v>UNTRUSTED</v>
      </c>
      <c r="T854" s="1" t="str">
        <f t="shared" si="274"/>
        <v>TRUSTED</v>
      </c>
      <c r="U854" s="1">
        <f t="shared" si="279"/>
        <v>2</v>
      </c>
      <c r="V854" s="10">
        <f>IF(Q854="TRUSTED",'internal_calcs ToDs'!B854,"")</f>
        <v>851.33485387228529</v>
      </c>
      <c r="W854" s="10">
        <f>IF(R854="TRUSTED",'internal_calcs ToDs'!C854,"")</f>
        <v>853.70644599054765</v>
      </c>
      <c r="X854" s="10" t="str">
        <f>IF(S854="TRUSTED",IF(O854=3,'internal_calcs ToDs'!D854,'internal_calcs ToDs'!E854),"")</f>
        <v/>
      </c>
      <c r="Y854" s="10">
        <f t="shared" si="278"/>
        <v>851.33485387228529</v>
      </c>
      <c r="Z854" s="10" t="str">
        <f t="shared" ca="1" si="275"/>
        <v>N</v>
      </c>
      <c r="AA854" s="10">
        <f t="shared" ca="1" si="276"/>
        <v>851.33485387228529</v>
      </c>
      <c r="AB854" s="1">
        <f t="shared" ca="1" si="260"/>
        <v>1</v>
      </c>
      <c r="AC854" s="1">
        <f t="shared" ca="1" si="261"/>
        <v>111</v>
      </c>
      <c r="AD854" s="1">
        <f t="shared" ca="1" si="277"/>
        <v>61</v>
      </c>
    </row>
    <row r="855" spans="1:30" x14ac:dyDescent="0.3">
      <c r="A855" s="1">
        <f>'FTTM input times'!A855</f>
        <v>853</v>
      </c>
      <c r="B855" s="10">
        <f>ABS('internal_calcs ToDs'!C855-'internal_calcs ToDs'!$B855)</f>
        <v>2.2954353187242305</v>
      </c>
      <c r="C855" s="10">
        <f>ABS('internal_calcs ToDs'!D855-'internal_calcs ToDs'!$B855)</f>
        <v>2.9494826690106493</v>
      </c>
      <c r="D855" s="10">
        <f>ABS('internal_calcs ToDs'!E855-'internal_calcs ToDs'!$B855)</f>
        <v>2.5215003960702234</v>
      </c>
      <c r="E855" s="10">
        <f>ABS('internal_calcs ToDs'!D855-'internal_calcs ToDs'!$C855)</f>
        <v>5.2449179877348797</v>
      </c>
      <c r="F855" s="10">
        <f>ABS('internal_calcs ToDs'!E855-'internal_calcs ToDs'!$C855)</f>
        <v>0.2260650773459929</v>
      </c>
      <c r="G855" s="10">
        <f>ABS('internal_calcs ToDs'!E855-'internal_calcs ToDs'!D855)</f>
        <v>5.4709830650808726</v>
      </c>
      <c r="H855" s="1" t="str">
        <f t="shared" si="262"/>
        <v>TRUSTED</v>
      </c>
      <c r="I855" s="1" t="str">
        <f t="shared" si="263"/>
        <v>TRUSTED</v>
      </c>
      <c r="J855" s="1" t="str">
        <f t="shared" si="264"/>
        <v>TRUSTED</v>
      </c>
      <c r="K855" s="1" t="str">
        <f t="shared" si="265"/>
        <v>UNTRUSTED</v>
      </c>
      <c r="L855" s="1" t="str">
        <f t="shared" si="266"/>
        <v>TRUSTED</v>
      </c>
      <c r="M855" s="1" t="str">
        <f t="shared" si="267"/>
        <v>UNTRUSTED</v>
      </c>
      <c r="N855" s="1" t="str">
        <f t="shared" si="268"/>
        <v>UNTRUSTED</v>
      </c>
      <c r="O855" s="1">
        <f t="shared" si="269"/>
        <v>511</v>
      </c>
      <c r="P855" s="1" t="str">
        <f t="shared" si="270"/>
        <v>NQ</v>
      </c>
      <c r="Q855" s="1" t="str">
        <f t="shared" si="271"/>
        <v>TRUSTED</v>
      </c>
      <c r="R855" s="1" t="str">
        <f t="shared" si="272"/>
        <v>TRUSTED</v>
      </c>
      <c r="S855" s="1" t="str">
        <f t="shared" si="273"/>
        <v>UNTRUSTED</v>
      </c>
      <c r="T855" s="1" t="str">
        <f t="shared" si="274"/>
        <v>TRUSTED</v>
      </c>
      <c r="U855" s="1">
        <f t="shared" si="279"/>
        <v>2</v>
      </c>
      <c r="V855" s="10">
        <f>IF(Q855="TRUSTED",'internal_calcs ToDs'!B855,"")</f>
        <v>852.29213068252807</v>
      </c>
      <c r="W855" s="10">
        <f>IF(R855="TRUSTED",'internal_calcs ToDs'!C855,"")</f>
        <v>854.5875660012523</v>
      </c>
      <c r="X855" s="10" t="str">
        <f>IF(S855="TRUSTED",IF(O855=3,'internal_calcs ToDs'!D855,'internal_calcs ToDs'!E855),"")</f>
        <v/>
      </c>
      <c r="Y855" s="10">
        <f t="shared" si="278"/>
        <v>852.29213068252807</v>
      </c>
      <c r="Z855" s="10" t="str">
        <f t="shared" ca="1" si="275"/>
        <v>N</v>
      </c>
      <c r="AA855" s="10">
        <f t="shared" ca="1" si="276"/>
        <v>852.29213068252807</v>
      </c>
      <c r="AB855" s="1">
        <f t="shared" ca="1" si="260"/>
        <v>1</v>
      </c>
      <c r="AC855" s="1">
        <f t="shared" ca="1" si="261"/>
        <v>111</v>
      </c>
      <c r="AD855" s="1">
        <f t="shared" ca="1" si="277"/>
        <v>61</v>
      </c>
    </row>
    <row r="856" spans="1:30" x14ac:dyDescent="0.3">
      <c r="A856" s="1">
        <f>'FTTM input times'!A856</f>
        <v>854</v>
      </c>
      <c r="B856" s="10">
        <f>ABS('internal_calcs ToDs'!C856-'internal_calcs ToDs'!$B856)</f>
        <v>2.2169546941825047</v>
      </c>
      <c r="C856" s="10">
        <f>ABS('internal_calcs ToDs'!D856-'internal_calcs ToDs'!$B856)</f>
        <v>2.6591120822029097</v>
      </c>
      <c r="D856" s="10">
        <f>ABS('internal_calcs ToDs'!E856-'internal_calcs ToDs'!$B856)</f>
        <v>2.0957749321844403</v>
      </c>
      <c r="E856" s="10">
        <f>ABS('internal_calcs ToDs'!D856-'internal_calcs ToDs'!$C856)</f>
        <v>4.8760667763854144</v>
      </c>
      <c r="F856" s="10">
        <f>ABS('internal_calcs ToDs'!E856-'internal_calcs ToDs'!$C856)</f>
        <v>0.12117976199806435</v>
      </c>
      <c r="G856" s="10">
        <f>ABS('internal_calcs ToDs'!E856-'internal_calcs ToDs'!D856)</f>
        <v>4.7548870143873501</v>
      </c>
      <c r="H856" s="1" t="str">
        <f t="shared" si="262"/>
        <v>TRUSTED</v>
      </c>
      <c r="I856" s="1" t="str">
        <f t="shared" si="263"/>
        <v>TRUSTED</v>
      </c>
      <c r="J856" s="1" t="str">
        <f t="shared" si="264"/>
        <v>TRUSTED</v>
      </c>
      <c r="K856" s="1" t="str">
        <f t="shared" si="265"/>
        <v>UNTRUSTED</v>
      </c>
      <c r="L856" s="1" t="str">
        <f t="shared" si="266"/>
        <v>TRUSTED</v>
      </c>
      <c r="M856" s="1" t="str">
        <f t="shared" si="267"/>
        <v>UNTRUSTED</v>
      </c>
      <c r="N856" s="1" t="str">
        <f t="shared" si="268"/>
        <v>UNTRUSTED</v>
      </c>
      <c r="O856" s="1">
        <f t="shared" si="269"/>
        <v>511</v>
      </c>
      <c r="P856" s="1" t="str">
        <f t="shared" si="270"/>
        <v>NQ</v>
      </c>
      <c r="Q856" s="1" t="str">
        <f t="shared" si="271"/>
        <v>TRUSTED</v>
      </c>
      <c r="R856" s="1" t="str">
        <f t="shared" si="272"/>
        <v>TRUSTED</v>
      </c>
      <c r="S856" s="1" t="str">
        <f t="shared" si="273"/>
        <v>UNTRUSTED</v>
      </c>
      <c r="T856" s="1" t="str">
        <f t="shared" si="274"/>
        <v>TRUSTED</v>
      </c>
      <c r="U856" s="1">
        <f t="shared" si="279"/>
        <v>2</v>
      </c>
      <c r="V856" s="10">
        <f>IF(Q856="TRUSTED",'internal_calcs ToDs'!B856,"")</f>
        <v>853.24941246320054</v>
      </c>
      <c r="W856" s="10">
        <f>IF(R856="TRUSTED",'internal_calcs ToDs'!C856,"")</f>
        <v>855.46636715738305</v>
      </c>
      <c r="X856" s="10" t="str">
        <f>IF(S856="TRUSTED",IF(O856=3,'internal_calcs ToDs'!D856,'internal_calcs ToDs'!E856),"")</f>
        <v/>
      </c>
      <c r="Y856" s="10">
        <f t="shared" si="278"/>
        <v>853.24941246320054</v>
      </c>
      <c r="Z856" s="10" t="str">
        <f t="shared" ca="1" si="275"/>
        <v>N</v>
      </c>
      <c r="AA856" s="10">
        <f t="shared" ca="1" si="276"/>
        <v>853.24941246320054</v>
      </c>
      <c r="AB856" s="1">
        <f t="shared" ca="1" si="260"/>
        <v>1</v>
      </c>
      <c r="AC856" s="1">
        <f t="shared" ca="1" si="261"/>
        <v>111</v>
      </c>
      <c r="AD856" s="1">
        <f t="shared" ca="1" si="277"/>
        <v>61</v>
      </c>
    </row>
    <row r="857" spans="1:30" x14ac:dyDescent="0.3">
      <c r="A857" s="1">
        <f>'FTTM input times'!A857</f>
        <v>855</v>
      </c>
      <c r="B857" s="10">
        <f>ABS('internal_calcs ToDs'!C857-'internal_calcs ToDs'!$B857)</f>
        <v>2.1366015793612405</v>
      </c>
      <c r="C857" s="10">
        <f>ABS('internal_calcs ToDs'!D857-'internal_calcs ToDs'!$B857)</f>
        <v>2.3465416424622845</v>
      </c>
      <c r="D857" s="10">
        <f>ABS('internal_calcs ToDs'!E857-'internal_calcs ToDs'!$B857)</f>
        <v>1.6936841497546311</v>
      </c>
      <c r="E857" s="10">
        <f>ABS('internal_calcs ToDs'!D857-'internal_calcs ToDs'!$C857)</f>
        <v>4.483143221823525</v>
      </c>
      <c r="F857" s="10">
        <f>ABS('internal_calcs ToDs'!E857-'internal_calcs ToDs'!$C857)</f>
        <v>0.4429174296066094</v>
      </c>
      <c r="G857" s="10">
        <f>ABS('internal_calcs ToDs'!E857-'internal_calcs ToDs'!D857)</f>
        <v>4.0402257922169156</v>
      </c>
      <c r="H857" s="1" t="str">
        <f t="shared" si="262"/>
        <v>TRUSTED</v>
      </c>
      <c r="I857" s="1" t="str">
        <f t="shared" si="263"/>
        <v>TRUSTED</v>
      </c>
      <c r="J857" s="1" t="str">
        <f t="shared" si="264"/>
        <v>TRUSTED</v>
      </c>
      <c r="K857" s="1" t="str">
        <f t="shared" si="265"/>
        <v>UNTRUSTED</v>
      </c>
      <c r="L857" s="1" t="str">
        <f t="shared" si="266"/>
        <v>TRUSTED</v>
      </c>
      <c r="M857" s="1" t="str">
        <f t="shared" si="267"/>
        <v>UNTRUSTED</v>
      </c>
      <c r="N857" s="1" t="str">
        <f t="shared" si="268"/>
        <v>UNTRUSTED</v>
      </c>
      <c r="O857" s="1">
        <f t="shared" si="269"/>
        <v>511</v>
      </c>
      <c r="P857" s="1" t="str">
        <f t="shared" si="270"/>
        <v>NQ</v>
      </c>
      <c r="Q857" s="1" t="str">
        <f t="shared" si="271"/>
        <v>TRUSTED</v>
      </c>
      <c r="R857" s="1" t="str">
        <f t="shared" si="272"/>
        <v>TRUSTED</v>
      </c>
      <c r="S857" s="1" t="str">
        <f t="shared" si="273"/>
        <v>UNTRUSTED</v>
      </c>
      <c r="T857" s="1" t="str">
        <f t="shared" si="274"/>
        <v>TRUSTED</v>
      </c>
      <c r="U857" s="1">
        <f t="shared" si="279"/>
        <v>2</v>
      </c>
      <c r="V857" s="10">
        <f>IF(Q857="TRUSTED",'internal_calcs ToDs'!B857,"")</f>
        <v>854.20672619604557</v>
      </c>
      <c r="W857" s="10">
        <f>IF(R857="TRUSTED",'internal_calcs ToDs'!C857,"")</f>
        <v>856.34332777540681</v>
      </c>
      <c r="X857" s="10" t="str">
        <f>IF(S857="TRUSTED",IF(O857=3,'internal_calcs ToDs'!D857,'internal_calcs ToDs'!E857),"")</f>
        <v/>
      </c>
      <c r="Y857" s="10">
        <f t="shared" si="278"/>
        <v>854.20672619604557</v>
      </c>
      <c r="Z857" s="10" t="str">
        <f t="shared" ca="1" si="275"/>
        <v>N</v>
      </c>
      <c r="AA857" s="10">
        <f t="shared" ca="1" si="276"/>
        <v>854.20672619604557</v>
      </c>
      <c r="AB857" s="1">
        <f t="shared" ca="1" si="260"/>
        <v>1</v>
      </c>
      <c r="AC857" s="1">
        <f t="shared" ca="1" si="261"/>
        <v>111</v>
      </c>
      <c r="AD857" s="1">
        <f t="shared" ca="1" si="277"/>
        <v>61</v>
      </c>
    </row>
    <row r="858" spans="1:30" x14ac:dyDescent="0.3">
      <c r="A858" s="1">
        <f>'FTTM input times'!A858</f>
        <v>856</v>
      </c>
      <c r="B858" s="10">
        <f>ABS('internal_calcs ToDs'!C858-'internal_calcs ToDs'!$B858)</f>
        <v>2.0548345929283869</v>
      </c>
      <c r="C858" s="10">
        <f>ABS('internal_calcs ToDs'!D858-'internal_calcs ToDs'!$B858)</f>
        <v>2.0160545459727928</v>
      </c>
      <c r="D858" s="10">
        <f>ABS('internal_calcs ToDs'!E858-'internal_calcs ToDs'!$B858)</f>
        <v>1.3312764886471768</v>
      </c>
      <c r="E858" s="10">
        <f>ABS('internal_calcs ToDs'!D858-'internal_calcs ToDs'!$C858)</f>
        <v>4.0708891389011796</v>
      </c>
      <c r="F858" s="10">
        <f>ABS('internal_calcs ToDs'!E858-'internal_calcs ToDs'!$C858)</f>
        <v>0.72355810428121003</v>
      </c>
      <c r="G858" s="10">
        <f>ABS('internal_calcs ToDs'!E858-'internal_calcs ToDs'!D858)</f>
        <v>3.3473310346199696</v>
      </c>
      <c r="H858" s="1" t="str">
        <f t="shared" si="262"/>
        <v>TRUSTED</v>
      </c>
      <c r="I858" s="1" t="str">
        <f t="shared" si="263"/>
        <v>TRUSTED</v>
      </c>
      <c r="J858" s="1" t="str">
        <f t="shared" si="264"/>
        <v>TRUSTED</v>
      </c>
      <c r="K858" s="1" t="str">
        <f t="shared" si="265"/>
        <v>UNTRUSTED</v>
      </c>
      <c r="L858" s="1" t="str">
        <f t="shared" si="266"/>
        <v>TRUSTED</v>
      </c>
      <c r="M858" s="1" t="str">
        <f t="shared" si="267"/>
        <v>UNTRUSTED</v>
      </c>
      <c r="N858" s="1" t="str">
        <f t="shared" si="268"/>
        <v>UNTRUSTED</v>
      </c>
      <c r="O858" s="1">
        <f t="shared" si="269"/>
        <v>511</v>
      </c>
      <c r="P858" s="1" t="str">
        <f t="shared" si="270"/>
        <v>NQ</v>
      </c>
      <c r="Q858" s="1" t="str">
        <f t="shared" si="271"/>
        <v>TRUSTED</v>
      </c>
      <c r="R858" s="1" t="str">
        <f t="shared" si="272"/>
        <v>TRUSTED</v>
      </c>
      <c r="S858" s="1" t="str">
        <f t="shared" si="273"/>
        <v>UNTRUSTED</v>
      </c>
      <c r="T858" s="1" t="str">
        <f t="shared" si="274"/>
        <v>TRUSTED</v>
      </c>
      <c r="U858" s="1">
        <f t="shared" si="279"/>
        <v>2</v>
      </c>
      <c r="V858" s="10">
        <f>IF(Q858="TRUSTED",'internal_calcs ToDs'!B858,"")</f>
        <v>855.16409884262418</v>
      </c>
      <c r="W858" s="10">
        <f>IF(R858="TRUSTED",'internal_calcs ToDs'!C858,"")</f>
        <v>857.21893343555257</v>
      </c>
      <c r="X858" s="10" t="str">
        <f>IF(S858="TRUSTED",IF(O858=3,'internal_calcs ToDs'!D858,'internal_calcs ToDs'!E858),"")</f>
        <v/>
      </c>
      <c r="Y858" s="10">
        <f t="shared" si="278"/>
        <v>855.16409884262418</v>
      </c>
      <c r="Z858" s="10" t="str">
        <f t="shared" ca="1" si="275"/>
        <v>N</v>
      </c>
      <c r="AA858" s="10">
        <f t="shared" ca="1" si="276"/>
        <v>855.16409884262418</v>
      </c>
      <c r="AB858" s="1">
        <f t="shared" ca="1" si="260"/>
        <v>1</v>
      </c>
      <c r="AC858" s="1">
        <f t="shared" ca="1" si="261"/>
        <v>111</v>
      </c>
      <c r="AD858" s="1">
        <f t="shared" ca="1" si="277"/>
        <v>61</v>
      </c>
    </row>
    <row r="859" spans="1:30" x14ac:dyDescent="0.3">
      <c r="A859" s="1">
        <f>'FTTM input times'!A859</f>
        <v>857</v>
      </c>
      <c r="B859" s="10">
        <f>ABS('internal_calcs ToDs'!C859-'internal_calcs ToDs'!$B859)</f>
        <v>1.9721177381625239</v>
      </c>
      <c r="C859" s="10">
        <f>ABS('internal_calcs ToDs'!D859-'internal_calcs ToDs'!$B859)</f>
        <v>1.6722174371918754</v>
      </c>
      <c r="D859" s="10">
        <f>ABS('internal_calcs ToDs'!E859-'internal_calcs ToDs'!$B859)</f>
        <v>1.0231640452446982</v>
      </c>
      <c r="E859" s="10">
        <f>ABS('internal_calcs ToDs'!D859-'internal_calcs ToDs'!$C859)</f>
        <v>3.6443351753543993</v>
      </c>
      <c r="F859" s="10">
        <f>ABS('internal_calcs ToDs'!E859-'internal_calcs ToDs'!$C859)</f>
        <v>0.94895369291782572</v>
      </c>
      <c r="G859" s="10">
        <f>ABS('internal_calcs ToDs'!E859-'internal_calcs ToDs'!D859)</f>
        <v>2.6953814824365736</v>
      </c>
      <c r="H859" s="1" t="str">
        <f t="shared" si="262"/>
        <v>TRUSTED</v>
      </c>
      <c r="I859" s="1" t="str">
        <f t="shared" si="263"/>
        <v>TRUSTED</v>
      </c>
      <c r="J859" s="1" t="str">
        <f t="shared" si="264"/>
        <v>TRUSTED</v>
      </c>
      <c r="K859" s="1" t="str">
        <f t="shared" si="265"/>
        <v>UNTRUSTED</v>
      </c>
      <c r="L859" s="1" t="str">
        <f t="shared" si="266"/>
        <v>TRUSTED</v>
      </c>
      <c r="M859" s="1" t="str">
        <f t="shared" si="267"/>
        <v>TRUSTED</v>
      </c>
      <c r="N859" s="1" t="str">
        <f t="shared" si="268"/>
        <v>TRUSTED</v>
      </c>
      <c r="O859" s="1">
        <f t="shared" si="269"/>
        <v>3</v>
      </c>
      <c r="P859" s="1">
        <f t="shared" si="270"/>
        <v>333</v>
      </c>
      <c r="Q859" s="1" t="str">
        <f t="shared" si="271"/>
        <v>TRUSTED</v>
      </c>
      <c r="R859" s="1" t="str">
        <f t="shared" si="272"/>
        <v>TRUSTED</v>
      </c>
      <c r="S859" s="1" t="str">
        <f t="shared" si="273"/>
        <v>TRUSTED</v>
      </c>
      <c r="T859" s="1" t="str">
        <f t="shared" si="274"/>
        <v>TRUSTED</v>
      </c>
      <c r="U859" s="1">
        <f t="shared" si="279"/>
        <v>3</v>
      </c>
      <c r="V859" s="10">
        <f>IF(Q859="TRUSTED",'internal_calcs ToDs'!B859,"")</f>
        <v>856.12155732728684</v>
      </c>
      <c r="W859" s="10">
        <f>IF(R859="TRUSTED",'internal_calcs ToDs'!C859,"")</f>
        <v>858.09367506544936</v>
      </c>
      <c r="X859" s="10">
        <f>IF(S859="TRUSTED",IF(O859=3,'internal_calcs ToDs'!D859,'internal_calcs ToDs'!E859),"")</f>
        <v>854.44933989009496</v>
      </c>
      <c r="Y859" s="10">
        <f t="shared" si="278"/>
        <v>856.12155732728684</v>
      </c>
      <c r="Z859" s="10" t="str">
        <f t="shared" ca="1" si="275"/>
        <v>N</v>
      </c>
      <c r="AA859" s="10">
        <f t="shared" ca="1" si="276"/>
        <v>856.12155732728684</v>
      </c>
      <c r="AB859" s="1">
        <f t="shared" ca="1" si="260"/>
        <v>1</v>
      </c>
      <c r="AC859" s="1">
        <f t="shared" ca="1" si="261"/>
        <v>111</v>
      </c>
      <c r="AD859" s="1">
        <f t="shared" ca="1" si="277"/>
        <v>61</v>
      </c>
    </row>
    <row r="860" spans="1:30" x14ac:dyDescent="0.3">
      <c r="A860" s="1">
        <f>'FTTM input times'!A860</f>
        <v>858</v>
      </c>
      <c r="B860" s="10">
        <f>ABS('internal_calcs ToDs'!C860-'internal_calcs ToDs'!$B860)</f>
        <v>1.8889184824928407</v>
      </c>
      <c r="C860" s="10">
        <f>ABS('internal_calcs ToDs'!D860-'internal_calcs ToDs'!$B860)</f>
        <v>1.3198087977456225</v>
      </c>
      <c r="D860" s="10">
        <f>ABS('internal_calcs ToDs'!E860-'internal_calcs ToDs'!$B860)</f>
        <v>0.7819934971037128</v>
      </c>
      <c r="E860" s="10">
        <f>ABS('internal_calcs ToDs'!D860-'internal_calcs ToDs'!$C860)</f>
        <v>3.2087272802384632</v>
      </c>
      <c r="F860" s="10">
        <f>ABS('internal_calcs ToDs'!E860-'internal_calcs ToDs'!$C860)</f>
        <v>1.1069249853891279</v>
      </c>
      <c r="G860" s="10">
        <f>ABS('internal_calcs ToDs'!E860-'internal_calcs ToDs'!D860)</f>
        <v>2.1018022948493353</v>
      </c>
      <c r="H860" s="1" t="str">
        <f t="shared" si="262"/>
        <v>TRUSTED</v>
      </c>
      <c r="I860" s="1" t="str">
        <f t="shared" si="263"/>
        <v>TRUSTED</v>
      </c>
      <c r="J860" s="1" t="str">
        <f t="shared" si="264"/>
        <v>TRUSTED</v>
      </c>
      <c r="K860" s="1" t="str">
        <f t="shared" si="265"/>
        <v>TRUSTED</v>
      </c>
      <c r="L860" s="1" t="str">
        <f t="shared" si="266"/>
        <v>TRUSTED</v>
      </c>
      <c r="M860" s="1" t="str">
        <f t="shared" si="267"/>
        <v>TRUSTED</v>
      </c>
      <c r="N860" s="1" t="str">
        <f t="shared" si="268"/>
        <v>TRUSTED</v>
      </c>
      <c r="O860" s="1">
        <f t="shared" si="269"/>
        <v>3</v>
      </c>
      <c r="P860" s="1">
        <f t="shared" si="270"/>
        <v>333</v>
      </c>
      <c r="Q860" s="1" t="str">
        <f t="shared" si="271"/>
        <v>TRUSTED</v>
      </c>
      <c r="R860" s="1" t="str">
        <f t="shared" si="272"/>
        <v>TRUSTED</v>
      </c>
      <c r="S860" s="1" t="str">
        <f t="shared" si="273"/>
        <v>TRUSTED</v>
      </c>
      <c r="T860" s="1" t="str">
        <f t="shared" si="274"/>
        <v>TRUSTED</v>
      </c>
      <c r="U860" s="1">
        <f t="shared" si="279"/>
        <v>3</v>
      </c>
      <c r="V860" s="10">
        <f>IF(Q860="TRUSTED",'internal_calcs ToDs'!B860,"")</f>
        <v>857.07912852016602</v>
      </c>
      <c r="W860" s="10">
        <f>IF(R860="TRUSTED",'internal_calcs ToDs'!C860,"")</f>
        <v>858.96804700265886</v>
      </c>
      <c r="X860" s="10">
        <f>IF(S860="TRUSTED",IF(O860=3,'internal_calcs ToDs'!D860,'internal_calcs ToDs'!E860),"")</f>
        <v>855.7593197224204</v>
      </c>
      <c r="Y860" s="10">
        <f t="shared" si="278"/>
        <v>857.07912852016602</v>
      </c>
      <c r="Z860" s="10" t="str">
        <f t="shared" ca="1" si="275"/>
        <v>N</v>
      </c>
      <c r="AA860" s="10">
        <f t="shared" ca="1" si="276"/>
        <v>857.07912852016602</v>
      </c>
      <c r="AB860" s="1">
        <f t="shared" ca="1" si="260"/>
        <v>1</v>
      </c>
      <c r="AC860" s="1">
        <f t="shared" ca="1" si="261"/>
        <v>111</v>
      </c>
      <c r="AD860" s="1">
        <f t="shared" ca="1" si="277"/>
        <v>61</v>
      </c>
    </row>
    <row r="861" spans="1:30" x14ac:dyDescent="0.3">
      <c r="A861" s="1">
        <f>'FTTM input times'!A861</f>
        <v>859</v>
      </c>
      <c r="B861" s="10">
        <f>ABS('internal_calcs ToDs'!C861-'internal_calcs ToDs'!$B861)</f>
        <v>1.805705823544713</v>
      </c>
      <c r="C861" s="10">
        <f>ABS('internal_calcs ToDs'!D861-'internal_calcs ToDs'!$B861)</f>
        <v>0.96374399370756691</v>
      </c>
      <c r="D861" s="10">
        <f>ABS('internal_calcs ToDs'!E861-'internal_calcs ToDs'!$B861)</f>
        <v>0.61798806488991431</v>
      </c>
      <c r="E861" s="10">
        <f>ABS('internal_calcs ToDs'!D861-'internal_calcs ToDs'!$C861)</f>
        <v>2.7694498172522799</v>
      </c>
      <c r="F861" s="10">
        <f>ABS('internal_calcs ToDs'!E861-'internal_calcs ToDs'!$C861)</f>
        <v>1.1877177586547987</v>
      </c>
      <c r="G861" s="10">
        <f>ABS('internal_calcs ToDs'!E861-'internal_calcs ToDs'!D861)</f>
        <v>1.5817320585974812</v>
      </c>
      <c r="H861" s="1" t="str">
        <f t="shared" si="262"/>
        <v>TRUSTED</v>
      </c>
      <c r="I861" s="1" t="str">
        <f t="shared" si="263"/>
        <v>TRUSTED</v>
      </c>
      <c r="J861" s="1" t="str">
        <f t="shared" si="264"/>
        <v>TRUSTED</v>
      </c>
      <c r="K861" s="1" t="str">
        <f t="shared" si="265"/>
        <v>TRUSTED</v>
      </c>
      <c r="L861" s="1" t="str">
        <f t="shared" si="266"/>
        <v>TRUSTED</v>
      </c>
      <c r="M861" s="1" t="str">
        <f t="shared" si="267"/>
        <v>TRUSTED</v>
      </c>
      <c r="N861" s="1" t="str">
        <f t="shared" si="268"/>
        <v>TRUSTED</v>
      </c>
      <c r="O861" s="1">
        <f t="shared" si="269"/>
        <v>3</v>
      </c>
      <c r="P861" s="1">
        <f t="shared" si="270"/>
        <v>333</v>
      </c>
      <c r="Q861" s="1" t="str">
        <f t="shared" si="271"/>
        <v>TRUSTED</v>
      </c>
      <c r="R861" s="1" t="str">
        <f t="shared" si="272"/>
        <v>TRUSTED</v>
      </c>
      <c r="S861" s="1" t="str">
        <f t="shared" si="273"/>
        <v>TRUSTED</v>
      </c>
      <c r="T861" s="1" t="str">
        <f t="shared" si="274"/>
        <v>TRUSTED</v>
      </c>
      <c r="U861" s="1">
        <f t="shared" si="279"/>
        <v>3</v>
      </c>
      <c r="V861" s="10">
        <f>IF(Q861="TRUSTED",'internal_calcs ToDs'!B861,"")</f>
        <v>858.03683922020605</v>
      </c>
      <c r="W861" s="10">
        <f>IF(R861="TRUSTED",'internal_calcs ToDs'!C861,"")</f>
        <v>859.84254504375076</v>
      </c>
      <c r="X861" s="10">
        <f>IF(S861="TRUSTED",IF(O861=3,'internal_calcs ToDs'!D861,'internal_calcs ToDs'!E861),"")</f>
        <v>857.07309522649848</v>
      </c>
      <c r="Y861" s="10">
        <f t="shared" si="278"/>
        <v>858.03683922020605</v>
      </c>
      <c r="Z861" s="10" t="str">
        <f t="shared" ca="1" si="275"/>
        <v>N</v>
      </c>
      <c r="AA861" s="10">
        <f t="shared" ca="1" si="276"/>
        <v>858.03683922020605</v>
      </c>
      <c r="AB861" s="1">
        <f t="shared" ca="1" si="260"/>
        <v>1</v>
      </c>
      <c r="AC861" s="1">
        <f t="shared" ca="1" si="261"/>
        <v>111</v>
      </c>
      <c r="AD861" s="1">
        <f t="shared" ca="1" si="277"/>
        <v>61</v>
      </c>
    </row>
    <row r="862" spans="1:30" x14ac:dyDescent="0.3">
      <c r="A862" s="1">
        <f>'FTTM input times'!A862</f>
        <v>860</v>
      </c>
      <c r="B862" s="10">
        <f>ABS('internal_calcs ToDs'!C862-'internal_calcs ToDs'!$B862)</f>
        <v>1.7229483493858879</v>
      </c>
      <c r="C862" s="10">
        <f>ABS('internal_calcs ToDs'!D862-'internal_calcs ToDs'!$B862)</f>
        <v>0.60899816304493015</v>
      </c>
      <c r="D862" s="10">
        <f>ABS('internal_calcs ToDs'!E862-'internal_calcs ToDs'!$B862)</f>
        <v>0.53857706689188944</v>
      </c>
      <c r="E862" s="10">
        <f>ABS('internal_calcs ToDs'!D862-'internal_calcs ToDs'!$C862)</f>
        <v>2.3319465124308181</v>
      </c>
      <c r="F862" s="10">
        <f>ABS('internal_calcs ToDs'!E862-'internal_calcs ToDs'!$C862)</f>
        <v>1.1843712824939985</v>
      </c>
      <c r="G862" s="10">
        <f>ABS('internal_calcs ToDs'!E862-'internal_calcs ToDs'!D862)</f>
        <v>1.1475752299368196</v>
      </c>
      <c r="H862" s="1" t="str">
        <f t="shared" si="262"/>
        <v>TRUSTED</v>
      </c>
      <c r="I862" s="1" t="str">
        <f t="shared" si="263"/>
        <v>TRUSTED</v>
      </c>
      <c r="J862" s="1" t="str">
        <f t="shared" si="264"/>
        <v>TRUSTED</v>
      </c>
      <c r="K862" s="1" t="str">
        <f t="shared" si="265"/>
        <v>TRUSTED</v>
      </c>
      <c r="L862" s="1" t="str">
        <f t="shared" si="266"/>
        <v>TRUSTED</v>
      </c>
      <c r="M862" s="1" t="str">
        <f t="shared" si="267"/>
        <v>TRUSTED</v>
      </c>
      <c r="N862" s="1" t="str">
        <f t="shared" si="268"/>
        <v>TRUSTED</v>
      </c>
      <c r="O862" s="1">
        <f t="shared" si="269"/>
        <v>3</v>
      </c>
      <c r="P862" s="1">
        <f t="shared" si="270"/>
        <v>333</v>
      </c>
      <c r="Q862" s="1" t="str">
        <f t="shared" si="271"/>
        <v>TRUSTED</v>
      </c>
      <c r="R862" s="1" t="str">
        <f t="shared" si="272"/>
        <v>TRUSTED</v>
      </c>
      <c r="S862" s="1" t="str">
        <f t="shared" si="273"/>
        <v>TRUSTED</v>
      </c>
      <c r="T862" s="1" t="str">
        <f t="shared" si="274"/>
        <v>TRUSTED</v>
      </c>
      <c r="U862" s="1">
        <f t="shared" si="279"/>
        <v>3</v>
      </c>
      <c r="V862" s="10">
        <f>IF(Q862="TRUSTED",'internal_calcs ToDs'!B862,"")</f>
        <v>858.99471613823493</v>
      </c>
      <c r="W862" s="10">
        <f>IF(R862="TRUSTED",'internal_calcs ToDs'!C862,"")</f>
        <v>860.71766448762082</v>
      </c>
      <c r="X862" s="10">
        <f>IF(S862="TRUSTED",IF(O862=3,'internal_calcs ToDs'!D862,'internal_calcs ToDs'!E862),"")</f>
        <v>858.38571797519</v>
      </c>
      <c r="Y862" s="10">
        <f t="shared" si="278"/>
        <v>858.99471613823493</v>
      </c>
      <c r="Z862" s="10" t="str">
        <f t="shared" ca="1" si="275"/>
        <v>N</v>
      </c>
      <c r="AA862" s="10">
        <f t="shared" ca="1" si="276"/>
        <v>858.99471613823493</v>
      </c>
      <c r="AB862" s="1">
        <f t="shared" ca="1" si="260"/>
        <v>1</v>
      </c>
      <c r="AC862" s="1">
        <f t="shared" ca="1" si="261"/>
        <v>111</v>
      </c>
      <c r="AD862" s="1">
        <f t="shared" ca="1" si="277"/>
        <v>61</v>
      </c>
    </row>
    <row r="863" spans="1:30" x14ac:dyDescent="0.3">
      <c r="A863" s="1">
        <f>'FTTM input times'!A863</f>
        <v>861</v>
      </c>
      <c r="B863" s="10">
        <f>ABS('internal_calcs ToDs'!C863-'internal_calcs ToDs'!$B863)</f>
        <v>1.6411123006772641</v>
      </c>
      <c r="C863" s="10">
        <f>ABS('internal_calcs ToDs'!D863-'internal_calcs ToDs'!$B863)</f>
        <v>0.26052815909849869</v>
      </c>
      <c r="D863" s="10">
        <f>ABS('internal_calcs ToDs'!E863-'internal_calcs ToDs'!$B863)</f>
        <v>0.54812645557205997</v>
      </c>
      <c r="E863" s="10">
        <f>ABS('internal_calcs ToDs'!D863-'internal_calcs ToDs'!$C863)</f>
        <v>1.9016404597757628</v>
      </c>
      <c r="F863" s="10">
        <f>ABS('internal_calcs ToDs'!E863-'internal_calcs ToDs'!$C863)</f>
        <v>1.0929858451052041</v>
      </c>
      <c r="G863" s="10">
        <f>ABS('internal_calcs ToDs'!E863-'internal_calcs ToDs'!D863)</f>
        <v>0.80865461467055866</v>
      </c>
      <c r="H863" s="1" t="str">
        <f t="shared" si="262"/>
        <v>TRUSTED</v>
      </c>
      <c r="I863" s="1" t="str">
        <f t="shared" si="263"/>
        <v>TRUSTED</v>
      </c>
      <c r="J863" s="1" t="str">
        <f t="shared" si="264"/>
        <v>TRUSTED</v>
      </c>
      <c r="K863" s="1" t="str">
        <f t="shared" si="265"/>
        <v>TRUSTED</v>
      </c>
      <c r="L863" s="1" t="str">
        <f t="shared" si="266"/>
        <v>TRUSTED</v>
      </c>
      <c r="M863" s="1" t="str">
        <f t="shared" si="267"/>
        <v>TRUSTED</v>
      </c>
      <c r="N863" s="1" t="str">
        <f t="shared" si="268"/>
        <v>TRUSTED</v>
      </c>
      <c r="O863" s="1">
        <f t="shared" si="269"/>
        <v>3</v>
      </c>
      <c r="P863" s="1">
        <f t="shared" si="270"/>
        <v>333</v>
      </c>
      <c r="Q863" s="1" t="str">
        <f t="shared" si="271"/>
        <v>TRUSTED</v>
      </c>
      <c r="R863" s="1" t="str">
        <f t="shared" si="272"/>
        <v>TRUSTED</v>
      </c>
      <c r="S863" s="1" t="str">
        <f t="shared" si="273"/>
        <v>TRUSTED</v>
      </c>
      <c r="T863" s="1" t="str">
        <f t="shared" si="274"/>
        <v>TRUSTED</v>
      </c>
      <c r="U863" s="1">
        <f t="shared" si="279"/>
        <v>3</v>
      </c>
      <c r="V863" s="10">
        <f>IF(Q863="TRUSTED",'internal_calcs ToDs'!B863,"")</f>
        <v>859.95278588009421</v>
      </c>
      <c r="W863" s="10">
        <f>IF(R863="TRUSTED",'internal_calcs ToDs'!C863,"")</f>
        <v>861.59389818077148</v>
      </c>
      <c r="X863" s="10">
        <f>IF(S863="TRUSTED",IF(O863=3,'internal_calcs ToDs'!D863,'internal_calcs ToDs'!E863),"")</f>
        <v>859.69225772099571</v>
      </c>
      <c r="Y863" s="10">
        <f t="shared" si="278"/>
        <v>859.95278588009421</v>
      </c>
      <c r="Z863" s="10" t="str">
        <f t="shared" ca="1" si="275"/>
        <v>N</v>
      </c>
      <c r="AA863" s="10">
        <f t="shared" ca="1" si="276"/>
        <v>859.95278588009421</v>
      </c>
      <c r="AB863" s="1">
        <f t="shared" ca="1" si="260"/>
        <v>1</v>
      </c>
      <c r="AC863" s="1">
        <f t="shared" ca="1" si="261"/>
        <v>111</v>
      </c>
      <c r="AD863" s="1">
        <f t="shared" ca="1" si="277"/>
        <v>61</v>
      </c>
    </row>
    <row r="864" spans="1:30" x14ac:dyDescent="0.3">
      <c r="A864" s="1">
        <f>'FTTM input times'!A864</f>
        <v>862</v>
      </c>
      <c r="B864" s="10">
        <f>ABS('internal_calcs ToDs'!C864-'internal_calcs ToDs'!$B864)</f>
        <v>1.5606596424387362</v>
      </c>
      <c r="C864" s="10">
        <f>ABS('internal_calcs ToDs'!D864-'internal_calcs ToDs'!$B864)</f>
        <v>7.6805219173024852E-2</v>
      </c>
      <c r="D864" s="10">
        <f>ABS('internal_calcs ToDs'!E864-'internal_calcs ToDs'!$B864)</f>
        <v>0.64778007587051434</v>
      </c>
      <c r="E864" s="10">
        <f>ABS('internal_calcs ToDs'!D864-'internal_calcs ToDs'!$C864)</f>
        <v>1.4838544232657114</v>
      </c>
      <c r="F864" s="10">
        <f>ABS('internal_calcs ToDs'!E864-'internal_calcs ToDs'!$C864)</f>
        <v>0.91287956656822189</v>
      </c>
      <c r="G864" s="10">
        <f>ABS('internal_calcs ToDs'!E864-'internal_calcs ToDs'!D864)</f>
        <v>0.57097485669748949</v>
      </c>
      <c r="H864" s="1" t="str">
        <f t="shared" si="262"/>
        <v>TRUSTED</v>
      </c>
      <c r="I864" s="1" t="str">
        <f t="shared" si="263"/>
        <v>TRUSTED</v>
      </c>
      <c r="J864" s="1" t="str">
        <f t="shared" si="264"/>
        <v>TRUSTED</v>
      </c>
      <c r="K864" s="1" t="str">
        <f t="shared" si="265"/>
        <v>TRUSTED</v>
      </c>
      <c r="L864" s="1" t="str">
        <f t="shared" si="266"/>
        <v>TRUSTED</v>
      </c>
      <c r="M864" s="1" t="str">
        <f t="shared" si="267"/>
        <v>TRUSTED</v>
      </c>
      <c r="N864" s="1" t="str">
        <f t="shared" si="268"/>
        <v>TRUSTED</v>
      </c>
      <c r="O864" s="1">
        <f t="shared" si="269"/>
        <v>3</v>
      </c>
      <c r="P864" s="1">
        <f t="shared" si="270"/>
        <v>333</v>
      </c>
      <c r="Q864" s="1" t="str">
        <f t="shared" si="271"/>
        <v>TRUSTED</v>
      </c>
      <c r="R864" s="1" t="str">
        <f t="shared" si="272"/>
        <v>TRUSTED</v>
      </c>
      <c r="S864" s="1" t="str">
        <f t="shared" si="273"/>
        <v>TRUSTED</v>
      </c>
      <c r="T864" s="1" t="str">
        <f t="shared" si="274"/>
        <v>TRUSTED</v>
      </c>
      <c r="U864" s="1">
        <f t="shared" si="279"/>
        <v>3</v>
      </c>
      <c r="V864" s="10">
        <f>IF(Q864="TRUSTED",'internal_calcs ToDs'!B864,"")</f>
        <v>860.9110749298336</v>
      </c>
      <c r="W864" s="10">
        <f>IF(R864="TRUSTED",'internal_calcs ToDs'!C864,"")</f>
        <v>862.47173457227234</v>
      </c>
      <c r="X864" s="10">
        <f>IF(S864="TRUSTED",IF(O864=3,'internal_calcs ToDs'!D864,'internal_calcs ToDs'!E864),"")</f>
        <v>860.98788014900663</v>
      </c>
      <c r="Y864" s="10">
        <f t="shared" si="278"/>
        <v>860.98788014900663</v>
      </c>
      <c r="Z864" s="10" t="str">
        <f t="shared" ca="1" si="275"/>
        <v>Y</v>
      </c>
      <c r="AA864" s="10">
        <f t="shared" ca="1" si="276"/>
        <v>860.98788014900663</v>
      </c>
      <c r="AB864" s="1">
        <f t="shared" ca="1" si="260"/>
        <v>3</v>
      </c>
      <c r="AC864" s="1">
        <f t="shared" ca="1" si="261"/>
        <v>333</v>
      </c>
      <c r="AD864" s="1">
        <f t="shared" ca="1" si="277"/>
        <v>62</v>
      </c>
    </row>
    <row r="865" spans="1:30" x14ac:dyDescent="0.3">
      <c r="A865" s="1">
        <f>'FTTM input times'!A865</f>
        <v>863</v>
      </c>
      <c r="B865" s="10">
        <f>ABS('internal_calcs ToDs'!C865-'internal_calcs ToDs'!$B865)</f>
        <v>1.4820461530916873</v>
      </c>
      <c r="C865" s="10">
        <f>ABS('internal_calcs ToDs'!D865-'internal_calcs ToDs'!$B865)</f>
        <v>0.3983134839536433</v>
      </c>
      <c r="D865" s="10">
        <f>ABS('internal_calcs ToDs'!E865-'internal_calcs ToDs'!$B865)</f>
        <v>0.83541738319377146</v>
      </c>
      <c r="E865" s="10">
        <f>ABS('internal_calcs ToDs'!D865-'internal_calcs ToDs'!$C865)</f>
        <v>1.083732669138044</v>
      </c>
      <c r="F865" s="10">
        <f>ABS('internal_calcs ToDs'!E865-'internal_calcs ToDs'!$C865)</f>
        <v>0.64662876989791584</v>
      </c>
      <c r="G865" s="10">
        <f>ABS('internal_calcs ToDs'!E865-'internal_calcs ToDs'!D865)</f>
        <v>0.43710389924012816</v>
      </c>
      <c r="H865" s="1" t="str">
        <f t="shared" si="262"/>
        <v>TRUSTED</v>
      </c>
      <c r="I865" s="1" t="str">
        <f t="shared" si="263"/>
        <v>TRUSTED</v>
      </c>
      <c r="J865" s="1" t="str">
        <f t="shared" si="264"/>
        <v>TRUSTED</v>
      </c>
      <c r="K865" s="1" t="str">
        <f t="shared" si="265"/>
        <v>TRUSTED</v>
      </c>
      <c r="L865" s="1" t="str">
        <f t="shared" si="266"/>
        <v>TRUSTED</v>
      </c>
      <c r="M865" s="1" t="str">
        <f t="shared" si="267"/>
        <v>TRUSTED</v>
      </c>
      <c r="N865" s="1" t="str">
        <f t="shared" si="268"/>
        <v>TRUSTED</v>
      </c>
      <c r="O865" s="1">
        <f t="shared" si="269"/>
        <v>3</v>
      </c>
      <c r="P865" s="1">
        <f t="shared" si="270"/>
        <v>333</v>
      </c>
      <c r="Q865" s="1" t="str">
        <f t="shared" si="271"/>
        <v>TRUSTED</v>
      </c>
      <c r="R865" s="1" t="str">
        <f t="shared" si="272"/>
        <v>TRUSTED</v>
      </c>
      <c r="S865" s="1" t="str">
        <f t="shared" si="273"/>
        <v>TRUSTED</v>
      </c>
      <c r="T865" s="1" t="str">
        <f t="shared" si="274"/>
        <v>TRUSTED</v>
      </c>
      <c r="U865" s="1">
        <f t="shared" si="279"/>
        <v>3</v>
      </c>
      <c r="V865" s="10">
        <f>IF(Q865="TRUSTED",'internal_calcs ToDs'!B865,"")</f>
        <v>861.86960963298327</v>
      </c>
      <c r="W865" s="10">
        <f>IF(R865="TRUSTED",'internal_calcs ToDs'!C865,"")</f>
        <v>863.35165578607496</v>
      </c>
      <c r="X865" s="10">
        <f>IF(S865="TRUSTED",IF(O865=3,'internal_calcs ToDs'!D865,'internal_calcs ToDs'!E865),"")</f>
        <v>862.26792311693691</v>
      </c>
      <c r="Y865" s="10">
        <f t="shared" si="278"/>
        <v>862.26792311693691</v>
      </c>
      <c r="Z865" s="10" t="str">
        <f t="shared" ca="1" si="275"/>
        <v>N</v>
      </c>
      <c r="AA865" s="10">
        <f t="shared" ca="1" si="276"/>
        <v>862.26792311693691</v>
      </c>
      <c r="AB865" s="1">
        <f t="shared" ca="1" si="260"/>
        <v>3</v>
      </c>
      <c r="AC865" s="1">
        <f t="shared" ca="1" si="261"/>
        <v>333</v>
      </c>
      <c r="AD865" s="1">
        <f t="shared" ca="1" si="277"/>
        <v>62</v>
      </c>
    </row>
    <row r="866" spans="1:30" x14ac:dyDescent="0.3">
      <c r="A866" s="1">
        <f>'FTTM input times'!A866</f>
        <v>864</v>
      </c>
      <c r="B866" s="10">
        <f>ABS('internal_calcs ToDs'!C866-'internal_calcs ToDs'!$B866)</f>
        <v>1.4057195383759336</v>
      </c>
      <c r="C866" s="10">
        <f>ABS('internal_calcs ToDs'!D866-'internal_calcs ToDs'!$B866)</f>
        <v>0.6995539999788889</v>
      </c>
      <c r="D866" s="10">
        <f>ABS('internal_calcs ToDs'!E866-'internal_calcs ToDs'!$B866)</f>
        <v>1.1057291498657378</v>
      </c>
      <c r="E866" s="10">
        <f>ABS('internal_calcs ToDs'!D866-'internal_calcs ToDs'!$C866)</f>
        <v>0.70616553839704466</v>
      </c>
      <c r="F866" s="10">
        <f>ABS('internal_calcs ToDs'!E866-'internal_calcs ToDs'!$C866)</f>
        <v>0.29999038851019577</v>
      </c>
      <c r="G866" s="10">
        <f>ABS('internal_calcs ToDs'!E866-'internal_calcs ToDs'!D866)</f>
        <v>0.40617514988684889</v>
      </c>
      <c r="H866" s="1" t="str">
        <f t="shared" si="262"/>
        <v>TRUSTED</v>
      </c>
      <c r="I866" s="1" t="str">
        <f t="shared" si="263"/>
        <v>TRUSTED</v>
      </c>
      <c r="J866" s="1" t="str">
        <f t="shared" si="264"/>
        <v>TRUSTED</v>
      </c>
      <c r="K866" s="1" t="str">
        <f t="shared" si="265"/>
        <v>TRUSTED</v>
      </c>
      <c r="L866" s="1" t="str">
        <f t="shared" si="266"/>
        <v>TRUSTED</v>
      </c>
      <c r="M866" s="1" t="str">
        <f t="shared" si="267"/>
        <v>TRUSTED</v>
      </c>
      <c r="N866" s="1" t="str">
        <f t="shared" si="268"/>
        <v>TRUSTED</v>
      </c>
      <c r="O866" s="1">
        <f t="shared" si="269"/>
        <v>3</v>
      </c>
      <c r="P866" s="1">
        <f t="shared" si="270"/>
        <v>333</v>
      </c>
      <c r="Q866" s="1" t="str">
        <f t="shared" si="271"/>
        <v>TRUSTED</v>
      </c>
      <c r="R866" s="1" t="str">
        <f t="shared" si="272"/>
        <v>TRUSTED</v>
      </c>
      <c r="S866" s="1" t="str">
        <f t="shared" si="273"/>
        <v>TRUSTED</v>
      </c>
      <c r="T866" s="1" t="str">
        <f t="shared" si="274"/>
        <v>TRUSTED</v>
      </c>
      <c r="U866" s="1">
        <f t="shared" si="279"/>
        <v>3</v>
      </c>
      <c r="V866" s="10">
        <f>IF(Q866="TRUSTED",'internal_calcs ToDs'!B866,"")</f>
        <v>862.82841617991346</v>
      </c>
      <c r="W866" s="10">
        <f>IF(R866="TRUSTED",'internal_calcs ToDs'!C866,"")</f>
        <v>864.23413571828939</v>
      </c>
      <c r="X866" s="10">
        <f>IF(S866="TRUSTED",IF(O866=3,'internal_calcs ToDs'!D866,'internal_calcs ToDs'!E866),"")</f>
        <v>863.52797017989235</v>
      </c>
      <c r="Y866" s="10">
        <f t="shared" si="278"/>
        <v>863.52797017989235</v>
      </c>
      <c r="Z866" s="10" t="str">
        <f t="shared" ca="1" si="275"/>
        <v>N</v>
      </c>
      <c r="AA866" s="10">
        <f t="shared" ca="1" si="276"/>
        <v>863.52797017989235</v>
      </c>
      <c r="AB866" s="1">
        <f t="shared" ca="1" si="260"/>
        <v>3</v>
      </c>
      <c r="AC866" s="1">
        <f t="shared" ca="1" si="261"/>
        <v>333</v>
      </c>
      <c r="AD866" s="1">
        <f t="shared" ca="1" si="277"/>
        <v>62</v>
      </c>
    </row>
    <row r="867" spans="1:30" x14ac:dyDescent="0.3">
      <c r="A867" s="1">
        <f>'FTTM input times'!A867</f>
        <v>865</v>
      </c>
      <c r="B867" s="10">
        <f>ABS('internal_calcs ToDs'!C867-'internal_calcs ToDs'!$B867)</f>
        <v>1.3321175776417249</v>
      </c>
      <c r="C867" s="10">
        <f>ABS('internal_calcs ToDs'!D867-'internal_calcs ToDs'!$B867)</f>
        <v>0.97639965105383908</v>
      </c>
      <c r="D867" s="10">
        <f>ABS('internal_calcs ToDs'!E867-'internal_calcs ToDs'!$B867)</f>
        <v>1.4504084244026672</v>
      </c>
      <c r="E867" s="10">
        <f>ABS('internal_calcs ToDs'!D867-'internal_calcs ToDs'!$C867)</f>
        <v>0.35571792658788581</v>
      </c>
      <c r="F867" s="10">
        <f>ABS('internal_calcs ToDs'!E867-'internal_calcs ToDs'!$C867)</f>
        <v>0.11829084676094226</v>
      </c>
      <c r="G867" s="10">
        <f>ABS('internal_calcs ToDs'!E867-'internal_calcs ToDs'!D867)</f>
        <v>0.47400877334882807</v>
      </c>
      <c r="H867" s="1" t="str">
        <f t="shared" si="262"/>
        <v>TRUSTED</v>
      </c>
      <c r="I867" s="1" t="str">
        <f t="shared" si="263"/>
        <v>TRUSTED</v>
      </c>
      <c r="J867" s="1" t="str">
        <f t="shared" si="264"/>
        <v>TRUSTED</v>
      </c>
      <c r="K867" s="1" t="str">
        <f t="shared" si="265"/>
        <v>TRUSTED</v>
      </c>
      <c r="L867" s="1" t="str">
        <f t="shared" si="266"/>
        <v>TRUSTED</v>
      </c>
      <c r="M867" s="1" t="str">
        <f t="shared" si="267"/>
        <v>TRUSTED</v>
      </c>
      <c r="N867" s="1" t="str">
        <f t="shared" si="268"/>
        <v>TRUSTED</v>
      </c>
      <c r="O867" s="1">
        <f t="shared" si="269"/>
        <v>3</v>
      </c>
      <c r="P867" s="1">
        <f t="shared" si="270"/>
        <v>333</v>
      </c>
      <c r="Q867" s="1" t="str">
        <f t="shared" si="271"/>
        <v>TRUSTED</v>
      </c>
      <c r="R867" s="1" t="str">
        <f t="shared" si="272"/>
        <v>TRUSTED</v>
      </c>
      <c r="S867" s="1" t="str">
        <f t="shared" si="273"/>
        <v>TRUSTED</v>
      </c>
      <c r="T867" s="1" t="str">
        <f t="shared" si="274"/>
        <v>TRUSTED</v>
      </c>
      <c r="U867" s="1">
        <f t="shared" si="279"/>
        <v>3</v>
      </c>
      <c r="V867" s="10">
        <f>IF(Q867="TRUSTED",'internal_calcs ToDs'!B867,"")</f>
        <v>863.78752058929206</v>
      </c>
      <c r="W867" s="10">
        <f>IF(R867="TRUSTED",'internal_calcs ToDs'!C867,"")</f>
        <v>865.11963816693378</v>
      </c>
      <c r="X867" s="10">
        <f>IF(S867="TRUSTED",IF(O867=3,'internal_calcs ToDs'!D867,'internal_calcs ToDs'!E867),"")</f>
        <v>864.7639202403459</v>
      </c>
      <c r="Y867" s="10">
        <f t="shared" si="278"/>
        <v>864.7639202403459</v>
      </c>
      <c r="Z867" s="10" t="str">
        <f t="shared" ca="1" si="275"/>
        <v>N</v>
      </c>
      <c r="AA867" s="10">
        <f t="shared" ca="1" si="276"/>
        <v>864.7639202403459</v>
      </c>
      <c r="AB867" s="1">
        <f t="shared" ca="1" si="260"/>
        <v>3</v>
      </c>
      <c r="AC867" s="1">
        <f t="shared" ca="1" si="261"/>
        <v>333</v>
      </c>
      <c r="AD867" s="1">
        <f t="shared" ca="1" si="277"/>
        <v>62</v>
      </c>
    </row>
    <row r="868" spans="1:30" x14ac:dyDescent="0.3">
      <c r="A868" s="1">
        <f>'FTTM input times'!A868</f>
        <v>866</v>
      </c>
      <c r="B868" s="10">
        <f>ABS('internal_calcs ToDs'!C868-'internal_calcs ToDs'!$B868)</f>
        <v>1.2616663098835943</v>
      </c>
      <c r="C868" s="10">
        <f>ABS('internal_calcs ToDs'!D868-'internal_calcs ToDs'!$B868)</f>
        <v>1.2251035332435549</v>
      </c>
      <c r="D868" s="10">
        <f>ABS('internal_calcs ToDs'!E868-'internal_calcs ToDs'!$B868)</f>
        <v>1.85844984243613</v>
      </c>
      <c r="E868" s="10">
        <f>ABS('internal_calcs ToDs'!D868-'internal_calcs ToDs'!$C868)</f>
        <v>3.6562776640039374E-2</v>
      </c>
      <c r="F868" s="10">
        <f>ABS('internal_calcs ToDs'!E868-'internal_calcs ToDs'!$C868)</f>
        <v>0.59678353255253569</v>
      </c>
      <c r="G868" s="10">
        <f>ABS('internal_calcs ToDs'!E868-'internal_calcs ToDs'!D868)</f>
        <v>0.63334630919257506</v>
      </c>
      <c r="H868" s="1" t="str">
        <f t="shared" si="262"/>
        <v>TRUSTED</v>
      </c>
      <c r="I868" s="1" t="str">
        <f t="shared" si="263"/>
        <v>TRUSTED</v>
      </c>
      <c r="J868" s="1" t="str">
        <f t="shared" si="264"/>
        <v>TRUSTED</v>
      </c>
      <c r="K868" s="1" t="str">
        <f t="shared" si="265"/>
        <v>TRUSTED</v>
      </c>
      <c r="L868" s="1" t="str">
        <f t="shared" si="266"/>
        <v>TRUSTED</v>
      </c>
      <c r="M868" s="1" t="str">
        <f t="shared" si="267"/>
        <v>TRUSTED</v>
      </c>
      <c r="N868" s="1" t="str">
        <f t="shared" si="268"/>
        <v>TRUSTED</v>
      </c>
      <c r="O868" s="1">
        <f t="shared" si="269"/>
        <v>3</v>
      </c>
      <c r="P868" s="1">
        <f t="shared" si="270"/>
        <v>333</v>
      </c>
      <c r="Q868" s="1" t="str">
        <f t="shared" si="271"/>
        <v>TRUSTED</v>
      </c>
      <c r="R868" s="1" t="str">
        <f t="shared" si="272"/>
        <v>TRUSTED</v>
      </c>
      <c r="S868" s="1" t="str">
        <f t="shared" si="273"/>
        <v>TRUSTED</v>
      </c>
      <c r="T868" s="1" t="str">
        <f t="shared" si="274"/>
        <v>TRUSTED</v>
      </c>
      <c r="U868" s="1">
        <f t="shared" si="279"/>
        <v>3</v>
      </c>
      <c r="V868" s="10">
        <f>IF(Q868="TRUSTED",'internal_calcs ToDs'!B868,"")</f>
        <v>864.74694869165069</v>
      </c>
      <c r="W868" s="10">
        <f>IF(R868="TRUSTED",'internal_calcs ToDs'!C868,"")</f>
        <v>866.00861500153428</v>
      </c>
      <c r="X868" s="10">
        <f>IF(S868="TRUSTED",IF(O868=3,'internal_calcs ToDs'!D868,'internal_calcs ToDs'!E868),"")</f>
        <v>865.97205222489424</v>
      </c>
      <c r="Y868" s="10">
        <f t="shared" si="278"/>
        <v>865.97205222489424</v>
      </c>
      <c r="Z868" s="10" t="str">
        <f t="shared" ca="1" si="275"/>
        <v>N</v>
      </c>
      <c r="AA868" s="10">
        <f t="shared" ca="1" si="276"/>
        <v>865.97205222489424</v>
      </c>
      <c r="AB868" s="1">
        <f t="shared" ca="1" si="260"/>
        <v>3</v>
      </c>
      <c r="AC868" s="1">
        <f t="shared" ca="1" si="261"/>
        <v>333</v>
      </c>
      <c r="AD868" s="1">
        <f t="shared" ca="1" si="277"/>
        <v>62</v>
      </c>
    </row>
    <row r="869" spans="1:30" x14ac:dyDescent="0.3">
      <c r="A869" s="1">
        <f>'FTTM input times'!A869</f>
        <v>867</v>
      </c>
      <c r="B869" s="10">
        <f>ABS('internal_calcs ToDs'!C869-'internal_calcs ToDs'!$B869)</f>
        <v>1.1947782667335787</v>
      </c>
      <c r="C869" s="10">
        <f>ABS('internal_calcs ToDs'!D869-'internal_calcs ToDs'!$B869)</f>
        <v>1.4423576547397943</v>
      </c>
      <c r="D869" s="10">
        <f>ABS('internal_calcs ToDs'!E869-'internal_calcs ToDs'!$B869)</f>
        <v>2.3165464719860438</v>
      </c>
      <c r="E869" s="10">
        <f>ABS('internal_calcs ToDs'!D869-'internal_calcs ToDs'!$C869)</f>
        <v>0.24757938800621559</v>
      </c>
      <c r="F869" s="10">
        <f>ABS('internal_calcs ToDs'!E869-'internal_calcs ToDs'!$C869)</f>
        <v>1.1217682052524651</v>
      </c>
      <c r="G869" s="10">
        <f>ABS('internal_calcs ToDs'!E869-'internal_calcs ToDs'!D869)</f>
        <v>0.87418881724624953</v>
      </c>
      <c r="H869" s="1" t="str">
        <f t="shared" si="262"/>
        <v>TRUSTED</v>
      </c>
      <c r="I869" s="1" t="str">
        <f t="shared" si="263"/>
        <v>TRUSTED</v>
      </c>
      <c r="J869" s="1" t="str">
        <f t="shared" si="264"/>
        <v>TRUSTED</v>
      </c>
      <c r="K869" s="1" t="str">
        <f t="shared" si="265"/>
        <v>TRUSTED</v>
      </c>
      <c r="L869" s="1" t="str">
        <f t="shared" si="266"/>
        <v>TRUSTED</v>
      </c>
      <c r="M869" s="1" t="str">
        <f t="shared" si="267"/>
        <v>TRUSTED</v>
      </c>
      <c r="N869" s="1" t="str">
        <f t="shared" si="268"/>
        <v>TRUSTED</v>
      </c>
      <c r="O869" s="1">
        <f t="shared" si="269"/>
        <v>3</v>
      </c>
      <c r="P869" s="1">
        <f t="shared" si="270"/>
        <v>333</v>
      </c>
      <c r="Q869" s="1" t="str">
        <f t="shared" si="271"/>
        <v>TRUSTED</v>
      </c>
      <c r="R869" s="1" t="str">
        <f t="shared" si="272"/>
        <v>TRUSTED</v>
      </c>
      <c r="S869" s="1" t="str">
        <f t="shared" si="273"/>
        <v>TRUSTED</v>
      </c>
      <c r="T869" s="1" t="str">
        <f t="shared" si="274"/>
        <v>TRUSTED</v>
      </c>
      <c r="U869" s="1">
        <f t="shared" si="279"/>
        <v>3</v>
      </c>
      <c r="V869" s="10">
        <f>IF(Q869="TRUSTED",'internal_calcs ToDs'!B869,"")</f>
        <v>865.70672611306941</v>
      </c>
      <c r="W869" s="10">
        <f>IF(R869="TRUSTED",'internal_calcs ToDs'!C869,"")</f>
        <v>866.90150437980299</v>
      </c>
      <c r="X869" s="10">
        <f>IF(S869="TRUSTED",IF(O869=3,'internal_calcs ToDs'!D869,'internal_calcs ToDs'!E869),"")</f>
        <v>867.1490837678092</v>
      </c>
      <c r="Y869" s="10">
        <f t="shared" si="278"/>
        <v>866.90150437980299</v>
      </c>
      <c r="Z869" s="10" t="str">
        <f t="shared" ca="1" si="275"/>
        <v>Y</v>
      </c>
      <c r="AA869" s="10">
        <f t="shared" ca="1" si="276"/>
        <v>866.90150437980299</v>
      </c>
      <c r="AB869" s="1">
        <f t="shared" ca="1" si="260"/>
        <v>2</v>
      </c>
      <c r="AC869" s="1">
        <f t="shared" ca="1" si="261"/>
        <v>222</v>
      </c>
      <c r="AD869" s="1">
        <f t="shared" ca="1" si="277"/>
        <v>63</v>
      </c>
    </row>
    <row r="870" spans="1:30" x14ac:dyDescent="0.3">
      <c r="A870" s="1">
        <f>'FTTM input times'!A870</f>
        <v>868</v>
      </c>
      <c r="B870" s="10">
        <f>ABS('internal_calcs ToDs'!C870-'internal_calcs ToDs'!$B870)</f>
        <v>1.131850759438521</v>
      </c>
      <c r="C870" s="10">
        <f>ABS('internal_calcs ToDs'!D870-'internal_calcs ToDs'!$B870)</f>
        <v>1.6253447169142419</v>
      </c>
      <c r="D870" s="10">
        <f>ABS('internal_calcs ToDs'!E870-'internal_calcs ToDs'!$B870)</f>
        <v>2.8095698506479039</v>
      </c>
      <c r="E870" s="10">
        <f>ABS('internal_calcs ToDs'!D870-'internal_calcs ToDs'!$C870)</f>
        <v>0.49349395747572089</v>
      </c>
      <c r="F870" s="10">
        <f>ABS('internal_calcs ToDs'!E870-'internal_calcs ToDs'!$C870)</f>
        <v>1.6777190912093829</v>
      </c>
      <c r="G870" s="10">
        <f>ABS('internal_calcs ToDs'!E870-'internal_calcs ToDs'!D870)</f>
        <v>1.184225133733662</v>
      </c>
      <c r="H870" s="1" t="str">
        <f t="shared" si="262"/>
        <v>TRUSTED</v>
      </c>
      <c r="I870" s="1" t="str">
        <f t="shared" si="263"/>
        <v>TRUSTED</v>
      </c>
      <c r="J870" s="1" t="str">
        <f t="shared" si="264"/>
        <v>TRUSTED</v>
      </c>
      <c r="K870" s="1" t="str">
        <f t="shared" si="265"/>
        <v>TRUSTED</v>
      </c>
      <c r="L870" s="1" t="str">
        <f t="shared" si="266"/>
        <v>TRUSTED</v>
      </c>
      <c r="M870" s="1" t="str">
        <f t="shared" si="267"/>
        <v>TRUSTED</v>
      </c>
      <c r="N870" s="1" t="str">
        <f t="shared" si="268"/>
        <v>TRUSTED</v>
      </c>
      <c r="O870" s="1">
        <f t="shared" si="269"/>
        <v>3</v>
      </c>
      <c r="P870" s="1">
        <f t="shared" si="270"/>
        <v>333</v>
      </c>
      <c r="Q870" s="1" t="str">
        <f t="shared" si="271"/>
        <v>TRUSTED</v>
      </c>
      <c r="R870" s="1" t="str">
        <f t="shared" si="272"/>
        <v>TRUSTED</v>
      </c>
      <c r="S870" s="1" t="str">
        <f t="shared" si="273"/>
        <v>TRUSTED</v>
      </c>
      <c r="T870" s="1" t="str">
        <f t="shared" si="274"/>
        <v>TRUSTED</v>
      </c>
      <c r="U870" s="1">
        <f t="shared" si="279"/>
        <v>3</v>
      </c>
      <c r="V870" s="10">
        <f>IF(Q870="TRUSTED",'internal_calcs ToDs'!B870,"")</f>
        <v>866.66687825899101</v>
      </c>
      <c r="W870" s="10">
        <f>IF(R870="TRUSTED",'internal_calcs ToDs'!C870,"")</f>
        <v>867.79872901842953</v>
      </c>
      <c r="X870" s="10">
        <f>IF(S870="TRUSTED",IF(O870=3,'internal_calcs ToDs'!D870,'internal_calcs ToDs'!E870),"")</f>
        <v>868.29222297590525</v>
      </c>
      <c r="Y870" s="10">
        <f t="shared" si="278"/>
        <v>867.79872901842953</v>
      </c>
      <c r="Z870" s="10" t="str">
        <f t="shared" ca="1" si="275"/>
        <v>N</v>
      </c>
      <c r="AA870" s="10">
        <f t="shared" ca="1" si="276"/>
        <v>867.79872901842953</v>
      </c>
      <c r="AB870" s="1">
        <f t="shared" ca="1" si="260"/>
        <v>2</v>
      </c>
      <c r="AC870" s="1">
        <f t="shared" ca="1" si="261"/>
        <v>222</v>
      </c>
      <c r="AD870" s="1">
        <f t="shared" ca="1" si="277"/>
        <v>63</v>
      </c>
    </row>
    <row r="871" spans="1:30" x14ac:dyDescent="0.3">
      <c r="A871" s="1">
        <f>'FTTM input times'!A871</f>
        <v>869</v>
      </c>
      <c r="B871" s="10">
        <f>ABS('internal_calcs ToDs'!C871-'internal_calcs ToDs'!$B871)</f>
        <v>1.0732642266377752</v>
      </c>
      <c r="C871" s="10">
        <f>ABS('internal_calcs ToDs'!D871-'internal_calcs ToDs'!$B871)</f>
        <v>1.7717821601895594</v>
      </c>
      <c r="D871" s="10">
        <f>ABS('internal_calcs ToDs'!E871-'internal_calcs ToDs'!$B871)</f>
        <v>3.3211158654665951</v>
      </c>
      <c r="E871" s="10">
        <f>ABS('internal_calcs ToDs'!D871-'internal_calcs ToDs'!$C871)</f>
        <v>0.69851793355178415</v>
      </c>
      <c r="F871" s="10">
        <f>ABS('internal_calcs ToDs'!E871-'internal_calcs ToDs'!$C871)</f>
        <v>2.2478516388288199</v>
      </c>
      <c r="G871" s="10">
        <f>ABS('internal_calcs ToDs'!E871-'internal_calcs ToDs'!D871)</f>
        <v>1.5493337052770357</v>
      </c>
      <c r="H871" s="1" t="str">
        <f t="shared" si="262"/>
        <v>TRUSTED</v>
      </c>
      <c r="I871" s="1" t="str">
        <f t="shared" si="263"/>
        <v>TRUSTED</v>
      </c>
      <c r="J871" s="1" t="str">
        <f t="shared" si="264"/>
        <v>TRUSTED</v>
      </c>
      <c r="K871" s="1" t="str">
        <f t="shared" si="265"/>
        <v>TRUSTED</v>
      </c>
      <c r="L871" s="1" t="str">
        <f t="shared" si="266"/>
        <v>TRUSTED</v>
      </c>
      <c r="M871" s="1" t="str">
        <f t="shared" si="267"/>
        <v>TRUSTED</v>
      </c>
      <c r="N871" s="1" t="str">
        <f t="shared" si="268"/>
        <v>TRUSTED</v>
      </c>
      <c r="O871" s="1">
        <f t="shared" si="269"/>
        <v>3</v>
      </c>
      <c r="P871" s="1">
        <f t="shared" si="270"/>
        <v>333</v>
      </c>
      <c r="Q871" s="1" t="str">
        <f t="shared" si="271"/>
        <v>TRUSTED</v>
      </c>
      <c r="R871" s="1" t="str">
        <f t="shared" si="272"/>
        <v>TRUSTED</v>
      </c>
      <c r="S871" s="1" t="str">
        <f t="shared" si="273"/>
        <v>TRUSTED</v>
      </c>
      <c r="T871" s="1" t="str">
        <f t="shared" si="274"/>
        <v>TRUSTED</v>
      </c>
      <c r="U871" s="1">
        <f t="shared" si="279"/>
        <v>3</v>
      </c>
      <c r="V871" s="10">
        <f>IF(Q871="TRUSTED",'internal_calcs ToDs'!B871,"")</f>
        <v>867.6274302981742</v>
      </c>
      <c r="W871" s="10">
        <f>IF(R871="TRUSTED",'internal_calcs ToDs'!C871,"")</f>
        <v>868.70069452481198</v>
      </c>
      <c r="X871" s="10">
        <f>IF(S871="TRUSTED",IF(O871=3,'internal_calcs ToDs'!D871,'internal_calcs ToDs'!E871),"")</f>
        <v>869.39921245836376</v>
      </c>
      <c r="Y871" s="10">
        <f t="shared" si="278"/>
        <v>868.70069452481198</v>
      </c>
      <c r="Z871" s="10" t="str">
        <f t="shared" ca="1" si="275"/>
        <v>N</v>
      </c>
      <c r="AA871" s="10">
        <f t="shared" ca="1" si="276"/>
        <v>868.70069452481198</v>
      </c>
      <c r="AB871" s="1">
        <f t="shared" ca="1" si="260"/>
        <v>2</v>
      </c>
      <c r="AC871" s="1">
        <f t="shared" ca="1" si="261"/>
        <v>222</v>
      </c>
      <c r="AD871" s="1">
        <f t="shared" ca="1" si="277"/>
        <v>63</v>
      </c>
    </row>
    <row r="872" spans="1:30" x14ac:dyDescent="0.3">
      <c r="A872" s="1">
        <f>'FTTM input times'!A872</f>
        <v>870</v>
      </c>
      <c r="B872" s="10">
        <f>ABS('internal_calcs ToDs'!C872-'internal_calcs ToDs'!$B872)</f>
        <v>1.0193806495122999</v>
      </c>
      <c r="C872" s="10">
        <f>ABS('internal_calcs ToDs'!D872-'internal_calcs ToDs'!$B872)</f>
        <v>1.8799577803372358</v>
      </c>
      <c r="D872" s="10">
        <f>ABS('internal_calcs ToDs'!E872-'internal_calcs ToDs'!$B872)</f>
        <v>3.8340967465542235</v>
      </c>
      <c r="E872" s="10">
        <f>ABS('internal_calcs ToDs'!D872-'internal_calcs ToDs'!$C872)</f>
        <v>0.86057713082493592</v>
      </c>
      <c r="F872" s="10">
        <f>ABS('internal_calcs ToDs'!E872-'internal_calcs ToDs'!$C872)</f>
        <v>2.8147160970419236</v>
      </c>
      <c r="G872" s="10">
        <f>ABS('internal_calcs ToDs'!E872-'internal_calcs ToDs'!D872)</f>
        <v>1.9541389662169877</v>
      </c>
      <c r="H872" s="1" t="str">
        <f t="shared" si="262"/>
        <v>TRUSTED</v>
      </c>
      <c r="I872" s="1" t="str">
        <f t="shared" si="263"/>
        <v>TRUSTED</v>
      </c>
      <c r="J872" s="1" t="str">
        <f t="shared" si="264"/>
        <v>TRUSTED</v>
      </c>
      <c r="K872" s="1" t="str">
        <f t="shared" si="265"/>
        <v>TRUSTED</v>
      </c>
      <c r="L872" s="1" t="str">
        <f t="shared" si="266"/>
        <v>TRUSTED</v>
      </c>
      <c r="M872" s="1" t="str">
        <f t="shared" si="267"/>
        <v>TRUSTED</v>
      </c>
      <c r="N872" s="1" t="str">
        <f t="shared" si="268"/>
        <v>TRUSTED</v>
      </c>
      <c r="O872" s="1">
        <f t="shared" si="269"/>
        <v>3</v>
      </c>
      <c r="P872" s="1">
        <f t="shared" si="270"/>
        <v>333</v>
      </c>
      <c r="Q872" s="1" t="str">
        <f t="shared" si="271"/>
        <v>TRUSTED</v>
      </c>
      <c r="R872" s="1" t="str">
        <f t="shared" si="272"/>
        <v>TRUSTED</v>
      </c>
      <c r="S872" s="1" t="str">
        <f t="shared" si="273"/>
        <v>TRUSTED</v>
      </c>
      <c r="T872" s="1" t="str">
        <f t="shared" si="274"/>
        <v>TRUSTED</v>
      </c>
      <c r="U872" s="1">
        <f t="shared" si="279"/>
        <v>3</v>
      </c>
      <c r="V872" s="10">
        <f>IF(Q872="TRUSTED",'internal_calcs ToDs'!B872,"")</f>
        <v>868.5884071467965</v>
      </c>
      <c r="W872" s="10">
        <f>IF(R872="TRUSTED",'internal_calcs ToDs'!C872,"")</f>
        <v>869.6077877963088</v>
      </c>
      <c r="X872" s="10">
        <f>IF(S872="TRUSTED",IF(O872=3,'internal_calcs ToDs'!D872,'internal_calcs ToDs'!E872),"")</f>
        <v>870.46836492713373</v>
      </c>
      <c r="Y872" s="10">
        <f t="shared" si="278"/>
        <v>869.6077877963088</v>
      </c>
      <c r="Z872" s="10" t="str">
        <f t="shared" ca="1" si="275"/>
        <v>N</v>
      </c>
      <c r="AA872" s="10">
        <f t="shared" ca="1" si="276"/>
        <v>869.6077877963088</v>
      </c>
      <c r="AB872" s="1">
        <f t="shared" ca="1" si="260"/>
        <v>2</v>
      </c>
      <c r="AC872" s="1">
        <f t="shared" ca="1" si="261"/>
        <v>222</v>
      </c>
      <c r="AD872" s="1">
        <f t="shared" ca="1" si="277"/>
        <v>63</v>
      </c>
    </row>
    <row r="873" spans="1:30" x14ac:dyDescent="0.3">
      <c r="A873" s="1">
        <f>'FTTM input times'!A873</f>
        <v>871</v>
      </c>
      <c r="B873" s="10">
        <f>ABS('internal_calcs ToDs'!C873-'internal_calcs ToDs'!$B873)</f>
        <v>0.97054204061555538</v>
      </c>
      <c r="C873" s="10">
        <f>ABS('internal_calcs ToDs'!D873-'internal_calcs ToDs'!$B873)</f>
        <v>1.9487563537563801</v>
      </c>
      <c r="D873" s="10">
        <f>ABS('internal_calcs ToDs'!E873-'internal_calcs ToDs'!$B873)</f>
        <v>4.3313577788147768</v>
      </c>
      <c r="E873" s="10">
        <f>ABS('internal_calcs ToDs'!D873-'internal_calcs ToDs'!$C873)</f>
        <v>0.97821431314082474</v>
      </c>
      <c r="F873" s="10">
        <f>ABS('internal_calcs ToDs'!E873-'internal_calcs ToDs'!$C873)</f>
        <v>3.3608157381992214</v>
      </c>
      <c r="G873" s="10">
        <f>ABS('internal_calcs ToDs'!E873-'internal_calcs ToDs'!D873)</f>
        <v>2.3826014250583967</v>
      </c>
      <c r="H873" s="1" t="str">
        <f t="shared" si="262"/>
        <v>TRUSTED</v>
      </c>
      <c r="I873" s="1" t="str">
        <f t="shared" si="263"/>
        <v>TRUSTED</v>
      </c>
      <c r="J873" s="1" t="str">
        <f t="shared" si="264"/>
        <v>TRUSTED</v>
      </c>
      <c r="K873" s="1" t="str">
        <f t="shared" si="265"/>
        <v>TRUSTED</v>
      </c>
      <c r="L873" s="1" t="str">
        <f t="shared" si="266"/>
        <v>TRUSTED</v>
      </c>
      <c r="M873" s="1" t="str">
        <f t="shared" si="267"/>
        <v>TRUSTED</v>
      </c>
      <c r="N873" s="1" t="str">
        <f t="shared" si="268"/>
        <v>TRUSTED</v>
      </c>
      <c r="O873" s="1">
        <f t="shared" si="269"/>
        <v>3</v>
      </c>
      <c r="P873" s="1">
        <f t="shared" si="270"/>
        <v>333</v>
      </c>
      <c r="Q873" s="1" t="str">
        <f t="shared" si="271"/>
        <v>TRUSTED</v>
      </c>
      <c r="R873" s="1" t="str">
        <f t="shared" si="272"/>
        <v>TRUSTED</v>
      </c>
      <c r="S873" s="1" t="str">
        <f t="shared" si="273"/>
        <v>TRUSTED</v>
      </c>
      <c r="T873" s="1" t="str">
        <f t="shared" si="274"/>
        <v>TRUSTED</v>
      </c>
      <c r="U873" s="1">
        <f t="shared" si="279"/>
        <v>3</v>
      </c>
      <c r="V873" s="10">
        <f>IF(Q873="TRUSTED",'internal_calcs ToDs'!B873,"")</f>
        <v>869.54983345271671</v>
      </c>
      <c r="W873" s="10">
        <f>IF(R873="TRUSTED",'internal_calcs ToDs'!C873,"")</f>
        <v>870.52037549333227</v>
      </c>
      <c r="X873" s="10">
        <f>IF(S873="TRUSTED",IF(O873=3,'internal_calcs ToDs'!D873,'internal_calcs ToDs'!E873),"")</f>
        <v>871.49858980647309</v>
      </c>
      <c r="Y873" s="10">
        <f t="shared" si="278"/>
        <v>870.52037549333227</v>
      </c>
      <c r="Z873" s="10" t="str">
        <f t="shared" ca="1" si="275"/>
        <v>N</v>
      </c>
      <c r="AA873" s="10">
        <f t="shared" ca="1" si="276"/>
        <v>870.52037549333227</v>
      </c>
      <c r="AB873" s="1">
        <f t="shared" ca="1" si="260"/>
        <v>2</v>
      </c>
      <c r="AC873" s="1">
        <f t="shared" ca="1" si="261"/>
        <v>222</v>
      </c>
      <c r="AD873" s="1">
        <f t="shared" ca="1" si="277"/>
        <v>63</v>
      </c>
    </row>
    <row r="874" spans="1:30" x14ac:dyDescent="0.3">
      <c r="A874" s="1">
        <f>'FTTM input times'!A874</f>
        <v>872</v>
      </c>
      <c r="B874" s="10">
        <f>ABS('internal_calcs ToDs'!C874-'internal_calcs ToDs'!$B874)</f>
        <v>0.92706901240069328</v>
      </c>
      <c r="C874" s="10">
        <f>ABS('internal_calcs ToDs'!D874-'internal_calcs ToDs'!$B874)</f>
        <v>1.9776768520723635</v>
      </c>
      <c r="D874" s="10">
        <f>ABS('internal_calcs ToDs'!E874-'internal_calcs ToDs'!$B874)</f>
        <v>4.7962964427767929</v>
      </c>
      <c r="E874" s="10">
        <f>ABS('internal_calcs ToDs'!D874-'internal_calcs ToDs'!$C874)</f>
        <v>1.0506078396716703</v>
      </c>
      <c r="F874" s="10">
        <f>ABS('internal_calcs ToDs'!E874-'internal_calcs ToDs'!$C874)</f>
        <v>3.8692274303760996</v>
      </c>
      <c r="G874" s="10">
        <f>ABS('internal_calcs ToDs'!E874-'internal_calcs ToDs'!D874)</f>
        <v>2.8186195907044294</v>
      </c>
      <c r="H874" s="1" t="str">
        <f t="shared" si="262"/>
        <v>TRUSTED</v>
      </c>
      <c r="I874" s="1" t="str">
        <f t="shared" si="263"/>
        <v>TRUSTED</v>
      </c>
      <c r="J874" s="1" t="str">
        <f t="shared" si="264"/>
        <v>TRUSTED</v>
      </c>
      <c r="K874" s="1" t="str">
        <f t="shared" si="265"/>
        <v>TRUSTED</v>
      </c>
      <c r="L874" s="1" t="str">
        <f t="shared" si="266"/>
        <v>TRUSTED</v>
      </c>
      <c r="M874" s="1" t="str">
        <f t="shared" si="267"/>
        <v>TRUSTED</v>
      </c>
      <c r="N874" s="1" t="str">
        <f t="shared" si="268"/>
        <v>TRUSTED</v>
      </c>
      <c r="O874" s="1">
        <f t="shared" si="269"/>
        <v>3</v>
      </c>
      <c r="P874" s="1">
        <f t="shared" si="270"/>
        <v>333</v>
      </c>
      <c r="Q874" s="1" t="str">
        <f t="shared" si="271"/>
        <v>TRUSTED</v>
      </c>
      <c r="R874" s="1" t="str">
        <f t="shared" si="272"/>
        <v>TRUSTED</v>
      </c>
      <c r="S874" s="1" t="str">
        <f t="shared" si="273"/>
        <v>TRUSTED</v>
      </c>
      <c r="T874" s="1" t="str">
        <f t="shared" si="274"/>
        <v>TRUSTED</v>
      </c>
      <c r="U874" s="1">
        <f t="shared" si="279"/>
        <v>3</v>
      </c>
      <c r="V874" s="10">
        <f>IF(Q874="TRUSTED",'internal_calcs ToDs'!B874,"")</f>
        <v>870.51173357990683</v>
      </c>
      <c r="W874" s="10">
        <f>IF(R874="TRUSTED",'internal_calcs ToDs'!C874,"")</f>
        <v>871.43880259230752</v>
      </c>
      <c r="X874" s="10">
        <f>IF(S874="TRUSTED",IF(O874=3,'internal_calcs ToDs'!D874,'internal_calcs ToDs'!E874),"")</f>
        <v>872.48941043197919</v>
      </c>
      <c r="Y874" s="10">
        <f t="shared" si="278"/>
        <v>871.43880259230752</v>
      </c>
      <c r="Z874" s="10" t="str">
        <f t="shared" ca="1" si="275"/>
        <v>N</v>
      </c>
      <c r="AA874" s="10">
        <f t="shared" ca="1" si="276"/>
        <v>871.43880259230752</v>
      </c>
      <c r="AB874" s="1">
        <f t="shared" ca="1" si="260"/>
        <v>2</v>
      </c>
      <c r="AC874" s="1">
        <f t="shared" ca="1" si="261"/>
        <v>222</v>
      </c>
      <c r="AD874" s="1">
        <f t="shared" ca="1" si="277"/>
        <v>63</v>
      </c>
    </row>
    <row r="875" spans="1:30" x14ac:dyDescent="0.3">
      <c r="A875" s="1">
        <f>'FTTM input times'!A875</f>
        <v>873</v>
      </c>
      <c r="B875" s="10">
        <f>ABS('internal_calcs ToDs'!C875-'internal_calcs ToDs'!$B875)</f>
        <v>0.88925943114429629</v>
      </c>
      <c r="C875" s="10">
        <f>ABS('internal_calcs ToDs'!D875-'internal_calcs ToDs'!$B875)</f>
        <v>1.9668399748080674</v>
      </c>
      <c r="D875" s="10">
        <f>ABS('internal_calcs ToDs'!E875-'internal_calcs ToDs'!$B875)</f>
        <v>5.2134616077136116</v>
      </c>
      <c r="E875" s="10">
        <f>ABS('internal_calcs ToDs'!D875-'internal_calcs ToDs'!$C875)</f>
        <v>1.0775805436637711</v>
      </c>
      <c r="F875" s="10">
        <f>ABS('internal_calcs ToDs'!E875-'internal_calcs ToDs'!$C875)</f>
        <v>4.3242021765693153</v>
      </c>
      <c r="G875" s="10">
        <f>ABS('internal_calcs ToDs'!E875-'internal_calcs ToDs'!D875)</f>
        <v>3.2466216329055442</v>
      </c>
      <c r="H875" s="1" t="str">
        <f t="shared" si="262"/>
        <v>TRUSTED</v>
      </c>
      <c r="I875" s="1" t="str">
        <f t="shared" si="263"/>
        <v>TRUSTED</v>
      </c>
      <c r="J875" s="1" t="str">
        <f t="shared" si="264"/>
        <v>TRUSTED</v>
      </c>
      <c r="K875" s="1" t="str">
        <f t="shared" si="265"/>
        <v>TRUSTED</v>
      </c>
      <c r="L875" s="1" t="str">
        <f t="shared" si="266"/>
        <v>TRUSTED</v>
      </c>
      <c r="M875" s="1" t="str">
        <f t="shared" si="267"/>
        <v>TRUSTED</v>
      </c>
      <c r="N875" s="1" t="str">
        <f t="shared" si="268"/>
        <v>TRUSTED</v>
      </c>
      <c r="O875" s="1">
        <f t="shared" si="269"/>
        <v>3</v>
      </c>
      <c r="P875" s="1">
        <f t="shared" si="270"/>
        <v>333</v>
      </c>
      <c r="Q875" s="1" t="str">
        <f t="shared" si="271"/>
        <v>TRUSTED</v>
      </c>
      <c r="R875" s="1" t="str">
        <f t="shared" si="272"/>
        <v>TRUSTED</v>
      </c>
      <c r="S875" s="1" t="str">
        <f t="shared" si="273"/>
        <v>TRUSTED</v>
      </c>
      <c r="T875" s="1" t="str">
        <f t="shared" si="274"/>
        <v>TRUSTED</v>
      </c>
      <c r="U875" s="1">
        <f t="shared" si="279"/>
        <v>3</v>
      </c>
      <c r="V875" s="10">
        <f>IF(Q875="TRUSTED",'internal_calcs ToDs'!B875,"")</f>
        <v>871.47413159306313</v>
      </c>
      <c r="W875" s="10">
        <f>IF(R875="TRUSTED",'internal_calcs ToDs'!C875,"")</f>
        <v>872.36339102420743</v>
      </c>
      <c r="X875" s="10">
        <f>IF(S875="TRUSTED",IF(O875=3,'internal_calcs ToDs'!D875,'internal_calcs ToDs'!E875),"")</f>
        <v>873.4409715678712</v>
      </c>
      <c r="Y875" s="10">
        <f t="shared" si="278"/>
        <v>872.36339102420743</v>
      </c>
      <c r="Z875" s="10" t="str">
        <f t="shared" ca="1" si="275"/>
        <v>N</v>
      </c>
      <c r="AA875" s="10">
        <f t="shared" ca="1" si="276"/>
        <v>872.36339102420743</v>
      </c>
      <c r="AB875" s="1">
        <f t="shared" ca="1" si="260"/>
        <v>2</v>
      </c>
      <c r="AC875" s="1">
        <f t="shared" ca="1" si="261"/>
        <v>222</v>
      </c>
      <c r="AD875" s="1">
        <f t="shared" ca="1" si="277"/>
        <v>63</v>
      </c>
    </row>
    <row r="876" spans="1:30" x14ac:dyDescent="0.3">
      <c r="A876" s="1">
        <f>'FTTM input times'!A876</f>
        <v>874</v>
      </c>
      <c r="B876" s="10">
        <f>ABS('internal_calcs ToDs'!C876-'internal_calcs ToDs'!$B876)</f>
        <v>0.85738716163314166</v>
      </c>
      <c r="C876" s="10">
        <f>ABS('internal_calcs ToDs'!D876-'internal_calcs ToDs'!$B876)</f>
        <v>1.9169858815658927</v>
      </c>
      <c r="D876" s="10">
        <f>ABS('internal_calcs ToDs'!E876-'internal_calcs ToDs'!$B876)</f>
        <v>5.569111121206447</v>
      </c>
      <c r="E876" s="10">
        <f>ABS('internal_calcs ToDs'!D876-'internal_calcs ToDs'!$C876)</f>
        <v>1.059598719932751</v>
      </c>
      <c r="F876" s="10">
        <f>ABS('internal_calcs ToDs'!E876-'internal_calcs ToDs'!$C876)</f>
        <v>4.7117239595733054</v>
      </c>
      <c r="G876" s="10">
        <f>ABS('internal_calcs ToDs'!E876-'internal_calcs ToDs'!D876)</f>
        <v>3.6521252396405544</v>
      </c>
      <c r="H876" s="1" t="str">
        <f t="shared" si="262"/>
        <v>TRUSTED</v>
      </c>
      <c r="I876" s="1" t="str">
        <f t="shared" si="263"/>
        <v>TRUSTED</v>
      </c>
      <c r="J876" s="1" t="str">
        <f t="shared" si="264"/>
        <v>TRUSTED</v>
      </c>
      <c r="K876" s="1" t="str">
        <f t="shared" si="265"/>
        <v>TRUSTED</v>
      </c>
      <c r="L876" s="1" t="str">
        <f t="shared" si="266"/>
        <v>TRUSTED</v>
      </c>
      <c r="M876" s="1" t="str">
        <f t="shared" si="267"/>
        <v>TRUSTED</v>
      </c>
      <c r="N876" s="1" t="str">
        <f t="shared" si="268"/>
        <v>TRUSTED</v>
      </c>
      <c r="O876" s="1">
        <f t="shared" si="269"/>
        <v>3</v>
      </c>
      <c r="P876" s="1">
        <f t="shared" si="270"/>
        <v>333</v>
      </c>
      <c r="Q876" s="1" t="str">
        <f t="shared" si="271"/>
        <v>TRUSTED</v>
      </c>
      <c r="R876" s="1" t="str">
        <f t="shared" si="272"/>
        <v>TRUSTED</v>
      </c>
      <c r="S876" s="1" t="str">
        <f t="shared" si="273"/>
        <v>TRUSTED</v>
      </c>
      <c r="T876" s="1" t="str">
        <f t="shared" si="274"/>
        <v>TRUSTED</v>
      </c>
      <c r="U876" s="1">
        <f t="shared" si="279"/>
        <v>3</v>
      </c>
      <c r="V876" s="10">
        <f>IF(Q876="TRUSTED",'internal_calcs ToDs'!B876,"")</f>
        <v>872.43705124240637</v>
      </c>
      <c r="W876" s="10">
        <f>IF(R876="TRUSTED",'internal_calcs ToDs'!C876,"")</f>
        <v>873.29443840403951</v>
      </c>
      <c r="X876" s="10">
        <f>IF(S876="TRUSTED",IF(O876=3,'internal_calcs ToDs'!D876,'internal_calcs ToDs'!E876),"")</f>
        <v>874.35403712397226</v>
      </c>
      <c r="Y876" s="10">
        <f t="shared" si="278"/>
        <v>873.29443840403951</v>
      </c>
      <c r="Z876" s="10" t="str">
        <f t="shared" ca="1" si="275"/>
        <v>N</v>
      </c>
      <c r="AA876" s="10">
        <f t="shared" ca="1" si="276"/>
        <v>873.29443840403951</v>
      </c>
      <c r="AB876" s="1">
        <f t="shared" ca="1" si="260"/>
        <v>2</v>
      </c>
      <c r="AC876" s="1">
        <f t="shared" ca="1" si="261"/>
        <v>222</v>
      </c>
      <c r="AD876" s="1">
        <f t="shared" ca="1" si="277"/>
        <v>63</v>
      </c>
    </row>
    <row r="877" spans="1:30" x14ac:dyDescent="0.3">
      <c r="A877" s="1">
        <f>'FTTM input times'!A877</f>
        <v>875</v>
      </c>
      <c r="B877" s="10">
        <f>ABS('internal_calcs ToDs'!C877-'internal_calcs ToDs'!$B877)</f>
        <v>0.83170090761291249</v>
      </c>
      <c r="C877" s="10">
        <f>ABS('internal_calcs ToDs'!D877-'internal_calcs ToDs'!$B877)</f>
        <v>1.8294621597136711</v>
      </c>
      <c r="D877" s="10">
        <f>ABS('internal_calcs ToDs'!E877-'internal_calcs ToDs'!$B877)</f>
        <v>5.8517076429418466</v>
      </c>
      <c r="E877" s="10">
        <f>ABS('internal_calcs ToDs'!D877-'internal_calcs ToDs'!$C877)</f>
        <v>0.99776125210075861</v>
      </c>
      <c r="F877" s="10">
        <f>ABS('internal_calcs ToDs'!E877-'internal_calcs ToDs'!$C877)</f>
        <v>5.0200067353289342</v>
      </c>
      <c r="G877" s="10">
        <f>ABS('internal_calcs ToDs'!E877-'internal_calcs ToDs'!D877)</f>
        <v>4.0222454832281755</v>
      </c>
      <c r="H877" s="1" t="str">
        <f t="shared" si="262"/>
        <v>TRUSTED</v>
      </c>
      <c r="I877" s="1" t="str">
        <f t="shared" si="263"/>
        <v>TRUSTED</v>
      </c>
      <c r="J877" s="1" t="str">
        <f t="shared" si="264"/>
        <v>TRUSTED</v>
      </c>
      <c r="K877" s="1" t="str">
        <f t="shared" si="265"/>
        <v>TRUSTED</v>
      </c>
      <c r="L877" s="1" t="str">
        <f t="shared" si="266"/>
        <v>TRUSTED</v>
      </c>
      <c r="M877" s="1" t="str">
        <f t="shared" si="267"/>
        <v>TRUSTED</v>
      </c>
      <c r="N877" s="1" t="str">
        <f t="shared" si="268"/>
        <v>TRUSTED</v>
      </c>
      <c r="O877" s="1">
        <f t="shared" si="269"/>
        <v>3</v>
      </c>
      <c r="P877" s="1">
        <f t="shared" si="270"/>
        <v>333</v>
      </c>
      <c r="Q877" s="1" t="str">
        <f t="shared" si="271"/>
        <v>TRUSTED</v>
      </c>
      <c r="R877" s="1" t="str">
        <f t="shared" si="272"/>
        <v>TRUSTED</v>
      </c>
      <c r="S877" s="1" t="str">
        <f t="shared" si="273"/>
        <v>TRUSTED</v>
      </c>
      <c r="T877" s="1" t="str">
        <f t="shared" si="274"/>
        <v>TRUSTED</v>
      </c>
      <c r="U877" s="1">
        <f t="shared" si="279"/>
        <v>3</v>
      </c>
      <c r="V877" s="10">
        <f>IF(Q877="TRUSTED",'internal_calcs ToDs'!B877,"")</f>
        <v>873.40051594868089</v>
      </c>
      <c r="W877" s="10">
        <f>IF(R877="TRUSTED",'internal_calcs ToDs'!C877,"")</f>
        <v>874.2322168562938</v>
      </c>
      <c r="X877" s="10">
        <f>IF(S877="TRUSTED",IF(O877=3,'internal_calcs ToDs'!D877,'internal_calcs ToDs'!E877),"")</f>
        <v>875.22997810839456</v>
      </c>
      <c r="Y877" s="10">
        <f t="shared" si="278"/>
        <v>874.2322168562938</v>
      </c>
      <c r="Z877" s="10" t="str">
        <f t="shared" ca="1" si="275"/>
        <v>N</v>
      </c>
      <c r="AA877" s="10">
        <f t="shared" ca="1" si="276"/>
        <v>874.2322168562938</v>
      </c>
      <c r="AB877" s="1">
        <f t="shared" ca="1" si="260"/>
        <v>2</v>
      </c>
      <c r="AC877" s="1">
        <f t="shared" ca="1" si="261"/>
        <v>222</v>
      </c>
      <c r="AD877" s="1">
        <f t="shared" ca="1" si="277"/>
        <v>63</v>
      </c>
    </row>
    <row r="878" spans="1:30" x14ac:dyDescent="0.3">
      <c r="A878" s="1">
        <f>'FTTM input times'!A878</f>
        <v>876</v>
      </c>
      <c r="B878" s="10">
        <f>ABS('internal_calcs ToDs'!C878-'internal_calcs ToDs'!$B878)</f>
        <v>0.81242315263193632</v>
      </c>
      <c r="C878" s="10">
        <f>ABS('internal_calcs ToDs'!D878-'internal_calcs ToDs'!$B878)</f>
        <v>1.7062022175620086</v>
      </c>
      <c r="D878" s="10">
        <f>ABS('internal_calcs ToDs'!E878-'internal_calcs ToDs'!$B878)</f>
        <v>6.0523348025590167</v>
      </c>
      <c r="E878" s="10">
        <f>ABS('internal_calcs ToDs'!D878-'internal_calcs ToDs'!$C878)</f>
        <v>0.89377906493007231</v>
      </c>
      <c r="F878" s="10">
        <f>ABS('internal_calcs ToDs'!E878-'internal_calcs ToDs'!$C878)</f>
        <v>5.2399116499270804</v>
      </c>
      <c r="G878" s="10">
        <f>ABS('internal_calcs ToDs'!E878-'internal_calcs ToDs'!D878)</f>
        <v>4.3461325849970081</v>
      </c>
      <c r="H878" s="1" t="str">
        <f t="shared" si="262"/>
        <v>TRUSTED</v>
      </c>
      <c r="I878" s="1" t="str">
        <f t="shared" si="263"/>
        <v>TRUSTED</v>
      </c>
      <c r="J878" s="1" t="str">
        <f t="shared" si="264"/>
        <v>TRUSTED</v>
      </c>
      <c r="K878" s="1" t="str">
        <f t="shared" si="265"/>
        <v>TRUSTED</v>
      </c>
      <c r="L878" s="1" t="str">
        <f t="shared" si="266"/>
        <v>TRUSTED</v>
      </c>
      <c r="M878" s="1" t="str">
        <f t="shared" si="267"/>
        <v>TRUSTED</v>
      </c>
      <c r="N878" s="1" t="str">
        <f t="shared" si="268"/>
        <v>TRUSTED</v>
      </c>
      <c r="O878" s="1">
        <f t="shared" si="269"/>
        <v>3</v>
      </c>
      <c r="P878" s="1">
        <f t="shared" si="270"/>
        <v>333</v>
      </c>
      <c r="Q878" s="1" t="str">
        <f t="shared" si="271"/>
        <v>TRUSTED</v>
      </c>
      <c r="R878" s="1" t="str">
        <f t="shared" si="272"/>
        <v>TRUSTED</v>
      </c>
      <c r="S878" s="1" t="str">
        <f t="shared" si="273"/>
        <v>TRUSTED</v>
      </c>
      <c r="T878" s="1" t="str">
        <f t="shared" si="274"/>
        <v>TRUSTED</v>
      </c>
      <c r="U878" s="1">
        <f t="shared" si="279"/>
        <v>3</v>
      </c>
      <c r="V878" s="10">
        <f>IF(Q878="TRUSTED",'internal_calcs ToDs'!B878,"")</f>
        <v>874.36454878836116</v>
      </c>
      <c r="W878" s="10">
        <f>IF(R878="TRUSTED",'internal_calcs ToDs'!C878,"")</f>
        <v>875.1769719409931</v>
      </c>
      <c r="X878" s="10">
        <f>IF(S878="TRUSTED",IF(O878=3,'internal_calcs ToDs'!D878,'internal_calcs ToDs'!E878),"")</f>
        <v>876.07075100592317</v>
      </c>
      <c r="Y878" s="10">
        <f t="shared" si="278"/>
        <v>875.1769719409931</v>
      </c>
      <c r="Z878" s="10" t="str">
        <f t="shared" ca="1" si="275"/>
        <v>N</v>
      </c>
      <c r="AA878" s="10">
        <f t="shared" ca="1" si="276"/>
        <v>875.1769719409931</v>
      </c>
      <c r="AB878" s="1">
        <f t="shared" ca="1" si="260"/>
        <v>2</v>
      </c>
      <c r="AC878" s="1">
        <f t="shared" ca="1" si="261"/>
        <v>222</v>
      </c>
      <c r="AD878" s="1">
        <f t="shared" ca="1" si="277"/>
        <v>63</v>
      </c>
    </row>
    <row r="879" spans="1:30" x14ac:dyDescent="0.3">
      <c r="A879" s="1">
        <f>'FTTM input times'!A879</f>
        <v>877</v>
      </c>
      <c r="B879" s="10">
        <f>ABS('internal_calcs ToDs'!C879-'internal_calcs ToDs'!$B879)</f>
        <v>0.79974920550216666</v>
      </c>
      <c r="C879" s="10">
        <f>ABS('internal_calcs ToDs'!D879-'internal_calcs ToDs'!$B879)</f>
        <v>1.5496944440051266</v>
      </c>
      <c r="D879" s="10">
        <f>ABS('internal_calcs ToDs'!E879-'internal_calcs ToDs'!$B879)</f>
        <v>6.1650186410362267</v>
      </c>
      <c r="E879" s="10">
        <f>ABS('internal_calcs ToDs'!D879-'internal_calcs ToDs'!$C879)</f>
        <v>0.74994523850295991</v>
      </c>
      <c r="F879" s="10">
        <f>ABS('internal_calcs ToDs'!E879-'internal_calcs ToDs'!$C879)</f>
        <v>5.36526943553406</v>
      </c>
      <c r="G879" s="10">
        <f>ABS('internal_calcs ToDs'!E879-'internal_calcs ToDs'!D879)</f>
        <v>4.6153241970311001</v>
      </c>
      <c r="H879" s="1" t="str">
        <f t="shared" si="262"/>
        <v>TRUSTED</v>
      </c>
      <c r="I879" s="1" t="str">
        <f t="shared" si="263"/>
        <v>TRUSTED</v>
      </c>
      <c r="J879" s="1" t="str">
        <f t="shared" si="264"/>
        <v>UNTRUSTED</v>
      </c>
      <c r="K879" s="1" t="str">
        <f t="shared" si="265"/>
        <v>TRUSTED</v>
      </c>
      <c r="L879" s="1" t="str">
        <f t="shared" si="266"/>
        <v>TRUSTED</v>
      </c>
      <c r="M879" s="1" t="str">
        <f t="shared" si="267"/>
        <v>TRUSTED</v>
      </c>
      <c r="N879" s="1" t="str">
        <f t="shared" si="268"/>
        <v>TRUSTED</v>
      </c>
      <c r="O879" s="1">
        <f t="shared" si="269"/>
        <v>3</v>
      </c>
      <c r="P879" s="1">
        <f t="shared" si="270"/>
        <v>333</v>
      </c>
      <c r="Q879" s="1" t="str">
        <f t="shared" si="271"/>
        <v>TRUSTED</v>
      </c>
      <c r="R879" s="1" t="str">
        <f t="shared" si="272"/>
        <v>TRUSTED</v>
      </c>
      <c r="S879" s="1" t="str">
        <f t="shared" si="273"/>
        <v>TRUSTED</v>
      </c>
      <c r="T879" s="1" t="str">
        <f t="shared" si="274"/>
        <v>TRUSTED</v>
      </c>
      <c r="U879" s="1">
        <f t="shared" si="279"/>
        <v>3</v>
      </c>
      <c r="V879" s="10">
        <f>IF(Q879="TRUSTED",'internal_calcs ToDs'!B879,"")</f>
        <v>875.32917247907665</v>
      </c>
      <c r="W879" s="10">
        <f>IF(R879="TRUSTED",'internal_calcs ToDs'!C879,"")</f>
        <v>876.12892168457881</v>
      </c>
      <c r="X879" s="10">
        <f>IF(S879="TRUSTED",IF(O879=3,'internal_calcs ToDs'!D879,'internal_calcs ToDs'!E879),"")</f>
        <v>876.87886692308177</v>
      </c>
      <c r="Y879" s="10">
        <f t="shared" si="278"/>
        <v>876.12892168457881</v>
      </c>
      <c r="Z879" s="10" t="str">
        <f t="shared" ca="1" si="275"/>
        <v>N</v>
      </c>
      <c r="AA879" s="10">
        <f t="shared" ca="1" si="276"/>
        <v>876.12892168457881</v>
      </c>
      <c r="AB879" s="1">
        <f t="shared" ca="1" si="260"/>
        <v>2</v>
      </c>
      <c r="AC879" s="1">
        <f t="shared" ca="1" si="261"/>
        <v>222</v>
      </c>
      <c r="AD879" s="1">
        <f t="shared" ca="1" si="277"/>
        <v>63</v>
      </c>
    </row>
    <row r="880" spans="1:30" x14ac:dyDescent="0.3">
      <c r="A880" s="1">
        <f>'FTTM input times'!A880</f>
        <v>878</v>
      </c>
      <c r="B880" s="10">
        <f>ABS('internal_calcs ToDs'!C880-'internal_calcs ToDs'!$B880)</f>
        <v>0.79384635419887672</v>
      </c>
      <c r="C880" s="10">
        <f>ABS('internal_calcs ToDs'!D880-'internal_calcs ToDs'!$B880)</f>
        <v>1.3629426212200997</v>
      </c>
      <c r="D880" s="10">
        <f>ABS('internal_calcs ToDs'!E880-'internal_calcs ToDs'!$B880)</f>
        <v>6.1869427184107053</v>
      </c>
      <c r="E880" s="10">
        <f>ABS('internal_calcs ToDs'!D880-'internal_calcs ToDs'!$C880)</f>
        <v>0.56909626702122296</v>
      </c>
      <c r="F880" s="10">
        <f>ABS('internal_calcs ToDs'!E880-'internal_calcs ToDs'!$C880)</f>
        <v>5.3930963642118286</v>
      </c>
      <c r="G880" s="10">
        <f>ABS('internal_calcs ToDs'!E880-'internal_calcs ToDs'!D880)</f>
        <v>4.8240000971906056</v>
      </c>
      <c r="H880" s="1" t="str">
        <f t="shared" si="262"/>
        <v>TRUSTED</v>
      </c>
      <c r="I880" s="1" t="str">
        <f t="shared" si="263"/>
        <v>TRUSTED</v>
      </c>
      <c r="J880" s="1" t="str">
        <f t="shared" si="264"/>
        <v>UNTRUSTED</v>
      </c>
      <c r="K880" s="1" t="str">
        <f t="shared" si="265"/>
        <v>TRUSTED</v>
      </c>
      <c r="L880" s="1" t="str">
        <f t="shared" si="266"/>
        <v>TRUSTED</v>
      </c>
      <c r="M880" s="1" t="str">
        <f t="shared" si="267"/>
        <v>TRUSTED</v>
      </c>
      <c r="N880" s="1" t="str">
        <f t="shared" si="268"/>
        <v>TRUSTED</v>
      </c>
      <c r="O880" s="1">
        <f t="shared" si="269"/>
        <v>3</v>
      </c>
      <c r="P880" s="1">
        <f t="shared" si="270"/>
        <v>333</v>
      </c>
      <c r="Q880" s="1" t="str">
        <f t="shared" si="271"/>
        <v>TRUSTED</v>
      </c>
      <c r="R880" s="1" t="str">
        <f t="shared" si="272"/>
        <v>TRUSTED</v>
      </c>
      <c r="S880" s="1" t="str">
        <f t="shared" si="273"/>
        <v>TRUSTED</v>
      </c>
      <c r="T880" s="1" t="str">
        <f t="shared" si="274"/>
        <v>TRUSTED</v>
      </c>
      <c r="U880" s="1">
        <f t="shared" si="279"/>
        <v>3</v>
      </c>
      <c r="V880" s="10">
        <f>IF(Q880="TRUSTED",'internal_calcs ToDs'!B880,"")</f>
        <v>876.29440936526237</v>
      </c>
      <c r="W880" s="10">
        <f>IF(R880="TRUSTED",'internal_calcs ToDs'!C880,"")</f>
        <v>877.08825571946124</v>
      </c>
      <c r="X880" s="10">
        <f>IF(S880="TRUSTED",IF(O880=3,'internal_calcs ToDs'!D880,'internal_calcs ToDs'!E880),"")</f>
        <v>877.65735198648247</v>
      </c>
      <c r="Y880" s="10">
        <f t="shared" si="278"/>
        <v>877.08825571946124</v>
      </c>
      <c r="Z880" s="10" t="str">
        <f t="shared" ca="1" si="275"/>
        <v>N</v>
      </c>
      <c r="AA880" s="10">
        <f t="shared" ca="1" si="276"/>
        <v>877.08825571946124</v>
      </c>
      <c r="AB880" s="1">
        <f t="shared" ca="1" si="260"/>
        <v>2</v>
      </c>
      <c r="AC880" s="1">
        <f t="shared" ca="1" si="261"/>
        <v>222</v>
      </c>
      <c r="AD880" s="1">
        <f t="shared" ca="1" si="277"/>
        <v>63</v>
      </c>
    </row>
    <row r="881" spans="1:30" x14ac:dyDescent="0.3">
      <c r="A881" s="1">
        <f>'FTTM input times'!A881</f>
        <v>879</v>
      </c>
      <c r="B881" s="10">
        <f>ABS('internal_calcs ToDs'!C881-'internal_calcs ToDs'!$B881)</f>
        <v>0.7948531315796572</v>
      </c>
      <c r="C881" s="10">
        <f>ABS('internal_calcs ToDs'!D881-'internal_calcs ToDs'!$B881)</f>
        <v>1.1494182149560856</v>
      </c>
      <c r="D881" s="10">
        <f>ABS('internal_calcs ToDs'!E881-'internal_calcs ToDs'!$B881)</f>
        <v>6.1185491137832742</v>
      </c>
      <c r="E881" s="10">
        <f>ABS('internal_calcs ToDs'!D881-'internal_calcs ToDs'!$C881)</f>
        <v>0.35456508337642845</v>
      </c>
      <c r="F881" s="10">
        <f>ABS('internal_calcs ToDs'!E881-'internal_calcs ToDs'!$C881)</f>
        <v>5.3236959822036169</v>
      </c>
      <c r="G881" s="10">
        <f>ABS('internal_calcs ToDs'!E881-'internal_calcs ToDs'!D881)</f>
        <v>4.9691308988271885</v>
      </c>
      <c r="H881" s="1" t="str">
        <f t="shared" si="262"/>
        <v>TRUSTED</v>
      </c>
      <c r="I881" s="1" t="str">
        <f t="shared" si="263"/>
        <v>TRUSTED</v>
      </c>
      <c r="J881" s="1" t="str">
        <f t="shared" si="264"/>
        <v>UNTRUSTED</v>
      </c>
      <c r="K881" s="1" t="str">
        <f t="shared" si="265"/>
        <v>TRUSTED</v>
      </c>
      <c r="L881" s="1" t="str">
        <f t="shared" si="266"/>
        <v>TRUSTED</v>
      </c>
      <c r="M881" s="1" t="str">
        <f t="shared" si="267"/>
        <v>TRUSTED</v>
      </c>
      <c r="N881" s="1" t="str">
        <f t="shared" si="268"/>
        <v>TRUSTED</v>
      </c>
      <c r="O881" s="1">
        <f t="shared" si="269"/>
        <v>3</v>
      </c>
      <c r="P881" s="1">
        <f t="shared" si="270"/>
        <v>333</v>
      </c>
      <c r="Q881" s="1" t="str">
        <f t="shared" si="271"/>
        <v>TRUSTED</v>
      </c>
      <c r="R881" s="1" t="str">
        <f t="shared" si="272"/>
        <v>TRUSTED</v>
      </c>
      <c r="S881" s="1" t="str">
        <f t="shared" si="273"/>
        <v>TRUSTED</v>
      </c>
      <c r="T881" s="1" t="str">
        <f t="shared" si="274"/>
        <v>TRUSTED</v>
      </c>
      <c r="U881" s="1">
        <f t="shared" si="279"/>
        <v>3</v>
      </c>
      <c r="V881" s="10">
        <f>IF(Q881="TRUSTED",'internal_calcs ToDs'!B881,"")</f>
        <v>877.2602814040464</v>
      </c>
      <c r="W881" s="10">
        <f>IF(R881="TRUSTED",'internal_calcs ToDs'!C881,"")</f>
        <v>878.05513453562605</v>
      </c>
      <c r="X881" s="10">
        <f>IF(S881="TRUSTED",IF(O881=3,'internal_calcs ToDs'!D881,'internal_calcs ToDs'!E881),"")</f>
        <v>878.40969961900248</v>
      </c>
      <c r="Y881" s="10">
        <f t="shared" si="278"/>
        <v>878.05513453562605</v>
      </c>
      <c r="Z881" s="10" t="str">
        <f t="shared" ca="1" si="275"/>
        <v>N</v>
      </c>
      <c r="AA881" s="10">
        <f t="shared" ca="1" si="276"/>
        <v>878.05513453562605</v>
      </c>
      <c r="AB881" s="1">
        <f t="shared" ca="1" si="260"/>
        <v>2</v>
      </c>
      <c r="AC881" s="1">
        <f t="shared" ca="1" si="261"/>
        <v>222</v>
      </c>
      <c r="AD881" s="1">
        <f t="shared" ca="1" si="277"/>
        <v>63</v>
      </c>
    </row>
    <row r="882" spans="1:30" x14ac:dyDescent="0.3">
      <c r="A882" s="1">
        <f>'FTTM input times'!A882</f>
        <v>880</v>
      </c>
      <c r="B882" s="10">
        <f>ABS('internal_calcs ToDs'!C882-'internal_calcs ToDs'!$B882)</f>
        <v>0.80287869587402838</v>
      </c>
      <c r="C882" s="10">
        <f>ABS('internal_calcs ToDs'!D882-'internal_calcs ToDs'!$B882)</f>
        <v>0.91300529503678263</v>
      </c>
      <c r="D882" s="10">
        <f>ABS('internal_calcs ToDs'!E882-'internal_calcs ToDs'!$B882)</f>
        <v>5.9635216677090739</v>
      </c>
      <c r="E882" s="10">
        <f>ABS('internal_calcs ToDs'!D882-'internal_calcs ToDs'!$C882)</f>
        <v>0.11012659916275425</v>
      </c>
      <c r="F882" s="10">
        <f>ABS('internal_calcs ToDs'!E882-'internal_calcs ToDs'!$C882)</f>
        <v>5.1606429718350455</v>
      </c>
      <c r="G882" s="10">
        <f>ABS('internal_calcs ToDs'!E882-'internal_calcs ToDs'!D882)</f>
        <v>5.0505163726722913</v>
      </c>
      <c r="H882" s="1" t="str">
        <f t="shared" si="262"/>
        <v>TRUSTED</v>
      </c>
      <c r="I882" s="1" t="str">
        <f t="shared" si="263"/>
        <v>TRUSTED</v>
      </c>
      <c r="J882" s="1" t="str">
        <f t="shared" si="264"/>
        <v>UNTRUSTED</v>
      </c>
      <c r="K882" s="1" t="str">
        <f t="shared" si="265"/>
        <v>TRUSTED</v>
      </c>
      <c r="L882" s="1" t="str">
        <f t="shared" si="266"/>
        <v>TRUSTED</v>
      </c>
      <c r="M882" s="1" t="str">
        <f t="shared" si="267"/>
        <v>TRUSTED</v>
      </c>
      <c r="N882" s="1" t="str">
        <f t="shared" si="268"/>
        <v>TRUSTED</v>
      </c>
      <c r="O882" s="1">
        <f t="shared" si="269"/>
        <v>3</v>
      </c>
      <c r="P882" s="1">
        <f t="shared" si="270"/>
        <v>333</v>
      </c>
      <c r="Q882" s="1" t="str">
        <f t="shared" si="271"/>
        <v>TRUSTED</v>
      </c>
      <c r="R882" s="1" t="str">
        <f t="shared" si="272"/>
        <v>TRUSTED</v>
      </c>
      <c r="S882" s="1" t="str">
        <f t="shared" si="273"/>
        <v>TRUSTED</v>
      </c>
      <c r="T882" s="1" t="str">
        <f t="shared" si="274"/>
        <v>TRUSTED</v>
      </c>
      <c r="U882" s="1">
        <f t="shared" si="279"/>
        <v>3</v>
      </c>
      <c r="V882" s="10">
        <f>IF(Q882="TRUSTED",'internal_calcs ToDs'!B882,"")</f>
        <v>878.22681015138028</v>
      </c>
      <c r="W882" s="10">
        <f>IF(R882="TRUSTED",'internal_calcs ToDs'!C882,"")</f>
        <v>879.02968884725431</v>
      </c>
      <c r="X882" s="10">
        <f>IF(S882="TRUSTED",IF(O882=3,'internal_calcs ToDs'!D882,'internal_calcs ToDs'!E882),"")</f>
        <v>879.13981544641706</v>
      </c>
      <c r="Y882" s="10">
        <f t="shared" si="278"/>
        <v>879.02968884725431</v>
      </c>
      <c r="Z882" s="10" t="str">
        <f t="shared" ca="1" si="275"/>
        <v>N</v>
      </c>
      <c r="AA882" s="10">
        <f t="shared" ca="1" si="276"/>
        <v>879.02968884725431</v>
      </c>
      <c r="AB882" s="1">
        <f t="shared" ca="1" si="260"/>
        <v>2</v>
      </c>
      <c r="AC882" s="1">
        <f t="shared" ca="1" si="261"/>
        <v>222</v>
      </c>
      <c r="AD882" s="1">
        <f t="shared" ca="1" si="277"/>
        <v>63</v>
      </c>
    </row>
    <row r="883" spans="1:30" x14ac:dyDescent="0.3">
      <c r="A883" s="1">
        <f>'FTTM input times'!A883</f>
        <v>881</v>
      </c>
      <c r="B883" s="10">
        <f>ABS('internal_calcs ToDs'!C883-'internal_calcs ToDs'!$B883)</f>
        <v>0.81800232842829246</v>
      </c>
      <c r="C883" s="10">
        <f>ABS('internal_calcs ToDs'!D883-'internal_calcs ToDs'!$B883)</f>
        <v>0.65793895492413412</v>
      </c>
      <c r="D883" s="10">
        <f>ABS('internal_calcs ToDs'!E883-'internal_calcs ToDs'!$B883)</f>
        <v>5.7286520731287283</v>
      </c>
      <c r="E883" s="10">
        <f>ABS('internal_calcs ToDs'!D883-'internal_calcs ToDs'!$C883)</f>
        <v>0.16006337350415833</v>
      </c>
      <c r="F883" s="10">
        <f>ABS('internal_calcs ToDs'!E883-'internal_calcs ToDs'!$C883)</f>
        <v>4.9106497447004358</v>
      </c>
      <c r="G883" s="10">
        <f>ABS('internal_calcs ToDs'!E883-'internal_calcs ToDs'!D883)</f>
        <v>5.0707131182045941</v>
      </c>
      <c r="H883" s="1" t="str">
        <f t="shared" si="262"/>
        <v>TRUSTED</v>
      </c>
      <c r="I883" s="1" t="str">
        <f t="shared" si="263"/>
        <v>TRUSTED</v>
      </c>
      <c r="J883" s="1" t="str">
        <f t="shared" si="264"/>
        <v>UNTRUSTED</v>
      </c>
      <c r="K883" s="1" t="str">
        <f t="shared" si="265"/>
        <v>TRUSTED</v>
      </c>
      <c r="L883" s="1" t="str">
        <f t="shared" si="266"/>
        <v>TRUSTED</v>
      </c>
      <c r="M883" s="1" t="str">
        <f t="shared" si="267"/>
        <v>TRUSTED</v>
      </c>
      <c r="N883" s="1" t="str">
        <f t="shared" si="268"/>
        <v>TRUSTED</v>
      </c>
      <c r="O883" s="1">
        <f t="shared" si="269"/>
        <v>3</v>
      </c>
      <c r="P883" s="1">
        <f t="shared" si="270"/>
        <v>333</v>
      </c>
      <c r="Q883" s="1" t="str">
        <f t="shared" si="271"/>
        <v>TRUSTED</v>
      </c>
      <c r="R883" s="1" t="str">
        <f t="shared" si="272"/>
        <v>TRUSTED</v>
      </c>
      <c r="S883" s="1" t="str">
        <f t="shared" si="273"/>
        <v>TRUSTED</v>
      </c>
      <c r="T883" s="1" t="str">
        <f t="shared" si="274"/>
        <v>TRUSTED</v>
      </c>
      <c r="U883" s="1">
        <f t="shared" si="279"/>
        <v>3</v>
      </c>
      <c r="V883" s="10">
        <f>IF(Q883="TRUSTED",'internal_calcs ToDs'!B883,"")</f>
        <v>879.19401674842459</v>
      </c>
      <c r="W883" s="10">
        <f>IF(R883="TRUSTED",'internal_calcs ToDs'!C883,"")</f>
        <v>880.01201907685288</v>
      </c>
      <c r="X883" s="10">
        <f>IF(S883="TRUSTED",IF(O883=3,'internal_calcs ToDs'!D883,'internal_calcs ToDs'!E883),"")</f>
        <v>879.85195570334872</v>
      </c>
      <c r="Y883" s="10">
        <f t="shared" si="278"/>
        <v>879.85195570334872</v>
      </c>
      <c r="Z883" s="10" t="str">
        <f t="shared" ca="1" si="275"/>
        <v>Y</v>
      </c>
      <c r="AA883" s="10">
        <f t="shared" ca="1" si="276"/>
        <v>879.85195570334872</v>
      </c>
      <c r="AB883" s="1">
        <f t="shared" ca="1" si="260"/>
        <v>3</v>
      </c>
      <c r="AC883" s="1">
        <f t="shared" ca="1" si="261"/>
        <v>333</v>
      </c>
      <c r="AD883" s="1">
        <f t="shared" ca="1" si="277"/>
        <v>64</v>
      </c>
    </row>
    <row r="884" spans="1:30" x14ac:dyDescent="0.3">
      <c r="A884" s="1">
        <f>'FTTM input times'!A884</f>
        <v>882</v>
      </c>
      <c r="B884" s="10">
        <f>ABS('internal_calcs ToDs'!C884-'internal_calcs ToDs'!$B884)</f>
        <v>0.8402730507373235</v>
      </c>
      <c r="C884" s="10">
        <f>ABS('internal_calcs ToDs'!D884-'internal_calcs ToDs'!$B884)</f>
        <v>0.38873820170942963</v>
      </c>
      <c r="D884" s="10">
        <f>ABS('internal_calcs ToDs'!E884-'internal_calcs ToDs'!$B884)</f>
        <v>5.4235936551460782</v>
      </c>
      <c r="E884" s="10">
        <f>ABS('internal_calcs ToDs'!D884-'internal_calcs ToDs'!$C884)</f>
        <v>0.45153484902789387</v>
      </c>
      <c r="F884" s="10">
        <f>ABS('internal_calcs ToDs'!E884-'internal_calcs ToDs'!$C884)</f>
        <v>4.5833206044087547</v>
      </c>
      <c r="G884" s="10">
        <f>ABS('internal_calcs ToDs'!E884-'internal_calcs ToDs'!D884)</f>
        <v>5.0348554534366485</v>
      </c>
      <c r="H884" s="1" t="str">
        <f t="shared" si="262"/>
        <v>TRUSTED</v>
      </c>
      <c r="I884" s="1" t="str">
        <f t="shared" si="263"/>
        <v>TRUSTED</v>
      </c>
      <c r="J884" s="1" t="str">
        <f t="shared" si="264"/>
        <v>UNTRUSTED</v>
      </c>
      <c r="K884" s="1" t="str">
        <f t="shared" si="265"/>
        <v>TRUSTED</v>
      </c>
      <c r="L884" s="1" t="str">
        <f t="shared" si="266"/>
        <v>TRUSTED</v>
      </c>
      <c r="M884" s="1" t="str">
        <f t="shared" si="267"/>
        <v>TRUSTED</v>
      </c>
      <c r="N884" s="1" t="str">
        <f t="shared" si="268"/>
        <v>TRUSTED</v>
      </c>
      <c r="O884" s="1">
        <f t="shared" si="269"/>
        <v>3</v>
      </c>
      <c r="P884" s="1">
        <f t="shared" si="270"/>
        <v>333</v>
      </c>
      <c r="Q884" s="1" t="str">
        <f t="shared" si="271"/>
        <v>TRUSTED</v>
      </c>
      <c r="R884" s="1" t="str">
        <f t="shared" si="272"/>
        <v>TRUSTED</v>
      </c>
      <c r="S884" s="1" t="str">
        <f t="shared" si="273"/>
        <v>TRUSTED</v>
      </c>
      <c r="T884" s="1" t="str">
        <f t="shared" si="274"/>
        <v>TRUSTED</v>
      </c>
      <c r="U884" s="1">
        <f t="shared" si="279"/>
        <v>3</v>
      </c>
      <c r="V884" s="10">
        <f>IF(Q884="TRUSTED",'internal_calcs ToDs'!B884,"")</f>
        <v>880.16192190819561</v>
      </c>
      <c r="W884" s="10">
        <f>IF(R884="TRUSTED",'internal_calcs ToDs'!C884,"")</f>
        <v>881.00219495893293</v>
      </c>
      <c r="X884" s="10">
        <f>IF(S884="TRUSTED",IF(O884=3,'internal_calcs ToDs'!D884,'internal_calcs ToDs'!E884),"")</f>
        <v>880.55066010990504</v>
      </c>
      <c r="Y884" s="10">
        <f t="shared" si="278"/>
        <v>880.55066010990504</v>
      </c>
      <c r="Z884" s="10" t="str">
        <f t="shared" ca="1" si="275"/>
        <v>N</v>
      </c>
      <c r="AA884" s="10">
        <f t="shared" ca="1" si="276"/>
        <v>880.55066010990504</v>
      </c>
      <c r="AB884" s="1">
        <f t="shared" ca="1" si="260"/>
        <v>3</v>
      </c>
      <c r="AC884" s="1">
        <f t="shared" ca="1" si="261"/>
        <v>333</v>
      </c>
      <c r="AD884" s="1">
        <f t="shared" ca="1" si="277"/>
        <v>64</v>
      </c>
    </row>
    <row r="885" spans="1:30" x14ac:dyDescent="0.3">
      <c r="A885" s="1">
        <f>'FTTM input times'!A885</f>
        <v>883</v>
      </c>
      <c r="B885" s="10">
        <f>ABS('internal_calcs ToDs'!C885-'internal_calcs ToDs'!$B885)</f>
        <v>0.86970936231750784</v>
      </c>
      <c r="C885" s="10">
        <f>ABS('internal_calcs ToDs'!D885-'internal_calcs ToDs'!$B885)</f>
        <v>0.11013437509734558</v>
      </c>
      <c r="D885" s="10">
        <f>ABS('internal_calcs ToDs'!E885-'internal_calcs ToDs'!$B885)</f>
        <v>5.0605117391679642</v>
      </c>
      <c r="E885" s="10">
        <f>ABS('internal_calcs ToDs'!D885-'internal_calcs ToDs'!$C885)</f>
        <v>0.75957498722016226</v>
      </c>
      <c r="F885" s="10">
        <f>ABS('internal_calcs ToDs'!E885-'internal_calcs ToDs'!$C885)</f>
        <v>4.1908023768504563</v>
      </c>
      <c r="G885" s="10">
        <f>ABS('internal_calcs ToDs'!E885-'internal_calcs ToDs'!D885)</f>
        <v>4.9503773640706186</v>
      </c>
      <c r="H885" s="1" t="str">
        <f t="shared" si="262"/>
        <v>TRUSTED</v>
      </c>
      <c r="I885" s="1" t="str">
        <f t="shared" si="263"/>
        <v>TRUSTED</v>
      </c>
      <c r="J885" s="1" t="str">
        <f t="shared" si="264"/>
        <v>UNTRUSTED</v>
      </c>
      <c r="K885" s="1" t="str">
        <f t="shared" si="265"/>
        <v>TRUSTED</v>
      </c>
      <c r="L885" s="1" t="str">
        <f t="shared" si="266"/>
        <v>TRUSTED</v>
      </c>
      <c r="M885" s="1" t="str">
        <f t="shared" si="267"/>
        <v>TRUSTED</v>
      </c>
      <c r="N885" s="1" t="str">
        <f t="shared" si="268"/>
        <v>TRUSTED</v>
      </c>
      <c r="O885" s="1">
        <f t="shared" si="269"/>
        <v>3</v>
      </c>
      <c r="P885" s="1">
        <f t="shared" si="270"/>
        <v>333</v>
      </c>
      <c r="Q885" s="1" t="str">
        <f t="shared" si="271"/>
        <v>TRUSTED</v>
      </c>
      <c r="R885" s="1" t="str">
        <f t="shared" si="272"/>
        <v>TRUSTED</v>
      </c>
      <c r="S885" s="1" t="str">
        <f t="shared" si="273"/>
        <v>TRUSTED</v>
      </c>
      <c r="T885" s="1" t="str">
        <f t="shared" si="274"/>
        <v>TRUSTED</v>
      </c>
      <c r="U885" s="1">
        <f t="shared" si="279"/>
        <v>3</v>
      </c>
      <c r="V885" s="10">
        <f>IF(Q885="TRUSTED",'internal_calcs ToDs'!B885,"")</f>
        <v>881.13054590248225</v>
      </c>
      <c r="W885" s="10">
        <f>IF(R885="TRUSTED",'internal_calcs ToDs'!C885,"")</f>
        <v>882.00025526479976</v>
      </c>
      <c r="X885" s="10">
        <f>IF(S885="TRUSTED",IF(O885=3,'internal_calcs ToDs'!D885,'internal_calcs ToDs'!E885),"")</f>
        <v>881.2406802775796</v>
      </c>
      <c r="Y885" s="10">
        <f t="shared" si="278"/>
        <v>881.2406802775796</v>
      </c>
      <c r="Z885" s="10" t="str">
        <f t="shared" ca="1" si="275"/>
        <v>N</v>
      </c>
      <c r="AA885" s="10">
        <f t="shared" ca="1" si="276"/>
        <v>881.2406802775796</v>
      </c>
      <c r="AB885" s="1">
        <f t="shared" ca="1" si="260"/>
        <v>3</v>
      </c>
      <c r="AC885" s="1">
        <f t="shared" ca="1" si="261"/>
        <v>333</v>
      </c>
      <c r="AD885" s="1">
        <f t="shared" ca="1" si="277"/>
        <v>64</v>
      </c>
    </row>
    <row r="886" spans="1:30" x14ac:dyDescent="0.3">
      <c r="A886" s="1">
        <f>'FTTM input times'!A886</f>
        <v>884</v>
      </c>
      <c r="B886" s="10">
        <f>ABS('internal_calcs ToDs'!C886-'internal_calcs ToDs'!$B886)</f>
        <v>0.90629910049767659</v>
      </c>
      <c r="C886" s="10">
        <f>ABS('internal_calcs ToDs'!D886-'internal_calcs ToDs'!$B886)</f>
        <v>0.17300377554090574</v>
      </c>
      <c r="D886" s="10">
        <f>ABS('internal_calcs ToDs'!E886-'internal_calcs ToDs'!$B886)</f>
        <v>4.6536432444765978</v>
      </c>
      <c r="E886" s="10">
        <f>ABS('internal_calcs ToDs'!D886-'internal_calcs ToDs'!$C886)</f>
        <v>1.0793028760385823</v>
      </c>
      <c r="F886" s="10">
        <f>ABS('internal_calcs ToDs'!E886-'internal_calcs ToDs'!$C886)</f>
        <v>3.7473441439789212</v>
      </c>
      <c r="G886" s="10">
        <f>ABS('internal_calcs ToDs'!E886-'internal_calcs ToDs'!D886)</f>
        <v>4.8266470200175036</v>
      </c>
      <c r="H886" s="1" t="str">
        <f t="shared" si="262"/>
        <v>TRUSTED</v>
      </c>
      <c r="I886" s="1" t="str">
        <f t="shared" si="263"/>
        <v>TRUSTED</v>
      </c>
      <c r="J886" s="1" t="str">
        <f t="shared" si="264"/>
        <v>UNTRUSTED</v>
      </c>
      <c r="K886" s="1" t="str">
        <f t="shared" si="265"/>
        <v>TRUSTED</v>
      </c>
      <c r="L886" s="1" t="str">
        <f t="shared" si="266"/>
        <v>TRUSTED</v>
      </c>
      <c r="M886" s="1" t="str">
        <f t="shared" si="267"/>
        <v>TRUSTED</v>
      </c>
      <c r="N886" s="1" t="str">
        <f t="shared" si="268"/>
        <v>TRUSTED</v>
      </c>
      <c r="O886" s="1">
        <f t="shared" si="269"/>
        <v>3</v>
      </c>
      <c r="P886" s="1">
        <f t="shared" si="270"/>
        <v>333</v>
      </c>
      <c r="Q886" s="1" t="str">
        <f t="shared" si="271"/>
        <v>TRUSTED</v>
      </c>
      <c r="R886" s="1" t="str">
        <f t="shared" si="272"/>
        <v>TRUSTED</v>
      </c>
      <c r="S886" s="1" t="str">
        <f t="shared" si="273"/>
        <v>TRUSTED</v>
      </c>
      <c r="T886" s="1" t="str">
        <f t="shared" si="274"/>
        <v>TRUSTED</v>
      </c>
      <c r="U886" s="1">
        <f t="shared" si="279"/>
        <v>3</v>
      </c>
      <c r="V886" s="10">
        <f>IF(Q886="TRUSTED",'internal_calcs ToDs'!B886,"")</f>
        <v>882.09990854904242</v>
      </c>
      <c r="W886" s="10">
        <f>IF(R886="TRUSTED",'internal_calcs ToDs'!C886,"")</f>
        <v>883.0062076495401</v>
      </c>
      <c r="X886" s="10">
        <f>IF(S886="TRUSTED",IF(O886=3,'internal_calcs ToDs'!D886,'internal_calcs ToDs'!E886),"")</f>
        <v>881.92690477350152</v>
      </c>
      <c r="Y886" s="10">
        <f t="shared" si="278"/>
        <v>882.09990854904242</v>
      </c>
      <c r="Z886" s="10" t="str">
        <f t="shared" ca="1" si="275"/>
        <v>Y</v>
      </c>
      <c r="AA886" s="10">
        <f t="shared" ca="1" si="276"/>
        <v>882.09990854904242</v>
      </c>
      <c r="AB886" s="1">
        <f t="shared" ca="1" si="260"/>
        <v>1</v>
      </c>
      <c r="AC886" s="1">
        <f t="shared" ca="1" si="261"/>
        <v>111</v>
      </c>
      <c r="AD886" s="1">
        <f t="shared" ca="1" si="277"/>
        <v>65</v>
      </c>
    </row>
    <row r="887" spans="1:30" x14ac:dyDescent="0.3">
      <c r="A887" s="1">
        <f>'FTTM input times'!A887</f>
        <v>885</v>
      </c>
      <c r="B887" s="10">
        <f>ABS('internal_calcs ToDs'!C887-'internal_calcs ToDs'!$B887)</f>
        <v>0.94999942272556837</v>
      </c>
      <c r="C887" s="10">
        <f>ABS('internal_calcs ToDs'!D887-'internal_calcs ToDs'!$B887)</f>
        <v>0.45574717427484757</v>
      </c>
      <c r="D887" s="10">
        <f>ABS('internal_calcs ToDs'!E887-'internal_calcs ToDs'!$B887)</f>
        <v>4.2187814211252999</v>
      </c>
      <c r="E887" s="10">
        <f>ABS('internal_calcs ToDs'!D887-'internal_calcs ToDs'!$C887)</f>
        <v>1.4057465970004159</v>
      </c>
      <c r="F887" s="10">
        <f>ABS('internal_calcs ToDs'!E887-'internal_calcs ToDs'!$C887)</f>
        <v>3.2687819983997315</v>
      </c>
      <c r="G887" s="10">
        <f>ABS('internal_calcs ToDs'!E887-'internal_calcs ToDs'!D887)</f>
        <v>4.6745285954001474</v>
      </c>
      <c r="H887" s="1" t="str">
        <f t="shared" si="262"/>
        <v>TRUSTED</v>
      </c>
      <c r="I887" s="1" t="str">
        <f t="shared" si="263"/>
        <v>TRUSTED</v>
      </c>
      <c r="J887" s="1" t="str">
        <f t="shared" si="264"/>
        <v>UNTRUSTED</v>
      </c>
      <c r="K887" s="1" t="str">
        <f t="shared" si="265"/>
        <v>TRUSTED</v>
      </c>
      <c r="L887" s="1" t="str">
        <f t="shared" si="266"/>
        <v>TRUSTED</v>
      </c>
      <c r="M887" s="1" t="str">
        <f t="shared" si="267"/>
        <v>TRUSTED</v>
      </c>
      <c r="N887" s="1" t="str">
        <f t="shared" si="268"/>
        <v>TRUSTED</v>
      </c>
      <c r="O887" s="1">
        <f t="shared" si="269"/>
        <v>3</v>
      </c>
      <c r="P887" s="1">
        <f t="shared" si="270"/>
        <v>333</v>
      </c>
      <c r="Q887" s="1" t="str">
        <f t="shared" si="271"/>
        <v>TRUSTED</v>
      </c>
      <c r="R887" s="1" t="str">
        <f t="shared" si="272"/>
        <v>TRUSTED</v>
      </c>
      <c r="S887" s="1" t="str">
        <f t="shared" si="273"/>
        <v>TRUSTED</v>
      </c>
      <c r="T887" s="1" t="str">
        <f t="shared" si="274"/>
        <v>TRUSTED</v>
      </c>
      <c r="U887" s="1">
        <f t="shared" si="279"/>
        <v>3</v>
      </c>
      <c r="V887" s="10">
        <f>IF(Q887="TRUSTED",'internal_calcs ToDs'!B887,"")</f>
        <v>883.07002919908496</v>
      </c>
      <c r="W887" s="10">
        <f>IF(R887="TRUSTED",'internal_calcs ToDs'!C887,"")</f>
        <v>884.02002862181052</v>
      </c>
      <c r="X887" s="10">
        <f>IF(S887="TRUSTED",IF(O887=3,'internal_calcs ToDs'!D887,'internal_calcs ToDs'!E887),"")</f>
        <v>882.61428202481011</v>
      </c>
      <c r="Y887" s="10">
        <f t="shared" si="278"/>
        <v>883.07002919908496</v>
      </c>
      <c r="Z887" s="10" t="str">
        <f t="shared" ca="1" si="275"/>
        <v>N</v>
      </c>
      <c r="AA887" s="10">
        <f t="shared" ca="1" si="276"/>
        <v>883.07002919908496</v>
      </c>
      <c r="AB887" s="1">
        <f t="shared" ca="1" si="260"/>
        <v>1</v>
      </c>
      <c r="AC887" s="1">
        <f t="shared" ca="1" si="261"/>
        <v>111</v>
      </c>
      <c r="AD887" s="1">
        <f t="shared" ca="1" si="277"/>
        <v>65</v>
      </c>
    </row>
    <row r="888" spans="1:30" x14ac:dyDescent="0.3">
      <c r="A888" s="1">
        <f>'FTTM input times'!A888</f>
        <v>886</v>
      </c>
      <c r="B888" s="10">
        <f>ABS('internal_calcs ToDs'!C888-'internal_calcs ToDs'!$B888)</f>
        <v>1.0007369114999847</v>
      </c>
      <c r="C888" s="10">
        <f>ABS('internal_calcs ToDs'!D888-'internal_calcs ToDs'!$B888)</f>
        <v>0.73318444604353772</v>
      </c>
      <c r="D888" s="10">
        <f>ABS('internal_calcs ToDs'!E888-'internal_calcs ToDs'!$B888)</f>
        <v>3.7727043535504663</v>
      </c>
      <c r="E888" s="10">
        <f>ABS('internal_calcs ToDs'!D888-'internal_calcs ToDs'!$C888)</f>
        <v>1.7339213575435224</v>
      </c>
      <c r="F888" s="10">
        <f>ABS('internal_calcs ToDs'!E888-'internal_calcs ToDs'!$C888)</f>
        <v>2.7719674420504816</v>
      </c>
      <c r="G888" s="10">
        <f>ABS('internal_calcs ToDs'!E888-'internal_calcs ToDs'!D888)</f>
        <v>4.505888799594004</v>
      </c>
      <c r="H888" s="1" t="str">
        <f t="shared" si="262"/>
        <v>TRUSTED</v>
      </c>
      <c r="I888" s="1" t="str">
        <f t="shared" si="263"/>
        <v>TRUSTED</v>
      </c>
      <c r="J888" s="1" t="str">
        <f t="shared" si="264"/>
        <v>UNTRUSTED</v>
      </c>
      <c r="K888" s="1" t="str">
        <f t="shared" si="265"/>
        <v>TRUSTED</v>
      </c>
      <c r="L888" s="1" t="str">
        <f t="shared" si="266"/>
        <v>TRUSTED</v>
      </c>
      <c r="M888" s="1" t="str">
        <f t="shared" si="267"/>
        <v>TRUSTED</v>
      </c>
      <c r="N888" s="1" t="str">
        <f t="shared" si="268"/>
        <v>TRUSTED</v>
      </c>
      <c r="O888" s="1">
        <f t="shared" si="269"/>
        <v>3</v>
      </c>
      <c r="P888" s="1">
        <f t="shared" si="270"/>
        <v>333</v>
      </c>
      <c r="Q888" s="1" t="str">
        <f t="shared" si="271"/>
        <v>TRUSTED</v>
      </c>
      <c r="R888" s="1" t="str">
        <f t="shared" si="272"/>
        <v>TRUSTED</v>
      </c>
      <c r="S888" s="1" t="str">
        <f t="shared" si="273"/>
        <v>TRUSTED</v>
      </c>
      <c r="T888" s="1" t="str">
        <f t="shared" si="274"/>
        <v>TRUSTED</v>
      </c>
      <c r="U888" s="1">
        <f t="shared" si="279"/>
        <v>3</v>
      </c>
      <c r="V888" s="10">
        <f>IF(Q888="TRUSTED",'internal_calcs ToDs'!B888,"")</f>
        <v>884.04092672504783</v>
      </c>
      <c r="W888" s="10">
        <f>IF(R888="TRUSTED",'internal_calcs ToDs'!C888,"")</f>
        <v>885.04166363654781</v>
      </c>
      <c r="X888" s="10">
        <f>IF(S888="TRUSTED",IF(O888=3,'internal_calcs ToDs'!D888,'internal_calcs ToDs'!E888),"")</f>
        <v>883.30774227900429</v>
      </c>
      <c r="Y888" s="10">
        <f t="shared" si="278"/>
        <v>884.04092672504783</v>
      </c>
      <c r="Z888" s="10" t="str">
        <f t="shared" ca="1" si="275"/>
        <v>N</v>
      </c>
      <c r="AA888" s="10">
        <f t="shared" ca="1" si="276"/>
        <v>884.04092672504783</v>
      </c>
      <c r="AB888" s="1">
        <f t="shared" ca="1" si="260"/>
        <v>1</v>
      </c>
      <c r="AC888" s="1">
        <f t="shared" ca="1" si="261"/>
        <v>111</v>
      </c>
      <c r="AD888" s="1">
        <f t="shared" ca="1" si="277"/>
        <v>65</v>
      </c>
    </row>
    <row r="889" spans="1:30" x14ac:dyDescent="0.3">
      <c r="A889" s="1">
        <f>'FTTM input times'!A889</f>
        <v>887</v>
      </c>
      <c r="B889" s="10">
        <f>ABS('internal_calcs ToDs'!C889-'internal_calcs ToDs'!$B889)</f>
        <v>1.0584078015555178</v>
      </c>
      <c r="C889" s="10">
        <f>ABS('internal_calcs ToDs'!D889-'internal_calcs ToDs'!$B889)</f>
        <v>1.0004996576841449</v>
      </c>
      <c r="D889" s="10">
        <f>ABS('internal_calcs ToDs'!E889-'internal_calcs ToDs'!$B889)</f>
        <v>3.3325678867078068</v>
      </c>
      <c r="E889" s="10">
        <f>ABS('internal_calcs ToDs'!D889-'internal_calcs ToDs'!$C889)</f>
        <v>2.0589074592396628</v>
      </c>
      <c r="F889" s="10">
        <f>ABS('internal_calcs ToDs'!E889-'internal_calcs ToDs'!$C889)</f>
        <v>2.274160085152289</v>
      </c>
      <c r="G889" s="10">
        <f>ABS('internal_calcs ToDs'!E889-'internal_calcs ToDs'!D889)</f>
        <v>4.3330675443919517</v>
      </c>
      <c r="H889" s="1" t="str">
        <f t="shared" si="262"/>
        <v>TRUSTED</v>
      </c>
      <c r="I889" s="1" t="str">
        <f t="shared" si="263"/>
        <v>TRUSTED</v>
      </c>
      <c r="J889" s="1" t="str">
        <f t="shared" si="264"/>
        <v>TRUSTED</v>
      </c>
      <c r="K889" s="1" t="str">
        <f t="shared" si="265"/>
        <v>TRUSTED</v>
      </c>
      <c r="L889" s="1" t="str">
        <f t="shared" si="266"/>
        <v>TRUSTED</v>
      </c>
      <c r="M889" s="1" t="str">
        <f t="shared" si="267"/>
        <v>TRUSTED</v>
      </c>
      <c r="N889" s="1" t="str">
        <f t="shared" si="268"/>
        <v>TRUSTED</v>
      </c>
      <c r="O889" s="1">
        <f t="shared" si="269"/>
        <v>3</v>
      </c>
      <c r="P889" s="1">
        <f t="shared" si="270"/>
        <v>333</v>
      </c>
      <c r="Q889" s="1" t="str">
        <f t="shared" si="271"/>
        <v>TRUSTED</v>
      </c>
      <c r="R889" s="1" t="str">
        <f t="shared" si="272"/>
        <v>TRUSTED</v>
      </c>
      <c r="S889" s="1" t="str">
        <f t="shared" si="273"/>
        <v>TRUSTED</v>
      </c>
      <c r="T889" s="1" t="str">
        <f t="shared" si="274"/>
        <v>TRUSTED</v>
      </c>
      <c r="U889" s="1">
        <f t="shared" si="279"/>
        <v>3</v>
      </c>
      <c r="V889" s="10">
        <f>IF(Q889="TRUSTED",'internal_calcs ToDs'!B889,"")</f>
        <v>885.01261950867729</v>
      </c>
      <c r="W889" s="10">
        <f>IF(R889="TRUSTED",'internal_calcs ToDs'!C889,"")</f>
        <v>886.07102731023281</v>
      </c>
      <c r="X889" s="10">
        <f>IF(S889="TRUSTED",IF(O889=3,'internal_calcs ToDs'!D889,'internal_calcs ToDs'!E889),"")</f>
        <v>884.01211985099314</v>
      </c>
      <c r="Y889" s="10">
        <f t="shared" si="278"/>
        <v>885.01261950867729</v>
      </c>
      <c r="Z889" s="10" t="str">
        <f t="shared" ca="1" si="275"/>
        <v>N</v>
      </c>
      <c r="AA889" s="10">
        <f t="shared" ca="1" si="276"/>
        <v>885.01261950867729</v>
      </c>
      <c r="AB889" s="1">
        <f t="shared" ca="1" si="260"/>
        <v>1</v>
      </c>
      <c r="AC889" s="1">
        <f t="shared" ca="1" si="261"/>
        <v>111</v>
      </c>
      <c r="AD889" s="1">
        <f t="shared" ca="1" si="277"/>
        <v>65</v>
      </c>
    </row>
    <row r="890" spans="1:30" x14ac:dyDescent="0.3">
      <c r="A890" s="1">
        <f>'FTTM input times'!A890</f>
        <v>888</v>
      </c>
      <c r="B890" s="10">
        <f>ABS('internal_calcs ToDs'!C890-'internal_calcs ToDs'!$B890)</f>
        <v>1.122878328442539</v>
      </c>
      <c r="C890" s="10">
        <f>ABS('internal_calcs ToDs'!D890-'internal_calcs ToDs'!$B890)</f>
        <v>1.2530485463549894</v>
      </c>
      <c r="D890" s="10">
        <f>ABS('internal_calcs ToDs'!E890-'internal_calcs ToDs'!$B890)</f>
        <v>2.9152849163822339</v>
      </c>
      <c r="E890" s="10">
        <f>ABS('internal_calcs ToDs'!D890-'internal_calcs ToDs'!$C890)</f>
        <v>2.3759268747975284</v>
      </c>
      <c r="F890" s="10">
        <f>ABS('internal_calcs ToDs'!E890-'internal_calcs ToDs'!$C890)</f>
        <v>1.7924065879396949</v>
      </c>
      <c r="G890" s="10">
        <f>ABS('internal_calcs ToDs'!E890-'internal_calcs ToDs'!D890)</f>
        <v>4.1683334627372233</v>
      </c>
      <c r="H890" s="1" t="str">
        <f t="shared" si="262"/>
        <v>TRUSTED</v>
      </c>
      <c r="I890" s="1" t="str">
        <f t="shared" si="263"/>
        <v>TRUSTED</v>
      </c>
      <c r="J890" s="1" t="str">
        <f t="shared" si="264"/>
        <v>TRUSTED</v>
      </c>
      <c r="K890" s="1" t="str">
        <f t="shared" si="265"/>
        <v>TRUSTED</v>
      </c>
      <c r="L890" s="1" t="str">
        <f t="shared" si="266"/>
        <v>TRUSTED</v>
      </c>
      <c r="M890" s="1" t="str">
        <f t="shared" si="267"/>
        <v>TRUSTED</v>
      </c>
      <c r="N890" s="1" t="str">
        <f t="shared" si="268"/>
        <v>TRUSTED</v>
      </c>
      <c r="O890" s="1">
        <f t="shared" si="269"/>
        <v>3</v>
      </c>
      <c r="P890" s="1">
        <f t="shared" si="270"/>
        <v>333</v>
      </c>
      <c r="Q890" s="1" t="str">
        <f t="shared" si="271"/>
        <v>TRUSTED</v>
      </c>
      <c r="R890" s="1" t="str">
        <f t="shared" si="272"/>
        <v>TRUSTED</v>
      </c>
      <c r="S890" s="1" t="str">
        <f t="shared" si="273"/>
        <v>TRUSTED</v>
      </c>
      <c r="T890" s="1" t="str">
        <f t="shared" si="274"/>
        <v>TRUSTED</v>
      </c>
      <c r="U890" s="1">
        <f t="shared" si="279"/>
        <v>3</v>
      </c>
      <c r="V890" s="10">
        <f>IF(Q890="TRUSTED",'internal_calcs ToDs'!B890,"")</f>
        <v>885.98512542941808</v>
      </c>
      <c r="W890" s="10">
        <f>IF(R890="TRUSTED",'internal_calcs ToDs'!C890,"")</f>
        <v>887.10800375786062</v>
      </c>
      <c r="X890" s="10">
        <f>IF(S890="TRUSTED",IF(O890=3,'internal_calcs ToDs'!D890,'internal_calcs ToDs'!E890),"")</f>
        <v>884.73207688306309</v>
      </c>
      <c r="Y890" s="10">
        <f t="shared" si="278"/>
        <v>885.98512542941808</v>
      </c>
      <c r="Z890" s="10" t="str">
        <f t="shared" ca="1" si="275"/>
        <v>N</v>
      </c>
      <c r="AA890" s="10">
        <f t="shared" ca="1" si="276"/>
        <v>885.98512542941808</v>
      </c>
      <c r="AB890" s="1">
        <f t="shared" ca="1" si="260"/>
        <v>1</v>
      </c>
      <c r="AC890" s="1">
        <f t="shared" ca="1" si="261"/>
        <v>111</v>
      </c>
      <c r="AD890" s="1">
        <f t="shared" ca="1" si="277"/>
        <v>65</v>
      </c>
    </row>
    <row r="891" spans="1:30" x14ac:dyDescent="0.3">
      <c r="A891" s="1">
        <f>'FTTM input times'!A891</f>
        <v>889</v>
      </c>
      <c r="B891" s="10">
        <f>ABS('internal_calcs ToDs'!C891-'internal_calcs ToDs'!$B891)</f>
        <v>1.1939851971652615</v>
      </c>
      <c r="C891" s="10">
        <f>ABS('internal_calcs ToDs'!D891-'internal_calcs ToDs'!$B891)</f>
        <v>1.4864320330123064</v>
      </c>
      <c r="D891" s="10">
        <f>ABS('internal_calcs ToDs'!E891-'internal_calcs ToDs'!$B891)</f>
        <v>2.5369134781514049</v>
      </c>
      <c r="E891" s="10">
        <f>ABS('internal_calcs ToDs'!D891-'internal_calcs ToDs'!$C891)</f>
        <v>2.6804172301775679</v>
      </c>
      <c r="F891" s="10">
        <f>ABS('internal_calcs ToDs'!E891-'internal_calcs ToDs'!$C891)</f>
        <v>1.3429282809861434</v>
      </c>
      <c r="G891" s="10">
        <f>ABS('internal_calcs ToDs'!E891-'internal_calcs ToDs'!D891)</f>
        <v>4.0233455111637113</v>
      </c>
      <c r="H891" s="1" t="str">
        <f t="shared" si="262"/>
        <v>TRUSTED</v>
      </c>
      <c r="I891" s="1" t="str">
        <f t="shared" si="263"/>
        <v>TRUSTED</v>
      </c>
      <c r="J891" s="1" t="str">
        <f t="shared" si="264"/>
        <v>TRUSTED</v>
      </c>
      <c r="K891" s="1" t="str">
        <f t="shared" si="265"/>
        <v>TRUSTED</v>
      </c>
      <c r="L891" s="1" t="str">
        <f t="shared" si="266"/>
        <v>TRUSTED</v>
      </c>
      <c r="M891" s="1" t="str">
        <f t="shared" si="267"/>
        <v>TRUSTED</v>
      </c>
      <c r="N891" s="1" t="str">
        <f t="shared" si="268"/>
        <v>TRUSTED</v>
      </c>
      <c r="O891" s="1">
        <f t="shared" si="269"/>
        <v>3</v>
      </c>
      <c r="P891" s="1">
        <f t="shared" si="270"/>
        <v>333</v>
      </c>
      <c r="Q891" s="1" t="str">
        <f t="shared" si="271"/>
        <v>TRUSTED</v>
      </c>
      <c r="R891" s="1" t="str">
        <f t="shared" si="272"/>
        <v>TRUSTED</v>
      </c>
      <c r="S891" s="1" t="str">
        <f t="shared" si="273"/>
        <v>TRUSTED</v>
      </c>
      <c r="T891" s="1" t="str">
        <f t="shared" si="274"/>
        <v>TRUSTED</v>
      </c>
      <c r="U891" s="1">
        <f t="shared" si="279"/>
        <v>3</v>
      </c>
      <c r="V891" s="10">
        <f>IF(Q891="TRUSTED",'internal_calcs ToDs'!B891,"")</f>
        <v>886.95846185311996</v>
      </c>
      <c r="W891" s="10">
        <f>IF(R891="TRUSTED",'internal_calcs ToDs'!C891,"")</f>
        <v>888.15244705028522</v>
      </c>
      <c r="X891" s="10">
        <f>IF(S891="TRUSTED",IF(O891=3,'internal_calcs ToDs'!D891,'internal_calcs ToDs'!E891),"")</f>
        <v>885.47202982010765</v>
      </c>
      <c r="Y891" s="10">
        <f t="shared" si="278"/>
        <v>886.95846185311996</v>
      </c>
      <c r="Z891" s="10" t="str">
        <f t="shared" ca="1" si="275"/>
        <v>N</v>
      </c>
      <c r="AA891" s="10">
        <f t="shared" ca="1" si="276"/>
        <v>886.95846185311996</v>
      </c>
      <c r="AB891" s="1">
        <f t="shared" ca="1" si="260"/>
        <v>1</v>
      </c>
      <c r="AC891" s="1">
        <f t="shared" ca="1" si="261"/>
        <v>111</v>
      </c>
      <c r="AD891" s="1">
        <f t="shared" ca="1" si="277"/>
        <v>65</v>
      </c>
    </row>
    <row r="892" spans="1:30" x14ac:dyDescent="0.3">
      <c r="A892" s="1">
        <f>'FTTM input times'!A892</f>
        <v>890</v>
      </c>
      <c r="B892" s="10">
        <f>ABS('internal_calcs ToDs'!C892-'internal_calcs ToDs'!$B892)</f>
        <v>1.2715361690666214</v>
      </c>
      <c r="C892" s="10">
        <f>ABS('internal_calcs ToDs'!D892-'internal_calcs ToDs'!$B892)</f>
        <v>1.6965658614149106</v>
      </c>
      <c r="D892" s="10">
        <f>ABS('internal_calcs ToDs'!E892-'internal_calcs ToDs'!$B892)</f>
        <v>2.2120757514626348</v>
      </c>
      <c r="E892" s="10">
        <f>ABS('internal_calcs ToDs'!D892-'internal_calcs ToDs'!$C892)</f>
        <v>2.968102030481532</v>
      </c>
      <c r="F892" s="10">
        <f>ABS('internal_calcs ToDs'!E892-'internal_calcs ToDs'!$C892)</f>
        <v>0.94053958239601343</v>
      </c>
      <c r="G892" s="10">
        <f>ABS('internal_calcs ToDs'!E892-'internal_calcs ToDs'!D892)</f>
        <v>3.9086416128775454</v>
      </c>
      <c r="H892" s="1" t="str">
        <f t="shared" si="262"/>
        <v>TRUSTED</v>
      </c>
      <c r="I892" s="1" t="str">
        <f t="shared" si="263"/>
        <v>TRUSTED</v>
      </c>
      <c r="J892" s="1" t="str">
        <f t="shared" si="264"/>
        <v>TRUSTED</v>
      </c>
      <c r="K892" s="1" t="str">
        <f t="shared" si="265"/>
        <v>TRUSTED</v>
      </c>
      <c r="L892" s="1" t="str">
        <f t="shared" si="266"/>
        <v>TRUSTED</v>
      </c>
      <c r="M892" s="1" t="str">
        <f t="shared" si="267"/>
        <v>TRUSTED</v>
      </c>
      <c r="N892" s="1" t="str">
        <f t="shared" si="268"/>
        <v>TRUSTED</v>
      </c>
      <c r="O892" s="1">
        <f t="shared" si="269"/>
        <v>3</v>
      </c>
      <c r="P892" s="1">
        <f t="shared" si="270"/>
        <v>333</v>
      </c>
      <c r="Q892" s="1" t="str">
        <f t="shared" si="271"/>
        <v>TRUSTED</v>
      </c>
      <c r="R892" s="1" t="str">
        <f t="shared" si="272"/>
        <v>TRUSTED</v>
      </c>
      <c r="S892" s="1" t="str">
        <f t="shared" si="273"/>
        <v>TRUSTED</v>
      </c>
      <c r="T892" s="1" t="str">
        <f t="shared" si="274"/>
        <v>TRUSTED</v>
      </c>
      <c r="U892" s="1">
        <f t="shared" si="279"/>
        <v>3</v>
      </c>
      <c r="V892" s="10">
        <f>IF(Q892="TRUSTED",'internal_calcs ToDs'!B892,"")</f>
        <v>887.93264562106901</v>
      </c>
      <c r="W892" s="10">
        <f>IF(R892="TRUSTED",'internal_calcs ToDs'!C892,"")</f>
        <v>889.20418179013564</v>
      </c>
      <c r="X892" s="10">
        <f>IF(S892="TRUSTED",IF(O892=3,'internal_calcs ToDs'!D892,'internal_calcs ToDs'!E892),"")</f>
        <v>886.2360797596541</v>
      </c>
      <c r="Y892" s="10">
        <f t="shared" si="278"/>
        <v>887.93264562106901</v>
      </c>
      <c r="Z892" s="10" t="str">
        <f t="shared" ca="1" si="275"/>
        <v>N</v>
      </c>
      <c r="AA892" s="10">
        <f t="shared" ca="1" si="276"/>
        <v>887.93264562106901</v>
      </c>
      <c r="AB892" s="1">
        <f t="shared" ca="1" si="260"/>
        <v>1</v>
      </c>
      <c r="AC892" s="1">
        <f t="shared" ca="1" si="261"/>
        <v>111</v>
      </c>
      <c r="AD892" s="1">
        <f t="shared" ca="1" si="277"/>
        <v>65</v>
      </c>
    </row>
    <row r="893" spans="1:30" x14ac:dyDescent="0.3">
      <c r="A893" s="1">
        <f>'FTTM input times'!A893</f>
        <v>891</v>
      </c>
      <c r="B893" s="10">
        <f>ABS('internal_calcs ToDs'!C893-'internal_calcs ToDs'!$B893)</f>
        <v>1.3553107646783928</v>
      </c>
      <c r="C893" s="10">
        <f>ABS('internal_calcs ToDs'!D893-'internal_calcs ToDs'!$B893)</f>
        <v>1.8797452642452299</v>
      </c>
      <c r="D893" s="10">
        <f>ABS('internal_calcs ToDs'!E893-'internal_calcs ToDs'!$B893)</f>
        <v>1.9534289779188612</v>
      </c>
      <c r="E893" s="10">
        <f>ABS('internal_calcs ToDs'!D893-'internal_calcs ToDs'!$C893)</f>
        <v>3.2350560289236228</v>
      </c>
      <c r="F893" s="10">
        <f>ABS('internal_calcs ToDs'!E893-'internal_calcs ToDs'!$C893)</f>
        <v>0.59811821324046832</v>
      </c>
      <c r="G893" s="10">
        <f>ABS('internal_calcs ToDs'!E893-'internal_calcs ToDs'!D893)</f>
        <v>3.8331742421640911</v>
      </c>
      <c r="H893" s="1" t="str">
        <f t="shared" si="262"/>
        <v>TRUSTED</v>
      </c>
      <c r="I893" s="1" t="str">
        <f t="shared" si="263"/>
        <v>TRUSTED</v>
      </c>
      <c r="J893" s="1" t="str">
        <f t="shared" si="264"/>
        <v>TRUSTED</v>
      </c>
      <c r="K893" s="1" t="str">
        <f t="shared" si="265"/>
        <v>TRUSTED</v>
      </c>
      <c r="L893" s="1" t="str">
        <f t="shared" si="266"/>
        <v>TRUSTED</v>
      </c>
      <c r="M893" s="1" t="str">
        <f t="shared" si="267"/>
        <v>TRUSTED</v>
      </c>
      <c r="N893" s="1" t="str">
        <f t="shared" si="268"/>
        <v>TRUSTED</v>
      </c>
      <c r="O893" s="1">
        <f t="shared" si="269"/>
        <v>3</v>
      </c>
      <c r="P893" s="1">
        <f t="shared" si="270"/>
        <v>333</v>
      </c>
      <c r="Q893" s="1" t="str">
        <f t="shared" si="271"/>
        <v>TRUSTED</v>
      </c>
      <c r="R893" s="1" t="str">
        <f t="shared" si="272"/>
        <v>TRUSTED</v>
      </c>
      <c r="S893" s="1" t="str">
        <f t="shared" si="273"/>
        <v>TRUSTED</v>
      </c>
      <c r="T893" s="1" t="str">
        <f t="shared" si="274"/>
        <v>TRUSTED</v>
      </c>
      <c r="U893" s="1">
        <f t="shared" si="279"/>
        <v>3</v>
      </c>
      <c r="V893" s="10">
        <f>IF(Q893="TRUSTED",'internal_calcs ToDs'!B893,"")</f>
        <v>888.90769303935087</v>
      </c>
      <c r="W893" s="10">
        <f>IF(R893="TRUSTED",'internal_calcs ToDs'!C893,"")</f>
        <v>890.26300380402927</v>
      </c>
      <c r="X893" s="10">
        <f>IF(S893="TRUSTED",IF(O893=3,'internal_calcs ToDs'!D893,'internal_calcs ToDs'!E893),"")</f>
        <v>887.02794777510564</v>
      </c>
      <c r="Y893" s="10">
        <f t="shared" si="278"/>
        <v>888.90769303935087</v>
      </c>
      <c r="Z893" s="10" t="str">
        <f t="shared" ca="1" si="275"/>
        <v>N</v>
      </c>
      <c r="AA893" s="10">
        <f t="shared" ca="1" si="276"/>
        <v>888.90769303935087</v>
      </c>
      <c r="AB893" s="1">
        <f t="shared" ca="1" si="260"/>
        <v>1</v>
      </c>
      <c r="AC893" s="1">
        <f t="shared" ca="1" si="261"/>
        <v>111</v>
      </c>
      <c r="AD893" s="1">
        <f t="shared" ca="1" si="277"/>
        <v>65</v>
      </c>
    </row>
    <row r="894" spans="1:30" x14ac:dyDescent="0.3">
      <c r="A894" s="1">
        <f>'FTTM input times'!A894</f>
        <v>892</v>
      </c>
      <c r="B894" s="10">
        <f>ABS('internal_calcs ToDs'!C894-'internal_calcs ToDs'!$B894)</f>
        <v>1.4450610797991885</v>
      </c>
      <c r="C894" s="10">
        <f>ABS('internal_calcs ToDs'!D894-'internal_calcs ToDs'!$B894)</f>
        <v>2.032703636360111</v>
      </c>
      <c r="D894" s="10">
        <f>ABS('internal_calcs ToDs'!E894-'internal_calcs ToDs'!$B894)</f>
        <v>1.7712074165450531</v>
      </c>
      <c r="E894" s="10">
        <f>ABS('internal_calcs ToDs'!D894-'internal_calcs ToDs'!$C894)</f>
        <v>3.4777647161592995</v>
      </c>
      <c r="F894" s="10">
        <f>ABS('internal_calcs ToDs'!E894-'internal_calcs ToDs'!$C894)</f>
        <v>0.32614633674586457</v>
      </c>
      <c r="G894" s="10">
        <f>ABS('internal_calcs ToDs'!E894-'internal_calcs ToDs'!D894)</f>
        <v>3.8039110529051641</v>
      </c>
      <c r="H894" s="1" t="str">
        <f t="shared" si="262"/>
        <v>TRUSTED</v>
      </c>
      <c r="I894" s="1" t="str">
        <f t="shared" si="263"/>
        <v>TRUSTED</v>
      </c>
      <c r="J894" s="1" t="str">
        <f t="shared" si="264"/>
        <v>TRUSTED</v>
      </c>
      <c r="K894" s="1" t="str">
        <f t="shared" si="265"/>
        <v>TRUSTED</v>
      </c>
      <c r="L894" s="1" t="str">
        <f t="shared" si="266"/>
        <v>TRUSTED</v>
      </c>
      <c r="M894" s="1" t="str">
        <f t="shared" si="267"/>
        <v>TRUSTED</v>
      </c>
      <c r="N894" s="1" t="str">
        <f t="shared" si="268"/>
        <v>TRUSTED</v>
      </c>
      <c r="O894" s="1">
        <f t="shared" si="269"/>
        <v>3</v>
      </c>
      <c r="P894" s="1">
        <f t="shared" si="270"/>
        <v>333</v>
      </c>
      <c r="Q894" s="1" t="str">
        <f t="shared" si="271"/>
        <v>TRUSTED</v>
      </c>
      <c r="R894" s="1" t="str">
        <f t="shared" si="272"/>
        <v>TRUSTED</v>
      </c>
      <c r="S894" s="1" t="str">
        <f t="shared" si="273"/>
        <v>TRUSTED</v>
      </c>
      <c r="T894" s="1" t="str">
        <f t="shared" si="274"/>
        <v>TRUSTED</v>
      </c>
      <c r="U894" s="1">
        <f t="shared" si="279"/>
        <v>3</v>
      </c>
      <c r="V894" s="10">
        <f>IF(Q894="TRUSTED",'internal_calcs ToDs'!B894,"")</f>
        <v>889.88361986855091</v>
      </c>
      <c r="W894" s="10">
        <f>IF(R894="TRUSTED",'internal_calcs ToDs'!C894,"")</f>
        <v>891.3286809483501</v>
      </c>
      <c r="X894" s="10">
        <f>IF(S894="TRUSTED",IF(O894=3,'internal_calcs ToDs'!D894,'internal_calcs ToDs'!E894),"")</f>
        <v>887.8509162321908</v>
      </c>
      <c r="Y894" s="10">
        <f t="shared" si="278"/>
        <v>889.88361986855091</v>
      </c>
      <c r="Z894" s="10" t="str">
        <f t="shared" ca="1" si="275"/>
        <v>N</v>
      </c>
      <c r="AA894" s="10">
        <f t="shared" ca="1" si="276"/>
        <v>889.88361986855091</v>
      </c>
      <c r="AB894" s="1">
        <f t="shared" ca="1" si="260"/>
        <v>1</v>
      </c>
      <c r="AC894" s="1">
        <f t="shared" ca="1" si="261"/>
        <v>111</v>
      </c>
      <c r="AD894" s="1">
        <f t="shared" ca="1" si="277"/>
        <v>65</v>
      </c>
    </row>
    <row r="895" spans="1:30" x14ac:dyDescent="0.3">
      <c r="A895" s="1">
        <f>'FTTM input times'!A895</f>
        <v>893</v>
      </c>
      <c r="B895" s="10">
        <f>ABS('internal_calcs ToDs'!C895-'internal_calcs ToDs'!$B895)</f>
        <v>1.5405127116149515</v>
      </c>
      <c r="C895" s="10">
        <f>ABS('internal_calcs ToDs'!D895-'internal_calcs ToDs'!$B895)</f>
        <v>2.1526642897051715</v>
      </c>
      <c r="D895" s="10">
        <f>ABS('internal_calcs ToDs'!E895-'internal_calcs ToDs'!$B895)</f>
        <v>1.6728518913268999</v>
      </c>
      <c r="E895" s="10">
        <f>ABS('internal_calcs ToDs'!D895-'internal_calcs ToDs'!$C895)</f>
        <v>3.6931770013201231</v>
      </c>
      <c r="F895" s="10">
        <f>ABS('internal_calcs ToDs'!E895-'internal_calcs ToDs'!$C895)</f>
        <v>0.13233917971194842</v>
      </c>
      <c r="G895" s="10">
        <f>ABS('internal_calcs ToDs'!E895-'internal_calcs ToDs'!D895)</f>
        <v>3.8255161810320715</v>
      </c>
      <c r="H895" s="1" t="str">
        <f t="shared" si="262"/>
        <v>TRUSTED</v>
      </c>
      <c r="I895" s="1" t="str">
        <f t="shared" si="263"/>
        <v>TRUSTED</v>
      </c>
      <c r="J895" s="1" t="str">
        <f t="shared" si="264"/>
        <v>TRUSTED</v>
      </c>
      <c r="K895" s="1" t="str">
        <f t="shared" si="265"/>
        <v>TRUSTED</v>
      </c>
      <c r="L895" s="1" t="str">
        <f t="shared" si="266"/>
        <v>TRUSTED</v>
      </c>
      <c r="M895" s="1" t="str">
        <f t="shared" si="267"/>
        <v>TRUSTED</v>
      </c>
      <c r="N895" s="1" t="str">
        <f t="shared" si="268"/>
        <v>TRUSTED</v>
      </c>
      <c r="O895" s="1">
        <f t="shared" si="269"/>
        <v>3</v>
      </c>
      <c r="P895" s="1">
        <f t="shared" si="270"/>
        <v>333</v>
      </c>
      <c r="Q895" s="1" t="str">
        <f t="shared" si="271"/>
        <v>TRUSTED</v>
      </c>
      <c r="R895" s="1" t="str">
        <f t="shared" si="272"/>
        <v>TRUSTED</v>
      </c>
      <c r="S895" s="1" t="str">
        <f t="shared" si="273"/>
        <v>TRUSTED</v>
      </c>
      <c r="T895" s="1" t="str">
        <f t="shared" si="274"/>
        <v>TRUSTED</v>
      </c>
      <c r="U895" s="1">
        <f t="shared" si="279"/>
        <v>3</v>
      </c>
      <c r="V895" s="10">
        <f>IF(Q895="TRUSTED",'internal_calcs ToDs'!B895,"")</f>
        <v>890.86044131379992</v>
      </c>
      <c r="W895" s="10">
        <f>IF(R895="TRUSTED",'internal_calcs ToDs'!C895,"")</f>
        <v>892.40095402541488</v>
      </c>
      <c r="X895" s="10">
        <f>IF(S895="TRUSTED",IF(O895=3,'internal_calcs ToDs'!D895,'internal_calcs ToDs'!E895),"")</f>
        <v>888.70777702409475</v>
      </c>
      <c r="Y895" s="10">
        <f t="shared" si="278"/>
        <v>890.86044131379992</v>
      </c>
      <c r="Z895" s="10" t="str">
        <f t="shared" ca="1" si="275"/>
        <v>N</v>
      </c>
      <c r="AA895" s="10">
        <f t="shared" ca="1" si="276"/>
        <v>890.86044131379992</v>
      </c>
      <c r="AB895" s="1">
        <f t="shared" ca="1" si="260"/>
        <v>1</v>
      </c>
      <c r="AC895" s="1">
        <f t="shared" ca="1" si="261"/>
        <v>111</v>
      </c>
      <c r="AD895" s="1">
        <f t="shared" ca="1" si="277"/>
        <v>65</v>
      </c>
    </row>
    <row r="896" spans="1:30" x14ac:dyDescent="0.3">
      <c r="A896" s="1">
        <f>'FTTM input times'!A896</f>
        <v>894</v>
      </c>
      <c r="B896" s="10">
        <f>ABS('internal_calcs ToDs'!C896-'internal_calcs ToDs'!$B896)</f>
        <v>1.6413657912370354</v>
      </c>
      <c r="C896" s="10">
        <f>ABS('internal_calcs ToDs'!D896-'internal_calcs ToDs'!$B896)</f>
        <v>2.2373844735334387</v>
      </c>
      <c r="D896" s="10">
        <f>ABS('internal_calcs ToDs'!E896-'internal_calcs ToDs'!$B896)</f>
        <v>1.6627403204965958</v>
      </c>
      <c r="E896" s="10">
        <f>ABS('internal_calcs ToDs'!D896-'internal_calcs ToDs'!$C896)</f>
        <v>3.8787502647704741</v>
      </c>
      <c r="F896" s="10">
        <f>ABS('internal_calcs ToDs'!E896-'internal_calcs ToDs'!$C896)</f>
        <v>2.1374529259560404E-2</v>
      </c>
      <c r="G896" s="10">
        <f>ABS('internal_calcs ToDs'!E896-'internal_calcs ToDs'!D896)</f>
        <v>3.9001247940300345</v>
      </c>
      <c r="H896" s="1" t="str">
        <f t="shared" si="262"/>
        <v>TRUSTED</v>
      </c>
      <c r="I896" s="1" t="str">
        <f t="shared" si="263"/>
        <v>TRUSTED</v>
      </c>
      <c r="J896" s="1" t="str">
        <f t="shared" si="264"/>
        <v>TRUSTED</v>
      </c>
      <c r="K896" s="1" t="str">
        <f t="shared" si="265"/>
        <v>TRUSTED</v>
      </c>
      <c r="L896" s="1" t="str">
        <f t="shared" si="266"/>
        <v>TRUSTED</v>
      </c>
      <c r="M896" s="1" t="str">
        <f t="shared" si="267"/>
        <v>TRUSTED</v>
      </c>
      <c r="N896" s="1" t="str">
        <f t="shared" si="268"/>
        <v>TRUSTED</v>
      </c>
      <c r="O896" s="1">
        <f t="shared" si="269"/>
        <v>3</v>
      </c>
      <c r="P896" s="1">
        <f t="shared" si="270"/>
        <v>333</v>
      </c>
      <c r="Q896" s="1" t="str">
        <f t="shared" si="271"/>
        <v>TRUSTED</v>
      </c>
      <c r="R896" s="1" t="str">
        <f t="shared" si="272"/>
        <v>TRUSTED</v>
      </c>
      <c r="S896" s="1" t="str">
        <f t="shared" si="273"/>
        <v>TRUSTED</v>
      </c>
      <c r="T896" s="1" t="str">
        <f t="shared" si="274"/>
        <v>TRUSTED</v>
      </c>
      <c r="U896" s="1">
        <f t="shared" si="279"/>
        <v>3</v>
      </c>
      <c r="V896" s="10">
        <f>IF(Q896="TRUSTED",'internal_calcs ToDs'!B896,"")</f>
        <v>891.83817201516968</v>
      </c>
      <c r="W896" s="10">
        <f>IF(R896="TRUSTED",'internal_calcs ToDs'!C896,"")</f>
        <v>893.47953780640671</v>
      </c>
      <c r="X896" s="10">
        <f>IF(S896="TRUSTED",IF(O896=3,'internal_calcs ToDs'!D896,'internal_calcs ToDs'!E896),"")</f>
        <v>889.60078754163624</v>
      </c>
      <c r="Y896" s="10">
        <f t="shared" si="278"/>
        <v>891.83817201516968</v>
      </c>
      <c r="Z896" s="10" t="str">
        <f t="shared" ca="1" si="275"/>
        <v>N</v>
      </c>
      <c r="AA896" s="10">
        <f t="shared" ca="1" si="276"/>
        <v>891.83817201516968</v>
      </c>
      <c r="AB896" s="1">
        <f t="shared" ca="1" si="260"/>
        <v>1</v>
      </c>
      <c r="AC896" s="1">
        <f t="shared" ca="1" si="261"/>
        <v>111</v>
      </c>
      <c r="AD896" s="1">
        <f t="shared" ca="1" si="277"/>
        <v>65</v>
      </c>
    </row>
    <row r="897" spans="1:30" x14ac:dyDescent="0.3">
      <c r="A897" s="1">
        <f>'FTTM input times'!A897</f>
        <v>895</v>
      </c>
      <c r="B897" s="10">
        <f>ABS('internal_calcs ToDs'!C897-'internal_calcs ToDs'!$B897)</f>
        <v>1.7472961186168732</v>
      </c>
      <c r="C897" s="10">
        <f>ABS('internal_calcs ToDs'!D897-'internal_calcs ToDs'!$B897)</f>
        <v>2.2851909655604459</v>
      </c>
      <c r="D897" s="10">
        <f>ABS('internal_calcs ToDs'!E897-'internal_calcs ToDs'!$B897)</f>
        <v>1.7420289672774061</v>
      </c>
      <c r="E897" s="10">
        <f>ABS('internal_calcs ToDs'!D897-'internal_calcs ToDs'!$C897)</f>
        <v>4.032487084177319</v>
      </c>
      <c r="F897" s="10">
        <f>ABS('internal_calcs ToDs'!E897-'internal_calcs ToDs'!$C897)</f>
        <v>5.267151339467091E-3</v>
      </c>
      <c r="G897" s="10">
        <f>ABS('internal_calcs ToDs'!E897-'internal_calcs ToDs'!D897)</f>
        <v>4.027219932837852</v>
      </c>
      <c r="H897" s="1" t="str">
        <f t="shared" si="262"/>
        <v>TRUSTED</v>
      </c>
      <c r="I897" s="1" t="str">
        <f t="shared" si="263"/>
        <v>TRUSTED</v>
      </c>
      <c r="J897" s="1" t="str">
        <f t="shared" si="264"/>
        <v>TRUSTED</v>
      </c>
      <c r="K897" s="1" t="str">
        <f t="shared" si="265"/>
        <v>TRUSTED</v>
      </c>
      <c r="L897" s="1" t="str">
        <f t="shared" si="266"/>
        <v>TRUSTED</v>
      </c>
      <c r="M897" s="1" t="str">
        <f t="shared" si="267"/>
        <v>TRUSTED</v>
      </c>
      <c r="N897" s="1" t="str">
        <f t="shared" si="268"/>
        <v>TRUSTED</v>
      </c>
      <c r="O897" s="1">
        <f t="shared" si="269"/>
        <v>3</v>
      </c>
      <c r="P897" s="1">
        <f t="shared" si="270"/>
        <v>333</v>
      </c>
      <c r="Q897" s="1" t="str">
        <f t="shared" si="271"/>
        <v>TRUSTED</v>
      </c>
      <c r="R897" s="1" t="str">
        <f t="shared" si="272"/>
        <v>TRUSTED</v>
      </c>
      <c r="S897" s="1" t="str">
        <f t="shared" si="273"/>
        <v>TRUSTED</v>
      </c>
      <c r="T897" s="1" t="str">
        <f t="shared" si="274"/>
        <v>TRUSTED</v>
      </c>
      <c r="U897" s="1">
        <f t="shared" si="279"/>
        <v>3</v>
      </c>
      <c r="V897" s="10">
        <f>IF(Q897="TRUSTED",'internal_calcs ToDs'!B897,"")</f>
        <v>892.81682603842671</v>
      </c>
      <c r="W897" s="10">
        <f>IF(R897="TRUSTED",'internal_calcs ToDs'!C897,"")</f>
        <v>894.56412215704358</v>
      </c>
      <c r="X897" s="10">
        <f>IF(S897="TRUSTED",IF(O897=3,'internal_calcs ToDs'!D897,'internal_calcs ToDs'!E897),"")</f>
        <v>890.53163507286627</v>
      </c>
      <c r="Y897" s="10">
        <f t="shared" si="278"/>
        <v>892.81682603842671</v>
      </c>
      <c r="Z897" s="10" t="str">
        <f t="shared" ca="1" si="275"/>
        <v>N</v>
      </c>
      <c r="AA897" s="10">
        <f t="shared" ca="1" si="276"/>
        <v>892.81682603842671</v>
      </c>
      <c r="AB897" s="1">
        <f t="shared" ca="1" si="260"/>
        <v>1</v>
      </c>
      <c r="AC897" s="1">
        <f t="shared" ca="1" si="261"/>
        <v>111</v>
      </c>
      <c r="AD897" s="1">
        <f t="shared" ca="1" si="277"/>
        <v>65</v>
      </c>
    </row>
    <row r="898" spans="1:30" x14ac:dyDescent="0.3">
      <c r="A898" s="1">
        <f>'FTTM input times'!A898</f>
        <v>896</v>
      </c>
      <c r="B898" s="10">
        <f>ABS('internal_calcs ToDs'!C898-'internal_calcs ToDs'!$B898)</f>
        <v>1.8579563953892375</v>
      </c>
      <c r="C898" s="10">
        <f>ABS('internal_calcs ToDs'!D898-'internal_calcs ToDs'!$B898)</f>
        <v>2.2950066726202749</v>
      </c>
      <c r="D898" s="10">
        <f>ABS('internal_calcs ToDs'!E898-'internal_calcs ToDs'!$B898)</f>
        <v>1.9086101500298582</v>
      </c>
      <c r="E898" s="10">
        <f>ABS('internal_calcs ToDs'!D898-'internal_calcs ToDs'!$C898)</f>
        <v>4.1529630680095124</v>
      </c>
      <c r="F898" s="10">
        <f>ABS('internal_calcs ToDs'!E898-'internal_calcs ToDs'!$C898)</f>
        <v>5.0653754640620718E-2</v>
      </c>
      <c r="G898" s="10">
        <f>ABS('internal_calcs ToDs'!E898-'internal_calcs ToDs'!D898)</f>
        <v>4.2036168226501331</v>
      </c>
      <c r="H898" s="1" t="str">
        <f t="shared" si="262"/>
        <v>TRUSTED</v>
      </c>
      <c r="I898" s="1" t="str">
        <f t="shared" si="263"/>
        <v>TRUSTED</v>
      </c>
      <c r="J898" s="1" t="str">
        <f t="shared" si="264"/>
        <v>TRUSTED</v>
      </c>
      <c r="K898" s="1" t="str">
        <f t="shared" si="265"/>
        <v>TRUSTED</v>
      </c>
      <c r="L898" s="1" t="str">
        <f t="shared" si="266"/>
        <v>TRUSTED</v>
      </c>
      <c r="M898" s="1" t="str">
        <f t="shared" si="267"/>
        <v>TRUSTED</v>
      </c>
      <c r="N898" s="1" t="str">
        <f t="shared" si="268"/>
        <v>TRUSTED</v>
      </c>
      <c r="O898" s="1">
        <f t="shared" si="269"/>
        <v>3</v>
      </c>
      <c r="P898" s="1">
        <f t="shared" si="270"/>
        <v>333</v>
      </c>
      <c r="Q898" s="1" t="str">
        <f t="shared" si="271"/>
        <v>TRUSTED</v>
      </c>
      <c r="R898" s="1" t="str">
        <f t="shared" si="272"/>
        <v>TRUSTED</v>
      </c>
      <c r="S898" s="1" t="str">
        <f t="shared" si="273"/>
        <v>TRUSTED</v>
      </c>
      <c r="T898" s="1" t="str">
        <f t="shared" si="274"/>
        <v>TRUSTED</v>
      </c>
      <c r="U898" s="1">
        <f t="shared" si="279"/>
        <v>3</v>
      </c>
      <c r="V898" s="10">
        <f>IF(Q898="TRUSTED",'internal_calcs ToDs'!B898,"")</f>
        <v>893.79641686614718</v>
      </c>
      <c r="W898" s="10">
        <f>IF(R898="TRUSTED",'internal_calcs ToDs'!C898,"")</f>
        <v>895.65437326153642</v>
      </c>
      <c r="X898" s="10">
        <f>IF(S898="TRUSTED",IF(O898=3,'internal_calcs ToDs'!D898,'internal_calcs ToDs'!E898),"")</f>
        <v>891.50141019352691</v>
      </c>
      <c r="Y898" s="10">
        <f t="shared" si="278"/>
        <v>893.79641686614718</v>
      </c>
      <c r="Z898" s="10" t="str">
        <f t="shared" ca="1" si="275"/>
        <v>N</v>
      </c>
      <c r="AA898" s="10">
        <f t="shared" ca="1" si="276"/>
        <v>893.79641686614718</v>
      </c>
      <c r="AB898" s="1">
        <f t="shared" ref="AB898:AB961" ca="1" si="280">IF(AA898=V898,1,IF(AA898=W898,2,IF(AA898=X898,O898,511)))</f>
        <v>1</v>
      </c>
      <c r="AC898" s="1">
        <f t="shared" ref="AC898:AC961" ca="1" si="281">IF(AB898=1,fttmMapPtpInstanceToIndex1,IF(AB898=2,fttmMapPtpInstanceToIndex2,IF(AB898=3,fttmMapPtpInstanceToIndex3,IF(AB898=4,fttmMapPtpInstanceToIndex4,"NQ"))))</f>
        <v>111</v>
      </c>
      <c r="AD898" s="1">
        <f t="shared" ca="1" si="277"/>
        <v>65</v>
      </c>
    </row>
    <row r="899" spans="1:30" x14ac:dyDescent="0.3">
      <c r="A899" s="1">
        <f>'FTTM input times'!A899</f>
        <v>897</v>
      </c>
      <c r="B899" s="10">
        <f>ABS('internal_calcs ToDs'!C899-'internal_calcs ToDs'!$B899)</f>
        <v>1.9729775508054672</v>
      </c>
      <c r="C899" s="10">
        <f>ABS('internal_calcs ToDs'!D899-'internal_calcs ToDs'!$B899)</f>
        <v>2.2663678211812339</v>
      </c>
      <c r="D899" s="10">
        <f>ABS('internal_calcs ToDs'!E899-'internal_calcs ToDs'!$B899)</f>
        <v>2.157187940577046</v>
      </c>
      <c r="E899" s="10">
        <f>ABS('internal_calcs ToDs'!D899-'internal_calcs ToDs'!$C899)</f>
        <v>4.2393453719867011</v>
      </c>
      <c r="F899" s="10">
        <f>ABS('internal_calcs ToDs'!E899-'internal_calcs ToDs'!$C899)</f>
        <v>0.18421038977157878</v>
      </c>
      <c r="G899" s="10">
        <f>ABS('internal_calcs ToDs'!E899-'internal_calcs ToDs'!D899)</f>
        <v>4.4235557617582799</v>
      </c>
      <c r="H899" s="1" t="str">
        <f t="shared" ref="H899:H962" si="282">IF(B898&lt;=maxAs12,"TRUSTED",IF(AND(H898="TRUSTED",B898&lt;=(maxAs12+fttmHyst12)),"TRUSTED","UNTRUSTED"))</f>
        <v>TRUSTED</v>
      </c>
      <c r="I899" s="1" t="str">
        <f t="shared" ref="I899:I962" si="283">IF(C898&lt;=maxAs13,"TRUSTED",IF(AND(I898="TRUSTED",C898&lt;=(maxAs13+fttmHyst13)),"TRUSTED","UNTRUSTED"))</f>
        <v>TRUSTED</v>
      </c>
      <c r="J899" s="1" t="str">
        <f t="shared" ref="J899:J962" si="284">IF(D898&lt;=maxAs14,"TRUSTED",IF(AND(J898="TRUSTED",D898&lt;=(maxAs14+fttmHyst14)),"TRUSTED","UNTRUSTED"))</f>
        <v>TRUSTED</v>
      </c>
      <c r="K899" s="1" t="str">
        <f t="shared" ref="K899:K962" si="285">IF(E898&lt;=maxAs23,"TRUSTED",IF(AND(K898="TRUSTED",E898&lt;=(maxAs23+fttmHyst23)),"TRUSTED","UNTRUSTED"))</f>
        <v>TRUSTED</v>
      </c>
      <c r="L899" s="1" t="str">
        <f t="shared" ref="L899:L962" si="286">IF(F898&lt;=maxAs24,"TRUSTED",IF(AND(L898="TRUSTED",F898&lt;=(maxAs24+fttmHyst24)),"TRUSTED","UNTRUSTED"))</f>
        <v>TRUSTED</v>
      </c>
      <c r="M899" s="1" t="str">
        <f t="shared" ref="M899:M962" si="287">IF(G898&lt;=maxAs34,"TRUSTED",IF(AND(M898="TRUSTED",G898&lt;=(maxAs34+fttmHyst34)),"TRUSTED","UNTRUSTED"))</f>
        <v>TRUSTED</v>
      </c>
      <c r="N899" s="1" t="str">
        <f t="shared" ref="N899:N962" si="288">M899</f>
        <v>TRUSTED</v>
      </c>
      <c r="O899" s="1">
        <f t="shared" ref="O899:O962" si="289">IF(N899="UNTRUSTED",511,3)</f>
        <v>3</v>
      </c>
      <c r="P899" s="1">
        <f t="shared" ref="P899:P962" si="290">IF(O899=511,"NQ",IF(O899=3,fttmMapPtpInstanceToIndex3,fttmMapPtpInstanceToIndex4))</f>
        <v>333</v>
      </c>
      <c r="Q899" s="1" t="str">
        <f t="shared" ref="Q899:Q962" si="291">IF(H899="TRUSTED","TRUSTED",IF(O899=3,IF(I899="TRUSTED","TRUSTED","UNTRUSTED"),IF(O899=4,IF(J899="TRUSTED","TRUSTED","UNTRUSTED"),"UNTRUSTED")))</f>
        <v>TRUSTED</v>
      </c>
      <c r="R899" s="1" t="str">
        <f t="shared" ref="R899:R962" si="292">IF(H899="TRUSTED","TRUSTED",IF(O899=3,IF(K899="TRUSTED","TRUSTED","UNTRUSTED"),IF(O899=4,IF(L899="TRUSTED","TRUSTED","UNTRUSTED"),"UNTRUSTED")))</f>
        <v>TRUSTED</v>
      </c>
      <c r="S899" s="1" t="str">
        <f t="shared" ref="S899:S962" si="293">IF(O899=3,IF(OR(I899="TRUSTED",K899="TRUSTED"),"TRUSTED","UNTRUSTED"),IF(O899=4,IF(OR(J899="TRUSTED",L899="TRUSTED"),"TRUSTED","UNTRUSTED"),"UNTRUSTED"))</f>
        <v>TRUSTED</v>
      </c>
      <c r="T899" s="1" t="str">
        <f t="shared" ref="T899:T962" si="294">IF(OR(AND(Q899="TRUSTED",R899="TRUSTED"),AND(Q899="TRUSTED",S899="TRUSTED"),AND(R899="TRUSTED",S899="TRUSTED")),"TRUSTED","UNTRUSTED")</f>
        <v>TRUSTED</v>
      </c>
      <c r="U899" s="1">
        <f t="shared" si="279"/>
        <v>3</v>
      </c>
      <c r="V899" s="10">
        <f>IF(Q899="TRUSTED",'internal_calcs ToDs'!B899,"")</f>
        <v>894.77695738920204</v>
      </c>
      <c r="W899" s="10">
        <f>IF(R899="TRUSTED",'internal_calcs ToDs'!C899,"")</f>
        <v>896.74993494000751</v>
      </c>
      <c r="X899" s="10">
        <f>IF(S899="TRUSTED",IF(O899=3,'internal_calcs ToDs'!D899,'internal_calcs ToDs'!E899),"")</f>
        <v>892.51058956802081</v>
      </c>
      <c r="Y899" s="10">
        <f t="shared" si="278"/>
        <v>894.77695738920204</v>
      </c>
      <c r="Z899" s="10" t="str">
        <f t="shared" ref="Z899:Z962" ca="1" si="295">IF(OR(AB898=511,OFFSET(V899,0,AB898-1)=""),"Y",IF(ABS(OFFSET(V899,0,AB898-1)-Y899)&gt;fttmSelChangeThresh0,"Y","N"))</f>
        <v>N</v>
      </c>
      <c r="AA899" s="10">
        <f t="shared" ref="AA899:AA962" ca="1" si="296">IF(U899=0,AA898,IF(Z899="Y",Y899,OFFSET(V899,0,AB898-1)))</f>
        <v>894.77695738920204</v>
      </c>
      <c r="AB899" s="1">
        <f t="shared" ca="1" si="280"/>
        <v>1</v>
      </c>
      <c r="AC899" s="1">
        <f t="shared" ca="1" si="281"/>
        <v>111</v>
      </c>
      <c r="AD899" s="1">
        <f t="shared" ref="AD899:AD962" ca="1" si="297">IF(AC899&lt;&gt;AC898,AD898+1,AD898)</f>
        <v>65</v>
      </c>
    </row>
    <row r="900" spans="1:30" x14ac:dyDescent="0.3">
      <c r="A900" s="1">
        <f>'FTTM input times'!A900</f>
        <v>898</v>
      </c>
      <c r="B900" s="10">
        <f>ABS('internal_calcs ToDs'!C900-'internal_calcs ToDs'!$B900)</f>
        <v>2.0919701555561687</v>
      </c>
      <c r="C900" s="10">
        <f>ABS('internal_calcs ToDs'!D900-'internal_calcs ToDs'!$B900)</f>
        <v>2.19943146648518</v>
      </c>
      <c r="D900" s="10">
        <f>ABS('internal_calcs ToDs'!E900-'internal_calcs ToDs'!$B900)</f>
        <v>2.4794691150808603</v>
      </c>
      <c r="E900" s="10">
        <f>ABS('internal_calcs ToDs'!D900-'internal_calcs ToDs'!$C900)</f>
        <v>4.2914016220413487</v>
      </c>
      <c r="F900" s="10">
        <f>ABS('internal_calcs ToDs'!E900-'internal_calcs ToDs'!$C900)</f>
        <v>0.3874989595246916</v>
      </c>
      <c r="G900" s="10">
        <f>ABS('internal_calcs ToDs'!E900-'internal_calcs ToDs'!D900)</f>
        <v>4.6789005815660403</v>
      </c>
      <c r="H900" s="1" t="str">
        <f t="shared" si="282"/>
        <v>TRUSTED</v>
      </c>
      <c r="I900" s="1" t="str">
        <f t="shared" si="283"/>
        <v>TRUSTED</v>
      </c>
      <c r="J900" s="1" t="str">
        <f t="shared" si="284"/>
        <v>TRUSTED</v>
      </c>
      <c r="K900" s="1" t="str">
        <f t="shared" si="285"/>
        <v>TRUSTED</v>
      </c>
      <c r="L900" s="1" t="str">
        <f t="shared" si="286"/>
        <v>TRUSTED</v>
      </c>
      <c r="M900" s="1" t="str">
        <f t="shared" si="287"/>
        <v>TRUSTED</v>
      </c>
      <c r="N900" s="1" t="str">
        <f t="shared" si="288"/>
        <v>TRUSTED</v>
      </c>
      <c r="O900" s="1">
        <f t="shared" si="289"/>
        <v>3</v>
      </c>
      <c r="P900" s="1">
        <f t="shared" si="290"/>
        <v>333</v>
      </c>
      <c r="Q900" s="1" t="str">
        <f t="shared" si="291"/>
        <v>TRUSTED</v>
      </c>
      <c r="R900" s="1" t="str">
        <f t="shared" si="292"/>
        <v>TRUSTED</v>
      </c>
      <c r="S900" s="1" t="str">
        <f t="shared" si="293"/>
        <v>TRUSTED</v>
      </c>
      <c r="T900" s="1" t="str">
        <f t="shared" si="294"/>
        <v>TRUSTED</v>
      </c>
      <c r="U900" s="1">
        <f t="shared" si="279"/>
        <v>3</v>
      </c>
      <c r="V900" s="10">
        <f>IF(Q900="TRUSTED",'internal_calcs ToDs'!B900,"")</f>
        <v>895.75845989861386</v>
      </c>
      <c r="W900" s="10">
        <f>IF(R900="TRUSTED",'internal_calcs ToDs'!C900,"")</f>
        <v>897.85043005417003</v>
      </c>
      <c r="X900" s="10">
        <f>IF(S900="TRUSTED",IF(O900=3,'internal_calcs ToDs'!D900,'internal_calcs ToDs'!E900),"")</f>
        <v>893.55902843212868</v>
      </c>
      <c r="Y900" s="10">
        <f t="shared" ref="Y900:Y963" si="298">IF(U900=0,AA899,IF(U900=3,MEDIAN(V900:X900),IF(V900="",W900,V900)))</f>
        <v>895.75845989861386</v>
      </c>
      <c r="Z900" s="10" t="str">
        <f t="shared" ca="1" si="295"/>
        <v>N</v>
      </c>
      <c r="AA900" s="10">
        <f t="shared" ca="1" si="296"/>
        <v>895.75845989861386</v>
      </c>
      <c r="AB900" s="1">
        <f t="shared" ca="1" si="280"/>
        <v>1</v>
      </c>
      <c r="AC900" s="1">
        <f t="shared" ca="1" si="281"/>
        <v>111</v>
      </c>
      <c r="AD900" s="1">
        <f t="shared" ca="1" si="297"/>
        <v>65</v>
      </c>
    </row>
    <row r="901" spans="1:30" x14ac:dyDescent="0.3">
      <c r="A901" s="1">
        <f>'FTTM input times'!A901</f>
        <v>899</v>
      </c>
      <c r="B901" s="10">
        <f>ABS('internal_calcs ToDs'!C901-'internal_calcs ToDs'!$B901)</f>
        <v>2.2145259179261529</v>
      </c>
      <c r="C901" s="10">
        <f>ABS('internal_calcs ToDs'!D901-'internal_calcs ToDs'!$B901)</f>
        <v>2.0949732017662654</v>
      </c>
      <c r="D901" s="10">
        <f>ABS('internal_calcs ToDs'!E901-'internal_calcs ToDs'!$B901)</f>
        <v>2.8644624562928129</v>
      </c>
      <c r="E901" s="10">
        <f>ABS('internal_calcs ToDs'!D901-'internal_calcs ToDs'!$C901)</f>
        <v>4.3094991196924184</v>
      </c>
      <c r="F901" s="10">
        <f>ABS('internal_calcs ToDs'!E901-'internal_calcs ToDs'!$C901)</f>
        <v>0.64993653836665999</v>
      </c>
      <c r="G901" s="10">
        <f>ABS('internal_calcs ToDs'!E901-'internal_calcs ToDs'!D901)</f>
        <v>4.9594356580590784</v>
      </c>
      <c r="H901" s="1" t="str">
        <f t="shared" si="282"/>
        <v>TRUSTED</v>
      </c>
      <c r="I901" s="1" t="str">
        <f t="shared" si="283"/>
        <v>TRUSTED</v>
      </c>
      <c r="J901" s="1" t="str">
        <f t="shared" si="284"/>
        <v>TRUSTED</v>
      </c>
      <c r="K901" s="1" t="str">
        <f t="shared" si="285"/>
        <v>TRUSTED</v>
      </c>
      <c r="L901" s="1" t="str">
        <f t="shared" si="286"/>
        <v>TRUSTED</v>
      </c>
      <c r="M901" s="1" t="str">
        <f t="shared" si="287"/>
        <v>TRUSTED</v>
      </c>
      <c r="N901" s="1" t="str">
        <f t="shared" si="288"/>
        <v>TRUSTED</v>
      </c>
      <c r="O901" s="1">
        <f t="shared" si="289"/>
        <v>3</v>
      </c>
      <c r="P901" s="1">
        <f t="shared" si="290"/>
        <v>333</v>
      </c>
      <c r="Q901" s="1" t="str">
        <f t="shared" si="291"/>
        <v>TRUSTED</v>
      </c>
      <c r="R901" s="1" t="str">
        <f t="shared" si="292"/>
        <v>TRUSTED</v>
      </c>
      <c r="S901" s="1" t="str">
        <f t="shared" si="293"/>
        <v>TRUSTED</v>
      </c>
      <c r="T901" s="1" t="str">
        <f t="shared" si="294"/>
        <v>TRUSTED</v>
      </c>
      <c r="U901" s="1">
        <f t="shared" ref="U901:U964" si="299">COUNTIF(Q901:S901,"TRUSTED")</f>
        <v>3</v>
      </c>
      <c r="V901" s="10">
        <f>IF(Q901="TRUSTED",'internal_calcs ToDs'!B901,"")</f>
        <v>896.740936077794</v>
      </c>
      <c r="W901" s="10">
        <f>IF(R901="TRUSTED",'internal_calcs ToDs'!C901,"")</f>
        <v>898.95546199572016</v>
      </c>
      <c r="X901" s="10">
        <f>IF(S901="TRUSTED",IF(O901=3,'internal_calcs ToDs'!D901,'internal_calcs ToDs'!E901),"")</f>
        <v>894.64596287602774</v>
      </c>
      <c r="Y901" s="10">
        <f t="shared" si="298"/>
        <v>896.740936077794</v>
      </c>
      <c r="Z901" s="10" t="str">
        <f t="shared" ca="1" si="295"/>
        <v>N</v>
      </c>
      <c r="AA901" s="10">
        <f t="shared" ca="1" si="296"/>
        <v>896.740936077794</v>
      </c>
      <c r="AB901" s="1">
        <f t="shared" ca="1" si="280"/>
        <v>1</v>
      </c>
      <c r="AC901" s="1">
        <f t="shared" ca="1" si="281"/>
        <v>111</v>
      </c>
      <c r="AD901" s="1">
        <f t="shared" ca="1" si="297"/>
        <v>65</v>
      </c>
    </row>
    <row r="902" spans="1:30" x14ac:dyDescent="0.3">
      <c r="A902" s="1">
        <f>'FTTM input times'!A902</f>
        <v>900</v>
      </c>
      <c r="B902" s="10">
        <f>ABS('internal_calcs ToDs'!C902-'internal_calcs ToDs'!$B902)</f>
        <v>2.3402192564057032</v>
      </c>
      <c r="C902" s="10">
        <f>ABS('internal_calcs ToDs'!D902-'internal_calcs ToDs'!$B902)</f>
        <v>1.9543751035582773</v>
      </c>
      <c r="D902" s="10">
        <f>ABS('internal_calcs ToDs'!E902-'internal_calcs ToDs'!$B902)</f>
        <v>3.2988755898920772</v>
      </c>
      <c r="E902" s="10">
        <f>ABS('internal_calcs ToDs'!D902-'internal_calcs ToDs'!$C902)</f>
        <v>4.2945943599639804</v>
      </c>
      <c r="F902" s="10">
        <f>ABS('internal_calcs ToDs'!E902-'internal_calcs ToDs'!$C902)</f>
        <v>0.95865633348637402</v>
      </c>
      <c r="G902" s="10">
        <f>ABS('internal_calcs ToDs'!E902-'internal_calcs ToDs'!D902)</f>
        <v>5.2532506934503544</v>
      </c>
      <c r="H902" s="1" t="str">
        <f t="shared" si="282"/>
        <v>TRUSTED</v>
      </c>
      <c r="I902" s="1" t="str">
        <f t="shared" si="283"/>
        <v>TRUSTED</v>
      </c>
      <c r="J902" s="1" t="str">
        <f t="shared" si="284"/>
        <v>TRUSTED</v>
      </c>
      <c r="K902" s="1" t="str">
        <f t="shared" si="285"/>
        <v>TRUSTED</v>
      </c>
      <c r="L902" s="1" t="str">
        <f t="shared" si="286"/>
        <v>TRUSTED</v>
      </c>
      <c r="M902" s="1" t="str">
        <f t="shared" si="287"/>
        <v>TRUSTED</v>
      </c>
      <c r="N902" s="1" t="str">
        <f t="shared" si="288"/>
        <v>TRUSTED</v>
      </c>
      <c r="O902" s="1">
        <f t="shared" si="289"/>
        <v>3</v>
      </c>
      <c r="P902" s="1">
        <f t="shared" si="290"/>
        <v>333</v>
      </c>
      <c r="Q902" s="1" t="str">
        <f t="shared" si="291"/>
        <v>TRUSTED</v>
      </c>
      <c r="R902" s="1" t="str">
        <f t="shared" si="292"/>
        <v>TRUSTED</v>
      </c>
      <c r="S902" s="1" t="str">
        <f t="shared" si="293"/>
        <v>TRUSTED</v>
      </c>
      <c r="T902" s="1" t="str">
        <f t="shared" si="294"/>
        <v>TRUSTED</v>
      </c>
      <c r="U902" s="1">
        <f t="shared" si="299"/>
        <v>3</v>
      </c>
      <c r="V902" s="10">
        <f>IF(Q902="TRUSTED",'internal_calcs ToDs'!B902,"")</f>
        <v>897.7243969951636</v>
      </c>
      <c r="W902" s="10">
        <f>IF(R902="TRUSTED",'internal_calcs ToDs'!C902,"")</f>
        <v>900.0646162515693</v>
      </c>
      <c r="X902" s="10">
        <f>IF(S902="TRUSTED",IF(O902=3,'internal_calcs ToDs'!D902,'internal_calcs ToDs'!E902),"")</f>
        <v>895.77002189160532</v>
      </c>
      <c r="Y902" s="10">
        <f t="shared" si="298"/>
        <v>897.7243969951636</v>
      </c>
      <c r="Z902" s="10" t="str">
        <f t="shared" ca="1" si="295"/>
        <v>N</v>
      </c>
      <c r="AA902" s="10">
        <f t="shared" ca="1" si="296"/>
        <v>897.7243969951636</v>
      </c>
      <c r="AB902" s="1">
        <f t="shared" ca="1" si="280"/>
        <v>1</v>
      </c>
      <c r="AC902" s="1">
        <f t="shared" ca="1" si="281"/>
        <v>111</v>
      </c>
      <c r="AD902" s="1">
        <f t="shared" ca="1" si="297"/>
        <v>65</v>
      </c>
    </row>
    <row r="903" spans="1:30" x14ac:dyDescent="0.3">
      <c r="A903" s="1">
        <f>'FTTM input times'!A903</f>
        <v>901</v>
      </c>
      <c r="B903" s="10">
        <f>ABS('internal_calcs ToDs'!C903-'internal_calcs ToDs'!$B903)</f>
        <v>2.4686089425756563</v>
      </c>
      <c r="C903" s="10">
        <f>ABS('internal_calcs ToDs'!D903-'internal_calcs ToDs'!$B903)</f>
        <v>1.7796041030846936</v>
      </c>
      <c r="D903" s="10">
        <f>ABS('internal_calcs ToDs'!E903-'internal_calcs ToDs'!$B903)</f>
        <v>3.7675950124772726</v>
      </c>
      <c r="E903" s="10">
        <f>ABS('internal_calcs ToDs'!D903-'internal_calcs ToDs'!$C903)</f>
        <v>4.24821304566035</v>
      </c>
      <c r="F903" s="10">
        <f>ABS('internal_calcs ToDs'!E903-'internal_calcs ToDs'!$C903)</f>
        <v>1.2989860699016162</v>
      </c>
      <c r="G903" s="10">
        <f>ABS('internal_calcs ToDs'!E903-'internal_calcs ToDs'!D903)</f>
        <v>5.5471991155619662</v>
      </c>
      <c r="H903" s="1" t="str">
        <f t="shared" si="282"/>
        <v>TRUSTED</v>
      </c>
      <c r="I903" s="1" t="str">
        <f t="shared" si="283"/>
        <v>TRUSTED</v>
      </c>
      <c r="J903" s="1" t="str">
        <f t="shared" si="284"/>
        <v>TRUSTED</v>
      </c>
      <c r="K903" s="1" t="str">
        <f t="shared" si="285"/>
        <v>TRUSTED</v>
      </c>
      <c r="L903" s="1" t="str">
        <f t="shared" si="286"/>
        <v>TRUSTED</v>
      </c>
      <c r="M903" s="1" t="str">
        <f t="shared" si="287"/>
        <v>TRUSTED</v>
      </c>
      <c r="N903" s="1" t="str">
        <f t="shared" si="288"/>
        <v>TRUSTED</v>
      </c>
      <c r="O903" s="1">
        <f t="shared" si="289"/>
        <v>3</v>
      </c>
      <c r="P903" s="1">
        <f t="shared" si="290"/>
        <v>333</v>
      </c>
      <c r="Q903" s="1" t="str">
        <f t="shared" si="291"/>
        <v>TRUSTED</v>
      </c>
      <c r="R903" s="1" t="str">
        <f t="shared" si="292"/>
        <v>TRUSTED</v>
      </c>
      <c r="S903" s="1" t="str">
        <f t="shared" si="293"/>
        <v>TRUSTED</v>
      </c>
      <c r="T903" s="1" t="str">
        <f t="shared" si="294"/>
        <v>TRUSTED</v>
      </c>
      <c r="U903" s="1">
        <f t="shared" si="299"/>
        <v>3</v>
      </c>
      <c r="V903" s="10">
        <f>IF(Q903="TRUSTED",'internal_calcs ToDs'!B903,"")</f>
        <v>898.70885309716152</v>
      </c>
      <c r="W903" s="10">
        <f>IF(R903="TRUSTED",'internal_calcs ToDs'!C903,"")</f>
        <v>901.17746203973718</v>
      </c>
      <c r="X903" s="10">
        <f>IF(S903="TRUSTED",IF(O903=3,'internal_calcs ToDs'!D903,'internal_calcs ToDs'!E903),"")</f>
        <v>896.92924899407683</v>
      </c>
      <c r="Y903" s="10">
        <f t="shared" si="298"/>
        <v>898.70885309716152</v>
      </c>
      <c r="Z903" s="10" t="str">
        <f t="shared" ca="1" si="295"/>
        <v>N</v>
      </c>
      <c r="AA903" s="10">
        <f t="shared" ca="1" si="296"/>
        <v>898.70885309716152</v>
      </c>
      <c r="AB903" s="1">
        <f t="shared" ca="1" si="280"/>
        <v>1</v>
      </c>
      <c r="AC903" s="1">
        <f t="shared" ca="1" si="281"/>
        <v>111</v>
      </c>
      <c r="AD903" s="1">
        <f t="shared" ca="1" si="297"/>
        <v>65</v>
      </c>
    </row>
    <row r="904" spans="1:30" x14ac:dyDescent="0.3">
      <c r="A904" s="1">
        <f>'FTTM input times'!A904</f>
        <v>902</v>
      </c>
      <c r="B904" s="10">
        <f>ABS('internal_calcs ToDs'!C904-'internal_calcs ToDs'!$B904)</f>
        <v>2.5992398078053611</v>
      </c>
      <c r="C904" s="10">
        <f>ABS('internal_calcs ToDs'!D904-'internal_calcs ToDs'!$B904)</f>
        <v>1.5731811247287624</v>
      </c>
      <c r="D904" s="10">
        <f>ABS('internal_calcs ToDs'!E904-'internal_calcs ToDs'!$B904)</f>
        <v>4.2542319619938098</v>
      </c>
      <c r="E904" s="10">
        <f>ABS('internal_calcs ToDs'!D904-'internal_calcs ToDs'!$C904)</f>
        <v>4.1724209325341235</v>
      </c>
      <c r="F904" s="10">
        <f>ABS('internal_calcs ToDs'!E904-'internal_calcs ToDs'!$C904)</f>
        <v>1.6549921541884487</v>
      </c>
      <c r="G904" s="10">
        <f>ABS('internal_calcs ToDs'!E904-'internal_calcs ToDs'!D904)</f>
        <v>5.8274130867225722</v>
      </c>
      <c r="H904" s="1" t="str">
        <f t="shared" si="282"/>
        <v>TRUSTED</v>
      </c>
      <c r="I904" s="1" t="str">
        <f t="shared" si="283"/>
        <v>TRUSTED</v>
      </c>
      <c r="J904" s="1" t="str">
        <f t="shared" si="284"/>
        <v>TRUSTED</v>
      </c>
      <c r="K904" s="1" t="str">
        <f t="shared" si="285"/>
        <v>TRUSTED</v>
      </c>
      <c r="L904" s="1" t="str">
        <f t="shared" si="286"/>
        <v>TRUSTED</v>
      </c>
      <c r="M904" s="1" t="str">
        <f t="shared" si="287"/>
        <v>TRUSTED</v>
      </c>
      <c r="N904" s="1" t="str">
        <f t="shared" si="288"/>
        <v>TRUSTED</v>
      </c>
      <c r="O904" s="1">
        <f t="shared" si="289"/>
        <v>3</v>
      </c>
      <c r="P904" s="1">
        <f t="shared" si="290"/>
        <v>333</v>
      </c>
      <c r="Q904" s="1" t="str">
        <f t="shared" si="291"/>
        <v>TRUSTED</v>
      </c>
      <c r="R904" s="1" t="str">
        <f t="shared" si="292"/>
        <v>TRUSTED</v>
      </c>
      <c r="S904" s="1" t="str">
        <f t="shared" si="293"/>
        <v>TRUSTED</v>
      </c>
      <c r="T904" s="1" t="str">
        <f t="shared" si="294"/>
        <v>TRUSTED</v>
      </c>
      <c r="U904" s="1">
        <f t="shared" si="299"/>
        <v>3</v>
      </c>
      <c r="V904" s="10">
        <f>IF(Q904="TRUSTED",'internal_calcs ToDs'!B904,"")</f>
        <v>899.69431420164699</v>
      </c>
      <c r="W904" s="10">
        <f>IF(R904="TRUSTED",'internal_calcs ToDs'!C904,"")</f>
        <v>902.29355400945235</v>
      </c>
      <c r="X904" s="10">
        <f>IF(S904="TRUSTED",IF(O904=3,'internal_calcs ToDs'!D904,'internal_calcs ToDs'!E904),"")</f>
        <v>898.12113307691823</v>
      </c>
      <c r="Y904" s="10">
        <f t="shared" si="298"/>
        <v>899.69431420164699</v>
      </c>
      <c r="Z904" s="10" t="str">
        <f t="shared" ca="1" si="295"/>
        <v>N</v>
      </c>
      <c r="AA904" s="10">
        <f t="shared" ca="1" si="296"/>
        <v>899.69431420164699</v>
      </c>
      <c r="AB904" s="1">
        <f t="shared" ca="1" si="280"/>
        <v>1</v>
      </c>
      <c r="AC904" s="1">
        <f t="shared" ca="1" si="281"/>
        <v>111</v>
      </c>
      <c r="AD904" s="1">
        <f t="shared" ca="1" si="297"/>
        <v>65</v>
      </c>
    </row>
    <row r="905" spans="1:30" x14ac:dyDescent="0.3">
      <c r="A905" s="1">
        <f>'FTTM input times'!A905</f>
        <v>903</v>
      </c>
      <c r="B905" s="10">
        <f>ABS('internal_calcs ToDs'!C905-'internal_calcs ToDs'!$B905)</f>
        <v>2.7316445070497366</v>
      </c>
      <c r="C905" s="10">
        <f>ABS('internal_calcs ToDs'!D905-'internal_calcs ToDs'!$B905)</f>
        <v>1.3381414781804324</v>
      </c>
      <c r="D905" s="10">
        <f>ABS('internal_calcs ToDs'!E905-'internal_calcs ToDs'!$B905)</f>
        <v>4.7417144016527573</v>
      </c>
      <c r="E905" s="10">
        <f>ABS('internal_calcs ToDs'!D905-'internal_calcs ToDs'!$C905)</f>
        <v>4.069785985230169</v>
      </c>
      <c r="F905" s="10">
        <f>ABS('internal_calcs ToDs'!E905-'internal_calcs ToDs'!$C905)</f>
        <v>2.0100698946030207</v>
      </c>
      <c r="G905" s="10">
        <f>ABS('internal_calcs ToDs'!E905-'internal_calcs ToDs'!D905)</f>
        <v>6.0798558798331896</v>
      </c>
      <c r="H905" s="1" t="str">
        <f t="shared" si="282"/>
        <v>TRUSTED</v>
      </c>
      <c r="I905" s="1" t="str">
        <f t="shared" si="283"/>
        <v>TRUSTED</v>
      </c>
      <c r="J905" s="1" t="str">
        <f t="shared" si="284"/>
        <v>TRUSTED</v>
      </c>
      <c r="K905" s="1" t="str">
        <f t="shared" si="285"/>
        <v>TRUSTED</v>
      </c>
      <c r="L905" s="1" t="str">
        <f t="shared" si="286"/>
        <v>TRUSTED</v>
      </c>
      <c r="M905" s="1" t="str">
        <f t="shared" si="287"/>
        <v>TRUSTED</v>
      </c>
      <c r="N905" s="1" t="str">
        <f t="shared" si="288"/>
        <v>TRUSTED</v>
      </c>
      <c r="O905" s="1">
        <f t="shared" si="289"/>
        <v>3</v>
      </c>
      <c r="P905" s="1">
        <f t="shared" si="290"/>
        <v>333</v>
      </c>
      <c r="Q905" s="1" t="str">
        <f t="shared" si="291"/>
        <v>TRUSTED</v>
      </c>
      <c r="R905" s="1" t="str">
        <f t="shared" si="292"/>
        <v>TRUSTED</v>
      </c>
      <c r="S905" s="1" t="str">
        <f t="shared" si="293"/>
        <v>TRUSTED</v>
      </c>
      <c r="T905" s="1" t="str">
        <f t="shared" si="294"/>
        <v>TRUSTED</v>
      </c>
      <c r="U905" s="1">
        <f t="shared" si="299"/>
        <v>3</v>
      </c>
      <c r="V905" s="10">
        <f>IF(Q905="TRUSTED",'internal_calcs ToDs'!B905,"")</f>
        <v>900.68078949169796</v>
      </c>
      <c r="W905" s="10">
        <f>IF(R905="TRUSTED",'internal_calcs ToDs'!C905,"")</f>
        <v>903.4124339987477</v>
      </c>
      <c r="X905" s="10">
        <f>IF(S905="TRUSTED",IF(O905=3,'internal_calcs ToDs'!D905,'internal_calcs ToDs'!E905),"")</f>
        <v>899.34264801351753</v>
      </c>
      <c r="Y905" s="10">
        <f t="shared" si="298"/>
        <v>900.68078949169796</v>
      </c>
      <c r="Z905" s="10" t="str">
        <f t="shared" ca="1" si="295"/>
        <v>N</v>
      </c>
      <c r="AA905" s="10">
        <f t="shared" ca="1" si="296"/>
        <v>900.68078949169796</v>
      </c>
      <c r="AB905" s="1">
        <f t="shared" ca="1" si="280"/>
        <v>1</v>
      </c>
      <c r="AC905" s="1">
        <f t="shared" ca="1" si="281"/>
        <v>111</v>
      </c>
      <c r="AD905" s="1">
        <f t="shared" ca="1" si="297"/>
        <v>65</v>
      </c>
    </row>
    <row r="906" spans="1:30" x14ac:dyDescent="0.3">
      <c r="A906" s="1">
        <f>'FTTM input times'!A906</f>
        <v>904</v>
      </c>
      <c r="B906" s="10">
        <f>ABS('internal_calcs ToDs'!C906-'internal_calcs ToDs'!$B906)</f>
        <v>2.8653453328057594</v>
      </c>
      <c r="C906" s="10">
        <f>ABS('internal_calcs ToDs'!D906-'internal_calcs ToDs'!$B906)</f>
        <v>1.0779871288136746</v>
      </c>
      <c r="D906" s="10">
        <f>ABS('internal_calcs ToDs'!E906-'internal_calcs ToDs'!$B906)</f>
        <v>5.2129037217205223</v>
      </c>
      <c r="E906" s="10">
        <f>ABS('internal_calcs ToDs'!D906-'internal_calcs ToDs'!$C906)</f>
        <v>3.9433324616194341</v>
      </c>
      <c r="F906" s="10">
        <f>ABS('internal_calcs ToDs'!E906-'internal_calcs ToDs'!$C906)</f>
        <v>2.3475583889147629</v>
      </c>
      <c r="G906" s="10">
        <f>ABS('internal_calcs ToDs'!E906-'internal_calcs ToDs'!D906)</f>
        <v>6.2908908505341969</v>
      </c>
      <c r="H906" s="1" t="str">
        <f t="shared" si="282"/>
        <v>TRUSTED</v>
      </c>
      <c r="I906" s="1" t="str">
        <f t="shared" si="283"/>
        <v>TRUSTED</v>
      </c>
      <c r="J906" s="1" t="str">
        <f t="shared" si="284"/>
        <v>TRUSTED</v>
      </c>
      <c r="K906" s="1" t="str">
        <f t="shared" si="285"/>
        <v>TRUSTED</v>
      </c>
      <c r="L906" s="1" t="str">
        <f t="shared" si="286"/>
        <v>TRUSTED</v>
      </c>
      <c r="M906" s="1" t="str">
        <f t="shared" si="287"/>
        <v>UNTRUSTED</v>
      </c>
      <c r="N906" s="1" t="str">
        <f t="shared" si="288"/>
        <v>UNTRUSTED</v>
      </c>
      <c r="O906" s="1">
        <f t="shared" si="289"/>
        <v>511</v>
      </c>
      <c r="P906" s="1" t="str">
        <f t="shared" si="290"/>
        <v>NQ</v>
      </c>
      <c r="Q906" s="1" t="str">
        <f t="shared" si="291"/>
        <v>TRUSTED</v>
      </c>
      <c r="R906" s="1" t="str">
        <f t="shared" si="292"/>
        <v>TRUSTED</v>
      </c>
      <c r="S906" s="1" t="str">
        <f t="shared" si="293"/>
        <v>UNTRUSTED</v>
      </c>
      <c r="T906" s="1" t="str">
        <f t="shared" si="294"/>
        <v>TRUSTED</v>
      </c>
      <c r="U906" s="1">
        <f t="shared" si="299"/>
        <v>2</v>
      </c>
      <c r="V906" s="10">
        <f>IF(Q906="TRUSTED",'internal_calcs ToDs'!B906,"")</f>
        <v>901.66828750981119</v>
      </c>
      <c r="W906" s="10">
        <f>IF(R906="TRUSTED",'internal_calcs ToDs'!C906,"")</f>
        <v>904.53363284261695</v>
      </c>
      <c r="X906" s="10" t="str">
        <f>IF(S906="TRUSTED",IF(O906=3,'internal_calcs ToDs'!D906,'internal_calcs ToDs'!E906),"")</f>
        <v/>
      </c>
      <c r="Y906" s="10">
        <f t="shared" si="298"/>
        <v>901.66828750981119</v>
      </c>
      <c r="Z906" s="10" t="str">
        <f t="shared" ca="1" si="295"/>
        <v>N</v>
      </c>
      <c r="AA906" s="10">
        <f t="shared" ca="1" si="296"/>
        <v>901.66828750981119</v>
      </c>
      <c r="AB906" s="1">
        <f t="shared" ca="1" si="280"/>
        <v>1</v>
      </c>
      <c r="AC906" s="1">
        <f t="shared" ca="1" si="281"/>
        <v>111</v>
      </c>
      <c r="AD906" s="1">
        <f t="shared" ca="1" si="297"/>
        <v>65</v>
      </c>
    </row>
    <row r="907" spans="1:30" x14ac:dyDescent="0.3">
      <c r="A907" s="1">
        <f>'FTTM input times'!A907</f>
        <v>905</v>
      </c>
      <c r="B907" s="10">
        <f>ABS('internal_calcs ToDs'!C907-'internal_calcs ToDs'!$B907)</f>
        <v>2.9998560720867999</v>
      </c>
      <c r="C907" s="10">
        <f>ABS('internal_calcs ToDs'!D907-'internal_calcs ToDs'!$B907)</f>
        <v>0.7966315989232271</v>
      </c>
      <c r="D907" s="10">
        <f>ABS('internal_calcs ToDs'!E907-'internal_calcs ToDs'!$B907)</f>
        <v>5.6512138701772301</v>
      </c>
      <c r="E907" s="10">
        <f>ABS('internal_calcs ToDs'!D907-'internal_calcs ToDs'!$C907)</f>
        <v>3.796487671010027</v>
      </c>
      <c r="F907" s="10">
        <f>ABS('internal_calcs ToDs'!E907-'internal_calcs ToDs'!$C907)</f>
        <v>2.6513577980904302</v>
      </c>
      <c r="G907" s="10">
        <f>ABS('internal_calcs ToDs'!E907-'internal_calcs ToDs'!D907)</f>
        <v>6.4478454691004572</v>
      </c>
      <c r="H907" s="1" t="str">
        <f t="shared" si="282"/>
        <v>TRUSTED</v>
      </c>
      <c r="I907" s="1" t="str">
        <f t="shared" si="283"/>
        <v>TRUSTED</v>
      </c>
      <c r="J907" s="1" t="str">
        <f t="shared" si="284"/>
        <v>TRUSTED</v>
      </c>
      <c r="K907" s="1" t="str">
        <f t="shared" si="285"/>
        <v>TRUSTED</v>
      </c>
      <c r="L907" s="1" t="str">
        <f t="shared" si="286"/>
        <v>TRUSTED</v>
      </c>
      <c r="M907" s="1" t="str">
        <f t="shared" si="287"/>
        <v>UNTRUSTED</v>
      </c>
      <c r="N907" s="1" t="str">
        <f t="shared" si="288"/>
        <v>UNTRUSTED</v>
      </c>
      <c r="O907" s="1">
        <f t="shared" si="289"/>
        <v>511</v>
      </c>
      <c r="P907" s="1" t="str">
        <f t="shared" si="290"/>
        <v>NQ</v>
      </c>
      <c r="Q907" s="1" t="str">
        <f t="shared" si="291"/>
        <v>TRUSTED</v>
      </c>
      <c r="R907" s="1" t="str">
        <f t="shared" si="292"/>
        <v>TRUSTED</v>
      </c>
      <c r="S907" s="1" t="str">
        <f t="shared" si="293"/>
        <v>UNTRUSTED</v>
      </c>
      <c r="T907" s="1" t="str">
        <f t="shared" si="294"/>
        <v>TRUSTED</v>
      </c>
      <c r="U907" s="1">
        <f t="shared" si="299"/>
        <v>2</v>
      </c>
      <c r="V907" s="10">
        <f>IF(Q907="TRUSTED",'internal_calcs ToDs'!B907,"")</f>
        <v>902.65681615250639</v>
      </c>
      <c r="W907" s="10">
        <f>IF(R907="TRUSTED",'internal_calcs ToDs'!C907,"")</f>
        <v>905.65667222459319</v>
      </c>
      <c r="X907" s="10" t="str">
        <f>IF(S907="TRUSTED",IF(O907=3,'internal_calcs ToDs'!D907,'internal_calcs ToDs'!E907),"")</f>
        <v/>
      </c>
      <c r="Y907" s="10">
        <f t="shared" si="298"/>
        <v>902.65681615250639</v>
      </c>
      <c r="Z907" s="10" t="str">
        <f t="shared" ca="1" si="295"/>
        <v>N</v>
      </c>
      <c r="AA907" s="10">
        <f t="shared" ca="1" si="296"/>
        <v>902.65681615250639</v>
      </c>
      <c r="AB907" s="1">
        <f t="shared" ca="1" si="280"/>
        <v>1</v>
      </c>
      <c r="AC907" s="1">
        <f t="shared" ca="1" si="281"/>
        <v>111</v>
      </c>
      <c r="AD907" s="1">
        <f t="shared" ca="1" si="297"/>
        <v>65</v>
      </c>
    </row>
    <row r="908" spans="1:30" x14ac:dyDescent="0.3">
      <c r="A908" s="1">
        <f>'FTTM input times'!A908</f>
        <v>906</v>
      </c>
      <c r="B908" s="10">
        <f>ABS('internal_calcs ToDs'!C908-'internal_calcs ToDs'!$B908)</f>
        <v>3.1346838991088362</v>
      </c>
      <c r="C908" s="10">
        <f>ABS('internal_calcs ToDs'!D908-'internal_calcs ToDs'!$B908)</f>
        <v>0.49833836868731396</v>
      </c>
      <c r="D908" s="10">
        <f>ABS('internal_calcs ToDs'!E908-'internal_calcs ToDs'!$B908)</f>
        <v>6.0412105354381538</v>
      </c>
      <c r="E908" s="10">
        <f>ABS('internal_calcs ToDs'!D908-'internal_calcs ToDs'!$C908)</f>
        <v>3.6330222677961501</v>
      </c>
      <c r="F908" s="10">
        <f>ABS('internal_calcs ToDs'!E908-'internal_calcs ToDs'!$C908)</f>
        <v>2.9065266363293176</v>
      </c>
      <c r="G908" s="10">
        <f>ABS('internal_calcs ToDs'!E908-'internal_calcs ToDs'!D908)</f>
        <v>6.5395489041254677</v>
      </c>
      <c r="H908" s="1" t="str">
        <f t="shared" si="282"/>
        <v>TRUSTED</v>
      </c>
      <c r="I908" s="1" t="str">
        <f t="shared" si="283"/>
        <v>TRUSTED</v>
      </c>
      <c r="J908" s="1" t="str">
        <f t="shared" si="284"/>
        <v>TRUSTED</v>
      </c>
      <c r="K908" s="1" t="str">
        <f t="shared" si="285"/>
        <v>TRUSTED</v>
      </c>
      <c r="L908" s="1" t="str">
        <f t="shared" si="286"/>
        <v>TRUSTED</v>
      </c>
      <c r="M908" s="1" t="str">
        <f t="shared" si="287"/>
        <v>UNTRUSTED</v>
      </c>
      <c r="N908" s="1" t="str">
        <f t="shared" si="288"/>
        <v>UNTRUSTED</v>
      </c>
      <c r="O908" s="1">
        <f t="shared" si="289"/>
        <v>511</v>
      </c>
      <c r="P908" s="1" t="str">
        <f t="shared" si="290"/>
        <v>NQ</v>
      </c>
      <c r="Q908" s="1" t="str">
        <f t="shared" si="291"/>
        <v>TRUSTED</v>
      </c>
      <c r="R908" s="1" t="str">
        <f t="shared" si="292"/>
        <v>TRUSTED</v>
      </c>
      <c r="S908" s="1" t="str">
        <f t="shared" si="293"/>
        <v>UNTRUSTED</v>
      </c>
      <c r="T908" s="1" t="str">
        <f t="shared" si="294"/>
        <v>TRUSTED</v>
      </c>
      <c r="U908" s="1">
        <f t="shared" si="299"/>
        <v>2</v>
      </c>
      <c r="V908" s="10">
        <f>IF(Q908="TRUSTED",'internal_calcs ToDs'!B908,"")</f>
        <v>903.64638266533859</v>
      </c>
      <c r="W908" s="10">
        <f>IF(R908="TRUSTED",'internal_calcs ToDs'!C908,"")</f>
        <v>906.78106656444743</v>
      </c>
      <c r="X908" s="10" t="str">
        <f>IF(S908="TRUSTED",IF(O908=3,'internal_calcs ToDs'!D908,'internal_calcs ToDs'!E908),"")</f>
        <v/>
      </c>
      <c r="Y908" s="10">
        <f t="shared" si="298"/>
        <v>903.64638266533859</v>
      </c>
      <c r="Z908" s="10" t="str">
        <f t="shared" ca="1" si="295"/>
        <v>N</v>
      </c>
      <c r="AA908" s="10">
        <f t="shared" ca="1" si="296"/>
        <v>903.64638266533859</v>
      </c>
      <c r="AB908" s="1">
        <f t="shared" ca="1" si="280"/>
        <v>1</v>
      </c>
      <c r="AC908" s="1">
        <f t="shared" ca="1" si="281"/>
        <v>111</v>
      </c>
      <c r="AD908" s="1">
        <f t="shared" ca="1" si="297"/>
        <v>65</v>
      </c>
    </row>
    <row r="909" spans="1:30" x14ac:dyDescent="0.3">
      <c r="A909" s="1">
        <f>'FTTM input times'!A909</f>
        <v>907</v>
      </c>
      <c r="B909" s="10">
        <f>ABS('internal_calcs ToDs'!C909-'internal_calcs ToDs'!$B909)</f>
        <v>3.269331296228529</v>
      </c>
      <c r="C909" s="10">
        <f>ABS('internal_calcs ToDs'!D909-'internal_calcs ToDs'!$B909)</f>
        <v>0.18765374822726244</v>
      </c>
      <c r="D909" s="10">
        <f>ABS('internal_calcs ToDs'!E909-'internal_calcs ToDs'!$B909)</f>
        <v>6.3691687252907059</v>
      </c>
      <c r="E909" s="10">
        <f>ABS('internal_calcs ToDs'!D909-'internal_calcs ToDs'!$C909)</f>
        <v>3.4569850444557915</v>
      </c>
      <c r="F909" s="10">
        <f>ABS('internal_calcs ToDs'!E909-'internal_calcs ToDs'!$C909)</f>
        <v>3.0998374290621769</v>
      </c>
      <c r="G909" s="10">
        <f>ABS('internal_calcs ToDs'!E909-'internal_calcs ToDs'!D909)</f>
        <v>6.5568224735179683</v>
      </c>
      <c r="H909" s="1" t="str">
        <f t="shared" si="282"/>
        <v>TRUSTED</v>
      </c>
      <c r="I909" s="1" t="str">
        <f t="shared" si="283"/>
        <v>TRUSTED</v>
      </c>
      <c r="J909" s="1" t="str">
        <f t="shared" si="284"/>
        <v>UNTRUSTED</v>
      </c>
      <c r="K909" s="1" t="str">
        <f t="shared" si="285"/>
        <v>TRUSTED</v>
      </c>
      <c r="L909" s="1" t="str">
        <f t="shared" si="286"/>
        <v>TRUSTED</v>
      </c>
      <c r="M909" s="1" t="str">
        <f t="shared" si="287"/>
        <v>UNTRUSTED</v>
      </c>
      <c r="N909" s="1" t="str">
        <f t="shared" si="288"/>
        <v>UNTRUSTED</v>
      </c>
      <c r="O909" s="1">
        <f t="shared" si="289"/>
        <v>511</v>
      </c>
      <c r="P909" s="1" t="str">
        <f t="shared" si="290"/>
        <v>NQ</v>
      </c>
      <c r="Q909" s="1" t="str">
        <f t="shared" si="291"/>
        <v>TRUSTED</v>
      </c>
      <c r="R909" s="1" t="str">
        <f t="shared" si="292"/>
        <v>TRUSTED</v>
      </c>
      <c r="S909" s="1" t="str">
        <f t="shared" si="293"/>
        <v>UNTRUSTED</v>
      </c>
      <c r="T909" s="1" t="str">
        <f t="shared" si="294"/>
        <v>TRUSTED</v>
      </c>
      <c r="U909" s="1">
        <f t="shared" si="299"/>
        <v>2</v>
      </c>
      <c r="V909" s="10">
        <f>IF(Q909="TRUSTED",'internal_calcs ToDs'!B909,"")</f>
        <v>904.63699363832211</v>
      </c>
      <c r="W909" s="10">
        <f>IF(R909="TRUSTED",'internal_calcs ToDs'!C909,"")</f>
        <v>907.90632493455064</v>
      </c>
      <c r="X909" s="10" t="str">
        <f>IF(S909="TRUSTED",IF(O909=3,'internal_calcs ToDs'!D909,'internal_calcs ToDs'!E909),"")</f>
        <v/>
      </c>
      <c r="Y909" s="10">
        <f t="shared" si="298"/>
        <v>904.63699363832211</v>
      </c>
      <c r="Z909" s="10" t="str">
        <f t="shared" ca="1" si="295"/>
        <v>N</v>
      </c>
      <c r="AA909" s="10">
        <f t="shared" ca="1" si="296"/>
        <v>904.63699363832211</v>
      </c>
      <c r="AB909" s="1">
        <f t="shared" ca="1" si="280"/>
        <v>1</v>
      </c>
      <c r="AC909" s="1">
        <f t="shared" ca="1" si="281"/>
        <v>111</v>
      </c>
      <c r="AD909" s="1">
        <f t="shared" ca="1" si="297"/>
        <v>65</v>
      </c>
    </row>
    <row r="910" spans="1:30" x14ac:dyDescent="0.3">
      <c r="A910" s="1">
        <f>'FTTM input times'!A910</f>
        <v>908</v>
      </c>
      <c r="B910" s="10">
        <f>ABS('internal_calcs ToDs'!C910-'internal_calcs ToDs'!$B910)</f>
        <v>3.4032979955735527</v>
      </c>
      <c r="C910" s="10">
        <f>ABS('internal_calcs ToDs'!D910-'internal_calcs ToDs'!$B910)</f>
        <v>0.13066472065293055</v>
      </c>
      <c r="D910" s="10">
        <f>ABS('internal_calcs ToDs'!E910-'internal_calcs ToDs'!$B910)</f>
        <v>6.6235685898552674</v>
      </c>
      <c r="E910" s="10">
        <f>ABS('internal_calcs ToDs'!D910-'internal_calcs ToDs'!$C910)</f>
        <v>3.2726332749206222</v>
      </c>
      <c r="F910" s="10">
        <f>ABS('internal_calcs ToDs'!E910-'internal_calcs ToDs'!$C910)</f>
        <v>3.2202705942817147</v>
      </c>
      <c r="G910" s="10">
        <f>ABS('internal_calcs ToDs'!E910-'internal_calcs ToDs'!D910)</f>
        <v>6.4929038692023369</v>
      </c>
      <c r="H910" s="1" t="str">
        <f t="shared" si="282"/>
        <v>TRUSTED</v>
      </c>
      <c r="I910" s="1" t="str">
        <f t="shared" si="283"/>
        <v>TRUSTED</v>
      </c>
      <c r="J910" s="1" t="str">
        <f t="shared" si="284"/>
        <v>UNTRUSTED</v>
      </c>
      <c r="K910" s="1" t="str">
        <f t="shared" si="285"/>
        <v>TRUSTED</v>
      </c>
      <c r="L910" s="1" t="str">
        <f t="shared" si="286"/>
        <v>TRUSTED</v>
      </c>
      <c r="M910" s="1" t="str">
        <f t="shared" si="287"/>
        <v>UNTRUSTED</v>
      </c>
      <c r="N910" s="1" t="str">
        <f t="shared" si="288"/>
        <v>UNTRUSTED</v>
      </c>
      <c r="O910" s="1">
        <f t="shared" si="289"/>
        <v>511</v>
      </c>
      <c r="P910" s="1" t="str">
        <f t="shared" si="290"/>
        <v>NQ</v>
      </c>
      <c r="Q910" s="1" t="str">
        <f t="shared" si="291"/>
        <v>TRUSTED</v>
      </c>
      <c r="R910" s="1" t="str">
        <f t="shared" si="292"/>
        <v>TRUSTED</v>
      </c>
      <c r="S910" s="1" t="str">
        <f t="shared" si="293"/>
        <v>UNTRUSTED</v>
      </c>
      <c r="T910" s="1" t="str">
        <f t="shared" si="294"/>
        <v>TRUSTED</v>
      </c>
      <c r="U910" s="1">
        <f t="shared" si="299"/>
        <v>2</v>
      </c>
      <c r="V910" s="10">
        <f>IF(Q910="TRUSTED",'internal_calcs ToDs'!B910,"")</f>
        <v>905.62865500176747</v>
      </c>
      <c r="W910" s="10">
        <f>IF(R910="TRUSTED",'internal_calcs ToDs'!C910,"")</f>
        <v>909.03195299734102</v>
      </c>
      <c r="X910" s="10" t="str">
        <f>IF(S910="TRUSTED",IF(O910=3,'internal_calcs ToDs'!D910,'internal_calcs ToDs'!E910),"")</f>
        <v/>
      </c>
      <c r="Y910" s="10">
        <f t="shared" si="298"/>
        <v>905.62865500176747</v>
      </c>
      <c r="Z910" s="10" t="str">
        <f t="shared" ca="1" si="295"/>
        <v>N</v>
      </c>
      <c r="AA910" s="10">
        <f t="shared" ca="1" si="296"/>
        <v>905.62865500176747</v>
      </c>
      <c r="AB910" s="1">
        <f t="shared" ca="1" si="280"/>
        <v>1</v>
      </c>
      <c r="AC910" s="1">
        <f t="shared" ca="1" si="281"/>
        <v>111</v>
      </c>
      <c r="AD910" s="1">
        <f t="shared" ca="1" si="297"/>
        <v>65</v>
      </c>
    </row>
    <row r="911" spans="1:30" x14ac:dyDescent="0.3">
      <c r="A911" s="1">
        <f>'FTTM input times'!A911</f>
        <v>909</v>
      </c>
      <c r="B911" s="10">
        <f>ABS('internal_calcs ToDs'!C911-'internal_calcs ToDs'!$B911)</f>
        <v>3.5360829337128052</v>
      </c>
      <c r="C911" s="10">
        <f>ABS('internal_calcs ToDs'!D911-'internal_calcs ToDs'!$B911)</f>
        <v>0.45172320396227406</v>
      </c>
      <c r="D911" s="10">
        <f>ABS('internal_calcs ToDs'!E911-'internal_calcs ToDs'!$B911)</f>
        <v>6.7955115683837448</v>
      </c>
      <c r="E911" s="10">
        <f>ABS('internal_calcs ToDs'!D911-'internal_calcs ToDs'!$C911)</f>
        <v>3.0843597297505312</v>
      </c>
      <c r="F911" s="10">
        <f>ABS('internal_calcs ToDs'!E911-'internal_calcs ToDs'!$C911)</f>
        <v>3.2594286346709396</v>
      </c>
      <c r="G911" s="10">
        <f>ABS('internal_calcs ToDs'!E911-'internal_calcs ToDs'!D911)</f>
        <v>6.3437883644214708</v>
      </c>
      <c r="H911" s="1" t="str">
        <f t="shared" si="282"/>
        <v>TRUSTED</v>
      </c>
      <c r="I911" s="1" t="str">
        <f t="shared" si="283"/>
        <v>TRUSTED</v>
      </c>
      <c r="J911" s="1" t="str">
        <f t="shared" si="284"/>
        <v>UNTRUSTED</v>
      </c>
      <c r="K911" s="1" t="str">
        <f t="shared" si="285"/>
        <v>TRUSTED</v>
      </c>
      <c r="L911" s="1" t="str">
        <f t="shared" si="286"/>
        <v>TRUSTED</v>
      </c>
      <c r="M911" s="1" t="str">
        <f t="shared" si="287"/>
        <v>UNTRUSTED</v>
      </c>
      <c r="N911" s="1" t="str">
        <f t="shared" si="288"/>
        <v>UNTRUSTED</v>
      </c>
      <c r="O911" s="1">
        <f t="shared" si="289"/>
        <v>511</v>
      </c>
      <c r="P911" s="1" t="str">
        <f t="shared" si="290"/>
        <v>NQ</v>
      </c>
      <c r="Q911" s="1" t="str">
        <f t="shared" si="291"/>
        <v>TRUSTED</v>
      </c>
      <c r="R911" s="1" t="str">
        <f t="shared" si="292"/>
        <v>TRUSTED</v>
      </c>
      <c r="S911" s="1" t="str">
        <f t="shared" si="293"/>
        <v>UNTRUSTED</v>
      </c>
      <c r="T911" s="1" t="str">
        <f t="shared" si="294"/>
        <v>TRUSTED</v>
      </c>
      <c r="U911" s="1">
        <f t="shared" si="299"/>
        <v>2</v>
      </c>
      <c r="V911" s="10">
        <f>IF(Q911="TRUSTED",'internal_calcs ToDs'!B911,"")</f>
        <v>906.62137202253643</v>
      </c>
      <c r="W911" s="10">
        <f>IF(R911="TRUSTED",'internal_calcs ToDs'!C911,"")</f>
        <v>910.15745495624924</v>
      </c>
      <c r="X911" s="10" t="str">
        <f>IF(S911="TRUSTED",IF(O911=3,'internal_calcs ToDs'!D911,'internal_calcs ToDs'!E911),"")</f>
        <v/>
      </c>
      <c r="Y911" s="10">
        <f t="shared" si="298"/>
        <v>906.62137202253643</v>
      </c>
      <c r="Z911" s="10" t="str">
        <f t="shared" ca="1" si="295"/>
        <v>N</v>
      </c>
      <c r="AA911" s="10">
        <f t="shared" ca="1" si="296"/>
        <v>906.62137202253643</v>
      </c>
      <c r="AB911" s="1">
        <f t="shared" ca="1" si="280"/>
        <v>1</v>
      </c>
      <c r="AC911" s="1">
        <f t="shared" ca="1" si="281"/>
        <v>111</v>
      </c>
      <c r="AD911" s="1">
        <f t="shared" ca="1" si="297"/>
        <v>65</v>
      </c>
    </row>
    <row r="912" spans="1:30" x14ac:dyDescent="0.3">
      <c r="A912" s="1">
        <f>'FTTM input times'!A912</f>
        <v>910</v>
      </c>
      <c r="B912" s="10">
        <f>ABS('internal_calcs ToDs'!C912-'internal_calcs ToDs'!$B912)</f>
        <v>3.6671862116644434</v>
      </c>
      <c r="C912" s="10">
        <f>ABS('internal_calcs ToDs'!D912-'internal_calcs ToDs'!$B912)</f>
        <v>0.77056867447527111</v>
      </c>
      <c r="D912" s="10">
        <f>ABS('internal_calcs ToDs'!E912-'internal_calcs ToDs'!$B912)</f>
        <v>6.8790418193982532</v>
      </c>
      <c r="E912" s="10">
        <f>ABS('internal_calcs ToDs'!D912-'internal_calcs ToDs'!$C912)</f>
        <v>2.8966175371891723</v>
      </c>
      <c r="F912" s="10">
        <f>ABS('internal_calcs ToDs'!E912-'internal_calcs ToDs'!$C912)</f>
        <v>3.2118556077338098</v>
      </c>
      <c r="G912" s="10">
        <f>ABS('internal_calcs ToDs'!E912-'internal_calcs ToDs'!D912)</f>
        <v>6.1084731449229821</v>
      </c>
      <c r="H912" s="1" t="str">
        <f t="shared" si="282"/>
        <v>TRUSTED</v>
      </c>
      <c r="I912" s="1" t="str">
        <f t="shared" si="283"/>
        <v>TRUSTED</v>
      </c>
      <c r="J912" s="1" t="str">
        <f t="shared" si="284"/>
        <v>UNTRUSTED</v>
      </c>
      <c r="K912" s="1" t="str">
        <f t="shared" si="285"/>
        <v>TRUSTED</v>
      </c>
      <c r="L912" s="1" t="str">
        <f t="shared" si="286"/>
        <v>TRUSTED</v>
      </c>
      <c r="M912" s="1" t="str">
        <f t="shared" si="287"/>
        <v>UNTRUSTED</v>
      </c>
      <c r="N912" s="1" t="str">
        <f t="shared" si="288"/>
        <v>UNTRUSTED</v>
      </c>
      <c r="O912" s="1">
        <f t="shared" si="289"/>
        <v>511</v>
      </c>
      <c r="P912" s="1" t="str">
        <f t="shared" si="290"/>
        <v>NQ</v>
      </c>
      <c r="Q912" s="1" t="str">
        <f t="shared" si="291"/>
        <v>TRUSTED</v>
      </c>
      <c r="R912" s="1" t="str">
        <f t="shared" si="292"/>
        <v>TRUSTED</v>
      </c>
      <c r="S912" s="1" t="str">
        <f t="shared" si="293"/>
        <v>UNTRUSTED</v>
      </c>
      <c r="T912" s="1" t="str">
        <f t="shared" si="294"/>
        <v>TRUSTED</v>
      </c>
      <c r="U912" s="1">
        <f t="shared" si="299"/>
        <v>2</v>
      </c>
      <c r="V912" s="10">
        <f>IF(Q912="TRUSTED",'internal_calcs ToDs'!B912,"")</f>
        <v>907.61514930071462</v>
      </c>
      <c r="W912" s="10">
        <f>IF(R912="TRUSTED",'internal_calcs ToDs'!C912,"")</f>
        <v>911.28233551237906</v>
      </c>
      <c r="X912" s="10" t="str">
        <f>IF(S912="TRUSTED",IF(O912=3,'internal_calcs ToDs'!D912,'internal_calcs ToDs'!E912),"")</f>
        <v/>
      </c>
      <c r="Y912" s="10">
        <f t="shared" si="298"/>
        <v>907.61514930071462</v>
      </c>
      <c r="Z912" s="10" t="str">
        <f t="shared" ca="1" si="295"/>
        <v>N</v>
      </c>
      <c r="AA912" s="10">
        <f t="shared" ca="1" si="296"/>
        <v>907.61514930071462</v>
      </c>
      <c r="AB912" s="1">
        <f t="shared" ca="1" si="280"/>
        <v>1</v>
      </c>
      <c r="AC912" s="1">
        <f t="shared" ca="1" si="281"/>
        <v>111</v>
      </c>
      <c r="AD912" s="1">
        <f t="shared" ca="1" si="297"/>
        <v>65</v>
      </c>
    </row>
    <row r="913" spans="1:30" x14ac:dyDescent="0.3">
      <c r="A913" s="1">
        <f>'FTTM input times'!A913</f>
        <v>911</v>
      </c>
      <c r="B913" s="10">
        <f>ABS('internal_calcs ToDs'!C913-'internal_calcs ToDs'!$B913)</f>
        <v>3.7961110525220647</v>
      </c>
      <c r="C913" s="10">
        <f>ABS('internal_calcs ToDs'!D913-'internal_calcs ToDs'!$B913)</f>
        <v>1.082266954289139</v>
      </c>
      <c r="D913" s="10">
        <f>ABS('internal_calcs ToDs'!E913-'internal_calcs ToDs'!$B913)</f>
        <v>6.8713613169667269</v>
      </c>
      <c r="E913" s="10">
        <f>ABS('internal_calcs ToDs'!D913-'internal_calcs ToDs'!$C913)</f>
        <v>2.7138440982329257</v>
      </c>
      <c r="F913" s="10">
        <f>ABS('internal_calcs ToDs'!E913-'internal_calcs ToDs'!$C913)</f>
        <v>3.0752502644446622</v>
      </c>
      <c r="G913" s="10">
        <f>ABS('internal_calcs ToDs'!E913-'internal_calcs ToDs'!D913)</f>
        <v>5.7890943626775879</v>
      </c>
      <c r="H913" s="1" t="str">
        <f t="shared" si="282"/>
        <v>TRUSTED</v>
      </c>
      <c r="I913" s="1" t="str">
        <f t="shared" si="283"/>
        <v>TRUSTED</v>
      </c>
      <c r="J913" s="1" t="str">
        <f t="shared" si="284"/>
        <v>UNTRUSTED</v>
      </c>
      <c r="K913" s="1" t="str">
        <f t="shared" si="285"/>
        <v>TRUSTED</v>
      </c>
      <c r="L913" s="1" t="str">
        <f t="shared" si="286"/>
        <v>TRUSTED</v>
      </c>
      <c r="M913" s="1" t="str">
        <f t="shared" si="287"/>
        <v>UNTRUSTED</v>
      </c>
      <c r="N913" s="1" t="str">
        <f t="shared" si="288"/>
        <v>UNTRUSTED</v>
      </c>
      <c r="O913" s="1">
        <f t="shared" si="289"/>
        <v>511</v>
      </c>
      <c r="P913" s="1" t="str">
        <f t="shared" si="290"/>
        <v>NQ</v>
      </c>
      <c r="Q913" s="1" t="str">
        <f t="shared" si="291"/>
        <v>TRUSTED</v>
      </c>
      <c r="R913" s="1" t="str">
        <f t="shared" si="292"/>
        <v>TRUSTED</v>
      </c>
      <c r="S913" s="1" t="str">
        <f t="shared" si="293"/>
        <v>UNTRUSTED</v>
      </c>
      <c r="T913" s="1" t="str">
        <f t="shared" si="294"/>
        <v>TRUSTED</v>
      </c>
      <c r="U913" s="1">
        <f t="shared" si="299"/>
        <v>2</v>
      </c>
      <c r="V913" s="10">
        <f>IF(Q913="TRUSTED",'internal_calcs ToDs'!B913,"")</f>
        <v>908.60999076670646</v>
      </c>
      <c r="W913" s="10">
        <f>IF(R913="TRUSTED",'internal_calcs ToDs'!C913,"")</f>
        <v>912.40610181922852</v>
      </c>
      <c r="X913" s="10" t="str">
        <f>IF(S913="TRUSTED",IF(O913=3,'internal_calcs ToDs'!D913,'internal_calcs ToDs'!E913),"")</f>
        <v/>
      </c>
      <c r="Y913" s="10">
        <f t="shared" si="298"/>
        <v>908.60999076670646</v>
      </c>
      <c r="Z913" s="10" t="str">
        <f t="shared" ca="1" si="295"/>
        <v>N</v>
      </c>
      <c r="AA913" s="10">
        <f t="shared" ca="1" si="296"/>
        <v>908.60999076670646</v>
      </c>
      <c r="AB913" s="1">
        <f t="shared" ca="1" si="280"/>
        <v>1</v>
      </c>
      <c r="AC913" s="1">
        <f t="shared" ca="1" si="281"/>
        <v>111</v>
      </c>
      <c r="AD913" s="1">
        <f t="shared" ca="1" si="297"/>
        <v>65</v>
      </c>
    </row>
    <row r="914" spans="1:30" x14ac:dyDescent="0.3">
      <c r="A914" s="1">
        <f>'FTTM input times'!A914</f>
        <v>912</v>
      </c>
      <c r="B914" s="10">
        <f>ABS('internal_calcs ToDs'!C914-'internal_calcs ToDs'!$B914)</f>
        <v>3.9223657489749257</v>
      </c>
      <c r="C914" s="10">
        <f>ABS('internal_calcs ToDs'!D914-'internal_calcs ToDs'!$B914)</f>
        <v>1.3819804702540068</v>
      </c>
      <c r="D914" s="10">
        <f>ABS('internal_calcs ToDs'!E914-'internal_calcs ToDs'!$B914)</f>
        <v>6.7729308390769347</v>
      </c>
      <c r="E914" s="10">
        <f>ABS('internal_calcs ToDs'!D914-'internal_calcs ToDs'!$C914)</f>
        <v>2.5403852787209189</v>
      </c>
      <c r="F914" s="10">
        <f>ABS('internal_calcs ToDs'!E914-'internal_calcs ToDs'!$C914)</f>
        <v>2.850565090102009</v>
      </c>
      <c r="G914" s="10">
        <f>ABS('internal_calcs ToDs'!E914-'internal_calcs ToDs'!D914)</f>
        <v>5.3909503688229279</v>
      </c>
      <c r="H914" s="1" t="str">
        <f t="shared" si="282"/>
        <v>TRUSTED</v>
      </c>
      <c r="I914" s="1" t="str">
        <f t="shared" si="283"/>
        <v>TRUSTED</v>
      </c>
      <c r="J914" s="1" t="str">
        <f t="shared" si="284"/>
        <v>UNTRUSTED</v>
      </c>
      <c r="K914" s="1" t="str">
        <f t="shared" si="285"/>
        <v>TRUSTED</v>
      </c>
      <c r="L914" s="1" t="str">
        <f t="shared" si="286"/>
        <v>TRUSTED</v>
      </c>
      <c r="M914" s="1" t="str">
        <f t="shared" si="287"/>
        <v>UNTRUSTED</v>
      </c>
      <c r="N914" s="1" t="str">
        <f t="shared" si="288"/>
        <v>UNTRUSTED</v>
      </c>
      <c r="O914" s="1">
        <f t="shared" si="289"/>
        <v>511</v>
      </c>
      <c r="P914" s="1" t="str">
        <f t="shared" si="290"/>
        <v>NQ</v>
      </c>
      <c r="Q914" s="1" t="str">
        <f t="shared" si="291"/>
        <v>TRUSTED</v>
      </c>
      <c r="R914" s="1" t="str">
        <f t="shared" si="292"/>
        <v>TRUSTED</v>
      </c>
      <c r="S914" s="1" t="str">
        <f t="shared" si="293"/>
        <v>UNTRUSTED</v>
      </c>
      <c r="T914" s="1" t="str">
        <f t="shared" si="294"/>
        <v>TRUSTED</v>
      </c>
      <c r="U914" s="1">
        <f t="shared" si="299"/>
        <v>2</v>
      </c>
      <c r="V914" s="10">
        <f>IF(Q914="TRUSTED",'internal_calcs ToDs'!B914,"")</f>
        <v>909.60589967875273</v>
      </c>
      <c r="W914" s="10">
        <f>IF(R914="TRUSTED",'internal_calcs ToDs'!C914,"")</f>
        <v>913.52826542772766</v>
      </c>
      <c r="X914" s="10" t="str">
        <f>IF(S914="TRUSTED",IF(O914=3,'internal_calcs ToDs'!D914,'internal_calcs ToDs'!E914),"")</f>
        <v/>
      </c>
      <c r="Y914" s="10">
        <f t="shared" si="298"/>
        <v>909.60589967875273</v>
      </c>
      <c r="Z914" s="10" t="str">
        <f t="shared" ca="1" si="295"/>
        <v>N</v>
      </c>
      <c r="AA914" s="10">
        <f t="shared" ca="1" si="296"/>
        <v>909.60589967875273</v>
      </c>
      <c r="AB914" s="1">
        <f t="shared" ca="1" si="280"/>
        <v>1</v>
      </c>
      <c r="AC914" s="1">
        <f t="shared" ca="1" si="281"/>
        <v>111</v>
      </c>
      <c r="AD914" s="1">
        <f t="shared" ca="1" si="297"/>
        <v>65</v>
      </c>
    </row>
    <row r="915" spans="1:30" x14ac:dyDescent="0.3">
      <c r="A915" s="1">
        <f>'FTTM input times'!A915</f>
        <v>913</v>
      </c>
      <c r="B915" s="10">
        <f>ABS('internal_calcs ToDs'!C915-'internal_calcs ToDs'!$B915)</f>
        <v>4.0454655930529952</v>
      </c>
      <c r="C915" s="10">
        <f>ABS('internal_calcs ToDs'!D915-'internal_calcs ToDs'!$B915)</f>
        <v>1.6650444960646382</v>
      </c>
      <c r="D915" s="10">
        <f>ABS('internal_calcs ToDs'!E915-'internal_calcs ToDs'!$B915)</f>
        <v>6.5874531982170765</v>
      </c>
      <c r="E915" s="10">
        <f>ABS('internal_calcs ToDs'!D915-'internal_calcs ToDs'!$C915)</f>
        <v>2.380421096988357</v>
      </c>
      <c r="F915" s="10">
        <f>ABS('internal_calcs ToDs'!E915-'internal_calcs ToDs'!$C915)</f>
        <v>2.5419876051640813</v>
      </c>
      <c r="G915" s="10">
        <f>ABS('internal_calcs ToDs'!E915-'internal_calcs ToDs'!D915)</f>
        <v>4.9224087021524383</v>
      </c>
      <c r="H915" s="1" t="str">
        <f t="shared" si="282"/>
        <v>TRUSTED</v>
      </c>
      <c r="I915" s="1" t="str">
        <f t="shared" si="283"/>
        <v>TRUSTED</v>
      </c>
      <c r="J915" s="1" t="str">
        <f t="shared" si="284"/>
        <v>UNTRUSTED</v>
      </c>
      <c r="K915" s="1" t="str">
        <f t="shared" si="285"/>
        <v>TRUSTED</v>
      </c>
      <c r="L915" s="1" t="str">
        <f t="shared" si="286"/>
        <v>TRUSTED</v>
      </c>
      <c r="M915" s="1" t="str">
        <f t="shared" si="287"/>
        <v>UNTRUSTED</v>
      </c>
      <c r="N915" s="1" t="str">
        <f t="shared" si="288"/>
        <v>UNTRUSTED</v>
      </c>
      <c r="O915" s="1">
        <f t="shared" si="289"/>
        <v>511</v>
      </c>
      <c r="P915" s="1" t="str">
        <f t="shared" si="290"/>
        <v>NQ</v>
      </c>
      <c r="Q915" s="1" t="str">
        <f t="shared" si="291"/>
        <v>TRUSTED</v>
      </c>
      <c r="R915" s="1" t="str">
        <f t="shared" si="292"/>
        <v>TRUSTED</v>
      </c>
      <c r="S915" s="1" t="str">
        <f t="shared" si="293"/>
        <v>UNTRUSTED</v>
      </c>
      <c r="T915" s="1" t="str">
        <f t="shared" si="294"/>
        <v>TRUSTED</v>
      </c>
      <c r="U915" s="1">
        <f t="shared" si="299"/>
        <v>2</v>
      </c>
      <c r="V915" s="10">
        <f>IF(Q915="TRUSTED",'internal_calcs ToDs'!B915,"")</f>
        <v>910.60287862087227</v>
      </c>
      <c r="W915" s="10">
        <f>IF(R915="TRUSTED",'internal_calcs ToDs'!C915,"")</f>
        <v>914.64834421392527</v>
      </c>
      <c r="X915" s="10" t="str">
        <f>IF(S915="TRUSTED",IF(O915=3,'internal_calcs ToDs'!D915,'internal_calcs ToDs'!E915),"")</f>
        <v/>
      </c>
      <c r="Y915" s="10">
        <f t="shared" si="298"/>
        <v>910.60287862087227</v>
      </c>
      <c r="Z915" s="10" t="str">
        <f t="shared" ca="1" si="295"/>
        <v>N</v>
      </c>
      <c r="AA915" s="10">
        <f t="shared" ca="1" si="296"/>
        <v>910.60287862087227</v>
      </c>
      <c r="AB915" s="1">
        <f t="shared" ca="1" si="280"/>
        <v>1</v>
      </c>
      <c r="AC915" s="1">
        <f t="shared" ca="1" si="281"/>
        <v>111</v>
      </c>
      <c r="AD915" s="1">
        <f t="shared" ca="1" si="297"/>
        <v>65</v>
      </c>
    </row>
    <row r="916" spans="1:30" x14ac:dyDescent="0.3">
      <c r="A916" s="1">
        <f>'FTTM input times'!A916</f>
        <v>914</v>
      </c>
      <c r="B916" s="10">
        <f>ABS('internal_calcs ToDs'!C916-'internal_calcs ToDs'!$B916)</f>
        <v>4.1649347804806212</v>
      </c>
      <c r="C916" s="10">
        <f>ABS('internal_calcs ToDs'!D916-'internal_calcs ToDs'!$B916)</f>
        <v>1.9270406786625927</v>
      </c>
      <c r="D916" s="10">
        <f>ABS('internal_calcs ToDs'!E916-'internal_calcs ToDs'!$B916)</f>
        <v>6.3217393203234451</v>
      </c>
      <c r="E916" s="10">
        <f>ABS('internal_calcs ToDs'!D916-'internal_calcs ToDs'!$C916)</f>
        <v>2.2378941018180285</v>
      </c>
      <c r="F916" s="10">
        <f>ABS('internal_calcs ToDs'!E916-'internal_calcs ToDs'!$C916)</f>
        <v>2.1568045398428239</v>
      </c>
      <c r="G916" s="10">
        <f>ABS('internal_calcs ToDs'!E916-'internal_calcs ToDs'!D916)</f>
        <v>4.3946986416608524</v>
      </c>
      <c r="H916" s="1" t="str">
        <f t="shared" si="282"/>
        <v>TRUSTED</v>
      </c>
      <c r="I916" s="1" t="str">
        <f t="shared" si="283"/>
        <v>TRUSTED</v>
      </c>
      <c r="J916" s="1" t="str">
        <f t="shared" si="284"/>
        <v>UNTRUSTED</v>
      </c>
      <c r="K916" s="1" t="str">
        <f t="shared" si="285"/>
        <v>TRUSTED</v>
      </c>
      <c r="L916" s="1" t="str">
        <f t="shared" si="286"/>
        <v>TRUSTED</v>
      </c>
      <c r="M916" s="1" t="str">
        <f t="shared" si="287"/>
        <v>UNTRUSTED</v>
      </c>
      <c r="N916" s="1" t="str">
        <f t="shared" si="288"/>
        <v>UNTRUSTED</v>
      </c>
      <c r="O916" s="1">
        <f t="shared" si="289"/>
        <v>511</v>
      </c>
      <c r="P916" s="1" t="str">
        <f t="shared" si="290"/>
        <v>NQ</v>
      </c>
      <c r="Q916" s="1" t="str">
        <f t="shared" si="291"/>
        <v>TRUSTED</v>
      </c>
      <c r="R916" s="1" t="str">
        <f t="shared" si="292"/>
        <v>TRUSTED</v>
      </c>
      <c r="S916" s="1" t="str">
        <f t="shared" si="293"/>
        <v>UNTRUSTED</v>
      </c>
      <c r="T916" s="1" t="str">
        <f t="shared" si="294"/>
        <v>TRUSTED</v>
      </c>
      <c r="U916" s="1">
        <f t="shared" si="299"/>
        <v>2</v>
      </c>
      <c r="V916" s="10">
        <f>IF(Q916="TRUSTED",'internal_calcs ToDs'!B916,"")</f>
        <v>911.60092950122998</v>
      </c>
      <c r="W916" s="10">
        <f>IF(R916="TRUSTED",'internal_calcs ToDs'!C916,"")</f>
        <v>915.76586428171061</v>
      </c>
      <c r="X916" s="10" t="str">
        <f>IF(S916="TRUSTED",IF(O916=3,'internal_calcs ToDs'!D916,'internal_calcs ToDs'!E916),"")</f>
        <v/>
      </c>
      <c r="Y916" s="10">
        <f t="shared" si="298"/>
        <v>911.60092950122998</v>
      </c>
      <c r="Z916" s="10" t="str">
        <f t="shared" ca="1" si="295"/>
        <v>N</v>
      </c>
      <c r="AA916" s="10">
        <f t="shared" ca="1" si="296"/>
        <v>911.60092950122998</v>
      </c>
      <c r="AB916" s="1">
        <f t="shared" ca="1" si="280"/>
        <v>1</v>
      </c>
      <c r="AC916" s="1">
        <f t="shared" ca="1" si="281"/>
        <v>111</v>
      </c>
      <c r="AD916" s="1">
        <f t="shared" ca="1" si="297"/>
        <v>65</v>
      </c>
    </row>
    <row r="917" spans="1:30" x14ac:dyDescent="0.3">
      <c r="A917" s="1">
        <f>'FTTM input times'!A917</f>
        <v>915</v>
      </c>
      <c r="B917" s="10">
        <f>ABS('internal_calcs ToDs'!C917-'internal_calcs ToDs'!$B917)</f>
        <v>4.2803082821346834</v>
      </c>
      <c r="C917" s="10">
        <f>ABS('internal_calcs ToDs'!D917-'internal_calcs ToDs'!$B917)</f>
        <v>2.1638666894143626</v>
      </c>
      <c r="D917" s="10">
        <f>ABS('internal_calcs ToDs'!E917-'internal_calcs ToDs'!$B917)</f>
        <v>5.9854620124100393</v>
      </c>
      <c r="E917" s="10">
        <f>ABS('internal_calcs ToDs'!D917-'internal_calcs ToDs'!$C917)</f>
        <v>2.1164415927203208</v>
      </c>
      <c r="F917" s="10">
        <f>ABS('internal_calcs ToDs'!E917-'internal_calcs ToDs'!$C917)</f>
        <v>1.7051537302753559</v>
      </c>
      <c r="G917" s="10">
        <f>ABS('internal_calcs ToDs'!E917-'internal_calcs ToDs'!D917)</f>
        <v>3.8215953229956767</v>
      </c>
      <c r="H917" s="1" t="str">
        <f t="shared" si="282"/>
        <v>TRUSTED</v>
      </c>
      <c r="I917" s="1" t="str">
        <f t="shared" si="283"/>
        <v>TRUSTED</v>
      </c>
      <c r="J917" s="1" t="str">
        <f t="shared" si="284"/>
        <v>UNTRUSTED</v>
      </c>
      <c r="K917" s="1" t="str">
        <f t="shared" si="285"/>
        <v>TRUSTED</v>
      </c>
      <c r="L917" s="1" t="str">
        <f t="shared" si="286"/>
        <v>TRUSTED</v>
      </c>
      <c r="M917" s="1" t="str">
        <f t="shared" si="287"/>
        <v>UNTRUSTED</v>
      </c>
      <c r="N917" s="1" t="str">
        <f t="shared" si="288"/>
        <v>UNTRUSTED</v>
      </c>
      <c r="O917" s="1">
        <f t="shared" si="289"/>
        <v>511</v>
      </c>
      <c r="P917" s="1" t="str">
        <f t="shared" si="290"/>
        <v>NQ</v>
      </c>
      <c r="Q917" s="1" t="str">
        <f t="shared" si="291"/>
        <v>TRUSTED</v>
      </c>
      <c r="R917" s="1" t="str">
        <f t="shared" si="292"/>
        <v>TRUSTED</v>
      </c>
      <c r="S917" s="1" t="str">
        <f t="shared" si="293"/>
        <v>UNTRUSTED</v>
      </c>
      <c r="T917" s="1" t="str">
        <f t="shared" si="294"/>
        <v>TRUSTED</v>
      </c>
      <c r="U917" s="1">
        <f t="shared" si="299"/>
        <v>2</v>
      </c>
      <c r="V917" s="10">
        <f>IF(Q917="TRUSTED",'internal_calcs ToDs'!B917,"")</f>
        <v>912.60005355093153</v>
      </c>
      <c r="W917" s="10">
        <f>IF(R917="TRUSTED",'internal_calcs ToDs'!C917,"")</f>
        <v>916.88036183306622</v>
      </c>
      <c r="X917" s="10" t="str">
        <f>IF(S917="TRUSTED",IF(O917=3,'internal_calcs ToDs'!D917,'internal_calcs ToDs'!E917),"")</f>
        <v/>
      </c>
      <c r="Y917" s="10">
        <f t="shared" si="298"/>
        <v>912.60005355093153</v>
      </c>
      <c r="Z917" s="10" t="str">
        <f t="shared" ca="1" si="295"/>
        <v>N</v>
      </c>
      <c r="AA917" s="10">
        <f t="shared" ca="1" si="296"/>
        <v>912.60005355093153</v>
      </c>
      <c r="AB917" s="1">
        <f t="shared" ca="1" si="280"/>
        <v>1</v>
      </c>
      <c r="AC917" s="1">
        <f t="shared" ca="1" si="281"/>
        <v>111</v>
      </c>
      <c r="AD917" s="1">
        <f t="shared" ca="1" si="297"/>
        <v>65</v>
      </c>
    </row>
    <row r="918" spans="1:30" x14ac:dyDescent="0.3">
      <c r="A918" s="1">
        <f>'FTTM input times'!A918</f>
        <v>916</v>
      </c>
      <c r="B918" s="10">
        <f>ABS('internal_calcs ToDs'!C918-'internal_calcs ToDs'!$B918)</f>
        <v>4.3911336752197485</v>
      </c>
      <c r="C918" s="10">
        <f>ABS('internal_calcs ToDs'!D918-'internal_calcs ToDs'!$B918)</f>
        <v>2.3718009016481574</v>
      </c>
      <c r="D918" s="10">
        <f>ABS('internal_calcs ToDs'!E918-'internal_calcs ToDs'!$B918)</f>
        <v>5.5908063184042476</v>
      </c>
      <c r="E918" s="10">
        <f>ABS('internal_calcs ToDs'!D918-'internal_calcs ToDs'!$C918)</f>
        <v>2.0193327735715911</v>
      </c>
      <c r="F918" s="10">
        <f>ABS('internal_calcs ToDs'!E918-'internal_calcs ToDs'!$C918)</f>
        <v>1.1996726431844991</v>
      </c>
      <c r="G918" s="10">
        <f>ABS('internal_calcs ToDs'!E918-'internal_calcs ToDs'!D918)</f>
        <v>3.2190054167560902</v>
      </c>
      <c r="H918" s="1" t="str">
        <f t="shared" si="282"/>
        <v>TRUSTED</v>
      </c>
      <c r="I918" s="1" t="str">
        <f t="shared" si="283"/>
        <v>TRUSTED</v>
      </c>
      <c r="J918" s="1" t="str">
        <f t="shared" si="284"/>
        <v>UNTRUSTED</v>
      </c>
      <c r="K918" s="1" t="str">
        <f t="shared" si="285"/>
        <v>TRUSTED</v>
      </c>
      <c r="L918" s="1" t="str">
        <f t="shared" si="286"/>
        <v>TRUSTED</v>
      </c>
      <c r="M918" s="1" t="str">
        <f t="shared" si="287"/>
        <v>TRUSTED</v>
      </c>
      <c r="N918" s="1" t="str">
        <f t="shared" si="288"/>
        <v>TRUSTED</v>
      </c>
      <c r="O918" s="1">
        <f t="shared" si="289"/>
        <v>3</v>
      </c>
      <c r="P918" s="1">
        <f t="shared" si="290"/>
        <v>333</v>
      </c>
      <c r="Q918" s="1" t="str">
        <f t="shared" si="291"/>
        <v>TRUSTED</v>
      </c>
      <c r="R918" s="1" t="str">
        <f t="shared" si="292"/>
        <v>TRUSTED</v>
      </c>
      <c r="S918" s="1" t="str">
        <f t="shared" si="293"/>
        <v>TRUSTED</v>
      </c>
      <c r="T918" s="1" t="str">
        <f t="shared" si="294"/>
        <v>TRUSTED</v>
      </c>
      <c r="U918" s="1">
        <f t="shared" si="299"/>
        <v>3</v>
      </c>
      <c r="V918" s="10">
        <f>IF(Q918="TRUSTED",'internal_calcs ToDs'!B918,"")</f>
        <v>913.60025132324597</v>
      </c>
      <c r="W918" s="10">
        <f>IF(R918="TRUSTED",'internal_calcs ToDs'!C918,"")</f>
        <v>917.99138499846572</v>
      </c>
      <c r="X918" s="10">
        <f>IF(S918="TRUSTED",IF(O918=3,'internal_calcs ToDs'!D918,'internal_calcs ToDs'!E918),"")</f>
        <v>915.97205222489413</v>
      </c>
      <c r="Y918" s="10">
        <f t="shared" si="298"/>
        <v>915.97205222489413</v>
      </c>
      <c r="Z918" s="10" t="str">
        <f t="shared" ca="1" si="295"/>
        <v>Y</v>
      </c>
      <c r="AA918" s="10">
        <f t="shared" ca="1" si="296"/>
        <v>915.97205222489413</v>
      </c>
      <c r="AB918" s="1">
        <f t="shared" ca="1" si="280"/>
        <v>3</v>
      </c>
      <c r="AC918" s="1">
        <f t="shared" ca="1" si="281"/>
        <v>333</v>
      </c>
      <c r="AD918" s="1">
        <f t="shared" ca="1" si="297"/>
        <v>66</v>
      </c>
    </row>
    <row r="919" spans="1:30" x14ac:dyDescent="0.3">
      <c r="A919" s="1">
        <f>'FTTM input times'!A919</f>
        <v>917</v>
      </c>
      <c r="B919" s="10">
        <f>ABS('internal_calcs ToDs'!C919-'internal_calcs ToDs'!$B919)</f>
        <v>4.4969729269409981</v>
      </c>
      <c r="C919" s="10">
        <f>ABS('internal_calcs ToDs'!D919-'internal_calcs ToDs'!$B919)</f>
        <v>2.5475610745531867</v>
      </c>
      <c r="D919" s="10">
        <f>ABS('internal_calcs ToDs'!E919-'internal_calcs ToDs'!$B919)</f>
        <v>5.1520291002630074</v>
      </c>
      <c r="E919" s="10">
        <f>ABS('internal_calcs ToDs'!D919-'internal_calcs ToDs'!$C919)</f>
        <v>1.9494118523878115</v>
      </c>
      <c r="F919" s="10">
        <f>ABS('internal_calcs ToDs'!E919-'internal_calcs ToDs'!$C919)</f>
        <v>0.65505617332200927</v>
      </c>
      <c r="G919" s="10">
        <f>ABS('internal_calcs ToDs'!E919-'internal_calcs ToDs'!D919)</f>
        <v>2.6044680257098207</v>
      </c>
      <c r="H919" s="1" t="str">
        <f t="shared" si="282"/>
        <v>TRUSTED</v>
      </c>
      <c r="I919" s="1" t="str">
        <f t="shared" si="283"/>
        <v>TRUSTED</v>
      </c>
      <c r="J919" s="1" t="str">
        <f t="shared" si="284"/>
        <v>UNTRUSTED</v>
      </c>
      <c r="K919" s="1" t="str">
        <f t="shared" si="285"/>
        <v>TRUSTED</v>
      </c>
      <c r="L919" s="1" t="str">
        <f t="shared" si="286"/>
        <v>TRUSTED</v>
      </c>
      <c r="M919" s="1" t="str">
        <f t="shared" si="287"/>
        <v>TRUSTED</v>
      </c>
      <c r="N919" s="1" t="str">
        <f t="shared" si="288"/>
        <v>TRUSTED</v>
      </c>
      <c r="O919" s="1">
        <f t="shared" si="289"/>
        <v>3</v>
      </c>
      <c r="P919" s="1">
        <f t="shared" si="290"/>
        <v>333</v>
      </c>
      <c r="Q919" s="1" t="str">
        <f t="shared" si="291"/>
        <v>TRUSTED</v>
      </c>
      <c r="R919" s="1" t="str">
        <f t="shared" si="292"/>
        <v>TRUSTED</v>
      </c>
      <c r="S919" s="1" t="str">
        <f t="shared" si="293"/>
        <v>TRUSTED</v>
      </c>
      <c r="T919" s="1" t="str">
        <f t="shared" si="294"/>
        <v>TRUSTED</v>
      </c>
      <c r="U919" s="1">
        <f t="shared" si="299"/>
        <v>3</v>
      </c>
      <c r="V919" s="10">
        <f>IF(Q919="TRUSTED",'internal_calcs ToDs'!B919,"")</f>
        <v>914.60152269325602</v>
      </c>
      <c r="W919" s="10">
        <f>IF(R919="TRUSTED",'internal_calcs ToDs'!C919,"")</f>
        <v>919.09849562019701</v>
      </c>
      <c r="X919" s="10">
        <f>IF(S919="TRUSTED",IF(O919=3,'internal_calcs ToDs'!D919,'internal_calcs ToDs'!E919),"")</f>
        <v>917.1490837678092</v>
      </c>
      <c r="Y919" s="10">
        <f t="shared" si="298"/>
        <v>917.1490837678092</v>
      </c>
      <c r="Z919" s="10" t="str">
        <f t="shared" ca="1" si="295"/>
        <v>N</v>
      </c>
      <c r="AA919" s="10">
        <f t="shared" ca="1" si="296"/>
        <v>917.1490837678092</v>
      </c>
      <c r="AB919" s="1">
        <f t="shared" ca="1" si="280"/>
        <v>3</v>
      </c>
      <c r="AC919" s="1">
        <f t="shared" ca="1" si="281"/>
        <v>333</v>
      </c>
      <c r="AD919" s="1">
        <f t="shared" ca="1" si="297"/>
        <v>66</v>
      </c>
    </row>
    <row r="920" spans="1:30" x14ac:dyDescent="0.3">
      <c r="A920" s="1">
        <f>'FTTM input times'!A920</f>
        <v>918</v>
      </c>
      <c r="B920" s="10">
        <f>ABS('internal_calcs ToDs'!C920-'internal_calcs ToDs'!$B920)</f>
        <v>4.597404123633396</v>
      </c>
      <c r="C920" s="10">
        <f>ABS('internal_calcs ToDs'!D920-'internal_calcs ToDs'!$B920)</f>
        <v>2.6883561179681692</v>
      </c>
      <c r="D920" s="10">
        <f>ABS('internal_calcs ToDs'!E920-'internal_calcs ToDs'!$B920)</f>
        <v>4.6849437622731784</v>
      </c>
      <c r="E920" s="10">
        <f>ABS('internal_calcs ToDs'!D920-'internal_calcs ToDs'!$C920)</f>
        <v>1.9090480056652268</v>
      </c>
      <c r="F920" s="10">
        <f>ABS('internal_calcs ToDs'!E920-'internal_calcs ToDs'!$C920)</f>
        <v>8.7539638639782424E-2</v>
      </c>
      <c r="G920" s="10">
        <f>ABS('internal_calcs ToDs'!E920-'internal_calcs ToDs'!D920)</f>
        <v>1.9965876443050092</v>
      </c>
      <c r="H920" s="1" t="str">
        <f t="shared" si="282"/>
        <v>TRUSTED</v>
      </c>
      <c r="I920" s="1" t="str">
        <f t="shared" si="283"/>
        <v>TRUSTED</v>
      </c>
      <c r="J920" s="1" t="str">
        <f t="shared" si="284"/>
        <v>UNTRUSTED</v>
      </c>
      <c r="K920" s="1" t="str">
        <f t="shared" si="285"/>
        <v>TRUSTED</v>
      </c>
      <c r="L920" s="1" t="str">
        <f t="shared" si="286"/>
        <v>TRUSTED</v>
      </c>
      <c r="M920" s="1" t="str">
        <f t="shared" si="287"/>
        <v>TRUSTED</v>
      </c>
      <c r="N920" s="1" t="str">
        <f t="shared" si="288"/>
        <v>TRUSTED</v>
      </c>
      <c r="O920" s="1">
        <f t="shared" si="289"/>
        <v>3</v>
      </c>
      <c r="P920" s="1">
        <f t="shared" si="290"/>
        <v>333</v>
      </c>
      <c r="Q920" s="1" t="str">
        <f t="shared" si="291"/>
        <v>TRUSTED</v>
      </c>
      <c r="R920" s="1" t="str">
        <f t="shared" si="292"/>
        <v>TRUSTED</v>
      </c>
      <c r="S920" s="1" t="str">
        <f t="shared" si="293"/>
        <v>TRUSTED</v>
      </c>
      <c r="T920" s="1" t="str">
        <f t="shared" si="294"/>
        <v>TRUSTED</v>
      </c>
      <c r="U920" s="1">
        <f t="shared" si="299"/>
        <v>3</v>
      </c>
      <c r="V920" s="10">
        <f>IF(Q920="TRUSTED",'internal_calcs ToDs'!B920,"")</f>
        <v>915.60386685793708</v>
      </c>
      <c r="W920" s="10">
        <f>IF(R920="TRUSTED",'internal_calcs ToDs'!C920,"")</f>
        <v>920.20127098157047</v>
      </c>
      <c r="X920" s="10">
        <f>IF(S920="TRUSTED",IF(O920=3,'internal_calcs ToDs'!D920,'internal_calcs ToDs'!E920),"")</f>
        <v>918.29222297590525</v>
      </c>
      <c r="Y920" s="10">
        <f t="shared" si="298"/>
        <v>918.29222297590525</v>
      </c>
      <c r="Z920" s="10" t="str">
        <f t="shared" ca="1" si="295"/>
        <v>N</v>
      </c>
      <c r="AA920" s="10">
        <f t="shared" ca="1" si="296"/>
        <v>918.29222297590525</v>
      </c>
      <c r="AB920" s="1">
        <f t="shared" ca="1" si="280"/>
        <v>3</v>
      </c>
      <c r="AC920" s="1">
        <f t="shared" ca="1" si="281"/>
        <v>333</v>
      </c>
      <c r="AD920" s="1">
        <f t="shared" ca="1" si="297"/>
        <v>66</v>
      </c>
    </row>
    <row r="921" spans="1:30" x14ac:dyDescent="0.3">
      <c r="A921" s="1">
        <f>'FTTM input times'!A921</f>
        <v>919</v>
      </c>
      <c r="B921" s="10">
        <f>ABS('internal_calcs ToDs'!C921-'internal_calcs ToDs'!$B921)</f>
        <v>4.6920231385233819</v>
      </c>
      <c r="C921" s="10">
        <f>ABS('internal_calcs ToDs'!D921-'internal_calcs ToDs'!$B921)</f>
        <v>2.7919301216991244</v>
      </c>
      <c r="D921" s="10">
        <f>ABS('internal_calcs ToDs'!E921-'internal_calcs ToDs'!$B921)</f>
        <v>4.2063487419334251</v>
      </c>
      <c r="E921" s="10">
        <f>ABS('internal_calcs ToDs'!D921-'internal_calcs ToDs'!$C921)</f>
        <v>1.9000930168242576</v>
      </c>
      <c r="F921" s="10">
        <f>ABS('internal_calcs ToDs'!E921-'internal_calcs ToDs'!$C921)</f>
        <v>0.48567439658995681</v>
      </c>
      <c r="G921" s="10">
        <f>ABS('internal_calcs ToDs'!E921-'internal_calcs ToDs'!D921)</f>
        <v>1.4144186202343008</v>
      </c>
      <c r="H921" s="1" t="str">
        <f t="shared" si="282"/>
        <v>TRUSTED</v>
      </c>
      <c r="I921" s="1" t="str">
        <f t="shared" si="283"/>
        <v>TRUSTED</v>
      </c>
      <c r="J921" s="1" t="str">
        <f t="shared" si="284"/>
        <v>UNTRUSTED</v>
      </c>
      <c r="K921" s="1" t="str">
        <f t="shared" si="285"/>
        <v>TRUSTED</v>
      </c>
      <c r="L921" s="1" t="str">
        <f t="shared" si="286"/>
        <v>TRUSTED</v>
      </c>
      <c r="M921" s="1" t="str">
        <f t="shared" si="287"/>
        <v>TRUSTED</v>
      </c>
      <c r="N921" s="1" t="str">
        <f t="shared" si="288"/>
        <v>TRUSTED</v>
      </c>
      <c r="O921" s="1">
        <f t="shared" si="289"/>
        <v>3</v>
      </c>
      <c r="P921" s="1">
        <f t="shared" si="290"/>
        <v>333</v>
      </c>
      <c r="Q921" s="1" t="str">
        <f t="shared" si="291"/>
        <v>TRUSTED</v>
      </c>
      <c r="R921" s="1" t="str">
        <f t="shared" si="292"/>
        <v>TRUSTED</v>
      </c>
      <c r="S921" s="1" t="str">
        <f t="shared" si="293"/>
        <v>TRUSTED</v>
      </c>
      <c r="T921" s="1" t="str">
        <f t="shared" si="294"/>
        <v>TRUSTED</v>
      </c>
      <c r="U921" s="1">
        <f t="shared" si="299"/>
        <v>3</v>
      </c>
      <c r="V921" s="10">
        <f>IF(Q921="TRUSTED",'internal_calcs ToDs'!B921,"")</f>
        <v>916.60728233666464</v>
      </c>
      <c r="W921" s="10">
        <f>IF(R921="TRUSTED",'internal_calcs ToDs'!C921,"")</f>
        <v>921.29930547518802</v>
      </c>
      <c r="X921" s="10">
        <f>IF(S921="TRUSTED",IF(O921=3,'internal_calcs ToDs'!D921,'internal_calcs ToDs'!E921),"")</f>
        <v>919.39921245836376</v>
      </c>
      <c r="Y921" s="10">
        <f t="shared" si="298"/>
        <v>919.39921245836376</v>
      </c>
      <c r="Z921" s="10" t="str">
        <f t="shared" ca="1" si="295"/>
        <v>N</v>
      </c>
      <c r="AA921" s="10">
        <f t="shared" ca="1" si="296"/>
        <v>919.39921245836376</v>
      </c>
      <c r="AB921" s="1">
        <f t="shared" ca="1" si="280"/>
        <v>3</v>
      </c>
      <c r="AC921" s="1">
        <f t="shared" ca="1" si="281"/>
        <v>333</v>
      </c>
      <c r="AD921" s="1">
        <f t="shared" ca="1" si="297"/>
        <v>66</v>
      </c>
    </row>
    <row r="922" spans="1:30" x14ac:dyDescent="0.3">
      <c r="A922" s="1">
        <f>'FTTM input times'!A922</f>
        <v>920</v>
      </c>
      <c r="B922" s="10">
        <f>ABS('internal_calcs ToDs'!C922-'internal_calcs ToDs'!$B922)</f>
        <v>4.7804452315421031</v>
      </c>
      <c r="C922" s="10">
        <f>ABS('internal_calcs ToDs'!D922-'internal_calcs ToDs'!$B922)</f>
        <v>2.8565979549846361</v>
      </c>
      <c r="D922" s="10">
        <f>ABS('internal_calcs ToDs'!E922-'internal_calcs ToDs'!$B922)</f>
        <v>3.7334204232357706</v>
      </c>
      <c r="E922" s="10">
        <f>ABS('internal_calcs ToDs'!D922-'internal_calcs ToDs'!$C922)</f>
        <v>1.923847276557467</v>
      </c>
      <c r="F922" s="10">
        <f>ABS('internal_calcs ToDs'!E922-'internal_calcs ToDs'!$C922)</f>
        <v>1.0470248083063325</v>
      </c>
      <c r="G922" s="10">
        <f>ABS('internal_calcs ToDs'!E922-'internal_calcs ToDs'!D922)</f>
        <v>0.87682246825113452</v>
      </c>
      <c r="H922" s="1" t="str">
        <f t="shared" si="282"/>
        <v>TRUSTED</v>
      </c>
      <c r="I922" s="1" t="str">
        <f t="shared" si="283"/>
        <v>TRUSTED</v>
      </c>
      <c r="J922" s="1" t="str">
        <f t="shared" si="284"/>
        <v>UNTRUSTED</v>
      </c>
      <c r="K922" s="1" t="str">
        <f t="shared" si="285"/>
        <v>TRUSTED</v>
      </c>
      <c r="L922" s="1" t="str">
        <f t="shared" si="286"/>
        <v>TRUSTED</v>
      </c>
      <c r="M922" s="1" t="str">
        <f t="shared" si="287"/>
        <v>TRUSTED</v>
      </c>
      <c r="N922" s="1" t="str">
        <f t="shared" si="288"/>
        <v>TRUSTED</v>
      </c>
      <c r="O922" s="1">
        <f t="shared" si="289"/>
        <v>3</v>
      </c>
      <c r="P922" s="1">
        <f t="shared" si="290"/>
        <v>333</v>
      </c>
      <c r="Q922" s="1" t="str">
        <f t="shared" si="291"/>
        <v>TRUSTED</v>
      </c>
      <c r="R922" s="1" t="str">
        <f t="shared" si="292"/>
        <v>TRUSTED</v>
      </c>
      <c r="S922" s="1" t="str">
        <f t="shared" si="293"/>
        <v>TRUSTED</v>
      </c>
      <c r="T922" s="1" t="str">
        <f t="shared" si="294"/>
        <v>TRUSTED</v>
      </c>
      <c r="U922" s="1">
        <f t="shared" si="299"/>
        <v>3</v>
      </c>
      <c r="V922" s="10">
        <f>IF(Q922="TRUSTED",'internal_calcs ToDs'!B922,"")</f>
        <v>917.6117669721491</v>
      </c>
      <c r="W922" s="10">
        <f>IF(R922="TRUSTED",'internal_calcs ToDs'!C922,"")</f>
        <v>922.3922122036912</v>
      </c>
      <c r="X922" s="10">
        <f>IF(S922="TRUSTED",IF(O922=3,'internal_calcs ToDs'!D922,'internal_calcs ToDs'!E922),"")</f>
        <v>920.46836492713373</v>
      </c>
      <c r="Y922" s="10">
        <f t="shared" si="298"/>
        <v>920.46836492713373</v>
      </c>
      <c r="Z922" s="10" t="str">
        <f t="shared" ca="1" si="295"/>
        <v>N</v>
      </c>
      <c r="AA922" s="10">
        <f t="shared" ca="1" si="296"/>
        <v>920.46836492713373</v>
      </c>
      <c r="AB922" s="1">
        <f t="shared" ca="1" si="280"/>
        <v>3</v>
      </c>
      <c r="AC922" s="1">
        <f t="shared" ca="1" si="281"/>
        <v>333</v>
      </c>
      <c r="AD922" s="1">
        <f t="shared" ca="1" si="297"/>
        <v>66</v>
      </c>
    </row>
    <row r="923" spans="1:30" x14ac:dyDescent="0.3">
      <c r="A923" s="1">
        <f>'FTTM input times'!A923</f>
        <v>921</v>
      </c>
      <c r="B923" s="10">
        <f>ABS('internal_calcs ToDs'!C923-'internal_calcs ToDs'!$B923)</f>
        <v>4.862306574869308</v>
      </c>
      <c r="C923" s="10">
        <f>ABS('internal_calcs ToDs'!D923-'internal_calcs ToDs'!$B923)</f>
        <v>2.8812718746746668</v>
      </c>
      <c r="D923" s="10">
        <f>ABS('internal_calcs ToDs'!E923-'internal_calcs ToDs'!$B923)</f>
        <v>3.2830924140018851</v>
      </c>
      <c r="E923" s="10">
        <f>ABS('internal_calcs ToDs'!D923-'internal_calcs ToDs'!$C923)</f>
        <v>1.9810347001946411</v>
      </c>
      <c r="F923" s="10">
        <f>ABS('internal_calcs ToDs'!E923-'internal_calcs ToDs'!$C923)</f>
        <v>1.5792141608674228</v>
      </c>
      <c r="G923" s="10">
        <f>ABS('internal_calcs ToDs'!E923-'internal_calcs ToDs'!D923)</f>
        <v>0.40182053932721828</v>
      </c>
      <c r="H923" s="1" t="str">
        <f t="shared" si="282"/>
        <v>TRUSTED</v>
      </c>
      <c r="I923" s="1" t="str">
        <f t="shared" si="283"/>
        <v>TRUSTED</v>
      </c>
      <c r="J923" s="1" t="str">
        <f t="shared" si="284"/>
        <v>TRUSTED</v>
      </c>
      <c r="K923" s="1" t="str">
        <f t="shared" si="285"/>
        <v>TRUSTED</v>
      </c>
      <c r="L923" s="1" t="str">
        <f t="shared" si="286"/>
        <v>TRUSTED</v>
      </c>
      <c r="M923" s="1" t="str">
        <f t="shared" si="287"/>
        <v>TRUSTED</v>
      </c>
      <c r="N923" s="1" t="str">
        <f t="shared" si="288"/>
        <v>TRUSTED</v>
      </c>
      <c r="O923" s="1">
        <f t="shared" si="289"/>
        <v>3</v>
      </c>
      <c r="P923" s="1">
        <f t="shared" si="290"/>
        <v>333</v>
      </c>
      <c r="Q923" s="1" t="str">
        <f t="shared" si="291"/>
        <v>TRUSTED</v>
      </c>
      <c r="R923" s="1" t="str">
        <f t="shared" si="292"/>
        <v>TRUSTED</v>
      </c>
      <c r="S923" s="1" t="str">
        <f t="shared" si="293"/>
        <v>TRUSTED</v>
      </c>
      <c r="T923" s="1" t="str">
        <f t="shared" si="294"/>
        <v>TRUSTED</v>
      </c>
      <c r="U923" s="1">
        <f t="shared" si="299"/>
        <v>3</v>
      </c>
      <c r="V923" s="10">
        <f>IF(Q923="TRUSTED",'internal_calcs ToDs'!B923,"")</f>
        <v>918.61731793179842</v>
      </c>
      <c r="W923" s="10">
        <f>IF(R923="TRUSTED",'internal_calcs ToDs'!C923,"")</f>
        <v>923.47962450666773</v>
      </c>
      <c r="X923" s="10">
        <f>IF(S923="TRUSTED",IF(O923=3,'internal_calcs ToDs'!D923,'internal_calcs ToDs'!E923),"")</f>
        <v>921.49858980647309</v>
      </c>
      <c r="Y923" s="10">
        <f t="shared" si="298"/>
        <v>921.49858980647309</v>
      </c>
      <c r="Z923" s="10" t="str">
        <f t="shared" ca="1" si="295"/>
        <v>N</v>
      </c>
      <c r="AA923" s="10">
        <f t="shared" ca="1" si="296"/>
        <v>921.49858980647309</v>
      </c>
      <c r="AB923" s="1">
        <f t="shared" ca="1" si="280"/>
        <v>3</v>
      </c>
      <c r="AC923" s="1">
        <f t="shared" ca="1" si="281"/>
        <v>333</v>
      </c>
      <c r="AD923" s="1">
        <f t="shared" ca="1" si="297"/>
        <v>66</v>
      </c>
    </row>
    <row r="924" spans="1:30" x14ac:dyDescent="0.3">
      <c r="A924" s="1">
        <f>'FTTM input times'!A924</f>
        <v>922</v>
      </c>
      <c r="B924" s="10">
        <f>ABS('internal_calcs ToDs'!C924-'internal_calcs ToDs'!$B924)</f>
        <v>4.9372656981848877</v>
      </c>
      <c r="C924" s="10">
        <f>ABS('internal_calcs ToDs'!D924-'internal_calcs ToDs'!$B924)</f>
        <v>2.8654787224714937</v>
      </c>
      <c r="D924" s="10">
        <f>ABS('internal_calcs ToDs'!E924-'internal_calcs ToDs'!$B924)</f>
        <v>2.8714436217636603</v>
      </c>
      <c r="E924" s="10">
        <f>ABS('internal_calcs ToDs'!D924-'internal_calcs ToDs'!$C924)</f>
        <v>2.071786975713394</v>
      </c>
      <c r="F924" s="10">
        <f>ABS('internal_calcs ToDs'!E924-'internal_calcs ToDs'!$C924)</f>
        <v>2.0658220764212274</v>
      </c>
      <c r="G924" s="10">
        <f>ABS('internal_calcs ToDs'!E924-'internal_calcs ToDs'!D924)</f>
        <v>5.9648992921665922E-3</v>
      </c>
      <c r="H924" s="1" t="str">
        <f t="shared" si="282"/>
        <v>TRUSTED</v>
      </c>
      <c r="I924" s="1" t="str">
        <f t="shared" si="283"/>
        <v>TRUSTED</v>
      </c>
      <c r="J924" s="1" t="str">
        <f t="shared" si="284"/>
        <v>TRUSTED</v>
      </c>
      <c r="K924" s="1" t="str">
        <f t="shared" si="285"/>
        <v>TRUSTED</v>
      </c>
      <c r="L924" s="1" t="str">
        <f t="shared" si="286"/>
        <v>TRUSTED</v>
      </c>
      <c r="M924" s="1" t="str">
        <f t="shared" si="287"/>
        <v>TRUSTED</v>
      </c>
      <c r="N924" s="1" t="str">
        <f t="shared" si="288"/>
        <v>TRUSTED</v>
      </c>
      <c r="O924" s="1">
        <f t="shared" si="289"/>
        <v>3</v>
      </c>
      <c r="P924" s="1">
        <f t="shared" si="290"/>
        <v>333</v>
      </c>
      <c r="Q924" s="1" t="str">
        <f t="shared" si="291"/>
        <v>TRUSTED</v>
      </c>
      <c r="R924" s="1" t="str">
        <f t="shared" si="292"/>
        <v>TRUSTED</v>
      </c>
      <c r="S924" s="1" t="str">
        <f t="shared" si="293"/>
        <v>TRUSTED</v>
      </c>
      <c r="T924" s="1" t="str">
        <f t="shared" si="294"/>
        <v>TRUSTED</v>
      </c>
      <c r="U924" s="1">
        <f t="shared" si="299"/>
        <v>3</v>
      </c>
      <c r="V924" s="10">
        <f>IF(Q924="TRUSTED",'internal_calcs ToDs'!B924,"")</f>
        <v>919.6239317095077</v>
      </c>
      <c r="W924" s="10">
        <f>IF(R924="TRUSTED",'internal_calcs ToDs'!C924,"")</f>
        <v>924.56119740769259</v>
      </c>
      <c r="X924" s="10">
        <f>IF(S924="TRUSTED",IF(O924=3,'internal_calcs ToDs'!D924,'internal_calcs ToDs'!E924),"")</f>
        <v>922.48941043197919</v>
      </c>
      <c r="Y924" s="10">
        <f t="shared" si="298"/>
        <v>922.48941043197919</v>
      </c>
      <c r="Z924" s="10" t="str">
        <f t="shared" ca="1" si="295"/>
        <v>N</v>
      </c>
      <c r="AA924" s="10">
        <f t="shared" ca="1" si="296"/>
        <v>922.48941043197919</v>
      </c>
      <c r="AB924" s="1">
        <f t="shared" ca="1" si="280"/>
        <v>3</v>
      </c>
      <c r="AC924" s="1">
        <f t="shared" ca="1" si="281"/>
        <v>333</v>
      </c>
      <c r="AD924" s="1">
        <f t="shared" ca="1" si="297"/>
        <v>66</v>
      </c>
    </row>
    <row r="925" spans="1:30" x14ac:dyDescent="0.3">
      <c r="A925" s="1">
        <f>'FTTM input times'!A925</f>
        <v>923</v>
      </c>
      <c r="B925" s="10">
        <f>ABS('internal_calcs ToDs'!C925-'internal_calcs ToDs'!$B925)</f>
        <v>5.0050048479193947</v>
      </c>
      <c r="C925" s="10">
        <f>ABS('internal_calcs ToDs'!D925-'internal_calcs ToDs'!$B925)</f>
        <v>2.809367439998141</v>
      </c>
      <c r="D925" s="10">
        <f>ABS('internal_calcs ToDs'!E925-'internal_calcs ToDs'!$B925)</f>
        <v>2.5131172446583605</v>
      </c>
      <c r="E925" s="10">
        <f>ABS('internal_calcs ToDs'!D925-'internal_calcs ToDs'!$C925)</f>
        <v>2.1956374079212537</v>
      </c>
      <c r="F925" s="10">
        <f>ABS('internal_calcs ToDs'!E925-'internal_calcs ToDs'!$C925)</f>
        <v>2.4918876032610342</v>
      </c>
      <c r="G925" s="10">
        <f>ABS('internal_calcs ToDs'!E925-'internal_calcs ToDs'!D925)</f>
        <v>0.29625019533978048</v>
      </c>
      <c r="H925" s="1" t="str">
        <f t="shared" si="282"/>
        <v>TRUSTED</v>
      </c>
      <c r="I925" s="1" t="str">
        <f t="shared" si="283"/>
        <v>TRUSTED</v>
      </c>
      <c r="J925" s="1" t="str">
        <f t="shared" si="284"/>
        <v>TRUSTED</v>
      </c>
      <c r="K925" s="1" t="str">
        <f t="shared" si="285"/>
        <v>TRUSTED</v>
      </c>
      <c r="L925" s="1" t="str">
        <f t="shared" si="286"/>
        <v>TRUSTED</v>
      </c>
      <c r="M925" s="1" t="str">
        <f t="shared" si="287"/>
        <v>TRUSTED</v>
      </c>
      <c r="N925" s="1" t="str">
        <f t="shared" si="288"/>
        <v>TRUSTED</v>
      </c>
      <c r="O925" s="1">
        <f t="shared" si="289"/>
        <v>3</v>
      </c>
      <c r="P925" s="1">
        <f t="shared" si="290"/>
        <v>333</v>
      </c>
      <c r="Q925" s="1" t="str">
        <f t="shared" si="291"/>
        <v>TRUSTED</v>
      </c>
      <c r="R925" s="1" t="str">
        <f t="shared" si="292"/>
        <v>TRUSTED</v>
      </c>
      <c r="S925" s="1" t="str">
        <f t="shared" si="293"/>
        <v>TRUSTED</v>
      </c>
      <c r="T925" s="1" t="str">
        <f t="shared" si="294"/>
        <v>TRUSTED</v>
      </c>
      <c r="U925" s="1">
        <f t="shared" si="299"/>
        <v>3</v>
      </c>
      <c r="V925" s="10">
        <f>IF(Q925="TRUSTED",'internal_calcs ToDs'!B925,"")</f>
        <v>920.63160412787306</v>
      </c>
      <c r="W925" s="10">
        <f>IF(R925="TRUSTED",'internal_calcs ToDs'!C925,"")</f>
        <v>925.63660897579246</v>
      </c>
      <c r="X925" s="10">
        <f>IF(S925="TRUSTED",IF(O925=3,'internal_calcs ToDs'!D925,'internal_calcs ToDs'!E925),"")</f>
        <v>923.4409715678712</v>
      </c>
      <c r="Y925" s="10">
        <f t="shared" si="298"/>
        <v>923.4409715678712</v>
      </c>
      <c r="Z925" s="10" t="str">
        <f t="shared" ca="1" si="295"/>
        <v>N</v>
      </c>
      <c r="AA925" s="10">
        <f t="shared" ca="1" si="296"/>
        <v>923.4409715678712</v>
      </c>
      <c r="AB925" s="1">
        <f t="shared" ca="1" si="280"/>
        <v>3</v>
      </c>
      <c r="AC925" s="1">
        <f t="shared" ca="1" si="281"/>
        <v>333</v>
      </c>
      <c r="AD925" s="1">
        <f t="shared" ca="1" si="297"/>
        <v>66</v>
      </c>
    </row>
    <row r="926" spans="1:30" x14ac:dyDescent="0.3">
      <c r="A926" s="1">
        <f>'FTTM input times'!A926</f>
        <v>924</v>
      </c>
      <c r="B926" s="10">
        <f>ABS('internal_calcs ToDs'!C926-'internal_calcs ToDs'!$B926)</f>
        <v>5.0652312551297882</v>
      </c>
      <c r="C926" s="10">
        <f>ABS('internal_calcs ToDs'!D926-'internal_calcs ToDs'!$B926)</f>
        <v>2.7137067831415607</v>
      </c>
      <c r="D926" s="10">
        <f>ABS('internal_calcs ToDs'!E926-'internal_calcs ToDs'!$B926)</f>
        <v>2.2207916764390347</v>
      </c>
      <c r="E926" s="10">
        <f>ABS('internal_calcs ToDs'!D926-'internal_calcs ToDs'!$C926)</f>
        <v>2.3515244719882276</v>
      </c>
      <c r="F926" s="10">
        <f>ABS('internal_calcs ToDs'!E926-'internal_calcs ToDs'!$C926)</f>
        <v>2.8444395786907535</v>
      </c>
      <c r="G926" s="10">
        <f>ABS('internal_calcs ToDs'!E926-'internal_calcs ToDs'!D926)</f>
        <v>0.49291510670252592</v>
      </c>
      <c r="H926" s="1" t="str">
        <f t="shared" si="282"/>
        <v>TRUSTED</v>
      </c>
      <c r="I926" s="1" t="str">
        <f t="shared" si="283"/>
        <v>TRUSTED</v>
      </c>
      <c r="J926" s="1" t="str">
        <f t="shared" si="284"/>
        <v>TRUSTED</v>
      </c>
      <c r="K926" s="1" t="str">
        <f t="shared" si="285"/>
        <v>TRUSTED</v>
      </c>
      <c r="L926" s="1" t="str">
        <f t="shared" si="286"/>
        <v>TRUSTED</v>
      </c>
      <c r="M926" s="1" t="str">
        <f t="shared" si="287"/>
        <v>TRUSTED</v>
      </c>
      <c r="N926" s="1" t="str">
        <f t="shared" si="288"/>
        <v>TRUSTED</v>
      </c>
      <c r="O926" s="1">
        <f t="shared" si="289"/>
        <v>3</v>
      </c>
      <c r="P926" s="1">
        <f t="shared" si="290"/>
        <v>333</v>
      </c>
      <c r="Q926" s="1" t="str">
        <f t="shared" si="291"/>
        <v>TRUSTED</v>
      </c>
      <c r="R926" s="1" t="str">
        <f t="shared" si="292"/>
        <v>TRUSTED</v>
      </c>
      <c r="S926" s="1" t="str">
        <f t="shared" si="293"/>
        <v>TRUSTED</v>
      </c>
      <c r="T926" s="1" t="str">
        <f t="shared" si="294"/>
        <v>TRUSTED</v>
      </c>
      <c r="U926" s="1">
        <f t="shared" si="299"/>
        <v>3</v>
      </c>
      <c r="V926" s="10">
        <f>IF(Q926="TRUSTED",'internal_calcs ToDs'!B926,"")</f>
        <v>921.6403303408307</v>
      </c>
      <c r="W926" s="10">
        <f>IF(R926="TRUSTED",'internal_calcs ToDs'!C926,"")</f>
        <v>926.70556159596049</v>
      </c>
      <c r="X926" s="10">
        <f>IF(S926="TRUSTED",IF(O926=3,'internal_calcs ToDs'!D926,'internal_calcs ToDs'!E926),"")</f>
        <v>924.35403712397226</v>
      </c>
      <c r="Y926" s="10">
        <f t="shared" si="298"/>
        <v>924.35403712397226</v>
      </c>
      <c r="Z926" s="10" t="str">
        <f t="shared" ca="1" si="295"/>
        <v>N</v>
      </c>
      <c r="AA926" s="10">
        <f t="shared" ca="1" si="296"/>
        <v>924.35403712397226</v>
      </c>
      <c r="AB926" s="1">
        <f t="shared" ca="1" si="280"/>
        <v>3</v>
      </c>
      <c r="AC926" s="1">
        <f t="shared" ca="1" si="281"/>
        <v>333</v>
      </c>
      <c r="AD926" s="1">
        <f t="shared" ca="1" si="297"/>
        <v>66</v>
      </c>
    </row>
    <row r="927" spans="1:30" x14ac:dyDescent="0.3">
      <c r="A927" s="1">
        <f>'FTTM input times'!A927</f>
        <v>925</v>
      </c>
      <c r="B927" s="10">
        <f>ABS('internal_calcs ToDs'!C927-'internal_calcs ToDs'!$B927)</f>
        <v>5.1176783069887506</v>
      </c>
      <c r="C927" s="10">
        <f>ABS('internal_calcs ToDs'!D927-'internal_calcs ToDs'!$B927)</f>
        <v>2.5798732716773429</v>
      </c>
      <c r="D927" s="10">
        <f>ABS('internal_calcs ToDs'!E927-'internal_calcs ToDs'!$B927)</f>
        <v>2.0047224483786295</v>
      </c>
      <c r="E927" s="10">
        <f>ABS('internal_calcs ToDs'!D927-'internal_calcs ToDs'!$C927)</f>
        <v>2.5378050353114077</v>
      </c>
      <c r="F927" s="10">
        <f>ABS('internal_calcs ToDs'!E927-'internal_calcs ToDs'!$C927)</f>
        <v>3.1129558586101211</v>
      </c>
      <c r="G927" s="10">
        <f>ABS('internal_calcs ToDs'!E927-'internal_calcs ToDs'!D927)</f>
        <v>0.57515082329871348</v>
      </c>
      <c r="H927" s="1" t="str">
        <f t="shared" si="282"/>
        <v>TRUSTED</v>
      </c>
      <c r="I927" s="1" t="str">
        <f t="shared" si="283"/>
        <v>TRUSTED</v>
      </c>
      <c r="J927" s="1" t="str">
        <f t="shared" si="284"/>
        <v>TRUSTED</v>
      </c>
      <c r="K927" s="1" t="str">
        <f t="shared" si="285"/>
        <v>TRUSTED</v>
      </c>
      <c r="L927" s="1" t="str">
        <f t="shared" si="286"/>
        <v>TRUSTED</v>
      </c>
      <c r="M927" s="1" t="str">
        <f t="shared" si="287"/>
        <v>TRUSTED</v>
      </c>
      <c r="N927" s="1" t="str">
        <f t="shared" si="288"/>
        <v>TRUSTED</v>
      </c>
      <c r="O927" s="1">
        <f t="shared" si="289"/>
        <v>3</v>
      </c>
      <c r="P927" s="1">
        <f t="shared" si="290"/>
        <v>333</v>
      </c>
      <c r="Q927" s="1" t="str">
        <f t="shared" si="291"/>
        <v>TRUSTED</v>
      </c>
      <c r="R927" s="1" t="str">
        <f t="shared" si="292"/>
        <v>TRUSTED</v>
      </c>
      <c r="S927" s="1" t="str">
        <f t="shared" si="293"/>
        <v>TRUSTED</v>
      </c>
      <c r="T927" s="1" t="str">
        <f t="shared" si="294"/>
        <v>TRUSTED</v>
      </c>
      <c r="U927" s="1">
        <f t="shared" si="299"/>
        <v>3</v>
      </c>
      <c r="V927" s="10">
        <f>IF(Q927="TRUSTED",'internal_calcs ToDs'!B927,"")</f>
        <v>922.65010483671733</v>
      </c>
      <c r="W927" s="10">
        <f>IF(R927="TRUSTED",'internal_calcs ToDs'!C927,"")</f>
        <v>927.76778314370608</v>
      </c>
      <c r="X927" s="10">
        <f>IF(S927="TRUSTED",IF(O927=3,'internal_calcs ToDs'!D927,'internal_calcs ToDs'!E927),"")</f>
        <v>925.22997810839468</v>
      </c>
      <c r="Y927" s="10">
        <f t="shared" si="298"/>
        <v>925.22997810839468</v>
      </c>
      <c r="Z927" s="10" t="str">
        <f t="shared" ca="1" si="295"/>
        <v>N</v>
      </c>
      <c r="AA927" s="10">
        <f t="shared" ca="1" si="296"/>
        <v>925.22997810839468</v>
      </c>
      <c r="AB927" s="1">
        <f t="shared" ca="1" si="280"/>
        <v>3</v>
      </c>
      <c r="AC927" s="1">
        <f t="shared" ca="1" si="281"/>
        <v>333</v>
      </c>
      <c r="AD927" s="1">
        <f t="shared" ca="1" si="297"/>
        <v>66</v>
      </c>
    </row>
    <row r="928" spans="1:30" x14ac:dyDescent="0.3">
      <c r="A928" s="1">
        <f>'FTTM input times'!A928</f>
        <v>926</v>
      </c>
      <c r="B928" s="10">
        <f>ABS('internal_calcs ToDs'!C928-'internal_calcs ToDs'!$B928)</f>
        <v>5.1621066172548353</v>
      </c>
      <c r="C928" s="10">
        <f>ABS('internal_calcs ToDs'!D928-'internal_calcs ToDs'!$B928)</f>
        <v>2.4098295641711047</v>
      </c>
      <c r="D928" s="10">
        <f>ABS('internal_calcs ToDs'!E928-'internal_calcs ToDs'!$B928)</f>
        <v>1.8723717633747583</v>
      </c>
      <c r="E928" s="10">
        <f>ABS('internal_calcs ToDs'!D928-'internal_calcs ToDs'!$C928)</f>
        <v>2.7522770530837306</v>
      </c>
      <c r="F928" s="10">
        <f>ABS('internal_calcs ToDs'!E928-'internal_calcs ToDs'!$C928)</f>
        <v>3.289734853880077</v>
      </c>
      <c r="G928" s="10">
        <f>ABS('internal_calcs ToDs'!E928-'internal_calcs ToDs'!D928)</f>
        <v>0.53745780079634642</v>
      </c>
      <c r="H928" s="1" t="str">
        <f t="shared" si="282"/>
        <v>TRUSTED</v>
      </c>
      <c r="I928" s="1" t="str">
        <f t="shared" si="283"/>
        <v>TRUSTED</v>
      </c>
      <c r="J928" s="1" t="str">
        <f t="shared" si="284"/>
        <v>TRUSTED</v>
      </c>
      <c r="K928" s="1" t="str">
        <f t="shared" si="285"/>
        <v>TRUSTED</v>
      </c>
      <c r="L928" s="1" t="str">
        <f t="shared" si="286"/>
        <v>TRUSTED</v>
      </c>
      <c r="M928" s="1" t="str">
        <f t="shared" si="287"/>
        <v>TRUSTED</v>
      </c>
      <c r="N928" s="1" t="str">
        <f t="shared" si="288"/>
        <v>TRUSTED</v>
      </c>
      <c r="O928" s="1">
        <f t="shared" si="289"/>
        <v>3</v>
      </c>
      <c r="P928" s="1">
        <f t="shared" si="290"/>
        <v>333</v>
      </c>
      <c r="Q928" s="1" t="str">
        <f t="shared" si="291"/>
        <v>TRUSTED</v>
      </c>
      <c r="R928" s="1" t="str">
        <f t="shared" si="292"/>
        <v>TRUSTED</v>
      </c>
      <c r="S928" s="1" t="str">
        <f t="shared" si="293"/>
        <v>TRUSTED</v>
      </c>
      <c r="T928" s="1" t="str">
        <f t="shared" si="294"/>
        <v>TRUSTED</v>
      </c>
      <c r="U928" s="1">
        <f t="shared" si="299"/>
        <v>3</v>
      </c>
      <c r="V928" s="10">
        <f>IF(Q928="TRUSTED",'internal_calcs ToDs'!B928,"")</f>
        <v>923.66092144175207</v>
      </c>
      <c r="W928" s="10">
        <f>IF(R928="TRUSTED",'internal_calcs ToDs'!C928,"")</f>
        <v>928.8230280590069</v>
      </c>
      <c r="X928" s="10">
        <f>IF(S928="TRUSTED",IF(O928=3,'internal_calcs ToDs'!D928,'internal_calcs ToDs'!E928),"")</f>
        <v>926.07075100592317</v>
      </c>
      <c r="Y928" s="10">
        <f t="shared" si="298"/>
        <v>926.07075100592317</v>
      </c>
      <c r="Z928" s="10" t="str">
        <f t="shared" ca="1" si="295"/>
        <v>N</v>
      </c>
      <c r="AA928" s="10">
        <f t="shared" ca="1" si="296"/>
        <v>926.07075100592317</v>
      </c>
      <c r="AB928" s="1">
        <f t="shared" ca="1" si="280"/>
        <v>3</v>
      </c>
      <c r="AC928" s="1">
        <f t="shared" ca="1" si="281"/>
        <v>333</v>
      </c>
      <c r="AD928" s="1">
        <f t="shared" ca="1" si="297"/>
        <v>66</v>
      </c>
    </row>
    <row r="929" spans="1:30" x14ac:dyDescent="0.3">
      <c r="A929" s="1">
        <f>'FTTM input times'!A929</f>
        <v>927</v>
      </c>
      <c r="B929" s="10">
        <f>ABS('internal_calcs ToDs'!C929-'internal_calcs ToDs'!$B929)</f>
        <v>5.1983049914859976</v>
      </c>
      <c r="C929" s="10">
        <f>ABS('internal_calcs ToDs'!D929-'internal_calcs ToDs'!$B929)</f>
        <v>2.206093599146584</v>
      </c>
      <c r="D929" s="10">
        <f>ABS('internal_calcs ToDs'!E929-'internal_calcs ToDs'!$B929)</f>
        <v>1.8281390117310821</v>
      </c>
      <c r="E929" s="10">
        <f>ABS('internal_calcs ToDs'!D929-'internal_calcs ToDs'!$C929)</f>
        <v>2.9922113923394136</v>
      </c>
      <c r="F929" s="10">
        <f>ABS('internal_calcs ToDs'!E929-'internal_calcs ToDs'!$C929)</f>
        <v>3.3701659797549155</v>
      </c>
      <c r="G929" s="10">
        <f>ABS('internal_calcs ToDs'!E929-'internal_calcs ToDs'!D929)</f>
        <v>0.37795458741550192</v>
      </c>
      <c r="H929" s="1" t="str">
        <f t="shared" si="282"/>
        <v>TRUSTED</v>
      </c>
      <c r="I929" s="1" t="str">
        <f t="shared" si="283"/>
        <v>TRUSTED</v>
      </c>
      <c r="J929" s="1" t="str">
        <f t="shared" si="284"/>
        <v>TRUSTED</v>
      </c>
      <c r="K929" s="1" t="str">
        <f t="shared" si="285"/>
        <v>TRUSTED</v>
      </c>
      <c r="L929" s="1" t="str">
        <f t="shared" si="286"/>
        <v>TRUSTED</v>
      </c>
      <c r="M929" s="1" t="str">
        <f t="shared" si="287"/>
        <v>TRUSTED</v>
      </c>
      <c r="N929" s="1" t="str">
        <f t="shared" si="288"/>
        <v>TRUSTED</v>
      </c>
      <c r="O929" s="1">
        <f t="shared" si="289"/>
        <v>3</v>
      </c>
      <c r="P929" s="1">
        <f t="shared" si="290"/>
        <v>333</v>
      </c>
      <c r="Q929" s="1" t="str">
        <f t="shared" si="291"/>
        <v>TRUSTED</v>
      </c>
      <c r="R929" s="1" t="str">
        <f t="shared" si="292"/>
        <v>TRUSTED</v>
      </c>
      <c r="S929" s="1" t="str">
        <f t="shared" si="293"/>
        <v>TRUSTED</v>
      </c>
      <c r="T929" s="1" t="str">
        <f t="shared" si="294"/>
        <v>TRUSTED</v>
      </c>
      <c r="U929" s="1">
        <f t="shared" si="299"/>
        <v>3</v>
      </c>
      <c r="V929" s="10">
        <f>IF(Q929="TRUSTED",'internal_calcs ToDs'!B929,"")</f>
        <v>924.67277332393519</v>
      </c>
      <c r="W929" s="10">
        <f>IF(R929="TRUSTED",'internal_calcs ToDs'!C929,"")</f>
        <v>929.87107831542119</v>
      </c>
      <c r="X929" s="10">
        <f>IF(S929="TRUSTED",IF(O929=3,'internal_calcs ToDs'!D929,'internal_calcs ToDs'!E929),"")</f>
        <v>926.87886692308177</v>
      </c>
      <c r="Y929" s="10">
        <f t="shared" si="298"/>
        <v>926.87886692308177</v>
      </c>
      <c r="Z929" s="10" t="str">
        <f t="shared" ca="1" si="295"/>
        <v>N</v>
      </c>
      <c r="AA929" s="10">
        <f t="shared" ca="1" si="296"/>
        <v>926.87886692308177</v>
      </c>
      <c r="AB929" s="1">
        <f t="shared" ca="1" si="280"/>
        <v>3</v>
      </c>
      <c r="AC929" s="1">
        <f t="shared" ca="1" si="281"/>
        <v>333</v>
      </c>
      <c r="AD929" s="1">
        <f t="shared" ca="1" si="297"/>
        <v>66</v>
      </c>
    </row>
    <row r="930" spans="1:30" x14ac:dyDescent="0.3">
      <c r="A930" s="1">
        <f>'FTTM input times'!A930</f>
        <v>928</v>
      </c>
      <c r="B930" s="10">
        <f>ABS('internal_calcs ToDs'!C930-'internal_calcs ToDs'!$B930)</f>
        <v>5.2260912831749238</v>
      </c>
      <c r="C930" s="10">
        <f>ABS('internal_calcs ToDs'!D930-'internal_calcs ToDs'!$B930)</f>
        <v>1.9716989891186358</v>
      </c>
      <c r="D930" s="10">
        <f>ABS('internal_calcs ToDs'!E930-'internal_calcs ToDs'!$B930)</f>
        <v>1.8732020083402858</v>
      </c>
      <c r="E930" s="10">
        <f>ABS('internal_calcs ToDs'!D930-'internal_calcs ToDs'!$C930)</f>
        <v>3.2543922940562879</v>
      </c>
      <c r="F930" s="10">
        <f>ABS('internal_calcs ToDs'!E930-'internal_calcs ToDs'!$C930)</f>
        <v>3.3528892748346379</v>
      </c>
      <c r="G930" s="10">
        <f>ABS('internal_calcs ToDs'!E930-'internal_calcs ToDs'!D930)</f>
        <v>9.8496980778350007E-2</v>
      </c>
      <c r="H930" s="1" t="str">
        <f t="shared" si="282"/>
        <v>TRUSTED</v>
      </c>
      <c r="I930" s="1" t="str">
        <f t="shared" si="283"/>
        <v>TRUSTED</v>
      </c>
      <c r="J930" s="1" t="str">
        <f t="shared" si="284"/>
        <v>TRUSTED</v>
      </c>
      <c r="K930" s="1" t="str">
        <f t="shared" si="285"/>
        <v>TRUSTED</v>
      </c>
      <c r="L930" s="1" t="str">
        <f t="shared" si="286"/>
        <v>TRUSTED</v>
      </c>
      <c r="M930" s="1" t="str">
        <f t="shared" si="287"/>
        <v>TRUSTED</v>
      </c>
      <c r="N930" s="1" t="str">
        <f t="shared" si="288"/>
        <v>TRUSTED</v>
      </c>
      <c r="O930" s="1">
        <f t="shared" si="289"/>
        <v>3</v>
      </c>
      <c r="P930" s="1">
        <f t="shared" si="290"/>
        <v>333</v>
      </c>
      <c r="Q930" s="1" t="str">
        <f t="shared" si="291"/>
        <v>TRUSTED</v>
      </c>
      <c r="R930" s="1" t="str">
        <f t="shared" si="292"/>
        <v>TRUSTED</v>
      </c>
      <c r="S930" s="1" t="str">
        <f t="shared" si="293"/>
        <v>TRUSTED</v>
      </c>
      <c r="T930" s="1" t="str">
        <f t="shared" si="294"/>
        <v>TRUSTED</v>
      </c>
      <c r="U930" s="1">
        <f t="shared" si="299"/>
        <v>3</v>
      </c>
      <c r="V930" s="10">
        <f>IF(Q930="TRUSTED",'internal_calcs ToDs'!B930,"")</f>
        <v>925.68565299736383</v>
      </c>
      <c r="W930" s="10">
        <f>IF(R930="TRUSTED",'internal_calcs ToDs'!C930,"")</f>
        <v>930.91174428053876</v>
      </c>
      <c r="X930" s="10">
        <f>IF(S930="TRUSTED",IF(O930=3,'internal_calcs ToDs'!D930,'internal_calcs ToDs'!E930),"")</f>
        <v>927.65735198648247</v>
      </c>
      <c r="Y930" s="10">
        <f t="shared" si="298"/>
        <v>927.65735198648247</v>
      </c>
      <c r="Z930" s="10" t="str">
        <f t="shared" ca="1" si="295"/>
        <v>N</v>
      </c>
      <c r="AA930" s="10">
        <f t="shared" ca="1" si="296"/>
        <v>927.65735198648247</v>
      </c>
      <c r="AB930" s="1">
        <f t="shared" ca="1" si="280"/>
        <v>3</v>
      </c>
      <c r="AC930" s="1">
        <f t="shared" ca="1" si="281"/>
        <v>333</v>
      </c>
      <c r="AD930" s="1">
        <f t="shared" ca="1" si="297"/>
        <v>66</v>
      </c>
    </row>
    <row r="931" spans="1:30" x14ac:dyDescent="0.3">
      <c r="A931" s="1">
        <f>'FTTM input times'!A931</f>
        <v>929</v>
      </c>
      <c r="B931" s="10">
        <f>ABS('internal_calcs ToDs'!C931-'internal_calcs ToDs'!$B931)</f>
        <v>5.2453131374136319</v>
      </c>
      <c r="C931" s="10">
        <f>ABS('internal_calcs ToDs'!D931-'internal_calcs ToDs'!$B931)</f>
        <v>1.7101472920421656</v>
      </c>
      <c r="D931" s="10">
        <f>ABS('internal_calcs ToDs'!E931-'internal_calcs ToDs'!$B931)</f>
        <v>2.0054746892167259</v>
      </c>
      <c r="E931" s="10">
        <f>ABS('internal_calcs ToDs'!D931-'internal_calcs ToDs'!$C931)</f>
        <v>3.5351658453714663</v>
      </c>
      <c r="F931" s="10">
        <f>ABS('internal_calcs ToDs'!E931-'internal_calcs ToDs'!$C931)</f>
        <v>3.239838448196906</v>
      </c>
      <c r="G931" s="10">
        <f>ABS('internal_calcs ToDs'!E931-'internal_calcs ToDs'!D931)</f>
        <v>0.29532739717456025</v>
      </c>
      <c r="H931" s="1" t="str">
        <f t="shared" si="282"/>
        <v>TRUSTED</v>
      </c>
      <c r="I931" s="1" t="str">
        <f t="shared" si="283"/>
        <v>TRUSTED</v>
      </c>
      <c r="J931" s="1" t="str">
        <f t="shared" si="284"/>
        <v>TRUSTED</v>
      </c>
      <c r="K931" s="1" t="str">
        <f t="shared" si="285"/>
        <v>TRUSTED</v>
      </c>
      <c r="L931" s="1" t="str">
        <f t="shared" si="286"/>
        <v>TRUSTED</v>
      </c>
      <c r="M931" s="1" t="str">
        <f t="shared" si="287"/>
        <v>TRUSTED</v>
      </c>
      <c r="N931" s="1" t="str">
        <f t="shared" si="288"/>
        <v>TRUSTED</v>
      </c>
      <c r="O931" s="1">
        <f t="shared" si="289"/>
        <v>3</v>
      </c>
      <c r="P931" s="1">
        <f t="shared" si="290"/>
        <v>333</v>
      </c>
      <c r="Q931" s="1" t="str">
        <f t="shared" si="291"/>
        <v>TRUSTED</v>
      </c>
      <c r="R931" s="1" t="str">
        <f t="shared" si="292"/>
        <v>TRUSTED</v>
      </c>
      <c r="S931" s="1" t="str">
        <f t="shared" si="293"/>
        <v>TRUSTED</v>
      </c>
      <c r="T931" s="1" t="str">
        <f t="shared" si="294"/>
        <v>TRUSTED</v>
      </c>
      <c r="U931" s="1">
        <f t="shared" si="299"/>
        <v>3</v>
      </c>
      <c r="V931" s="10">
        <f>IF(Q931="TRUSTED",'internal_calcs ToDs'!B931,"")</f>
        <v>926.69955232696032</v>
      </c>
      <c r="W931" s="10">
        <f>IF(R931="TRUSTED",'internal_calcs ToDs'!C931,"")</f>
        <v>931.94486546437395</v>
      </c>
      <c r="X931" s="10">
        <f>IF(S931="TRUSTED",IF(O931=3,'internal_calcs ToDs'!D931,'internal_calcs ToDs'!E931),"")</f>
        <v>928.40969961900248</v>
      </c>
      <c r="Y931" s="10">
        <f t="shared" si="298"/>
        <v>928.40969961900248</v>
      </c>
      <c r="Z931" s="10" t="str">
        <f t="shared" ca="1" si="295"/>
        <v>N</v>
      </c>
      <c r="AA931" s="10">
        <f t="shared" ca="1" si="296"/>
        <v>928.40969961900248</v>
      </c>
      <c r="AB931" s="1">
        <f t="shared" ca="1" si="280"/>
        <v>3</v>
      </c>
      <c r="AC931" s="1">
        <f t="shared" ca="1" si="281"/>
        <v>333</v>
      </c>
      <c r="AD931" s="1">
        <f t="shared" ca="1" si="297"/>
        <v>66</v>
      </c>
    </row>
    <row r="932" spans="1:30" x14ac:dyDescent="0.3">
      <c r="A932" s="1">
        <f>'FTTM input times'!A932</f>
        <v>930</v>
      </c>
      <c r="B932" s="10">
        <f>ABS('internal_calcs ToDs'!C932-'internal_calcs ToDs'!$B932)</f>
        <v>5.2558486191354632</v>
      </c>
      <c r="C932" s="10">
        <f>ABS('internal_calcs ToDs'!D932-'internal_calcs ToDs'!$B932)</f>
        <v>1.425352912806602</v>
      </c>
      <c r="D932" s="10">
        <f>ABS('internal_calcs ToDs'!E932-'internal_calcs ToDs'!$B932)</f>
        <v>2.2196827961688541</v>
      </c>
      <c r="E932" s="10">
        <f>ABS('internal_calcs ToDs'!D932-'internal_calcs ToDs'!$C932)</f>
        <v>3.8304957063288612</v>
      </c>
      <c r="F932" s="10">
        <f>ABS('internal_calcs ToDs'!E932-'internal_calcs ToDs'!$C932)</f>
        <v>3.0361658229666091</v>
      </c>
      <c r="G932" s="10">
        <f>ABS('internal_calcs ToDs'!E932-'internal_calcs ToDs'!D932)</f>
        <v>0.79432988336225208</v>
      </c>
      <c r="H932" s="1" t="str">
        <f t="shared" si="282"/>
        <v>TRUSTED</v>
      </c>
      <c r="I932" s="1" t="str">
        <f t="shared" si="283"/>
        <v>TRUSTED</v>
      </c>
      <c r="J932" s="1" t="str">
        <f t="shared" si="284"/>
        <v>TRUSTED</v>
      </c>
      <c r="K932" s="1" t="str">
        <f t="shared" si="285"/>
        <v>TRUSTED</v>
      </c>
      <c r="L932" s="1" t="str">
        <f t="shared" si="286"/>
        <v>TRUSTED</v>
      </c>
      <c r="M932" s="1" t="str">
        <f t="shared" si="287"/>
        <v>TRUSTED</v>
      </c>
      <c r="N932" s="1" t="str">
        <f t="shared" si="288"/>
        <v>TRUSTED</v>
      </c>
      <c r="O932" s="1">
        <f t="shared" si="289"/>
        <v>3</v>
      </c>
      <c r="P932" s="1">
        <f t="shared" si="290"/>
        <v>333</v>
      </c>
      <c r="Q932" s="1" t="str">
        <f t="shared" si="291"/>
        <v>TRUSTED</v>
      </c>
      <c r="R932" s="1" t="str">
        <f t="shared" si="292"/>
        <v>TRUSTED</v>
      </c>
      <c r="S932" s="1" t="str">
        <f t="shared" si="293"/>
        <v>TRUSTED</v>
      </c>
      <c r="T932" s="1" t="str">
        <f t="shared" si="294"/>
        <v>TRUSTED</v>
      </c>
      <c r="U932" s="1">
        <f t="shared" si="299"/>
        <v>3</v>
      </c>
      <c r="V932" s="10">
        <f>IF(Q932="TRUSTED",'internal_calcs ToDs'!B932,"")</f>
        <v>927.71446253361023</v>
      </c>
      <c r="W932" s="10">
        <f>IF(R932="TRUSTED",'internal_calcs ToDs'!C932,"")</f>
        <v>932.97031115274569</v>
      </c>
      <c r="X932" s="10">
        <f>IF(S932="TRUSTED",IF(O932=3,'internal_calcs ToDs'!D932,'internal_calcs ToDs'!E932),"")</f>
        <v>929.13981544641683</v>
      </c>
      <c r="Y932" s="10">
        <f t="shared" si="298"/>
        <v>929.13981544641683</v>
      </c>
      <c r="Z932" s="10" t="str">
        <f t="shared" ca="1" si="295"/>
        <v>N</v>
      </c>
      <c r="AA932" s="10">
        <f t="shared" ca="1" si="296"/>
        <v>929.13981544641683</v>
      </c>
      <c r="AB932" s="1">
        <f t="shared" ca="1" si="280"/>
        <v>3</v>
      </c>
      <c r="AC932" s="1">
        <f t="shared" ca="1" si="281"/>
        <v>333</v>
      </c>
      <c r="AD932" s="1">
        <f t="shared" ca="1" si="297"/>
        <v>66</v>
      </c>
    </row>
    <row r="933" spans="1:30" x14ac:dyDescent="0.3">
      <c r="A933" s="1">
        <f>'FTTM input times'!A933</f>
        <v>931</v>
      </c>
      <c r="B933" s="10">
        <f>ABS('internal_calcs ToDs'!C933-'internal_calcs ToDs'!$B933)</f>
        <v>5.2576067234399488</v>
      </c>
      <c r="C933" s="10">
        <f>ABS('internal_calcs ToDs'!D933-'internal_calcs ToDs'!$B933)</f>
        <v>1.1215815036414369</v>
      </c>
      <c r="D933" s="10">
        <f>ABS('internal_calcs ToDs'!E933-'internal_calcs ToDs'!$B933)</f>
        <v>2.5075548139875536</v>
      </c>
      <c r="E933" s="10">
        <f>ABS('internal_calcs ToDs'!D933-'internal_calcs ToDs'!$C933)</f>
        <v>4.1360252197985119</v>
      </c>
      <c r="F933" s="10">
        <f>ABS('internal_calcs ToDs'!E933-'internal_calcs ToDs'!$C933)</f>
        <v>2.7500519094523952</v>
      </c>
      <c r="G933" s="10">
        <f>ABS('internal_calcs ToDs'!E933-'internal_calcs ToDs'!D933)</f>
        <v>1.3859733103461167</v>
      </c>
      <c r="H933" s="1" t="str">
        <f t="shared" si="282"/>
        <v>TRUSTED</v>
      </c>
      <c r="I933" s="1" t="str">
        <f t="shared" si="283"/>
        <v>TRUSTED</v>
      </c>
      <c r="J933" s="1" t="str">
        <f t="shared" si="284"/>
        <v>TRUSTED</v>
      </c>
      <c r="K933" s="1" t="str">
        <f t="shared" si="285"/>
        <v>TRUSTED</v>
      </c>
      <c r="L933" s="1" t="str">
        <f t="shared" si="286"/>
        <v>TRUSTED</v>
      </c>
      <c r="M933" s="1" t="str">
        <f t="shared" si="287"/>
        <v>TRUSTED</v>
      </c>
      <c r="N933" s="1" t="str">
        <f t="shared" si="288"/>
        <v>TRUSTED</v>
      </c>
      <c r="O933" s="1">
        <f t="shared" si="289"/>
        <v>3</v>
      </c>
      <c r="P933" s="1">
        <f t="shared" si="290"/>
        <v>333</v>
      </c>
      <c r="Q933" s="1" t="str">
        <f t="shared" si="291"/>
        <v>TRUSTED</v>
      </c>
      <c r="R933" s="1" t="str">
        <f t="shared" si="292"/>
        <v>TRUSTED</v>
      </c>
      <c r="S933" s="1" t="str">
        <f t="shared" si="293"/>
        <v>TRUSTED</v>
      </c>
      <c r="T933" s="1" t="str">
        <f t="shared" si="294"/>
        <v>TRUSTED</v>
      </c>
      <c r="U933" s="1">
        <f t="shared" si="299"/>
        <v>3</v>
      </c>
      <c r="V933" s="10">
        <f>IF(Q933="TRUSTED",'internal_calcs ToDs'!B933,"")</f>
        <v>928.73037419970728</v>
      </c>
      <c r="W933" s="10">
        <f>IF(R933="TRUSTED",'internal_calcs ToDs'!C933,"")</f>
        <v>933.98798092314723</v>
      </c>
      <c r="X933" s="10">
        <f>IF(S933="TRUSTED",IF(O933=3,'internal_calcs ToDs'!D933,'internal_calcs ToDs'!E933),"")</f>
        <v>929.85195570334872</v>
      </c>
      <c r="Y933" s="10">
        <f t="shared" si="298"/>
        <v>929.85195570334872</v>
      </c>
      <c r="Z933" s="10" t="str">
        <f t="shared" ca="1" si="295"/>
        <v>N</v>
      </c>
      <c r="AA933" s="10">
        <f t="shared" ca="1" si="296"/>
        <v>929.85195570334872</v>
      </c>
      <c r="AB933" s="1">
        <f t="shared" ca="1" si="280"/>
        <v>3</v>
      </c>
      <c r="AC933" s="1">
        <f t="shared" ca="1" si="281"/>
        <v>333</v>
      </c>
      <c r="AD933" s="1">
        <f t="shared" ca="1" si="297"/>
        <v>66</v>
      </c>
    </row>
    <row r="934" spans="1:30" x14ac:dyDescent="0.3">
      <c r="A934" s="1">
        <f>'FTTM input times'!A934</f>
        <v>932</v>
      </c>
      <c r="B934" s="10">
        <f>ABS('internal_calcs ToDs'!C934-'internal_calcs ToDs'!$B934)</f>
        <v>5.2505277659647618</v>
      </c>
      <c r="C934" s="10">
        <f>ABS('internal_calcs ToDs'!D934-'internal_calcs ToDs'!$B934)</f>
        <v>0.80338283480250539</v>
      </c>
      <c r="D934" s="10">
        <f>ABS('internal_calcs ToDs'!E934-'internal_calcs ToDs'!$B934)</f>
        <v>2.8581212589843972</v>
      </c>
      <c r="E934" s="10">
        <f>ABS('internal_calcs ToDs'!D934-'internal_calcs ToDs'!$C934)</f>
        <v>4.4471449311622564</v>
      </c>
      <c r="F934" s="10">
        <f>ABS('internal_calcs ToDs'!E934-'internal_calcs ToDs'!$C934)</f>
        <v>2.3924065069803646</v>
      </c>
      <c r="G934" s="10">
        <f>ABS('internal_calcs ToDs'!E934-'internal_calcs ToDs'!D934)</f>
        <v>2.0547384241818918</v>
      </c>
      <c r="H934" s="1" t="str">
        <f t="shared" si="282"/>
        <v>TRUSTED</v>
      </c>
      <c r="I934" s="1" t="str">
        <f t="shared" si="283"/>
        <v>TRUSTED</v>
      </c>
      <c r="J934" s="1" t="str">
        <f t="shared" si="284"/>
        <v>TRUSTED</v>
      </c>
      <c r="K934" s="1" t="str">
        <f t="shared" si="285"/>
        <v>TRUSTED</v>
      </c>
      <c r="L934" s="1" t="str">
        <f t="shared" si="286"/>
        <v>TRUSTED</v>
      </c>
      <c r="M934" s="1" t="str">
        <f t="shared" si="287"/>
        <v>TRUSTED</v>
      </c>
      <c r="N934" s="1" t="str">
        <f t="shared" si="288"/>
        <v>TRUSTED</v>
      </c>
      <c r="O934" s="1">
        <f t="shared" si="289"/>
        <v>3</v>
      </c>
      <c r="P934" s="1">
        <f t="shared" si="290"/>
        <v>333</v>
      </c>
      <c r="Q934" s="1" t="str">
        <f t="shared" si="291"/>
        <v>TRUSTED</v>
      </c>
      <c r="R934" s="1" t="str">
        <f t="shared" si="292"/>
        <v>TRUSTED</v>
      </c>
      <c r="S934" s="1" t="str">
        <f t="shared" si="293"/>
        <v>TRUSTED</v>
      </c>
      <c r="T934" s="1" t="str">
        <f t="shared" si="294"/>
        <v>TRUSTED</v>
      </c>
      <c r="U934" s="1">
        <f t="shared" si="299"/>
        <v>3</v>
      </c>
      <c r="V934" s="10">
        <f>IF(Q934="TRUSTED",'internal_calcs ToDs'!B934,"")</f>
        <v>929.74727727510231</v>
      </c>
      <c r="W934" s="10">
        <f>IF(R934="TRUSTED",'internal_calcs ToDs'!C934,"")</f>
        <v>934.99780504106707</v>
      </c>
      <c r="X934" s="10">
        <f>IF(S934="TRUSTED",IF(O934=3,'internal_calcs ToDs'!D934,'internal_calcs ToDs'!E934),"")</f>
        <v>930.55066010990481</v>
      </c>
      <c r="Y934" s="10">
        <f t="shared" si="298"/>
        <v>930.55066010990481</v>
      </c>
      <c r="Z934" s="10" t="str">
        <f t="shared" ca="1" si="295"/>
        <v>N</v>
      </c>
      <c r="AA934" s="10">
        <f t="shared" ca="1" si="296"/>
        <v>930.55066010990481</v>
      </c>
      <c r="AB934" s="1">
        <f t="shared" ca="1" si="280"/>
        <v>3</v>
      </c>
      <c r="AC934" s="1">
        <f t="shared" ca="1" si="281"/>
        <v>333</v>
      </c>
      <c r="AD934" s="1">
        <f t="shared" ca="1" si="297"/>
        <v>66</v>
      </c>
    </row>
    <row r="935" spans="1:30" x14ac:dyDescent="0.3">
      <c r="A935" s="1">
        <f>'FTTM input times'!A935</f>
        <v>933</v>
      </c>
      <c r="B935" s="10">
        <f>ABS('internal_calcs ToDs'!C935-'internal_calcs ToDs'!$B935)</f>
        <v>5.2345836517498583</v>
      </c>
      <c r="C935" s="10">
        <f>ABS('internal_calcs ToDs'!D935-'internal_calcs ToDs'!$B935)</f>
        <v>0.47551919412921961</v>
      </c>
      <c r="D935" s="10">
        <f>ABS('internal_calcs ToDs'!E935-'internal_calcs ToDs'!$B935)</f>
        <v>3.2581115016051854</v>
      </c>
      <c r="E935" s="10">
        <f>ABS('internal_calcs ToDs'!D935-'internal_calcs ToDs'!$C935)</f>
        <v>4.7590644576206387</v>
      </c>
      <c r="F935" s="10">
        <f>ABS('internal_calcs ToDs'!E935-'internal_calcs ToDs'!$C935)</f>
        <v>1.9764721501446729</v>
      </c>
      <c r="G935" s="10">
        <f>ABS('internal_calcs ToDs'!E935-'internal_calcs ToDs'!D935)</f>
        <v>2.7825923074759658</v>
      </c>
      <c r="H935" s="1" t="str">
        <f t="shared" si="282"/>
        <v>TRUSTED</v>
      </c>
      <c r="I935" s="1" t="str">
        <f t="shared" si="283"/>
        <v>TRUSTED</v>
      </c>
      <c r="J935" s="1" t="str">
        <f t="shared" si="284"/>
        <v>TRUSTED</v>
      </c>
      <c r="K935" s="1" t="str">
        <f t="shared" si="285"/>
        <v>TRUSTED</v>
      </c>
      <c r="L935" s="1" t="str">
        <f t="shared" si="286"/>
        <v>TRUSTED</v>
      </c>
      <c r="M935" s="1" t="str">
        <f t="shared" si="287"/>
        <v>TRUSTED</v>
      </c>
      <c r="N935" s="1" t="str">
        <f t="shared" si="288"/>
        <v>TRUSTED</v>
      </c>
      <c r="O935" s="1">
        <f t="shared" si="289"/>
        <v>3</v>
      </c>
      <c r="P935" s="1">
        <f t="shared" si="290"/>
        <v>333</v>
      </c>
      <c r="Q935" s="1" t="str">
        <f t="shared" si="291"/>
        <v>TRUSTED</v>
      </c>
      <c r="R935" s="1" t="str">
        <f t="shared" si="292"/>
        <v>TRUSTED</v>
      </c>
      <c r="S935" s="1" t="str">
        <f t="shared" si="293"/>
        <v>TRUSTED</v>
      </c>
      <c r="T935" s="1" t="str">
        <f t="shared" si="294"/>
        <v>TRUSTED</v>
      </c>
      <c r="U935" s="1">
        <f t="shared" si="299"/>
        <v>3</v>
      </c>
      <c r="V935" s="10">
        <f>IF(Q935="TRUSTED",'internal_calcs ToDs'!B935,"")</f>
        <v>930.76516108345038</v>
      </c>
      <c r="W935" s="10">
        <f>IF(R935="TRUSTED",'internal_calcs ToDs'!C935,"")</f>
        <v>935.99974473520024</v>
      </c>
      <c r="X935" s="10">
        <f>IF(S935="TRUSTED",IF(O935=3,'internal_calcs ToDs'!D935,'internal_calcs ToDs'!E935),"")</f>
        <v>931.2406802775796</v>
      </c>
      <c r="Y935" s="10">
        <f t="shared" si="298"/>
        <v>931.2406802775796</v>
      </c>
      <c r="Z935" s="10" t="str">
        <f t="shared" ca="1" si="295"/>
        <v>N</v>
      </c>
      <c r="AA935" s="10">
        <f t="shared" ca="1" si="296"/>
        <v>931.2406802775796</v>
      </c>
      <c r="AB935" s="1">
        <f t="shared" ca="1" si="280"/>
        <v>3</v>
      </c>
      <c r="AC935" s="1">
        <f t="shared" ca="1" si="281"/>
        <v>333</v>
      </c>
      <c r="AD935" s="1">
        <f t="shared" ca="1" si="297"/>
        <v>66</v>
      </c>
    </row>
    <row r="936" spans="1:30" x14ac:dyDescent="0.3">
      <c r="A936" s="1">
        <f>'FTTM input times'!A936</f>
        <v>934</v>
      </c>
      <c r="B936" s="10">
        <f>ABS('internal_calcs ToDs'!C936-'internal_calcs ToDs'!$B936)</f>
        <v>5.209778021504917</v>
      </c>
      <c r="C936" s="10">
        <f>ABS('internal_calcs ToDs'!D936-'internal_calcs ToDs'!$B936)</f>
        <v>0.14289044454665145</v>
      </c>
      <c r="D936" s="10">
        <f>ABS('internal_calcs ToDs'!E936-'internal_calcs ToDs'!$B936)</f>
        <v>3.6924337806838139</v>
      </c>
      <c r="E936" s="10">
        <f>ABS('internal_calcs ToDs'!D936-'internal_calcs ToDs'!$C936)</f>
        <v>5.0668875769582655</v>
      </c>
      <c r="F936" s="10">
        <f>ABS('internal_calcs ToDs'!E936-'internal_calcs ToDs'!$C936)</f>
        <v>1.5173442408211031</v>
      </c>
      <c r="G936" s="10">
        <f>ABS('internal_calcs ToDs'!E936-'internal_calcs ToDs'!D936)</f>
        <v>3.5495433361371624</v>
      </c>
      <c r="H936" s="1" t="str">
        <f t="shared" si="282"/>
        <v>TRUSTED</v>
      </c>
      <c r="I936" s="1" t="str">
        <f t="shared" si="283"/>
        <v>TRUSTED</v>
      </c>
      <c r="J936" s="1" t="str">
        <f t="shared" si="284"/>
        <v>TRUSTED</v>
      </c>
      <c r="K936" s="1" t="str">
        <f t="shared" si="285"/>
        <v>TRUSTED</v>
      </c>
      <c r="L936" s="1" t="str">
        <f t="shared" si="286"/>
        <v>TRUSTED</v>
      </c>
      <c r="M936" s="1" t="str">
        <f t="shared" si="287"/>
        <v>TRUSTED</v>
      </c>
      <c r="N936" s="1" t="str">
        <f t="shared" si="288"/>
        <v>TRUSTED</v>
      </c>
      <c r="O936" s="1">
        <f t="shared" si="289"/>
        <v>3</v>
      </c>
      <c r="P936" s="1">
        <f t="shared" si="290"/>
        <v>333</v>
      </c>
      <c r="Q936" s="1" t="str">
        <f t="shared" si="291"/>
        <v>TRUSTED</v>
      </c>
      <c r="R936" s="1" t="str">
        <f t="shared" si="292"/>
        <v>TRUSTED</v>
      </c>
      <c r="S936" s="1" t="str">
        <f t="shared" si="293"/>
        <v>TRUSTED</v>
      </c>
      <c r="T936" s="1" t="str">
        <f t="shared" si="294"/>
        <v>TRUSTED</v>
      </c>
      <c r="U936" s="1">
        <f t="shared" si="299"/>
        <v>3</v>
      </c>
      <c r="V936" s="10">
        <f>IF(Q936="TRUSTED",'internal_calcs ToDs'!B936,"")</f>
        <v>931.78401432895498</v>
      </c>
      <c r="W936" s="10">
        <f>IF(R936="TRUSTED",'internal_calcs ToDs'!C936,"")</f>
        <v>936.9937923504599</v>
      </c>
      <c r="X936" s="10">
        <f>IF(S936="TRUSTED",IF(O936=3,'internal_calcs ToDs'!D936,'internal_calcs ToDs'!E936),"")</f>
        <v>931.92690477350163</v>
      </c>
      <c r="Y936" s="10">
        <f t="shared" si="298"/>
        <v>931.92690477350163</v>
      </c>
      <c r="Z936" s="10" t="str">
        <f t="shared" ca="1" si="295"/>
        <v>N</v>
      </c>
      <c r="AA936" s="10">
        <f t="shared" ca="1" si="296"/>
        <v>931.92690477350163</v>
      </c>
      <c r="AB936" s="1">
        <f t="shared" ca="1" si="280"/>
        <v>3</v>
      </c>
      <c r="AC936" s="1">
        <f t="shared" ca="1" si="281"/>
        <v>333</v>
      </c>
      <c r="AD936" s="1">
        <f t="shared" ca="1" si="297"/>
        <v>66</v>
      </c>
    </row>
    <row r="937" spans="1:30" x14ac:dyDescent="0.3">
      <c r="A937" s="1">
        <f>'FTTM input times'!A937</f>
        <v>935</v>
      </c>
      <c r="B937" s="10">
        <f>ABS('internal_calcs ToDs'!C937-'internal_calcs ToDs'!$B937)</f>
        <v>5.1761462746873121</v>
      </c>
      <c r="C937" s="10">
        <f>ABS('internal_calcs ToDs'!D937-'internal_calcs ToDs'!$B937)</f>
        <v>0.18954307869205422</v>
      </c>
      <c r="D937" s="10">
        <f>ABS('internal_calcs ToDs'!E937-'internal_calcs ToDs'!$B937)</f>
        <v>4.1447210601388633</v>
      </c>
      <c r="E937" s="10">
        <f>ABS('internal_calcs ToDs'!D937-'internal_calcs ToDs'!$C937)</f>
        <v>5.3656893533793664</v>
      </c>
      <c r="F937" s="10">
        <f>ABS('internal_calcs ToDs'!E937-'internal_calcs ToDs'!$C937)</f>
        <v>1.0314252145484488</v>
      </c>
      <c r="G937" s="10">
        <f>ABS('internal_calcs ToDs'!E937-'internal_calcs ToDs'!D937)</f>
        <v>4.3342641388309175</v>
      </c>
      <c r="H937" s="1" t="str">
        <f t="shared" si="282"/>
        <v>TRUSTED</v>
      </c>
      <c r="I937" s="1" t="str">
        <f t="shared" si="283"/>
        <v>TRUSTED</v>
      </c>
      <c r="J937" s="1" t="str">
        <f t="shared" si="284"/>
        <v>TRUSTED</v>
      </c>
      <c r="K937" s="1" t="str">
        <f t="shared" si="285"/>
        <v>TRUSTED</v>
      </c>
      <c r="L937" s="1" t="str">
        <f t="shared" si="286"/>
        <v>TRUSTED</v>
      </c>
      <c r="M937" s="1" t="str">
        <f t="shared" si="287"/>
        <v>TRUSTED</v>
      </c>
      <c r="N937" s="1" t="str">
        <f t="shared" si="288"/>
        <v>TRUSTED</v>
      </c>
      <c r="O937" s="1">
        <f t="shared" si="289"/>
        <v>3</v>
      </c>
      <c r="P937" s="1">
        <f t="shared" si="290"/>
        <v>333</v>
      </c>
      <c r="Q937" s="1" t="str">
        <f t="shared" si="291"/>
        <v>TRUSTED</v>
      </c>
      <c r="R937" s="1" t="str">
        <f t="shared" si="292"/>
        <v>TRUSTED</v>
      </c>
      <c r="S937" s="1" t="str">
        <f t="shared" si="293"/>
        <v>TRUSTED</v>
      </c>
      <c r="T937" s="1" t="str">
        <f t="shared" si="294"/>
        <v>TRUSTED</v>
      </c>
      <c r="U937" s="1">
        <f t="shared" si="299"/>
        <v>3</v>
      </c>
      <c r="V937" s="10">
        <f>IF(Q937="TRUSTED",'internal_calcs ToDs'!B937,"")</f>
        <v>932.80382510350216</v>
      </c>
      <c r="W937" s="10">
        <f>IF(R937="TRUSTED",'internal_calcs ToDs'!C937,"")</f>
        <v>937.97997137818948</v>
      </c>
      <c r="X937" s="10">
        <f>IF(S937="TRUSTED",IF(O937=3,'internal_calcs ToDs'!D937,'internal_calcs ToDs'!E937),"")</f>
        <v>932.61428202481011</v>
      </c>
      <c r="Y937" s="10">
        <f t="shared" si="298"/>
        <v>932.80382510350216</v>
      </c>
      <c r="Z937" s="10" t="str">
        <f t="shared" ca="1" si="295"/>
        <v>Y</v>
      </c>
      <c r="AA937" s="10">
        <f t="shared" ca="1" si="296"/>
        <v>932.80382510350216</v>
      </c>
      <c r="AB937" s="1">
        <f t="shared" ca="1" si="280"/>
        <v>1</v>
      </c>
      <c r="AC937" s="1">
        <f t="shared" ca="1" si="281"/>
        <v>111</v>
      </c>
      <c r="AD937" s="1">
        <f t="shared" ca="1" si="297"/>
        <v>67</v>
      </c>
    </row>
    <row r="938" spans="1:30" x14ac:dyDescent="0.3">
      <c r="A938" s="1">
        <f>'FTTM input times'!A938</f>
        <v>936</v>
      </c>
      <c r="B938" s="10">
        <f>ABS('internal_calcs ToDs'!C938-'internal_calcs ToDs'!$B938)</f>
        <v>5.1337554692699996</v>
      </c>
      <c r="C938" s="10">
        <f>ABS('internal_calcs ToDs'!D938-'internal_calcs ToDs'!$B938)</f>
        <v>0.51683861517778951</v>
      </c>
      <c r="D938" s="10">
        <f>ABS('internal_calcs ToDs'!E938-'internal_calcs ToDs'!$B938)</f>
        <v>4.5979229991684178</v>
      </c>
      <c r="E938" s="10">
        <f>ABS('internal_calcs ToDs'!D938-'internal_calcs ToDs'!$C938)</f>
        <v>5.6505940844477891</v>
      </c>
      <c r="F938" s="10">
        <f>ABS('internal_calcs ToDs'!E938-'internal_calcs ToDs'!$C938)</f>
        <v>0.53583247010158175</v>
      </c>
      <c r="G938" s="10">
        <f>ABS('internal_calcs ToDs'!E938-'internal_calcs ToDs'!D938)</f>
        <v>5.1147616143462074</v>
      </c>
      <c r="H938" s="1" t="str">
        <f t="shared" si="282"/>
        <v>TRUSTED</v>
      </c>
      <c r="I938" s="1" t="str">
        <f t="shared" si="283"/>
        <v>TRUSTED</v>
      </c>
      <c r="J938" s="1" t="str">
        <f t="shared" si="284"/>
        <v>TRUSTED</v>
      </c>
      <c r="K938" s="1" t="str">
        <f t="shared" si="285"/>
        <v>TRUSTED</v>
      </c>
      <c r="L938" s="1" t="str">
        <f t="shared" si="286"/>
        <v>TRUSTED</v>
      </c>
      <c r="M938" s="1" t="str">
        <f t="shared" si="287"/>
        <v>TRUSTED</v>
      </c>
      <c r="N938" s="1" t="str">
        <f t="shared" si="288"/>
        <v>TRUSTED</v>
      </c>
      <c r="O938" s="1">
        <f t="shared" si="289"/>
        <v>3</v>
      </c>
      <c r="P938" s="1">
        <f t="shared" si="290"/>
        <v>333</v>
      </c>
      <c r="Q938" s="1" t="str">
        <f t="shared" si="291"/>
        <v>TRUSTED</v>
      </c>
      <c r="R938" s="1" t="str">
        <f t="shared" si="292"/>
        <v>TRUSTED</v>
      </c>
      <c r="S938" s="1" t="str">
        <f t="shared" si="293"/>
        <v>TRUSTED</v>
      </c>
      <c r="T938" s="1" t="str">
        <f t="shared" si="294"/>
        <v>TRUSTED</v>
      </c>
      <c r="U938" s="1">
        <f t="shared" si="299"/>
        <v>3</v>
      </c>
      <c r="V938" s="10">
        <f>IF(Q938="TRUSTED",'internal_calcs ToDs'!B938,"")</f>
        <v>933.82458089418219</v>
      </c>
      <c r="W938" s="10">
        <f>IF(R938="TRUSTED",'internal_calcs ToDs'!C938,"")</f>
        <v>938.95833636345219</v>
      </c>
      <c r="X938" s="10">
        <f>IF(S938="TRUSTED",IF(O938=3,'internal_calcs ToDs'!D938,'internal_calcs ToDs'!E938),"")</f>
        <v>933.3077422790044</v>
      </c>
      <c r="Y938" s="10">
        <f t="shared" si="298"/>
        <v>933.82458089418219</v>
      </c>
      <c r="Z938" s="10" t="str">
        <f t="shared" ca="1" si="295"/>
        <v>N</v>
      </c>
      <c r="AA938" s="10">
        <f t="shared" ca="1" si="296"/>
        <v>933.82458089418219</v>
      </c>
      <c r="AB938" s="1">
        <f t="shared" ca="1" si="280"/>
        <v>1</v>
      </c>
      <c r="AC938" s="1">
        <f t="shared" ca="1" si="281"/>
        <v>111</v>
      </c>
      <c r="AD938" s="1">
        <f t="shared" ca="1" si="297"/>
        <v>67</v>
      </c>
    </row>
    <row r="939" spans="1:30" x14ac:dyDescent="0.3">
      <c r="A939" s="1">
        <f>'FTTM input times'!A939</f>
        <v>937</v>
      </c>
      <c r="B939" s="10">
        <f>ABS('internal_calcs ToDs'!C939-'internal_calcs ToDs'!$B939)</f>
        <v>5.0827040985745953</v>
      </c>
      <c r="C939" s="10">
        <f>ABS('internal_calcs ToDs'!D939-'internal_calcs ToDs'!$B939)</f>
        <v>0.83414874019933904</v>
      </c>
      <c r="D939" s="10">
        <f>ABS('internal_calcs ToDs'!E939-'internal_calcs ToDs'!$B939)</f>
        <v>5.0349226403391185</v>
      </c>
      <c r="E939" s="10">
        <f>ABS('internal_calcs ToDs'!D939-'internal_calcs ToDs'!$C939)</f>
        <v>5.9168528387739343</v>
      </c>
      <c r="F939" s="10">
        <f>ABS('internal_calcs ToDs'!E939-'internal_calcs ToDs'!$C939)</f>
        <v>4.7781458235476748E-2</v>
      </c>
      <c r="G939" s="10">
        <f>ABS('internal_calcs ToDs'!E939-'internal_calcs ToDs'!D939)</f>
        <v>5.8690713805384576</v>
      </c>
      <c r="H939" s="1" t="str">
        <f t="shared" si="282"/>
        <v>TRUSTED</v>
      </c>
      <c r="I939" s="1" t="str">
        <f t="shared" si="283"/>
        <v>TRUSTED</v>
      </c>
      <c r="J939" s="1" t="str">
        <f t="shared" si="284"/>
        <v>TRUSTED</v>
      </c>
      <c r="K939" s="1" t="str">
        <f t="shared" si="285"/>
        <v>TRUSTED</v>
      </c>
      <c r="L939" s="1" t="str">
        <f t="shared" si="286"/>
        <v>TRUSTED</v>
      </c>
      <c r="M939" s="1" t="str">
        <f t="shared" si="287"/>
        <v>TRUSTED</v>
      </c>
      <c r="N939" s="1" t="str">
        <f t="shared" si="288"/>
        <v>TRUSTED</v>
      </c>
      <c r="O939" s="1">
        <f t="shared" si="289"/>
        <v>3</v>
      </c>
      <c r="P939" s="1">
        <f t="shared" si="290"/>
        <v>333</v>
      </c>
      <c r="Q939" s="1" t="str">
        <f t="shared" si="291"/>
        <v>TRUSTED</v>
      </c>
      <c r="R939" s="1" t="str">
        <f t="shared" si="292"/>
        <v>TRUSTED</v>
      </c>
      <c r="S939" s="1" t="str">
        <f t="shared" si="293"/>
        <v>TRUSTED</v>
      </c>
      <c r="T939" s="1" t="str">
        <f t="shared" si="294"/>
        <v>TRUSTED</v>
      </c>
      <c r="U939" s="1">
        <f t="shared" si="299"/>
        <v>3</v>
      </c>
      <c r="V939" s="10">
        <f>IF(Q939="TRUSTED",'internal_calcs ToDs'!B939,"")</f>
        <v>934.8462685911926</v>
      </c>
      <c r="W939" s="10">
        <f>IF(R939="TRUSTED",'internal_calcs ToDs'!C939,"")</f>
        <v>939.92897268976719</v>
      </c>
      <c r="X939" s="10">
        <f>IF(S939="TRUSTED",IF(O939=3,'internal_calcs ToDs'!D939,'internal_calcs ToDs'!E939),"")</f>
        <v>934.01211985099326</v>
      </c>
      <c r="Y939" s="10">
        <f t="shared" si="298"/>
        <v>934.8462685911926</v>
      </c>
      <c r="Z939" s="10" t="str">
        <f t="shared" ca="1" si="295"/>
        <v>N</v>
      </c>
      <c r="AA939" s="10">
        <f t="shared" ca="1" si="296"/>
        <v>934.8462685911926</v>
      </c>
      <c r="AB939" s="1">
        <f t="shared" ca="1" si="280"/>
        <v>1</v>
      </c>
      <c r="AC939" s="1">
        <f t="shared" ca="1" si="281"/>
        <v>111</v>
      </c>
      <c r="AD939" s="1">
        <f t="shared" ca="1" si="297"/>
        <v>67</v>
      </c>
    </row>
    <row r="940" spans="1:30" x14ac:dyDescent="0.3">
      <c r="A940" s="1">
        <f>'FTTM input times'!A940</f>
        <v>938</v>
      </c>
      <c r="B940" s="10">
        <f>ABS('internal_calcs ToDs'!C940-'internal_calcs ToDs'!$B940)</f>
        <v>5.0231217460202515</v>
      </c>
      <c r="C940" s="10">
        <f>ABS('internal_calcs ToDs'!D940-'internal_calcs ToDs'!$B940)</f>
        <v>1.1367976130560464</v>
      </c>
      <c r="D940" s="10">
        <f>ABS('internal_calcs ToDs'!E940-'internal_calcs ToDs'!$B940)</f>
        <v>5.4391555265642637</v>
      </c>
      <c r="E940" s="10">
        <f>ABS('internal_calcs ToDs'!D940-'internal_calcs ToDs'!$C940)</f>
        <v>6.159919359076298</v>
      </c>
      <c r="F940" s="10">
        <f>ABS('internal_calcs ToDs'!E940-'internal_calcs ToDs'!$C940)</f>
        <v>0.41603378054401219</v>
      </c>
      <c r="G940" s="10">
        <f>ABS('internal_calcs ToDs'!E940-'internal_calcs ToDs'!D940)</f>
        <v>6.5759531396203101</v>
      </c>
      <c r="H940" s="1" t="str">
        <f t="shared" si="282"/>
        <v>TRUSTED</v>
      </c>
      <c r="I940" s="1" t="str">
        <f t="shared" si="283"/>
        <v>TRUSTED</v>
      </c>
      <c r="J940" s="1" t="str">
        <f t="shared" si="284"/>
        <v>TRUSTED</v>
      </c>
      <c r="K940" s="1" t="str">
        <f t="shared" si="285"/>
        <v>TRUSTED</v>
      </c>
      <c r="L940" s="1" t="str">
        <f t="shared" si="286"/>
        <v>TRUSTED</v>
      </c>
      <c r="M940" s="1" t="str">
        <f t="shared" si="287"/>
        <v>TRUSTED</v>
      </c>
      <c r="N940" s="1" t="str">
        <f t="shared" si="288"/>
        <v>TRUSTED</v>
      </c>
      <c r="O940" s="1">
        <f t="shared" si="289"/>
        <v>3</v>
      </c>
      <c r="P940" s="1">
        <f t="shared" si="290"/>
        <v>333</v>
      </c>
      <c r="Q940" s="1" t="str">
        <f t="shared" si="291"/>
        <v>TRUSTED</v>
      </c>
      <c r="R940" s="1" t="str">
        <f t="shared" si="292"/>
        <v>TRUSTED</v>
      </c>
      <c r="S940" s="1" t="str">
        <f t="shared" si="293"/>
        <v>TRUSTED</v>
      </c>
      <c r="T940" s="1" t="str">
        <f t="shared" si="294"/>
        <v>TRUSTED</v>
      </c>
      <c r="U940" s="1">
        <f t="shared" si="299"/>
        <v>3</v>
      </c>
      <c r="V940" s="10">
        <f>IF(Q940="TRUSTED",'internal_calcs ToDs'!B940,"")</f>
        <v>935.86887449611925</v>
      </c>
      <c r="W940" s="10">
        <f>IF(R940="TRUSTED",'internal_calcs ToDs'!C940,"")</f>
        <v>940.8919962421395</v>
      </c>
      <c r="X940" s="10">
        <f>IF(S940="TRUSTED",IF(O940=3,'internal_calcs ToDs'!D940,'internal_calcs ToDs'!E940),"")</f>
        <v>934.7320768830632</v>
      </c>
      <c r="Y940" s="10">
        <f t="shared" si="298"/>
        <v>935.86887449611925</v>
      </c>
      <c r="Z940" s="10" t="str">
        <f t="shared" ca="1" si="295"/>
        <v>N</v>
      </c>
      <c r="AA940" s="10">
        <f t="shared" ca="1" si="296"/>
        <v>935.86887449611925</v>
      </c>
      <c r="AB940" s="1">
        <f t="shared" ca="1" si="280"/>
        <v>1</v>
      </c>
      <c r="AC940" s="1">
        <f t="shared" ca="1" si="281"/>
        <v>111</v>
      </c>
      <c r="AD940" s="1">
        <f t="shared" ca="1" si="297"/>
        <v>67</v>
      </c>
    </row>
    <row r="941" spans="1:30" x14ac:dyDescent="0.3">
      <c r="A941" s="1">
        <f>'FTTM input times'!A941</f>
        <v>939</v>
      </c>
      <c r="B941" s="10">
        <f>ABS('internal_calcs ToDs'!C941-'internal_calcs ToDs'!$B941)</f>
        <v>4.95516861912688</v>
      </c>
      <c r="C941" s="10">
        <f>ABS('internal_calcs ToDs'!D941-'internal_calcs ToDs'!$B941)</f>
        <v>1.4203545104804789</v>
      </c>
      <c r="D941" s="10">
        <f>ABS('internal_calcs ToDs'!E941-'internal_calcs ToDs'!$B941)</f>
        <v>5.7952088701888442</v>
      </c>
      <c r="E941" s="10">
        <f>ABS('internal_calcs ToDs'!D941-'internal_calcs ToDs'!$C941)</f>
        <v>6.3755231296073589</v>
      </c>
      <c r="F941" s="10">
        <f>ABS('internal_calcs ToDs'!E941-'internal_calcs ToDs'!$C941)</f>
        <v>0.84004025106196423</v>
      </c>
      <c r="G941" s="10">
        <f>ABS('internal_calcs ToDs'!E941-'internal_calcs ToDs'!D941)</f>
        <v>7.2155633806693231</v>
      </c>
      <c r="H941" s="1" t="str">
        <f t="shared" si="282"/>
        <v>TRUSTED</v>
      </c>
      <c r="I941" s="1" t="str">
        <f t="shared" si="283"/>
        <v>TRUSTED</v>
      </c>
      <c r="J941" s="1" t="str">
        <f t="shared" si="284"/>
        <v>TRUSTED</v>
      </c>
      <c r="K941" s="1" t="str">
        <f t="shared" si="285"/>
        <v>UNTRUSTED</v>
      </c>
      <c r="L941" s="1" t="str">
        <f t="shared" si="286"/>
        <v>TRUSTED</v>
      </c>
      <c r="M941" s="1" t="str">
        <f t="shared" si="287"/>
        <v>UNTRUSTED</v>
      </c>
      <c r="N941" s="1" t="str">
        <f t="shared" si="288"/>
        <v>UNTRUSTED</v>
      </c>
      <c r="O941" s="1">
        <f t="shared" si="289"/>
        <v>511</v>
      </c>
      <c r="P941" s="1" t="str">
        <f t="shared" si="290"/>
        <v>NQ</v>
      </c>
      <c r="Q941" s="1" t="str">
        <f t="shared" si="291"/>
        <v>TRUSTED</v>
      </c>
      <c r="R941" s="1" t="str">
        <f t="shared" si="292"/>
        <v>TRUSTED</v>
      </c>
      <c r="S941" s="1" t="str">
        <f t="shared" si="293"/>
        <v>UNTRUSTED</v>
      </c>
      <c r="T941" s="1" t="str">
        <f t="shared" si="294"/>
        <v>TRUSTED</v>
      </c>
      <c r="U941" s="1">
        <f t="shared" si="299"/>
        <v>2</v>
      </c>
      <c r="V941" s="10">
        <f>IF(Q941="TRUSTED",'internal_calcs ToDs'!B941,"")</f>
        <v>936.89238433058802</v>
      </c>
      <c r="W941" s="10">
        <f>IF(R941="TRUSTED",'internal_calcs ToDs'!C941,"")</f>
        <v>941.8475529497149</v>
      </c>
      <c r="X941" s="10" t="str">
        <f>IF(S941="TRUSTED",IF(O941=3,'internal_calcs ToDs'!D941,'internal_calcs ToDs'!E941),"")</f>
        <v/>
      </c>
      <c r="Y941" s="10">
        <f t="shared" si="298"/>
        <v>936.89238433058802</v>
      </c>
      <c r="Z941" s="10" t="str">
        <f t="shared" ca="1" si="295"/>
        <v>N</v>
      </c>
      <c r="AA941" s="10">
        <f t="shared" ca="1" si="296"/>
        <v>936.89238433058802</v>
      </c>
      <c r="AB941" s="1">
        <f t="shared" ca="1" si="280"/>
        <v>1</v>
      </c>
      <c r="AC941" s="1">
        <f t="shared" ca="1" si="281"/>
        <v>111</v>
      </c>
      <c r="AD941" s="1">
        <f t="shared" ca="1" si="297"/>
        <v>67</v>
      </c>
    </row>
    <row r="942" spans="1:30" x14ac:dyDescent="0.3">
      <c r="A942" s="1">
        <f>'FTTM input times'!A942</f>
        <v>940</v>
      </c>
      <c r="B942" s="10">
        <f>ABS('internal_calcs ToDs'!C942-'internal_calcs ToDs'!$B942)</f>
        <v>4.8790349645806828</v>
      </c>
      <c r="C942" s="10">
        <f>ABS('internal_calcs ToDs'!D942-'internal_calcs ToDs'!$B942)</f>
        <v>1.6807034856294649</v>
      </c>
      <c r="D942" s="10">
        <f>ABS('internal_calcs ToDs'!E942-'internal_calcs ToDs'!$B942)</f>
        <v>6.0893791183292478</v>
      </c>
      <c r="E942" s="10">
        <f>ABS('internal_calcs ToDs'!D942-'internal_calcs ToDs'!$C942)</f>
        <v>6.5597384502101477</v>
      </c>
      <c r="F942" s="10">
        <f>ABS('internal_calcs ToDs'!E942-'internal_calcs ToDs'!$C942)</f>
        <v>1.2103441537485651</v>
      </c>
      <c r="G942" s="10">
        <f>ABS('internal_calcs ToDs'!E942-'internal_calcs ToDs'!D942)</f>
        <v>7.7700826039587128</v>
      </c>
      <c r="H942" s="1" t="str">
        <f t="shared" si="282"/>
        <v>TRUSTED</v>
      </c>
      <c r="I942" s="1" t="str">
        <f t="shared" si="283"/>
        <v>TRUSTED</v>
      </c>
      <c r="J942" s="1" t="str">
        <f t="shared" si="284"/>
        <v>TRUSTED</v>
      </c>
      <c r="K942" s="1" t="str">
        <f t="shared" si="285"/>
        <v>UNTRUSTED</v>
      </c>
      <c r="L942" s="1" t="str">
        <f t="shared" si="286"/>
        <v>TRUSTED</v>
      </c>
      <c r="M942" s="1" t="str">
        <f t="shared" si="287"/>
        <v>UNTRUSTED</v>
      </c>
      <c r="N942" s="1" t="str">
        <f t="shared" si="288"/>
        <v>UNTRUSTED</v>
      </c>
      <c r="O942" s="1">
        <f t="shared" si="289"/>
        <v>511</v>
      </c>
      <c r="P942" s="1" t="str">
        <f t="shared" si="290"/>
        <v>NQ</v>
      </c>
      <c r="Q942" s="1" t="str">
        <f t="shared" si="291"/>
        <v>TRUSTED</v>
      </c>
      <c r="R942" s="1" t="str">
        <f t="shared" si="292"/>
        <v>TRUSTED</v>
      </c>
      <c r="S942" s="1" t="str">
        <f t="shared" si="293"/>
        <v>UNTRUSTED</v>
      </c>
      <c r="T942" s="1" t="str">
        <f t="shared" si="294"/>
        <v>TRUSTED</v>
      </c>
      <c r="U942" s="1">
        <f t="shared" si="299"/>
        <v>2</v>
      </c>
      <c r="V942" s="10">
        <f>IF(Q942="TRUSTED",'internal_calcs ToDs'!B942,"")</f>
        <v>937.91678324528357</v>
      </c>
      <c r="W942" s="10">
        <f>IF(R942="TRUSTED",'internal_calcs ToDs'!C942,"")</f>
        <v>942.79581820986425</v>
      </c>
      <c r="X942" s="10" t="str">
        <f>IF(S942="TRUSTED",IF(O942=3,'internal_calcs ToDs'!D942,'internal_calcs ToDs'!E942),"")</f>
        <v/>
      </c>
      <c r="Y942" s="10">
        <f t="shared" si="298"/>
        <v>937.91678324528357</v>
      </c>
      <c r="Z942" s="10" t="str">
        <f t="shared" ca="1" si="295"/>
        <v>N</v>
      </c>
      <c r="AA942" s="10">
        <f t="shared" ca="1" si="296"/>
        <v>937.91678324528357</v>
      </c>
      <c r="AB942" s="1">
        <f t="shared" ca="1" si="280"/>
        <v>1</v>
      </c>
      <c r="AC942" s="1">
        <f t="shared" ca="1" si="281"/>
        <v>111</v>
      </c>
      <c r="AD942" s="1">
        <f t="shared" ca="1" si="297"/>
        <v>67</v>
      </c>
    </row>
    <row r="943" spans="1:30" x14ac:dyDescent="0.3">
      <c r="A943" s="1">
        <f>'FTTM input times'!A943</f>
        <v>941</v>
      </c>
      <c r="B943" s="10">
        <f>ABS('internal_calcs ToDs'!C943-'internal_calcs ToDs'!$B943)</f>
        <v>4.7949403666423223</v>
      </c>
      <c r="C943" s="10">
        <f>ABS('internal_calcs ToDs'!D943-'internal_calcs ToDs'!$B943)</f>
        <v>1.9141080542227655</v>
      </c>
      <c r="D943" s="10">
        <f>ABS('internal_calcs ToDs'!E943-'internal_calcs ToDs'!$B943)</f>
        <v>6.3101677622944408</v>
      </c>
      <c r="E943" s="10">
        <f>ABS('internal_calcs ToDs'!D943-'internal_calcs ToDs'!$C943)</f>
        <v>6.7090484208650878</v>
      </c>
      <c r="F943" s="10">
        <f>ABS('internal_calcs ToDs'!E943-'internal_calcs ToDs'!$C943)</f>
        <v>1.5152273956521185</v>
      </c>
      <c r="G943" s="10">
        <f>ABS('internal_calcs ToDs'!E943-'internal_calcs ToDs'!D943)</f>
        <v>8.2242758165172063</v>
      </c>
      <c r="H943" s="1" t="str">
        <f t="shared" si="282"/>
        <v>TRUSTED</v>
      </c>
      <c r="I943" s="1" t="str">
        <f t="shared" si="283"/>
        <v>TRUSTED</v>
      </c>
      <c r="J943" s="1" t="str">
        <f t="shared" si="284"/>
        <v>UNTRUSTED</v>
      </c>
      <c r="K943" s="1" t="str">
        <f t="shared" si="285"/>
        <v>UNTRUSTED</v>
      </c>
      <c r="L943" s="1" t="str">
        <f t="shared" si="286"/>
        <v>TRUSTED</v>
      </c>
      <c r="M943" s="1" t="str">
        <f t="shared" si="287"/>
        <v>UNTRUSTED</v>
      </c>
      <c r="N943" s="1" t="str">
        <f t="shared" si="288"/>
        <v>UNTRUSTED</v>
      </c>
      <c r="O943" s="1">
        <f t="shared" si="289"/>
        <v>511</v>
      </c>
      <c r="P943" s="1" t="str">
        <f t="shared" si="290"/>
        <v>NQ</v>
      </c>
      <c r="Q943" s="1" t="str">
        <f t="shared" si="291"/>
        <v>TRUSTED</v>
      </c>
      <c r="R943" s="1" t="str">
        <f t="shared" si="292"/>
        <v>TRUSTED</v>
      </c>
      <c r="S943" s="1" t="str">
        <f t="shared" si="293"/>
        <v>UNTRUSTED</v>
      </c>
      <c r="T943" s="1" t="str">
        <f t="shared" si="294"/>
        <v>TRUSTED</v>
      </c>
      <c r="U943" s="1">
        <f t="shared" si="299"/>
        <v>2</v>
      </c>
      <c r="V943" s="10">
        <f>IF(Q943="TRUSTED",'internal_calcs ToDs'!B943,"")</f>
        <v>938.94205582932841</v>
      </c>
      <c r="W943" s="10">
        <f>IF(R943="TRUSTED",'internal_calcs ToDs'!C943,"")</f>
        <v>943.73699619597073</v>
      </c>
      <c r="X943" s="10" t="str">
        <f>IF(S943="TRUSTED",IF(O943=3,'internal_calcs ToDs'!D943,'internal_calcs ToDs'!E943),"")</f>
        <v/>
      </c>
      <c r="Y943" s="10">
        <f t="shared" si="298"/>
        <v>938.94205582932841</v>
      </c>
      <c r="Z943" s="10" t="str">
        <f t="shared" ca="1" si="295"/>
        <v>N</v>
      </c>
      <c r="AA943" s="10">
        <f t="shared" ca="1" si="296"/>
        <v>938.94205582932841</v>
      </c>
      <c r="AB943" s="1">
        <f t="shared" ca="1" si="280"/>
        <v>1</v>
      </c>
      <c r="AC943" s="1">
        <f t="shared" ca="1" si="281"/>
        <v>111</v>
      </c>
      <c r="AD943" s="1">
        <f t="shared" ca="1" si="297"/>
        <v>67</v>
      </c>
    </row>
    <row r="944" spans="1:30" x14ac:dyDescent="0.3">
      <c r="A944" s="1">
        <f>'FTTM input times'!A944</f>
        <v>942</v>
      </c>
      <c r="B944" s="10">
        <f>ABS('internal_calcs ToDs'!C944-'internal_calcs ToDs'!$B944)</f>
        <v>4.7031329316330357</v>
      </c>
      <c r="C944" s="10">
        <f>ABS('internal_calcs ToDs'!D944-'internal_calcs ToDs'!$B944)</f>
        <v>2.1172698878259553</v>
      </c>
      <c r="D944" s="10">
        <f>ABS('internal_calcs ToDs'!E944-'internal_calcs ToDs'!$B944)</f>
        <v>6.4486974709031983</v>
      </c>
      <c r="E944" s="10">
        <f>ABS('internal_calcs ToDs'!D944-'internal_calcs ToDs'!$C944)</f>
        <v>6.820402819458991</v>
      </c>
      <c r="F944" s="10">
        <f>ABS('internal_calcs ToDs'!E944-'internal_calcs ToDs'!$C944)</f>
        <v>1.7455645392701626</v>
      </c>
      <c r="G944" s="10">
        <f>ABS('internal_calcs ToDs'!E944-'internal_calcs ToDs'!D944)</f>
        <v>8.5659673587291536</v>
      </c>
      <c r="H944" s="1" t="str">
        <f t="shared" si="282"/>
        <v>TRUSTED</v>
      </c>
      <c r="I944" s="1" t="str">
        <f t="shared" si="283"/>
        <v>TRUSTED</v>
      </c>
      <c r="J944" s="1" t="str">
        <f t="shared" si="284"/>
        <v>UNTRUSTED</v>
      </c>
      <c r="K944" s="1" t="str">
        <f t="shared" si="285"/>
        <v>UNTRUSTED</v>
      </c>
      <c r="L944" s="1" t="str">
        <f t="shared" si="286"/>
        <v>TRUSTED</v>
      </c>
      <c r="M944" s="1" t="str">
        <f t="shared" si="287"/>
        <v>UNTRUSTED</v>
      </c>
      <c r="N944" s="1" t="str">
        <f t="shared" si="288"/>
        <v>UNTRUSTED</v>
      </c>
      <c r="O944" s="1">
        <f t="shared" si="289"/>
        <v>511</v>
      </c>
      <c r="P944" s="1" t="str">
        <f t="shared" si="290"/>
        <v>NQ</v>
      </c>
      <c r="Q944" s="1" t="str">
        <f t="shared" si="291"/>
        <v>TRUSTED</v>
      </c>
      <c r="R944" s="1" t="str">
        <f t="shared" si="292"/>
        <v>TRUSTED</v>
      </c>
      <c r="S944" s="1" t="str">
        <f t="shared" si="293"/>
        <v>UNTRUSTED</v>
      </c>
      <c r="T944" s="1" t="str">
        <f t="shared" si="294"/>
        <v>TRUSTED</v>
      </c>
      <c r="U944" s="1">
        <f t="shared" si="299"/>
        <v>2</v>
      </c>
      <c r="V944" s="10">
        <f>IF(Q944="TRUSTED",'internal_calcs ToDs'!B944,"")</f>
        <v>939.96818612001687</v>
      </c>
      <c r="W944" s="10">
        <f>IF(R944="TRUSTED",'internal_calcs ToDs'!C944,"")</f>
        <v>944.6713190516499</v>
      </c>
      <c r="X944" s="10" t="str">
        <f>IF(S944="TRUSTED",IF(O944=3,'internal_calcs ToDs'!D944,'internal_calcs ToDs'!E944),"")</f>
        <v/>
      </c>
      <c r="Y944" s="10">
        <f t="shared" si="298"/>
        <v>939.96818612001687</v>
      </c>
      <c r="Z944" s="10" t="str">
        <f t="shared" ca="1" si="295"/>
        <v>N</v>
      </c>
      <c r="AA944" s="10">
        <f t="shared" ca="1" si="296"/>
        <v>939.96818612001687</v>
      </c>
      <c r="AB944" s="1">
        <f t="shared" ca="1" si="280"/>
        <v>1</v>
      </c>
      <c r="AC944" s="1">
        <f t="shared" ca="1" si="281"/>
        <v>111</v>
      </c>
      <c r="AD944" s="1">
        <f t="shared" ca="1" si="297"/>
        <v>67</v>
      </c>
    </row>
    <row r="945" spans="1:30" x14ac:dyDescent="0.3">
      <c r="A945" s="1">
        <f>'FTTM input times'!A945</f>
        <v>943</v>
      </c>
      <c r="B945" s="10">
        <f>ABS('internal_calcs ToDs'!C945-'internal_calcs ToDs'!$B945)</f>
        <v>4.6038883616879502</v>
      </c>
      <c r="C945" s="10">
        <f>ABS('internal_calcs ToDs'!D945-'internal_calcs ToDs'!$B945)</f>
        <v>2.2873805888024208</v>
      </c>
      <c r="D945" s="10">
        <f>ABS('internal_calcs ToDs'!E945-'internal_calcs ToDs'!$B945)</f>
        <v>6.4990335072156995</v>
      </c>
      <c r="E945" s="10">
        <f>ABS('internal_calcs ToDs'!D945-'internal_calcs ToDs'!$C945)</f>
        <v>6.891268950490371</v>
      </c>
      <c r="F945" s="10">
        <f>ABS('internal_calcs ToDs'!E945-'internal_calcs ToDs'!$C945)</f>
        <v>1.8951451455277493</v>
      </c>
      <c r="G945" s="10">
        <f>ABS('internal_calcs ToDs'!E945-'internal_calcs ToDs'!D945)</f>
        <v>8.7864140960181203</v>
      </c>
      <c r="H945" s="1" t="str">
        <f t="shared" si="282"/>
        <v>TRUSTED</v>
      </c>
      <c r="I945" s="1" t="str">
        <f t="shared" si="283"/>
        <v>TRUSTED</v>
      </c>
      <c r="J945" s="1" t="str">
        <f t="shared" si="284"/>
        <v>UNTRUSTED</v>
      </c>
      <c r="K945" s="1" t="str">
        <f t="shared" si="285"/>
        <v>UNTRUSTED</v>
      </c>
      <c r="L945" s="1" t="str">
        <f t="shared" si="286"/>
        <v>TRUSTED</v>
      </c>
      <c r="M945" s="1" t="str">
        <f t="shared" si="287"/>
        <v>UNTRUSTED</v>
      </c>
      <c r="N945" s="1" t="str">
        <f t="shared" si="288"/>
        <v>UNTRUSTED</v>
      </c>
      <c r="O945" s="1">
        <f t="shared" si="289"/>
        <v>511</v>
      </c>
      <c r="P945" s="1" t="str">
        <f t="shared" si="290"/>
        <v>NQ</v>
      </c>
      <c r="Q945" s="1" t="str">
        <f t="shared" si="291"/>
        <v>TRUSTED</v>
      </c>
      <c r="R945" s="1" t="str">
        <f t="shared" si="292"/>
        <v>TRUSTED</v>
      </c>
      <c r="S945" s="1" t="str">
        <f t="shared" si="293"/>
        <v>UNTRUSTED</v>
      </c>
      <c r="T945" s="1" t="str">
        <f t="shared" si="294"/>
        <v>TRUSTED</v>
      </c>
      <c r="U945" s="1">
        <f t="shared" si="299"/>
        <v>2</v>
      </c>
      <c r="V945" s="10">
        <f>IF(Q945="TRUSTED",'internal_calcs ToDs'!B945,"")</f>
        <v>940.99515761289717</v>
      </c>
      <c r="W945" s="10">
        <f>IF(R945="TRUSTED",'internal_calcs ToDs'!C945,"")</f>
        <v>945.59904597458512</v>
      </c>
      <c r="X945" s="10" t="str">
        <f>IF(S945="TRUSTED",IF(O945=3,'internal_calcs ToDs'!D945,'internal_calcs ToDs'!E945),"")</f>
        <v/>
      </c>
      <c r="Y945" s="10">
        <f t="shared" si="298"/>
        <v>940.99515761289717</v>
      </c>
      <c r="Z945" s="10" t="str">
        <f t="shared" ca="1" si="295"/>
        <v>N</v>
      </c>
      <c r="AA945" s="10">
        <f t="shared" ca="1" si="296"/>
        <v>940.99515761289717</v>
      </c>
      <c r="AB945" s="1">
        <f t="shared" ca="1" si="280"/>
        <v>1</v>
      </c>
      <c r="AC945" s="1">
        <f t="shared" ca="1" si="281"/>
        <v>111</v>
      </c>
      <c r="AD945" s="1">
        <f t="shared" ca="1" si="297"/>
        <v>67</v>
      </c>
    </row>
    <row r="946" spans="1:30" x14ac:dyDescent="0.3">
      <c r="A946" s="1">
        <f>'FTTM input times'!A946</f>
        <v>944</v>
      </c>
      <c r="B946" s="10">
        <f>ABS('internal_calcs ToDs'!C946-'internal_calcs ToDs'!$B946)</f>
        <v>4.4975089213968431</v>
      </c>
      <c r="C946" s="10">
        <f>ABS('internal_calcs ToDs'!D946-'internal_calcs ToDs'!$B946)</f>
        <v>2.4221657305602093</v>
      </c>
      <c r="D946" s="10">
        <f>ABS('internal_calcs ToDs'!E946-'internal_calcs ToDs'!$B946)</f>
        <v>6.4583988114767408</v>
      </c>
      <c r="E946" s="10">
        <f>ABS('internal_calcs ToDs'!D946-'internal_calcs ToDs'!$C946)</f>
        <v>6.9196746519570524</v>
      </c>
      <c r="F946" s="10">
        <f>ABS('internal_calcs ToDs'!E946-'internal_calcs ToDs'!$C946)</f>
        <v>1.9608898900798977</v>
      </c>
      <c r="G946" s="10">
        <f>ABS('internal_calcs ToDs'!E946-'internal_calcs ToDs'!D946)</f>
        <v>8.8805645420369501</v>
      </c>
      <c r="H946" s="1" t="str">
        <f t="shared" si="282"/>
        <v>TRUSTED</v>
      </c>
      <c r="I946" s="1" t="str">
        <f t="shared" si="283"/>
        <v>TRUSTED</v>
      </c>
      <c r="J946" s="1" t="str">
        <f t="shared" si="284"/>
        <v>UNTRUSTED</v>
      </c>
      <c r="K946" s="1" t="str">
        <f t="shared" si="285"/>
        <v>UNTRUSTED</v>
      </c>
      <c r="L946" s="1" t="str">
        <f t="shared" si="286"/>
        <v>TRUSTED</v>
      </c>
      <c r="M946" s="1" t="str">
        <f t="shared" si="287"/>
        <v>UNTRUSTED</v>
      </c>
      <c r="N946" s="1" t="str">
        <f t="shared" si="288"/>
        <v>UNTRUSTED</v>
      </c>
      <c r="O946" s="1">
        <f t="shared" si="289"/>
        <v>511</v>
      </c>
      <c r="P946" s="1" t="str">
        <f t="shared" si="290"/>
        <v>NQ</v>
      </c>
      <c r="Q946" s="1" t="str">
        <f t="shared" si="291"/>
        <v>TRUSTED</v>
      </c>
      <c r="R946" s="1" t="str">
        <f t="shared" si="292"/>
        <v>TRUSTED</v>
      </c>
      <c r="S946" s="1" t="str">
        <f t="shared" si="293"/>
        <v>UNTRUSTED</v>
      </c>
      <c r="T946" s="1" t="str">
        <f t="shared" si="294"/>
        <v>TRUSTED</v>
      </c>
      <c r="U946" s="1">
        <f t="shared" si="299"/>
        <v>2</v>
      </c>
      <c r="V946" s="10">
        <f>IF(Q946="TRUSTED",'internal_calcs ToDs'!B946,"")</f>
        <v>942.02295327219645</v>
      </c>
      <c r="W946" s="10">
        <f>IF(R946="TRUSTED",'internal_calcs ToDs'!C946,"")</f>
        <v>946.52046219359329</v>
      </c>
      <c r="X946" s="10" t="str">
        <f>IF(S946="TRUSTED",IF(O946=3,'internal_calcs ToDs'!D946,'internal_calcs ToDs'!E946),"")</f>
        <v/>
      </c>
      <c r="Y946" s="10">
        <f t="shared" si="298"/>
        <v>942.02295327219645</v>
      </c>
      <c r="Z946" s="10" t="str">
        <f t="shared" ca="1" si="295"/>
        <v>N</v>
      </c>
      <c r="AA946" s="10">
        <f t="shared" ca="1" si="296"/>
        <v>942.02295327219645</v>
      </c>
      <c r="AB946" s="1">
        <f t="shared" ca="1" si="280"/>
        <v>1</v>
      </c>
      <c r="AC946" s="1">
        <f t="shared" ca="1" si="281"/>
        <v>111</v>
      </c>
      <c r="AD946" s="1">
        <f t="shared" ca="1" si="297"/>
        <v>67</v>
      </c>
    </row>
    <row r="947" spans="1:30" x14ac:dyDescent="0.3">
      <c r="A947" s="1">
        <f>'FTTM input times'!A947</f>
        <v>945</v>
      </c>
      <c r="B947" s="10">
        <f>ABS('internal_calcs ToDs'!C947-'internal_calcs ToDs'!$B947)</f>
        <v>4.3843223013760735</v>
      </c>
      <c r="C947" s="10">
        <f>ABS('internal_calcs ToDs'!D947-'internal_calcs ToDs'!$B947)</f>
        <v>2.5199204687140764</v>
      </c>
      <c r="D947" s="10">
        <f>ABS('internal_calcs ToDs'!E947-'internal_calcs ToDs'!$B947)</f>
        <v>6.3272749762493277</v>
      </c>
      <c r="E947" s="10">
        <f>ABS('internal_calcs ToDs'!D947-'internal_calcs ToDs'!$C947)</f>
        <v>6.9042427700901499</v>
      </c>
      <c r="F947" s="10">
        <f>ABS('internal_calcs ToDs'!E947-'internal_calcs ToDs'!$C947)</f>
        <v>1.9429526748732542</v>
      </c>
      <c r="G947" s="10">
        <f>ABS('internal_calcs ToDs'!E947-'internal_calcs ToDs'!D947)</f>
        <v>8.847195444963404</v>
      </c>
      <c r="H947" s="1" t="str">
        <f t="shared" si="282"/>
        <v>TRUSTED</v>
      </c>
      <c r="I947" s="1" t="str">
        <f t="shared" si="283"/>
        <v>TRUSTED</v>
      </c>
      <c r="J947" s="1" t="str">
        <f t="shared" si="284"/>
        <v>UNTRUSTED</v>
      </c>
      <c r="K947" s="1" t="str">
        <f t="shared" si="285"/>
        <v>UNTRUSTED</v>
      </c>
      <c r="L947" s="1" t="str">
        <f t="shared" si="286"/>
        <v>TRUSTED</v>
      </c>
      <c r="M947" s="1" t="str">
        <f t="shared" si="287"/>
        <v>UNTRUSTED</v>
      </c>
      <c r="N947" s="1" t="str">
        <f t="shared" si="288"/>
        <v>UNTRUSTED</v>
      </c>
      <c r="O947" s="1">
        <f t="shared" si="289"/>
        <v>511</v>
      </c>
      <c r="P947" s="1" t="str">
        <f t="shared" si="290"/>
        <v>NQ</v>
      </c>
      <c r="Q947" s="1" t="str">
        <f t="shared" si="291"/>
        <v>TRUSTED</v>
      </c>
      <c r="R947" s="1" t="str">
        <f t="shared" si="292"/>
        <v>TRUSTED</v>
      </c>
      <c r="S947" s="1" t="str">
        <f t="shared" si="293"/>
        <v>UNTRUSTED</v>
      </c>
      <c r="T947" s="1" t="str">
        <f t="shared" si="294"/>
        <v>TRUSTED</v>
      </c>
      <c r="U947" s="1">
        <f t="shared" si="299"/>
        <v>2</v>
      </c>
      <c r="V947" s="10">
        <f>IF(Q947="TRUSTED",'internal_calcs ToDs'!B947,"")</f>
        <v>943.05155554158034</v>
      </c>
      <c r="W947" s="10">
        <f>IF(R947="TRUSTED",'internal_calcs ToDs'!C947,"")</f>
        <v>947.43587784295642</v>
      </c>
      <c r="X947" s="10" t="str">
        <f>IF(S947="TRUSTED",IF(O947=3,'internal_calcs ToDs'!D947,'internal_calcs ToDs'!E947),"")</f>
        <v/>
      </c>
      <c r="Y947" s="10">
        <f t="shared" si="298"/>
        <v>943.05155554158034</v>
      </c>
      <c r="Z947" s="10" t="str">
        <f t="shared" ca="1" si="295"/>
        <v>N</v>
      </c>
      <c r="AA947" s="10">
        <f t="shared" ca="1" si="296"/>
        <v>943.05155554158034</v>
      </c>
      <c r="AB947" s="1">
        <f t="shared" ca="1" si="280"/>
        <v>1</v>
      </c>
      <c r="AC947" s="1">
        <f t="shared" ca="1" si="281"/>
        <v>111</v>
      </c>
      <c r="AD947" s="1">
        <f t="shared" ca="1" si="297"/>
        <v>67</v>
      </c>
    </row>
    <row r="948" spans="1:30" x14ac:dyDescent="0.3">
      <c r="A948" s="1">
        <f>'FTTM input times'!A948</f>
        <v>946</v>
      </c>
      <c r="B948" s="10">
        <f>ABS('internal_calcs ToDs'!C948-'internal_calcs ToDs'!$B948)</f>
        <v>4.2646803832208207</v>
      </c>
      <c r="C948" s="10">
        <f>ABS('internal_calcs ToDs'!D948-'internal_calcs ToDs'!$B948)</f>
        <v>2.5795361617158505</v>
      </c>
      <c r="D948" s="10">
        <f>ABS('internal_calcs ToDs'!E948-'internal_calcs ToDs'!$B948)</f>
        <v>6.1093854638465928</v>
      </c>
      <c r="E948" s="10">
        <f>ABS('internal_calcs ToDs'!D948-'internal_calcs ToDs'!$C948)</f>
        <v>6.8442165449366712</v>
      </c>
      <c r="F948" s="10">
        <f>ABS('internal_calcs ToDs'!E948-'internal_calcs ToDs'!$C948)</f>
        <v>1.8447050806257721</v>
      </c>
      <c r="G948" s="10">
        <f>ABS('internal_calcs ToDs'!E948-'internal_calcs ToDs'!D948)</f>
        <v>8.6889216255624433</v>
      </c>
      <c r="H948" s="1" t="str">
        <f t="shared" si="282"/>
        <v>TRUSTED</v>
      </c>
      <c r="I948" s="1" t="str">
        <f t="shared" si="283"/>
        <v>TRUSTED</v>
      </c>
      <c r="J948" s="1" t="str">
        <f t="shared" si="284"/>
        <v>UNTRUSTED</v>
      </c>
      <c r="K948" s="1" t="str">
        <f t="shared" si="285"/>
        <v>UNTRUSTED</v>
      </c>
      <c r="L948" s="1" t="str">
        <f t="shared" si="286"/>
        <v>TRUSTED</v>
      </c>
      <c r="M948" s="1" t="str">
        <f t="shared" si="287"/>
        <v>UNTRUSTED</v>
      </c>
      <c r="N948" s="1" t="str">
        <f t="shared" si="288"/>
        <v>UNTRUSTED</v>
      </c>
      <c r="O948" s="1">
        <f t="shared" si="289"/>
        <v>511</v>
      </c>
      <c r="P948" s="1" t="str">
        <f t="shared" si="290"/>
        <v>NQ</v>
      </c>
      <c r="Q948" s="1" t="str">
        <f t="shared" si="291"/>
        <v>TRUSTED</v>
      </c>
      <c r="R948" s="1" t="str">
        <f t="shared" si="292"/>
        <v>TRUSTED</v>
      </c>
      <c r="S948" s="1" t="str">
        <f t="shared" si="293"/>
        <v>UNTRUSTED</v>
      </c>
      <c r="T948" s="1" t="str">
        <f t="shared" si="294"/>
        <v>TRUSTED</v>
      </c>
      <c r="U948" s="1">
        <f t="shared" si="299"/>
        <v>2</v>
      </c>
      <c r="V948" s="10">
        <f>IF(Q948="TRUSTED",'internal_calcs ToDs'!B948,"")</f>
        <v>944.08094635524276</v>
      </c>
      <c r="W948" s="10">
        <f>IF(R948="TRUSTED",'internal_calcs ToDs'!C948,"")</f>
        <v>948.34562673846358</v>
      </c>
      <c r="X948" s="10" t="str">
        <f>IF(S948="TRUSTED",IF(O948=3,'internal_calcs ToDs'!D948,'internal_calcs ToDs'!E948),"")</f>
        <v/>
      </c>
      <c r="Y948" s="10">
        <f t="shared" si="298"/>
        <v>944.08094635524276</v>
      </c>
      <c r="Z948" s="10" t="str">
        <f t="shared" ca="1" si="295"/>
        <v>N</v>
      </c>
      <c r="AA948" s="10">
        <f t="shared" ca="1" si="296"/>
        <v>944.08094635524276</v>
      </c>
      <c r="AB948" s="1">
        <f t="shared" ca="1" si="280"/>
        <v>1</v>
      </c>
      <c r="AC948" s="1">
        <f t="shared" ca="1" si="281"/>
        <v>111</v>
      </c>
      <c r="AD948" s="1">
        <f t="shared" ca="1" si="297"/>
        <v>67</v>
      </c>
    </row>
    <row r="949" spans="1:30" x14ac:dyDescent="0.3">
      <c r="A949" s="1">
        <f>'FTTM input times'!A949</f>
        <v>947</v>
      </c>
      <c r="B949" s="10">
        <f>ABS('internal_calcs ToDs'!C949-'internal_calcs ToDs'!$B949)</f>
        <v>4.1389579106770498</v>
      </c>
      <c r="C949" s="10">
        <f>ABS('internal_calcs ToDs'!D949-'internal_calcs ToDs'!$B949)</f>
        <v>2.6005175812946391</v>
      </c>
      <c r="D949" s="10">
        <f>ABS('internal_calcs ToDs'!E949-'internal_calcs ToDs'!$B949)</f>
        <v>5.8115616722379855</v>
      </c>
      <c r="E949" s="10">
        <f>ABS('internal_calcs ToDs'!D949-'internal_calcs ToDs'!$C949)</f>
        <v>6.7394754919716888</v>
      </c>
      <c r="F949" s="10">
        <f>ABS('internal_calcs ToDs'!E949-'internal_calcs ToDs'!$C949)</f>
        <v>1.6726037615609357</v>
      </c>
      <c r="G949" s="10">
        <f>ABS('internal_calcs ToDs'!E949-'internal_calcs ToDs'!D949)</f>
        <v>8.4120792535326245</v>
      </c>
      <c r="H949" s="1" t="str">
        <f t="shared" si="282"/>
        <v>TRUSTED</v>
      </c>
      <c r="I949" s="1" t="str">
        <f t="shared" si="283"/>
        <v>TRUSTED</v>
      </c>
      <c r="J949" s="1" t="str">
        <f t="shared" si="284"/>
        <v>UNTRUSTED</v>
      </c>
      <c r="K949" s="1" t="str">
        <f t="shared" si="285"/>
        <v>UNTRUSTED</v>
      </c>
      <c r="L949" s="1" t="str">
        <f t="shared" si="286"/>
        <v>TRUSTED</v>
      </c>
      <c r="M949" s="1" t="str">
        <f t="shared" si="287"/>
        <v>UNTRUSTED</v>
      </c>
      <c r="N949" s="1" t="str">
        <f t="shared" si="288"/>
        <v>UNTRUSTED</v>
      </c>
      <c r="O949" s="1">
        <f t="shared" si="289"/>
        <v>511</v>
      </c>
      <c r="P949" s="1" t="str">
        <f t="shared" si="290"/>
        <v>NQ</v>
      </c>
      <c r="Q949" s="1" t="str">
        <f t="shared" si="291"/>
        <v>TRUSTED</v>
      </c>
      <c r="R949" s="1" t="str">
        <f t="shared" si="292"/>
        <v>TRUSTED</v>
      </c>
      <c r="S949" s="1" t="str">
        <f t="shared" si="293"/>
        <v>UNTRUSTED</v>
      </c>
      <c r="T949" s="1" t="str">
        <f t="shared" si="294"/>
        <v>TRUSTED</v>
      </c>
      <c r="U949" s="1">
        <f t="shared" si="299"/>
        <v>2</v>
      </c>
      <c r="V949" s="10">
        <f>IF(Q949="TRUSTED",'internal_calcs ToDs'!B949,"")</f>
        <v>945.11110714931544</v>
      </c>
      <c r="W949" s="10">
        <f>IF(R949="TRUSTED",'internal_calcs ToDs'!C949,"")</f>
        <v>949.25006505999249</v>
      </c>
      <c r="X949" s="10" t="str">
        <f>IF(S949="TRUSTED",IF(O949=3,'internal_calcs ToDs'!D949,'internal_calcs ToDs'!E949),"")</f>
        <v/>
      </c>
      <c r="Y949" s="10">
        <f t="shared" si="298"/>
        <v>945.11110714931544</v>
      </c>
      <c r="Z949" s="10" t="str">
        <f t="shared" ca="1" si="295"/>
        <v>N</v>
      </c>
      <c r="AA949" s="10">
        <f t="shared" ca="1" si="296"/>
        <v>945.11110714931544</v>
      </c>
      <c r="AB949" s="1">
        <f t="shared" ca="1" si="280"/>
        <v>1</v>
      </c>
      <c r="AC949" s="1">
        <f t="shared" ca="1" si="281"/>
        <v>111</v>
      </c>
      <c r="AD949" s="1">
        <f t="shared" ca="1" si="297"/>
        <v>67</v>
      </c>
    </row>
    <row r="950" spans="1:30" x14ac:dyDescent="0.3">
      <c r="A950" s="1">
        <f>'FTTM input times'!A950</f>
        <v>948</v>
      </c>
      <c r="B950" s="10">
        <f>ABS('internal_calcs ToDs'!C950-'internal_calcs ToDs'!$B950)</f>
        <v>4.0075510722352874</v>
      </c>
      <c r="C950" s="10">
        <f>ABS('internal_calcs ToDs'!D950-'internal_calcs ToDs'!$B950)</f>
        <v>2.582990441465995</v>
      </c>
      <c r="D950" s="10">
        <f>ABS('internal_calcs ToDs'!E950-'internal_calcs ToDs'!$B950)</f>
        <v>5.4434966897467802</v>
      </c>
      <c r="E950" s="10">
        <f>ABS('internal_calcs ToDs'!D950-'internal_calcs ToDs'!$C950)</f>
        <v>6.5905415137012824</v>
      </c>
      <c r="F950" s="10">
        <f>ABS('internal_calcs ToDs'!E950-'internal_calcs ToDs'!$C950)</f>
        <v>1.4359456175114929</v>
      </c>
      <c r="G950" s="10">
        <f>ABS('internal_calcs ToDs'!E950-'internal_calcs ToDs'!D950)</f>
        <v>8.0264871312127752</v>
      </c>
      <c r="H950" s="1" t="str">
        <f t="shared" si="282"/>
        <v>TRUSTED</v>
      </c>
      <c r="I950" s="1" t="str">
        <f t="shared" si="283"/>
        <v>TRUSTED</v>
      </c>
      <c r="J950" s="1" t="str">
        <f t="shared" si="284"/>
        <v>UNTRUSTED</v>
      </c>
      <c r="K950" s="1" t="str">
        <f t="shared" si="285"/>
        <v>UNTRUSTED</v>
      </c>
      <c r="L950" s="1" t="str">
        <f t="shared" si="286"/>
        <v>TRUSTED</v>
      </c>
      <c r="M950" s="1" t="str">
        <f t="shared" si="287"/>
        <v>UNTRUSTED</v>
      </c>
      <c r="N950" s="1" t="str">
        <f t="shared" si="288"/>
        <v>UNTRUSTED</v>
      </c>
      <c r="O950" s="1">
        <f t="shared" si="289"/>
        <v>511</v>
      </c>
      <c r="P950" s="1" t="str">
        <f t="shared" si="290"/>
        <v>NQ</v>
      </c>
      <c r="Q950" s="1" t="str">
        <f t="shared" si="291"/>
        <v>TRUSTED</v>
      </c>
      <c r="R950" s="1" t="str">
        <f t="shared" si="292"/>
        <v>TRUSTED</v>
      </c>
      <c r="S950" s="1" t="str">
        <f t="shared" si="293"/>
        <v>UNTRUSTED</v>
      </c>
      <c r="T950" s="1" t="str">
        <f t="shared" si="294"/>
        <v>TRUSTED</v>
      </c>
      <c r="U950" s="1">
        <f t="shared" si="299"/>
        <v>2</v>
      </c>
      <c r="V950" s="10">
        <f>IF(Q950="TRUSTED",'internal_calcs ToDs'!B950,"")</f>
        <v>946.14201887359479</v>
      </c>
      <c r="W950" s="10">
        <f>IF(R950="TRUSTED",'internal_calcs ToDs'!C950,"")</f>
        <v>950.14956994583008</v>
      </c>
      <c r="X950" s="10" t="str">
        <f>IF(S950="TRUSTED",IF(O950=3,'internal_calcs ToDs'!D950,'internal_calcs ToDs'!E950),"")</f>
        <v/>
      </c>
      <c r="Y950" s="10">
        <f t="shared" si="298"/>
        <v>946.14201887359479</v>
      </c>
      <c r="Z950" s="10" t="str">
        <f t="shared" ca="1" si="295"/>
        <v>N</v>
      </c>
      <c r="AA950" s="10">
        <f t="shared" ca="1" si="296"/>
        <v>946.14201887359479</v>
      </c>
      <c r="AB950" s="1">
        <f t="shared" ca="1" si="280"/>
        <v>1</v>
      </c>
      <c r="AC950" s="1">
        <f t="shared" ca="1" si="281"/>
        <v>111</v>
      </c>
      <c r="AD950" s="1">
        <f t="shared" ca="1" si="297"/>
        <v>67</v>
      </c>
    </row>
    <row r="951" spans="1:30" x14ac:dyDescent="0.3">
      <c r="A951" s="1">
        <f>'FTTM input times'!A951</f>
        <v>949</v>
      </c>
      <c r="B951" s="10">
        <f>ABS('internal_calcs ToDs'!C951-'internal_calcs ToDs'!$B951)</f>
        <v>3.8708760007066303</v>
      </c>
      <c r="C951" s="10">
        <f>ABS('internal_calcs ToDs'!D951-'internal_calcs ToDs'!$B951)</f>
        <v>2.5276991275453611</v>
      </c>
      <c r="D951" s="10">
        <f>ABS('internal_calcs ToDs'!E951-'internal_calcs ToDs'!$B951)</f>
        <v>5.0173956380768914</v>
      </c>
      <c r="E951" s="10">
        <f>ABS('internal_calcs ToDs'!D951-'internal_calcs ToDs'!$C951)</f>
        <v>6.3985751282519914</v>
      </c>
      <c r="F951" s="10">
        <f>ABS('internal_calcs ToDs'!E951-'internal_calcs ToDs'!$C951)</f>
        <v>1.1465196373702611</v>
      </c>
      <c r="G951" s="10">
        <f>ABS('internal_calcs ToDs'!E951-'internal_calcs ToDs'!D951)</f>
        <v>7.5450947656222525</v>
      </c>
      <c r="H951" s="1" t="str">
        <f t="shared" si="282"/>
        <v>TRUSTED</v>
      </c>
      <c r="I951" s="1" t="str">
        <f t="shared" si="283"/>
        <v>TRUSTED</v>
      </c>
      <c r="J951" s="1" t="str">
        <f t="shared" si="284"/>
        <v>UNTRUSTED</v>
      </c>
      <c r="K951" s="1" t="str">
        <f t="shared" si="285"/>
        <v>UNTRUSTED</v>
      </c>
      <c r="L951" s="1" t="str">
        <f t="shared" si="286"/>
        <v>TRUSTED</v>
      </c>
      <c r="M951" s="1" t="str">
        <f t="shared" si="287"/>
        <v>UNTRUSTED</v>
      </c>
      <c r="N951" s="1" t="str">
        <f t="shared" si="288"/>
        <v>UNTRUSTED</v>
      </c>
      <c r="O951" s="1">
        <f t="shared" si="289"/>
        <v>511</v>
      </c>
      <c r="P951" s="1" t="str">
        <f t="shared" si="290"/>
        <v>NQ</v>
      </c>
      <c r="Q951" s="1" t="str">
        <f t="shared" si="291"/>
        <v>TRUSTED</v>
      </c>
      <c r="R951" s="1" t="str">
        <f t="shared" si="292"/>
        <v>TRUSTED</v>
      </c>
      <c r="S951" s="1" t="str">
        <f t="shared" si="293"/>
        <v>UNTRUSTED</v>
      </c>
      <c r="T951" s="1" t="str">
        <f t="shared" si="294"/>
        <v>TRUSTED</v>
      </c>
      <c r="U951" s="1">
        <f t="shared" si="299"/>
        <v>2</v>
      </c>
      <c r="V951" s="10">
        <f>IF(Q951="TRUSTED",'internal_calcs ToDs'!B951,"")</f>
        <v>947.1736620035731</v>
      </c>
      <c r="W951" s="10">
        <f>IF(R951="TRUSTED",'internal_calcs ToDs'!C951,"")</f>
        <v>951.04453800427973</v>
      </c>
      <c r="X951" s="10" t="str">
        <f>IF(S951="TRUSTED",IF(O951=3,'internal_calcs ToDs'!D951,'internal_calcs ToDs'!E951),"")</f>
        <v/>
      </c>
      <c r="Y951" s="10">
        <f t="shared" si="298"/>
        <v>947.1736620035731</v>
      </c>
      <c r="Z951" s="10" t="str">
        <f t="shared" ca="1" si="295"/>
        <v>N</v>
      </c>
      <c r="AA951" s="10">
        <f t="shared" ca="1" si="296"/>
        <v>947.1736620035731</v>
      </c>
      <c r="AB951" s="1">
        <f t="shared" ca="1" si="280"/>
        <v>1</v>
      </c>
      <c r="AC951" s="1">
        <f t="shared" ca="1" si="281"/>
        <v>111</v>
      </c>
      <c r="AD951" s="1">
        <f t="shared" ca="1" si="297"/>
        <v>67</v>
      </c>
    </row>
    <row r="952" spans="1:30" x14ac:dyDescent="0.3">
      <c r="A952" s="1">
        <f>'FTTM input times'!A952</f>
        <v>950</v>
      </c>
      <c r="B952" s="10">
        <f>ABS('internal_calcs ToDs'!C952-'internal_calcs ToDs'!$B952)</f>
        <v>3.7293671956596199</v>
      </c>
      <c r="C952" s="10">
        <f>ABS('internal_calcs ToDs'!D952-'internal_calcs ToDs'!$B952)</f>
        <v>2.4359946611656369</v>
      </c>
      <c r="D952" s="10">
        <f>ABS('internal_calcs ToDs'!E952-'internal_calcs ToDs'!$B952)</f>
        <v>4.5475352407479477</v>
      </c>
      <c r="E952" s="10">
        <f>ABS('internal_calcs ToDs'!D952-'internal_calcs ToDs'!$C952)</f>
        <v>6.1653618568252568</v>
      </c>
      <c r="F952" s="10">
        <f>ABS('internal_calcs ToDs'!E952-'internal_calcs ToDs'!$C952)</f>
        <v>0.81816804508832774</v>
      </c>
      <c r="G952" s="10">
        <f>ABS('internal_calcs ToDs'!E952-'internal_calcs ToDs'!D952)</f>
        <v>6.9835299019135846</v>
      </c>
      <c r="H952" s="1" t="str">
        <f t="shared" si="282"/>
        <v>TRUSTED</v>
      </c>
      <c r="I952" s="1" t="str">
        <f t="shared" si="283"/>
        <v>TRUSTED</v>
      </c>
      <c r="J952" s="1" t="str">
        <f t="shared" si="284"/>
        <v>UNTRUSTED</v>
      </c>
      <c r="K952" s="1" t="str">
        <f t="shared" si="285"/>
        <v>UNTRUSTED</v>
      </c>
      <c r="L952" s="1" t="str">
        <f t="shared" si="286"/>
        <v>TRUSTED</v>
      </c>
      <c r="M952" s="1" t="str">
        <f t="shared" si="287"/>
        <v>UNTRUSTED</v>
      </c>
      <c r="N952" s="1" t="str">
        <f t="shared" si="288"/>
        <v>UNTRUSTED</v>
      </c>
      <c r="O952" s="1">
        <f t="shared" si="289"/>
        <v>511</v>
      </c>
      <c r="P952" s="1" t="str">
        <f t="shared" si="290"/>
        <v>NQ</v>
      </c>
      <c r="Q952" s="1" t="str">
        <f t="shared" si="291"/>
        <v>TRUSTED</v>
      </c>
      <c r="R952" s="1" t="str">
        <f t="shared" si="292"/>
        <v>TRUSTED</v>
      </c>
      <c r="S952" s="1" t="str">
        <f t="shared" si="293"/>
        <v>UNTRUSTED</v>
      </c>
      <c r="T952" s="1" t="str">
        <f t="shared" si="294"/>
        <v>TRUSTED</v>
      </c>
      <c r="U952" s="1">
        <f t="shared" si="299"/>
        <v>2</v>
      </c>
      <c r="V952" s="10">
        <f>IF(Q952="TRUSTED",'internal_calcs ToDs'!B952,"")</f>
        <v>948.20601655277108</v>
      </c>
      <c r="W952" s="10">
        <f>IF(R952="TRUSTED",'internal_calcs ToDs'!C952,"")</f>
        <v>951.9353837484307</v>
      </c>
      <c r="X952" s="10" t="str">
        <f>IF(S952="TRUSTED",IF(O952=3,'internal_calcs ToDs'!D952,'internal_calcs ToDs'!E952),"")</f>
        <v/>
      </c>
      <c r="Y952" s="10">
        <f t="shared" si="298"/>
        <v>948.20601655277108</v>
      </c>
      <c r="Z952" s="10" t="str">
        <f t="shared" ca="1" si="295"/>
        <v>N</v>
      </c>
      <c r="AA952" s="10">
        <f t="shared" ca="1" si="296"/>
        <v>948.20601655277108</v>
      </c>
      <c r="AB952" s="1">
        <f t="shared" ca="1" si="280"/>
        <v>1</v>
      </c>
      <c r="AC952" s="1">
        <f t="shared" ca="1" si="281"/>
        <v>111</v>
      </c>
      <c r="AD952" s="1">
        <f t="shared" ca="1" si="297"/>
        <v>67</v>
      </c>
    </row>
    <row r="953" spans="1:30" x14ac:dyDescent="0.3">
      <c r="A953" s="1">
        <f>'FTTM input times'!A953</f>
        <v>951</v>
      </c>
      <c r="B953" s="10">
        <f>ABS('internal_calcs ToDs'!C953-'internal_calcs ToDs'!$B953)</f>
        <v>3.5834758749007278</v>
      </c>
      <c r="C953" s="10">
        <f>ABS('internal_calcs ToDs'!D953-'internal_calcs ToDs'!$B953)</f>
        <v>2.3098130912852639</v>
      </c>
      <c r="D953" s="10">
        <f>ABS('internal_calcs ToDs'!E953-'internal_calcs ToDs'!$B953)</f>
        <v>4.0497485348481632</v>
      </c>
      <c r="E953" s="10">
        <f>ABS('internal_calcs ToDs'!D953-'internal_calcs ToDs'!$C953)</f>
        <v>5.8932889661859917</v>
      </c>
      <c r="F953" s="10">
        <f>ABS('internal_calcs ToDs'!E953-'internal_calcs ToDs'!$C953)</f>
        <v>0.46627265994743539</v>
      </c>
      <c r="G953" s="10">
        <f>ABS('internal_calcs ToDs'!E953-'internal_calcs ToDs'!D953)</f>
        <v>6.3595616261334271</v>
      </c>
      <c r="H953" s="1" t="str">
        <f t="shared" si="282"/>
        <v>TRUSTED</v>
      </c>
      <c r="I953" s="1" t="str">
        <f t="shared" si="283"/>
        <v>TRUSTED</v>
      </c>
      <c r="J953" s="1" t="str">
        <f t="shared" si="284"/>
        <v>UNTRUSTED</v>
      </c>
      <c r="K953" s="1" t="str">
        <f t="shared" si="285"/>
        <v>UNTRUSTED</v>
      </c>
      <c r="L953" s="1" t="str">
        <f t="shared" si="286"/>
        <v>TRUSTED</v>
      </c>
      <c r="M953" s="1" t="str">
        <f t="shared" si="287"/>
        <v>UNTRUSTED</v>
      </c>
      <c r="N953" s="1" t="str">
        <f t="shared" si="288"/>
        <v>UNTRUSTED</v>
      </c>
      <c r="O953" s="1">
        <f t="shared" si="289"/>
        <v>511</v>
      </c>
      <c r="P953" s="1" t="str">
        <f t="shared" si="290"/>
        <v>NQ</v>
      </c>
      <c r="Q953" s="1" t="str">
        <f t="shared" si="291"/>
        <v>TRUSTED</v>
      </c>
      <c r="R953" s="1" t="str">
        <f t="shared" si="292"/>
        <v>TRUSTED</v>
      </c>
      <c r="S953" s="1" t="str">
        <f t="shared" si="293"/>
        <v>UNTRUSTED</v>
      </c>
      <c r="T953" s="1" t="str">
        <f t="shared" si="294"/>
        <v>TRUSTED</v>
      </c>
      <c r="U953" s="1">
        <f t="shared" si="299"/>
        <v>2</v>
      </c>
      <c r="V953" s="10">
        <f>IF(Q953="TRUSTED",'internal_calcs ToDs'!B953,"")</f>
        <v>949.23906208536209</v>
      </c>
      <c r="W953" s="10">
        <f>IF(R953="TRUSTED",'internal_calcs ToDs'!C953,"")</f>
        <v>952.82253796026282</v>
      </c>
      <c r="X953" s="10" t="str">
        <f>IF(S953="TRUSTED",IF(O953=3,'internal_calcs ToDs'!D953,'internal_calcs ToDs'!E953),"")</f>
        <v/>
      </c>
      <c r="Y953" s="10">
        <f t="shared" si="298"/>
        <v>949.23906208536209</v>
      </c>
      <c r="Z953" s="10" t="str">
        <f t="shared" ca="1" si="295"/>
        <v>N</v>
      </c>
      <c r="AA953" s="10">
        <f t="shared" ca="1" si="296"/>
        <v>949.23906208536209</v>
      </c>
      <c r="AB953" s="1">
        <f t="shared" ca="1" si="280"/>
        <v>1</v>
      </c>
      <c r="AC953" s="1">
        <f t="shared" ca="1" si="281"/>
        <v>111</v>
      </c>
      <c r="AD953" s="1">
        <f t="shared" ca="1" si="297"/>
        <v>67</v>
      </c>
    </row>
    <row r="954" spans="1:30" x14ac:dyDescent="0.3">
      <c r="A954" s="1">
        <f>'FTTM input times'!A954</f>
        <v>952</v>
      </c>
      <c r="B954" s="10">
        <f>ABS('internal_calcs ToDs'!C954-'internal_calcs ToDs'!$B954)</f>
        <v>3.4336682614680285</v>
      </c>
      <c r="C954" s="10">
        <f>ABS('internal_calcs ToDs'!D954-'internal_calcs ToDs'!$B954)</f>
        <v>2.1516446521613943</v>
      </c>
      <c r="D954" s="10">
        <f>ABS('internal_calcs ToDs'!E954-'internal_calcs ToDs'!$B954)</f>
        <v>3.5408533495185566</v>
      </c>
      <c r="E954" s="10">
        <f>ABS('internal_calcs ToDs'!D954-'internal_calcs ToDs'!$C954)</f>
        <v>5.5853129136294228</v>
      </c>
      <c r="F954" s="10">
        <f>ABS('internal_calcs ToDs'!E954-'internal_calcs ToDs'!$C954)</f>
        <v>0.10718508805052807</v>
      </c>
      <c r="G954" s="10">
        <f>ABS('internal_calcs ToDs'!E954-'internal_calcs ToDs'!D954)</f>
        <v>5.6924980016799509</v>
      </c>
      <c r="H954" s="1" t="str">
        <f t="shared" si="282"/>
        <v>TRUSTED</v>
      </c>
      <c r="I954" s="1" t="str">
        <f t="shared" si="283"/>
        <v>TRUSTED</v>
      </c>
      <c r="J954" s="1" t="str">
        <f t="shared" si="284"/>
        <v>UNTRUSTED</v>
      </c>
      <c r="K954" s="1" t="str">
        <f t="shared" si="285"/>
        <v>UNTRUSTED</v>
      </c>
      <c r="L954" s="1" t="str">
        <f t="shared" si="286"/>
        <v>TRUSTED</v>
      </c>
      <c r="M954" s="1" t="str">
        <f t="shared" si="287"/>
        <v>UNTRUSTED</v>
      </c>
      <c r="N954" s="1" t="str">
        <f t="shared" si="288"/>
        <v>UNTRUSTED</v>
      </c>
      <c r="O954" s="1">
        <f t="shared" si="289"/>
        <v>511</v>
      </c>
      <c r="P954" s="1" t="str">
        <f t="shared" si="290"/>
        <v>NQ</v>
      </c>
      <c r="Q954" s="1" t="str">
        <f t="shared" si="291"/>
        <v>TRUSTED</v>
      </c>
      <c r="R954" s="1" t="str">
        <f t="shared" si="292"/>
        <v>TRUSTED</v>
      </c>
      <c r="S954" s="1" t="str">
        <f t="shared" si="293"/>
        <v>UNTRUSTED</v>
      </c>
      <c r="T954" s="1" t="str">
        <f t="shared" si="294"/>
        <v>TRUSTED</v>
      </c>
      <c r="U954" s="1">
        <f t="shared" si="299"/>
        <v>2</v>
      </c>
      <c r="V954" s="10">
        <f>IF(Q954="TRUSTED",'internal_calcs ToDs'!B954,"")</f>
        <v>950.27277772907962</v>
      </c>
      <c r="W954" s="10">
        <f>IF(R954="TRUSTED",'internal_calcs ToDs'!C954,"")</f>
        <v>953.70644599054765</v>
      </c>
      <c r="X954" s="10" t="str">
        <f>IF(S954="TRUSTED",IF(O954=3,'internal_calcs ToDs'!D954,'internal_calcs ToDs'!E954),"")</f>
        <v/>
      </c>
      <c r="Y954" s="10">
        <f t="shared" si="298"/>
        <v>950.27277772907962</v>
      </c>
      <c r="Z954" s="10" t="str">
        <f t="shared" ca="1" si="295"/>
        <v>N</v>
      </c>
      <c r="AA954" s="10">
        <f t="shared" ca="1" si="296"/>
        <v>950.27277772907962</v>
      </c>
      <c r="AB954" s="1">
        <f t="shared" ca="1" si="280"/>
        <v>1</v>
      </c>
      <c r="AC954" s="1">
        <f t="shared" ca="1" si="281"/>
        <v>111</v>
      </c>
      <c r="AD954" s="1">
        <f t="shared" ca="1" si="297"/>
        <v>67</v>
      </c>
    </row>
    <row r="955" spans="1:30" x14ac:dyDescent="0.3">
      <c r="A955" s="1">
        <f>'FTTM input times'!A955</f>
        <v>953</v>
      </c>
      <c r="B955" s="10">
        <f>ABS('internal_calcs ToDs'!C955-'internal_calcs ToDs'!$B955)</f>
        <v>3.2804238128520637</v>
      </c>
      <c r="C955" s="10">
        <f>ABS('internal_calcs ToDs'!D955-'internal_calcs ToDs'!$B955)</f>
        <v>1.9644941748827023</v>
      </c>
      <c r="D955" s="10">
        <f>ABS('internal_calcs ToDs'!E955-'internal_calcs ToDs'!$B955)</f>
        <v>3.0380452069846342</v>
      </c>
      <c r="E955" s="10">
        <f>ABS('internal_calcs ToDs'!D955-'internal_calcs ToDs'!$C955)</f>
        <v>5.244917987734766</v>
      </c>
      <c r="F955" s="10">
        <f>ABS('internal_calcs ToDs'!E955-'internal_calcs ToDs'!$C955)</f>
        <v>0.24237860586742954</v>
      </c>
      <c r="G955" s="10">
        <f>ABS('internal_calcs ToDs'!E955-'internal_calcs ToDs'!D955)</f>
        <v>5.0025393818673365</v>
      </c>
      <c r="H955" s="1" t="str">
        <f t="shared" si="282"/>
        <v>TRUSTED</v>
      </c>
      <c r="I955" s="1" t="str">
        <f t="shared" si="283"/>
        <v>TRUSTED</v>
      </c>
      <c r="J955" s="1" t="str">
        <f t="shared" si="284"/>
        <v>TRUSTED</v>
      </c>
      <c r="K955" s="1" t="str">
        <f t="shared" si="285"/>
        <v>UNTRUSTED</v>
      </c>
      <c r="L955" s="1" t="str">
        <f t="shared" si="286"/>
        <v>TRUSTED</v>
      </c>
      <c r="M955" s="1" t="str">
        <f t="shared" si="287"/>
        <v>UNTRUSTED</v>
      </c>
      <c r="N955" s="1" t="str">
        <f t="shared" si="288"/>
        <v>UNTRUSTED</v>
      </c>
      <c r="O955" s="1">
        <f t="shared" si="289"/>
        <v>511</v>
      </c>
      <c r="P955" s="1" t="str">
        <f t="shared" si="290"/>
        <v>NQ</v>
      </c>
      <c r="Q955" s="1" t="str">
        <f t="shared" si="291"/>
        <v>TRUSTED</v>
      </c>
      <c r="R955" s="1" t="str">
        <f t="shared" si="292"/>
        <v>TRUSTED</v>
      </c>
      <c r="S955" s="1" t="str">
        <f t="shared" si="293"/>
        <v>UNTRUSTED</v>
      </c>
      <c r="T955" s="1" t="str">
        <f t="shared" si="294"/>
        <v>TRUSTED</v>
      </c>
      <c r="U955" s="1">
        <f t="shared" si="299"/>
        <v>2</v>
      </c>
      <c r="V955" s="10">
        <f>IF(Q955="TRUSTED",'internal_calcs ToDs'!B955,"")</f>
        <v>951.30714218840023</v>
      </c>
      <c r="W955" s="10">
        <f>IF(R955="TRUSTED",'internal_calcs ToDs'!C955,"")</f>
        <v>954.5875660012523</v>
      </c>
      <c r="X955" s="10" t="str">
        <f>IF(S955="TRUSTED",IF(O955=3,'internal_calcs ToDs'!D955,'internal_calcs ToDs'!E955),"")</f>
        <v/>
      </c>
      <c r="Y955" s="10">
        <f t="shared" si="298"/>
        <v>951.30714218840023</v>
      </c>
      <c r="Z955" s="10" t="str">
        <f t="shared" ca="1" si="295"/>
        <v>N</v>
      </c>
      <c r="AA955" s="10">
        <f t="shared" ca="1" si="296"/>
        <v>951.30714218840023</v>
      </c>
      <c r="AB955" s="1">
        <f t="shared" ca="1" si="280"/>
        <v>1</v>
      </c>
      <c r="AC955" s="1">
        <f t="shared" ca="1" si="281"/>
        <v>111</v>
      </c>
      <c r="AD955" s="1">
        <f t="shared" ca="1" si="297"/>
        <v>67</v>
      </c>
    </row>
    <row r="956" spans="1:30" x14ac:dyDescent="0.3">
      <c r="A956" s="1">
        <f>'FTTM input times'!A956</f>
        <v>954</v>
      </c>
      <c r="B956" s="10">
        <f>ABS('internal_calcs ToDs'!C956-'internal_calcs ToDs'!$B956)</f>
        <v>3.1242333993881175</v>
      </c>
      <c r="C956" s="10">
        <f>ABS('internal_calcs ToDs'!D956-'internal_calcs ToDs'!$B956)</f>
        <v>1.7518333769975243</v>
      </c>
      <c r="D956" s="10">
        <f>ABS('internal_calcs ToDs'!E956-'internal_calcs ToDs'!$B956)</f>
        <v>2.5582765878052669</v>
      </c>
      <c r="E956" s="10">
        <f>ABS('internal_calcs ToDs'!D956-'internal_calcs ToDs'!$C956)</f>
        <v>4.8760667763856418</v>
      </c>
      <c r="F956" s="10">
        <f>ABS('internal_calcs ToDs'!E956-'internal_calcs ToDs'!$C956)</f>
        <v>0.56595681158285061</v>
      </c>
      <c r="G956" s="10">
        <f>ABS('internal_calcs ToDs'!E956-'internal_calcs ToDs'!D956)</f>
        <v>4.3101099648027912</v>
      </c>
      <c r="H956" s="1" t="str">
        <f t="shared" si="282"/>
        <v>TRUSTED</v>
      </c>
      <c r="I956" s="1" t="str">
        <f t="shared" si="283"/>
        <v>TRUSTED</v>
      </c>
      <c r="J956" s="1" t="str">
        <f t="shared" si="284"/>
        <v>TRUSTED</v>
      </c>
      <c r="K956" s="1" t="str">
        <f t="shared" si="285"/>
        <v>UNTRUSTED</v>
      </c>
      <c r="L956" s="1" t="str">
        <f t="shared" si="286"/>
        <v>TRUSTED</v>
      </c>
      <c r="M956" s="1" t="str">
        <f t="shared" si="287"/>
        <v>UNTRUSTED</v>
      </c>
      <c r="N956" s="1" t="str">
        <f t="shared" si="288"/>
        <v>UNTRUSTED</v>
      </c>
      <c r="O956" s="1">
        <f t="shared" si="289"/>
        <v>511</v>
      </c>
      <c r="P956" s="1" t="str">
        <f t="shared" si="290"/>
        <v>NQ</v>
      </c>
      <c r="Q956" s="1" t="str">
        <f t="shared" si="291"/>
        <v>TRUSTED</v>
      </c>
      <c r="R956" s="1" t="str">
        <f t="shared" si="292"/>
        <v>TRUSTED</v>
      </c>
      <c r="S956" s="1" t="str">
        <f t="shared" si="293"/>
        <v>UNTRUSTED</v>
      </c>
      <c r="T956" s="1" t="str">
        <f t="shared" si="294"/>
        <v>TRUSTED</v>
      </c>
      <c r="U956" s="1">
        <f t="shared" si="299"/>
        <v>2</v>
      </c>
      <c r="V956" s="10">
        <f>IF(Q956="TRUSTED",'internal_calcs ToDs'!B956,"")</f>
        <v>952.34213375799504</v>
      </c>
      <c r="W956" s="10">
        <f>IF(R956="TRUSTED",'internal_calcs ToDs'!C956,"")</f>
        <v>955.46636715738316</v>
      </c>
      <c r="X956" s="10" t="str">
        <f>IF(S956="TRUSTED",IF(O956=3,'internal_calcs ToDs'!D956,'internal_calcs ToDs'!E956),"")</f>
        <v/>
      </c>
      <c r="Y956" s="10">
        <f t="shared" si="298"/>
        <v>952.34213375799504</v>
      </c>
      <c r="Z956" s="10" t="str">
        <f t="shared" ca="1" si="295"/>
        <v>N</v>
      </c>
      <c r="AA956" s="10">
        <f t="shared" ca="1" si="296"/>
        <v>952.34213375799504</v>
      </c>
      <c r="AB956" s="1">
        <f t="shared" ca="1" si="280"/>
        <v>1</v>
      </c>
      <c r="AC956" s="1">
        <f t="shared" ca="1" si="281"/>
        <v>111</v>
      </c>
      <c r="AD956" s="1">
        <f t="shared" ca="1" si="297"/>
        <v>67</v>
      </c>
    </row>
    <row r="957" spans="1:30" x14ac:dyDescent="0.3">
      <c r="A957" s="1">
        <f>'FTTM input times'!A957</f>
        <v>955</v>
      </c>
      <c r="B957" s="10">
        <f>ABS('internal_calcs ToDs'!C957-'internal_calcs ToDs'!$B957)</f>
        <v>2.9655974389681887</v>
      </c>
      <c r="C957" s="10">
        <f>ABS('internal_calcs ToDs'!D957-'internal_calcs ToDs'!$B957)</f>
        <v>1.5175457828554499</v>
      </c>
      <c r="D957" s="10">
        <f>ABS('internal_calcs ToDs'!E957-'internal_calcs ToDs'!$B957)</f>
        <v>2.1176449948328582</v>
      </c>
      <c r="E957" s="10">
        <f>ABS('internal_calcs ToDs'!D957-'internal_calcs ToDs'!$C957)</f>
        <v>4.4831432218236387</v>
      </c>
      <c r="F957" s="10">
        <f>ABS('internal_calcs ToDs'!E957-'internal_calcs ToDs'!$C957)</f>
        <v>0.84795244413533055</v>
      </c>
      <c r="G957" s="10">
        <f>ABS('internal_calcs ToDs'!E957-'internal_calcs ToDs'!D957)</f>
        <v>3.6351907776883081</v>
      </c>
      <c r="H957" s="1" t="str">
        <f t="shared" si="282"/>
        <v>TRUSTED</v>
      </c>
      <c r="I957" s="1" t="str">
        <f t="shared" si="283"/>
        <v>TRUSTED</v>
      </c>
      <c r="J957" s="1" t="str">
        <f t="shared" si="284"/>
        <v>TRUSTED</v>
      </c>
      <c r="K957" s="1" t="str">
        <f t="shared" si="285"/>
        <v>UNTRUSTED</v>
      </c>
      <c r="L957" s="1" t="str">
        <f t="shared" si="286"/>
        <v>TRUSTED</v>
      </c>
      <c r="M957" s="1" t="str">
        <f t="shared" si="287"/>
        <v>UNTRUSTED</v>
      </c>
      <c r="N957" s="1" t="str">
        <f t="shared" si="288"/>
        <v>UNTRUSTED</v>
      </c>
      <c r="O957" s="1">
        <f t="shared" si="289"/>
        <v>511</v>
      </c>
      <c r="P957" s="1" t="str">
        <f t="shared" si="290"/>
        <v>NQ</v>
      </c>
      <c r="Q957" s="1" t="str">
        <f t="shared" si="291"/>
        <v>TRUSTED</v>
      </c>
      <c r="R957" s="1" t="str">
        <f t="shared" si="292"/>
        <v>TRUSTED</v>
      </c>
      <c r="S957" s="1" t="str">
        <f t="shared" si="293"/>
        <v>UNTRUSTED</v>
      </c>
      <c r="T957" s="1" t="str">
        <f t="shared" si="294"/>
        <v>TRUSTED</v>
      </c>
      <c r="U957" s="1">
        <f t="shared" si="299"/>
        <v>2</v>
      </c>
      <c r="V957" s="10">
        <f>IF(Q957="TRUSTED",'internal_calcs ToDs'!B957,"")</f>
        <v>953.37773033643862</v>
      </c>
      <c r="W957" s="10">
        <f>IF(R957="TRUSTED",'internal_calcs ToDs'!C957,"")</f>
        <v>956.34332777540681</v>
      </c>
      <c r="X957" s="10" t="str">
        <f>IF(S957="TRUSTED",IF(O957=3,'internal_calcs ToDs'!D957,'internal_calcs ToDs'!E957),"")</f>
        <v/>
      </c>
      <c r="Y957" s="10">
        <f t="shared" si="298"/>
        <v>953.37773033643862</v>
      </c>
      <c r="Z957" s="10" t="str">
        <f t="shared" ca="1" si="295"/>
        <v>N</v>
      </c>
      <c r="AA957" s="10">
        <f t="shared" ca="1" si="296"/>
        <v>953.37773033643862</v>
      </c>
      <c r="AB957" s="1">
        <f t="shared" ca="1" si="280"/>
        <v>1</v>
      </c>
      <c r="AC957" s="1">
        <f t="shared" ca="1" si="281"/>
        <v>111</v>
      </c>
      <c r="AD957" s="1">
        <f t="shared" ca="1" si="297"/>
        <v>67</v>
      </c>
    </row>
    <row r="958" spans="1:30" x14ac:dyDescent="0.3">
      <c r="A958" s="1">
        <f>'FTTM input times'!A958</f>
        <v>956</v>
      </c>
      <c r="B958" s="10">
        <f>ABS('internal_calcs ToDs'!C958-'internal_calcs ToDs'!$B958)</f>
        <v>2.8050239953836353</v>
      </c>
      <c r="C958" s="10">
        <f>ABS('internal_calcs ToDs'!D958-'internal_calcs ToDs'!$B958)</f>
        <v>1.265865143517658</v>
      </c>
      <c r="D958" s="10">
        <f>ABS('internal_calcs ToDs'!E958-'internal_calcs ToDs'!$B958)</f>
        <v>1.7308119323625988</v>
      </c>
      <c r="E958" s="10">
        <f>ABS('internal_calcs ToDs'!D958-'internal_calcs ToDs'!$C958)</f>
        <v>4.0708891389012933</v>
      </c>
      <c r="F958" s="10">
        <f>ABS('internal_calcs ToDs'!E958-'internal_calcs ToDs'!$C958)</f>
        <v>1.0742120630210366</v>
      </c>
      <c r="G958" s="10">
        <f>ABS('internal_calcs ToDs'!E958-'internal_calcs ToDs'!D958)</f>
        <v>2.9966770758802568</v>
      </c>
      <c r="H958" s="1" t="str">
        <f t="shared" si="282"/>
        <v>TRUSTED</v>
      </c>
      <c r="I958" s="1" t="str">
        <f t="shared" si="283"/>
        <v>TRUSTED</v>
      </c>
      <c r="J958" s="1" t="str">
        <f t="shared" si="284"/>
        <v>TRUSTED</v>
      </c>
      <c r="K958" s="1" t="str">
        <f t="shared" si="285"/>
        <v>UNTRUSTED</v>
      </c>
      <c r="L958" s="1" t="str">
        <f t="shared" si="286"/>
        <v>TRUSTED</v>
      </c>
      <c r="M958" s="1" t="str">
        <f t="shared" si="287"/>
        <v>TRUSTED</v>
      </c>
      <c r="N958" s="1" t="str">
        <f t="shared" si="288"/>
        <v>TRUSTED</v>
      </c>
      <c r="O958" s="1">
        <f t="shared" si="289"/>
        <v>3</v>
      </c>
      <c r="P958" s="1">
        <f t="shared" si="290"/>
        <v>333</v>
      </c>
      <c r="Q958" s="1" t="str">
        <f t="shared" si="291"/>
        <v>TRUSTED</v>
      </c>
      <c r="R958" s="1" t="str">
        <f t="shared" si="292"/>
        <v>TRUSTED</v>
      </c>
      <c r="S958" s="1" t="str">
        <f t="shared" si="293"/>
        <v>TRUSTED</v>
      </c>
      <c r="T958" s="1" t="str">
        <f t="shared" si="294"/>
        <v>TRUSTED</v>
      </c>
      <c r="U958" s="1">
        <f t="shared" si="299"/>
        <v>3</v>
      </c>
      <c r="V958" s="10">
        <f>IF(Q958="TRUSTED",'internal_calcs ToDs'!B958,"")</f>
        <v>954.41390944016894</v>
      </c>
      <c r="W958" s="10">
        <f>IF(R958="TRUSTED",'internal_calcs ToDs'!C958,"")</f>
        <v>957.21893343555257</v>
      </c>
      <c r="X958" s="10">
        <f>IF(S958="TRUSTED",IF(O958=3,'internal_calcs ToDs'!D958,'internal_calcs ToDs'!E958),"")</f>
        <v>953.14804429665128</v>
      </c>
      <c r="Y958" s="10">
        <f t="shared" si="298"/>
        <v>954.41390944016894</v>
      </c>
      <c r="Z958" s="10" t="str">
        <f t="shared" ca="1" si="295"/>
        <v>N</v>
      </c>
      <c r="AA958" s="10">
        <f t="shared" ca="1" si="296"/>
        <v>954.41390944016894</v>
      </c>
      <c r="AB958" s="1">
        <f t="shared" ca="1" si="280"/>
        <v>1</v>
      </c>
      <c r="AC958" s="1">
        <f t="shared" ca="1" si="281"/>
        <v>111</v>
      </c>
      <c r="AD958" s="1">
        <f t="shared" ca="1" si="297"/>
        <v>67</v>
      </c>
    </row>
    <row r="959" spans="1:30" x14ac:dyDescent="0.3">
      <c r="A959" s="1">
        <f>'FTTM input times'!A959</f>
        <v>957</v>
      </c>
      <c r="B959" s="10">
        <f>ABS('internal_calcs ToDs'!C959-'internal_calcs ToDs'!$B959)</f>
        <v>2.6430268477604386</v>
      </c>
      <c r="C959" s="10">
        <f>ABS('internal_calcs ToDs'!D959-'internal_calcs ToDs'!$B959)</f>
        <v>1.001308327593847</v>
      </c>
      <c r="D959" s="10">
        <f>ABS('internal_calcs ToDs'!E959-'internal_calcs ToDs'!$B959)</f>
        <v>1.4104737995807</v>
      </c>
      <c r="E959" s="10">
        <f>ABS('internal_calcs ToDs'!D959-'internal_calcs ToDs'!$C959)</f>
        <v>3.6443351753542856</v>
      </c>
      <c r="F959" s="10">
        <f>ABS('internal_calcs ToDs'!E959-'internal_calcs ToDs'!$C959)</f>
        <v>1.2325530481797387</v>
      </c>
      <c r="G959" s="10">
        <f>ABS('internal_calcs ToDs'!E959-'internal_calcs ToDs'!D959)</f>
        <v>2.411782127174547</v>
      </c>
      <c r="H959" s="1" t="str">
        <f t="shared" si="282"/>
        <v>TRUSTED</v>
      </c>
      <c r="I959" s="1" t="str">
        <f t="shared" si="283"/>
        <v>TRUSTED</v>
      </c>
      <c r="J959" s="1" t="str">
        <f t="shared" si="284"/>
        <v>TRUSTED</v>
      </c>
      <c r="K959" s="1" t="str">
        <f t="shared" si="285"/>
        <v>UNTRUSTED</v>
      </c>
      <c r="L959" s="1" t="str">
        <f t="shared" si="286"/>
        <v>TRUSTED</v>
      </c>
      <c r="M959" s="1" t="str">
        <f t="shared" si="287"/>
        <v>TRUSTED</v>
      </c>
      <c r="N959" s="1" t="str">
        <f t="shared" si="288"/>
        <v>TRUSTED</v>
      </c>
      <c r="O959" s="1">
        <f t="shared" si="289"/>
        <v>3</v>
      </c>
      <c r="P959" s="1">
        <f t="shared" si="290"/>
        <v>333</v>
      </c>
      <c r="Q959" s="1" t="str">
        <f t="shared" si="291"/>
        <v>TRUSTED</v>
      </c>
      <c r="R959" s="1" t="str">
        <f t="shared" si="292"/>
        <v>TRUSTED</v>
      </c>
      <c r="S959" s="1" t="str">
        <f t="shared" si="293"/>
        <v>TRUSTED</v>
      </c>
      <c r="T959" s="1" t="str">
        <f t="shared" si="294"/>
        <v>TRUSTED</v>
      </c>
      <c r="U959" s="1">
        <f t="shared" si="299"/>
        <v>3</v>
      </c>
      <c r="V959" s="10">
        <f>IF(Q959="TRUSTED",'internal_calcs ToDs'!B959,"")</f>
        <v>955.45064821768892</v>
      </c>
      <c r="W959" s="10">
        <f>IF(R959="TRUSTED",'internal_calcs ToDs'!C959,"")</f>
        <v>958.09367506544936</v>
      </c>
      <c r="X959" s="10">
        <f>IF(S959="TRUSTED",IF(O959=3,'internal_calcs ToDs'!D959,'internal_calcs ToDs'!E959),"")</f>
        <v>954.44933989009508</v>
      </c>
      <c r="Y959" s="10">
        <f t="shared" si="298"/>
        <v>955.45064821768892</v>
      </c>
      <c r="Z959" s="10" t="str">
        <f t="shared" ca="1" si="295"/>
        <v>N</v>
      </c>
      <c r="AA959" s="10">
        <f t="shared" ca="1" si="296"/>
        <v>955.45064821768892</v>
      </c>
      <c r="AB959" s="1">
        <f t="shared" ca="1" si="280"/>
        <v>1</v>
      </c>
      <c r="AC959" s="1">
        <f t="shared" ca="1" si="281"/>
        <v>111</v>
      </c>
      <c r="AD959" s="1">
        <f t="shared" ca="1" si="297"/>
        <v>67</v>
      </c>
    </row>
    <row r="960" spans="1:30" x14ac:dyDescent="0.3">
      <c r="A960" s="1">
        <f>'FTTM input times'!A960</f>
        <v>958</v>
      </c>
      <c r="B960" s="10">
        <f>ABS('internal_calcs ToDs'!C960-'internal_calcs ToDs'!$B960)</f>
        <v>2.4801235386596545</v>
      </c>
      <c r="C960" s="10">
        <f>ABS('internal_calcs ToDs'!D960-'internal_calcs ToDs'!$B960)</f>
        <v>0.72860374157880869</v>
      </c>
      <c r="D960" s="10">
        <f>ABS('internal_calcs ToDs'!E960-'internal_calcs ToDs'!$B960)</f>
        <v>1.1669038210968665</v>
      </c>
      <c r="E960" s="10">
        <f>ABS('internal_calcs ToDs'!D960-'internal_calcs ToDs'!$C960)</f>
        <v>3.2087272802384632</v>
      </c>
      <c r="F960" s="10">
        <f>ABS('internal_calcs ToDs'!E960-'internal_calcs ToDs'!$C960)</f>
        <v>1.313219717562788</v>
      </c>
      <c r="G960" s="10">
        <f>ABS('internal_calcs ToDs'!E960-'internal_calcs ToDs'!D960)</f>
        <v>1.8955075626756752</v>
      </c>
      <c r="H960" s="1" t="str">
        <f t="shared" si="282"/>
        <v>TRUSTED</v>
      </c>
      <c r="I960" s="1" t="str">
        <f t="shared" si="283"/>
        <v>TRUSTED</v>
      </c>
      <c r="J960" s="1" t="str">
        <f t="shared" si="284"/>
        <v>TRUSTED</v>
      </c>
      <c r="K960" s="1" t="str">
        <f t="shared" si="285"/>
        <v>TRUSTED</v>
      </c>
      <c r="L960" s="1" t="str">
        <f t="shared" si="286"/>
        <v>TRUSTED</v>
      </c>
      <c r="M960" s="1" t="str">
        <f t="shared" si="287"/>
        <v>TRUSTED</v>
      </c>
      <c r="N960" s="1" t="str">
        <f t="shared" si="288"/>
        <v>TRUSTED</v>
      </c>
      <c r="O960" s="1">
        <f t="shared" si="289"/>
        <v>3</v>
      </c>
      <c r="P960" s="1">
        <f t="shared" si="290"/>
        <v>333</v>
      </c>
      <c r="Q960" s="1" t="str">
        <f t="shared" si="291"/>
        <v>TRUSTED</v>
      </c>
      <c r="R960" s="1" t="str">
        <f t="shared" si="292"/>
        <v>TRUSTED</v>
      </c>
      <c r="S960" s="1" t="str">
        <f t="shared" si="293"/>
        <v>TRUSTED</v>
      </c>
      <c r="T960" s="1" t="str">
        <f t="shared" si="294"/>
        <v>TRUSTED</v>
      </c>
      <c r="U960" s="1">
        <f t="shared" si="299"/>
        <v>3</v>
      </c>
      <c r="V960" s="10">
        <f>IF(Q960="TRUSTED",'internal_calcs ToDs'!B960,"")</f>
        <v>956.4879234639991</v>
      </c>
      <c r="W960" s="10">
        <f>IF(R960="TRUSTED",'internal_calcs ToDs'!C960,"")</f>
        <v>958.96804700265875</v>
      </c>
      <c r="X960" s="10">
        <f>IF(S960="TRUSTED",IF(O960=3,'internal_calcs ToDs'!D960,'internal_calcs ToDs'!E960),"")</f>
        <v>955.75931972242029</v>
      </c>
      <c r="Y960" s="10">
        <f t="shared" si="298"/>
        <v>956.4879234639991</v>
      </c>
      <c r="Z960" s="10" t="str">
        <f t="shared" ca="1" si="295"/>
        <v>N</v>
      </c>
      <c r="AA960" s="10">
        <f t="shared" ca="1" si="296"/>
        <v>956.4879234639991</v>
      </c>
      <c r="AB960" s="1">
        <f t="shared" ca="1" si="280"/>
        <v>1</v>
      </c>
      <c r="AC960" s="1">
        <f t="shared" ca="1" si="281"/>
        <v>111</v>
      </c>
      <c r="AD960" s="1">
        <f t="shared" ca="1" si="297"/>
        <v>67</v>
      </c>
    </row>
    <row r="961" spans="1:30" x14ac:dyDescent="0.3">
      <c r="A961" s="1">
        <f>'FTTM input times'!A961</f>
        <v>959</v>
      </c>
      <c r="B961" s="10">
        <f>ABS('internal_calcs ToDs'!C961-'internal_calcs ToDs'!$B961)</f>
        <v>2.3168334084958815</v>
      </c>
      <c r="C961" s="10">
        <f>ABS('internal_calcs ToDs'!D961-'internal_calcs ToDs'!$B961)</f>
        <v>0.45261640875628473</v>
      </c>
      <c r="D961" s="10">
        <f>ABS('internal_calcs ToDs'!E961-'internal_calcs ToDs'!$B961)</f>
        <v>1.0075815698718316</v>
      </c>
      <c r="E961" s="10">
        <f>ABS('internal_calcs ToDs'!D961-'internal_calcs ToDs'!$C961)</f>
        <v>2.7694498172521662</v>
      </c>
      <c r="F961" s="10">
        <f>ABS('internal_calcs ToDs'!E961-'internal_calcs ToDs'!$C961)</f>
        <v>1.3092518386240499</v>
      </c>
      <c r="G961" s="10">
        <f>ABS('internal_calcs ToDs'!E961-'internal_calcs ToDs'!D961)</f>
        <v>1.4601979786281163</v>
      </c>
      <c r="H961" s="1" t="str">
        <f t="shared" si="282"/>
        <v>TRUSTED</v>
      </c>
      <c r="I961" s="1" t="str">
        <f t="shared" si="283"/>
        <v>TRUSTED</v>
      </c>
      <c r="J961" s="1" t="str">
        <f t="shared" si="284"/>
        <v>TRUSTED</v>
      </c>
      <c r="K961" s="1" t="str">
        <f t="shared" si="285"/>
        <v>TRUSTED</v>
      </c>
      <c r="L961" s="1" t="str">
        <f t="shared" si="286"/>
        <v>TRUSTED</v>
      </c>
      <c r="M961" s="1" t="str">
        <f t="shared" si="287"/>
        <v>TRUSTED</v>
      </c>
      <c r="N961" s="1" t="str">
        <f t="shared" si="288"/>
        <v>TRUSTED</v>
      </c>
      <c r="O961" s="1">
        <f t="shared" si="289"/>
        <v>3</v>
      </c>
      <c r="P961" s="1">
        <f t="shared" si="290"/>
        <v>333</v>
      </c>
      <c r="Q961" s="1" t="str">
        <f t="shared" si="291"/>
        <v>TRUSTED</v>
      </c>
      <c r="R961" s="1" t="str">
        <f t="shared" si="292"/>
        <v>TRUSTED</v>
      </c>
      <c r="S961" s="1" t="str">
        <f t="shared" si="293"/>
        <v>TRUSTED</v>
      </c>
      <c r="T961" s="1" t="str">
        <f t="shared" si="294"/>
        <v>TRUSTED</v>
      </c>
      <c r="U961" s="1">
        <f t="shared" si="299"/>
        <v>3</v>
      </c>
      <c r="V961" s="10">
        <f>IF(Q961="TRUSTED",'internal_calcs ToDs'!B961,"")</f>
        <v>957.52571163525499</v>
      </c>
      <c r="W961" s="10">
        <f>IF(R961="TRUSTED",'internal_calcs ToDs'!C961,"")</f>
        <v>959.84254504375087</v>
      </c>
      <c r="X961" s="10">
        <f>IF(S961="TRUSTED",IF(O961=3,'internal_calcs ToDs'!D961,'internal_calcs ToDs'!E961),"")</f>
        <v>957.07309522649871</v>
      </c>
      <c r="Y961" s="10">
        <f t="shared" si="298"/>
        <v>957.52571163525499</v>
      </c>
      <c r="Z961" s="10" t="str">
        <f t="shared" ca="1" si="295"/>
        <v>N</v>
      </c>
      <c r="AA961" s="10">
        <f t="shared" ca="1" si="296"/>
        <v>957.52571163525499</v>
      </c>
      <c r="AB961" s="1">
        <f t="shared" ca="1" si="280"/>
        <v>1</v>
      </c>
      <c r="AC961" s="1">
        <f t="shared" ca="1" si="281"/>
        <v>111</v>
      </c>
      <c r="AD961" s="1">
        <f t="shared" ca="1" si="297"/>
        <v>67</v>
      </c>
    </row>
    <row r="962" spans="1:30" x14ac:dyDescent="0.3">
      <c r="A962" s="1">
        <f>'FTTM input times'!A962</f>
        <v>960</v>
      </c>
      <c r="B962" s="10">
        <f>ABS('internal_calcs ToDs'!C962-'internal_calcs ToDs'!$B962)</f>
        <v>2.1536756239833039</v>
      </c>
      <c r="C962" s="10">
        <f>ABS('internal_calcs ToDs'!D962-'internal_calcs ToDs'!$B962)</f>
        <v>0.17827088844774153</v>
      </c>
      <c r="D962" s="10">
        <f>ABS('internal_calcs ToDs'!E962-'internal_calcs ToDs'!$B962)</f>
        <v>0.93692347202863857</v>
      </c>
      <c r="E962" s="10">
        <f>ABS('internal_calcs ToDs'!D962-'internal_calcs ToDs'!$C962)</f>
        <v>2.3319465124310454</v>
      </c>
      <c r="F962" s="10">
        <f>ABS('internal_calcs ToDs'!E962-'internal_calcs ToDs'!$C962)</f>
        <v>1.2167521519546654</v>
      </c>
      <c r="G962" s="10">
        <f>ABS('internal_calcs ToDs'!E962-'internal_calcs ToDs'!D962)</f>
        <v>1.1151943604763801</v>
      </c>
      <c r="H962" s="1" t="str">
        <f t="shared" si="282"/>
        <v>TRUSTED</v>
      </c>
      <c r="I962" s="1" t="str">
        <f t="shared" si="283"/>
        <v>TRUSTED</v>
      </c>
      <c r="J962" s="1" t="str">
        <f t="shared" si="284"/>
        <v>TRUSTED</v>
      </c>
      <c r="K962" s="1" t="str">
        <f t="shared" si="285"/>
        <v>TRUSTED</v>
      </c>
      <c r="L962" s="1" t="str">
        <f t="shared" si="286"/>
        <v>TRUSTED</v>
      </c>
      <c r="M962" s="1" t="str">
        <f t="shared" si="287"/>
        <v>TRUSTED</v>
      </c>
      <c r="N962" s="1" t="str">
        <f t="shared" si="288"/>
        <v>TRUSTED</v>
      </c>
      <c r="O962" s="1">
        <f t="shared" si="289"/>
        <v>3</v>
      </c>
      <c r="P962" s="1">
        <f t="shared" si="290"/>
        <v>333</v>
      </c>
      <c r="Q962" s="1" t="str">
        <f t="shared" si="291"/>
        <v>TRUSTED</v>
      </c>
      <c r="R962" s="1" t="str">
        <f t="shared" si="292"/>
        <v>TRUSTED</v>
      </c>
      <c r="S962" s="1" t="str">
        <f t="shared" si="293"/>
        <v>TRUSTED</v>
      </c>
      <c r="T962" s="1" t="str">
        <f t="shared" si="294"/>
        <v>TRUSTED</v>
      </c>
      <c r="U962" s="1">
        <f t="shared" si="299"/>
        <v>3</v>
      </c>
      <c r="V962" s="10">
        <f>IF(Q962="TRUSTED",'internal_calcs ToDs'!B962,"")</f>
        <v>958.56398886363763</v>
      </c>
      <c r="W962" s="10">
        <f>IF(R962="TRUSTED",'internal_calcs ToDs'!C962,"")</f>
        <v>960.71766448762094</v>
      </c>
      <c r="X962" s="10">
        <f>IF(S962="TRUSTED",IF(O962=3,'internal_calcs ToDs'!D962,'internal_calcs ToDs'!E962),"")</f>
        <v>958.38571797518989</v>
      </c>
      <c r="Y962" s="10">
        <f t="shared" si="298"/>
        <v>958.56398886363763</v>
      </c>
      <c r="Z962" s="10" t="str">
        <f t="shared" ca="1" si="295"/>
        <v>N</v>
      </c>
      <c r="AA962" s="10">
        <f t="shared" ca="1" si="296"/>
        <v>958.56398886363763</v>
      </c>
      <c r="AB962" s="1">
        <f t="shared" ref="AB962:AB1000" ca="1" si="300">IF(AA962=V962,1,IF(AA962=W962,2,IF(AA962=X962,O962,511)))</f>
        <v>1</v>
      </c>
      <c r="AC962" s="1">
        <f t="shared" ref="AC962:AC1000" ca="1" si="301">IF(AB962=1,fttmMapPtpInstanceToIndex1,IF(AB962=2,fttmMapPtpInstanceToIndex2,IF(AB962=3,fttmMapPtpInstanceToIndex3,IF(AB962=4,fttmMapPtpInstanceToIndex4,"NQ"))))</f>
        <v>111</v>
      </c>
      <c r="AD962" s="1">
        <f t="shared" ca="1" si="297"/>
        <v>67</v>
      </c>
    </row>
    <row r="963" spans="1:30" x14ac:dyDescent="0.3">
      <c r="A963" s="1">
        <f>'FTTM input times'!A963</f>
        <v>961</v>
      </c>
      <c r="B963" s="10">
        <f>ABS('internal_calcs ToDs'!C963-'internal_calcs ToDs'!$B963)</f>
        <v>1.99116720834229</v>
      </c>
      <c r="C963" s="10">
        <f>ABS('internal_calcs ToDs'!D963-'internal_calcs ToDs'!$B963)</f>
        <v>8.952674856629983E-2</v>
      </c>
      <c r="D963" s="10">
        <f>ABS('internal_calcs ToDs'!E963-'internal_calcs ToDs'!$B963)</f>
        <v>0.95612403327481843</v>
      </c>
      <c r="E963" s="10">
        <f>ABS('internal_calcs ToDs'!D963-'internal_calcs ToDs'!$C963)</f>
        <v>1.9016404597759902</v>
      </c>
      <c r="F963" s="10">
        <f>ABS('internal_calcs ToDs'!E963-'internal_calcs ToDs'!$C963)</f>
        <v>1.0350431750674716</v>
      </c>
      <c r="G963" s="10">
        <f>ABS('internal_calcs ToDs'!E963-'internal_calcs ToDs'!D963)</f>
        <v>0.8665972847085186</v>
      </c>
      <c r="H963" s="1" t="str">
        <f t="shared" ref="H963:H1000" si="302">IF(B962&lt;=maxAs12,"TRUSTED",IF(AND(H962="TRUSTED",B962&lt;=(maxAs12+fttmHyst12)),"TRUSTED","UNTRUSTED"))</f>
        <v>TRUSTED</v>
      </c>
      <c r="I963" s="1" t="str">
        <f t="shared" ref="I963:I1000" si="303">IF(C962&lt;=maxAs13,"TRUSTED",IF(AND(I962="TRUSTED",C962&lt;=(maxAs13+fttmHyst13)),"TRUSTED","UNTRUSTED"))</f>
        <v>TRUSTED</v>
      </c>
      <c r="J963" s="1" t="str">
        <f t="shared" ref="J963:J1000" si="304">IF(D962&lt;=maxAs14,"TRUSTED",IF(AND(J962="TRUSTED",D962&lt;=(maxAs14+fttmHyst14)),"TRUSTED","UNTRUSTED"))</f>
        <v>TRUSTED</v>
      </c>
      <c r="K963" s="1" t="str">
        <f t="shared" ref="K963:K1000" si="305">IF(E962&lt;=maxAs23,"TRUSTED",IF(AND(K962="TRUSTED",E962&lt;=(maxAs23+fttmHyst23)),"TRUSTED","UNTRUSTED"))</f>
        <v>TRUSTED</v>
      </c>
      <c r="L963" s="1" t="str">
        <f t="shared" ref="L963:L1000" si="306">IF(F962&lt;=maxAs24,"TRUSTED",IF(AND(L962="TRUSTED",F962&lt;=(maxAs24+fttmHyst24)),"TRUSTED","UNTRUSTED"))</f>
        <v>TRUSTED</v>
      </c>
      <c r="M963" s="1" t="str">
        <f t="shared" ref="M963:M1000" si="307">IF(G962&lt;=maxAs34,"TRUSTED",IF(AND(M962="TRUSTED",G962&lt;=(maxAs34+fttmHyst34)),"TRUSTED","UNTRUSTED"))</f>
        <v>TRUSTED</v>
      </c>
      <c r="N963" s="1" t="str">
        <f t="shared" ref="N963:N1000" si="308">M963</f>
        <v>TRUSTED</v>
      </c>
      <c r="O963" s="1">
        <f t="shared" ref="O963:O1000" si="309">IF(N963="UNTRUSTED",511,3)</f>
        <v>3</v>
      </c>
      <c r="P963" s="1">
        <f t="shared" ref="P963:P1000" si="310">IF(O963=511,"NQ",IF(O963=3,fttmMapPtpInstanceToIndex3,fttmMapPtpInstanceToIndex4))</f>
        <v>333</v>
      </c>
      <c r="Q963" s="1" t="str">
        <f t="shared" ref="Q963:Q1000" si="311">IF(H963="TRUSTED","TRUSTED",IF(O963=3,IF(I963="TRUSTED","TRUSTED","UNTRUSTED"),IF(O963=4,IF(J963="TRUSTED","TRUSTED","UNTRUSTED"),"UNTRUSTED")))</f>
        <v>TRUSTED</v>
      </c>
      <c r="R963" s="1" t="str">
        <f t="shared" ref="R963:R1000" si="312">IF(H963="TRUSTED","TRUSTED",IF(O963=3,IF(K963="TRUSTED","TRUSTED","UNTRUSTED"),IF(O963=4,IF(L963="TRUSTED","TRUSTED","UNTRUSTED"),"UNTRUSTED")))</f>
        <v>TRUSTED</v>
      </c>
      <c r="S963" s="1" t="str">
        <f t="shared" ref="S963:S1000" si="313">IF(O963=3,IF(OR(I963="TRUSTED",K963="TRUSTED"),"TRUSTED","UNTRUSTED"),IF(O963=4,IF(OR(J963="TRUSTED",L963="TRUSTED"),"TRUSTED","UNTRUSTED"),"UNTRUSTED"))</f>
        <v>TRUSTED</v>
      </c>
      <c r="T963" s="1" t="str">
        <f t="shared" ref="T963:T1000" si="314">IF(OR(AND(Q963="TRUSTED",R963="TRUSTED"),AND(Q963="TRUSTED",S963="TRUSTED"),AND(R963="TRUSTED",S963="TRUSTED")),"TRUSTED","UNTRUSTED")</f>
        <v>TRUSTED</v>
      </c>
      <c r="U963" s="1">
        <f t="shared" si="299"/>
        <v>3</v>
      </c>
      <c r="V963" s="10">
        <f>IF(Q963="TRUSTED",'internal_calcs ToDs'!B963,"")</f>
        <v>959.6027309724293</v>
      </c>
      <c r="W963" s="10">
        <f>IF(R963="TRUSTED",'internal_calcs ToDs'!C963,"")</f>
        <v>961.59389818077159</v>
      </c>
      <c r="X963" s="10">
        <f>IF(S963="TRUSTED",IF(O963=3,'internal_calcs ToDs'!D963,'internal_calcs ToDs'!E963),"")</f>
        <v>959.6922577209956</v>
      </c>
      <c r="Y963" s="10">
        <f t="shared" si="298"/>
        <v>959.6922577209956</v>
      </c>
      <c r="Z963" s="10" t="str">
        <f t="shared" ref="Z963:Z1000" ca="1" si="315">IF(OR(AB962=511,OFFSET(V963,0,AB962-1)=""),"Y",IF(ABS(OFFSET(V963,0,AB962-1)-Y963)&gt;fttmSelChangeThresh0,"Y","N"))</f>
        <v>Y</v>
      </c>
      <c r="AA963" s="10">
        <f t="shared" ref="AA963:AA1000" ca="1" si="316">IF(U963=0,AA962,IF(Z963="Y",Y963,OFFSET(V963,0,AB962-1)))</f>
        <v>959.6922577209956</v>
      </c>
      <c r="AB963" s="1">
        <f t="shared" ca="1" si="300"/>
        <v>3</v>
      </c>
      <c r="AC963" s="1">
        <f t="shared" ca="1" si="301"/>
        <v>333</v>
      </c>
      <c r="AD963" s="1">
        <f t="shared" ref="AD963:AD1000" ca="1" si="317">IF(AC963&lt;&gt;AC962,AD962+1,AD962)</f>
        <v>68</v>
      </c>
    </row>
    <row r="964" spans="1:30" x14ac:dyDescent="0.3">
      <c r="A964" s="1">
        <f>'FTTM input times'!A964</f>
        <v>962</v>
      </c>
      <c r="B964" s="10">
        <f>ABS('internal_calcs ToDs'!C964-'internal_calcs ToDs'!$B964)</f>
        <v>1.829821080988836</v>
      </c>
      <c r="C964" s="10">
        <f>ABS('internal_calcs ToDs'!D964-'internal_calcs ToDs'!$B964)</f>
        <v>0.34596665772323831</v>
      </c>
      <c r="D964" s="10">
        <f>ABS('internal_calcs ToDs'!E964-'internal_calcs ToDs'!$B964)</f>
        <v>1.0631135248935379</v>
      </c>
      <c r="E964" s="10">
        <f>ABS('internal_calcs ToDs'!D964-'internal_calcs ToDs'!$C964)</f>
        <v>1.4838544232655977</v>
      </c>
      <c r="F964" s="10">
        <f>ABS('internal_calcs ToDs'!E964-'internal_calcs ToDs'!$C964)</f>
        <v>0.76670755609529806</v>
      </c>
      <c r="G964" s="10">
        <f>ABS('internal_calcs ToDs'!E964-'internal_calcs ToDs'!D964)</f>
        <v>0.71714686717029963</v>
      </c>
      <c r="H964" s="1" t="str">
        <f t="shared" si="302"/>
        <v>TRUSTED</v>
      </c>
      <c r="I964" s="1" t="str">
        <f t="shared" si="303"/>
        <v>TRUSTED</v>
      </c>
      <c r="J964" s="1" t="str">
        <f t="shared" si="304"/>
        <v>TRUSTED</v>
      </c>
      <c r="K964" s="1" t="str">
        <f t="shared" si="305"/>
        <v>TRUSTED</v>
      </c>
      <c r="L964" s="1" t="str">
        <f t="shared" si="306"/>
        <v>TRUSTED</v>
      </c>
      <c r="M964" s="1" t="str">
        <f t="shared" si="307"/>
        <v>TRUSTED</v>
      </c>
      <c r="N964" s="1" t="str">
        <f t="shared" si="308"/>
        <v>TRUSTED</v>
      </c>
      <c r="O964" s="1">
        <f t="shared" si="309"/>
        <v>3</v>
      </c>
      <c r="P964" s="1">
        <f t="shared" si="310"/>
        <v>333</v>
      </c>
      <c r="Q964" s="1" t="str">
        <f t="shared" si="311"/>
        <v>TRUSTED</v>
      </c>
      <c r="R964" s="1" t="str">
        <f t="shared" si="312"/>
        <v>TRUSTED</v>
      </c>
      <c r="S964" s="1" t="str">
        <f t="shared" si="313"/>
        <v>TRUSTED</v>
      </c>
      <c r="T964" s="1" t="str">
        <f t="shared" si="314"/>
        <v>TRUSTED</v>
      </c>
      <c r="U964" s="1">
        <f t="shared" si="299"/>
        <v>3</v>
      </c>
      <c r="V964" s="10">
        <f>IF(Q964="TRUSTED",'internal_calcs ToDs'!B964,"")</f>
        <v>960.6419134912835</v>
      </c>
      <c r="W964" s="10">
        <f>IF(R964="TRUSTED",'internal_calcs ToDs'!C964,"")</f>
        <v>962.47173457227234</v>
      </c>
      <c r="X964" s="10">
        <f>IF(S964="TRUSTED",IF(O964=3,'internal_calcs ToDs'!D964,'internal_calcs ToDs'!E964),"")</f>
        <v>960.98788014900674</v>
      </c>
      <c r="Y964" s="10">
        <f t="shared" ref="Y964:Y1000" si="318">IF(U964=0,AA963,IF(U964=3,MEDIAN(V964:X964),IF(V964="",W964,V964)))</f>
        <v>960.98788014900674</v>
      </c>
      <c r="Z964" s="10" t="str">
        <f t="shared" ca="1" si="315"/>
        <v>N</v>
      </c>
      <c r="AA964" s="10">
        <f t="shared" ca="1" si="316"/>
        <v>960.98788014900674</v>
      </c>
      <c r="AB964" s="1">
        <f t="shared" ca="1" si="300"/>
        <v>3</v>
      </c>
      <c r="AC964" s="1">
        <f t="shared" ca="1" si="301"/>
        <v>333</v>
      </c>
      <c r="AD964" s="1">
        <f t="shared" ca="1" si="317"/>
        <v>68</v>
      </c>
    </row>
    <row r="965" spans="1:30" x14ac:dyDescent="0.3">
      <c r="A965" s="1">
        <f>'FTTM input times'!A965</f>
        <v>963</v>
      </c>
      <c r="B965" s="10">
        <f>ABS('internal_calcs ToDs'!C965-'internal_calcs ToDs'!$B965)</f>
        <v>1.6701441143929969</v>
      </c>
      <c r="C965" s="10">
        <f>ABS('internal_calcs ToDs'!D965-'internal_calcs ToDs'!$B965)</f>
        <v>0.58641144525506661</v>
      </c>
      <c r="D965" s="10">
        <f>ABS('internal_calcs ToDs'!E965-'internal_calcs ToDs'!$B965)</f>
        <v>1.2526336580973521</v>
      </c>
      <c r="E965" s="10">
        <f>ABS('internal_calcs ToDs'!D965-'internal_calcs ToDs'!$C965)</f>
        <v>1.0837326691379303</v>
      </c>
      <c r="F965" s="10">
        <f>ABS('internal_calcs ToDs'!E965-'internal_calcs ToDs'!$C965)</f>
        <v>0.41751045629564487</v>
      </c>
      <c r="G965" s="10">
        <f>ABS('internal_calcs ToDs'!E965-'internal_calcs ToDs'!D965)</f>
        <v>0.66622221284228544</v>
      </c>
      <c r="H965" s="1" t="str">
        <f t="shared" si="302"/>
        <v>TRUSTED</v>
      </c>
      <c r="I965" s="1" t="str">
        <f t="shared" si="303"/>
        <v>TRUSTED</v>
      </c>
      <c r="J965" s="1" t="str">
        <f t="shared" si="304"/>
        <v>TRUSTED</v>
      </c>
      <c r="K965" s="1" t="str">
        <f t="shared" si="305"/>
        <v>TRUSTED</v>
      </c>
      <c r="L965" s="1" t="str">
        <f t="shared" si="306"/>
        <v>TRUSTED</v>
      </c>
      <c r="M965" s="1" t="str">
        <f t="shared" si="307"/>
        <v>TRUSTED</v>
      </c>
      <c r="N965" s="1" t="str">
        <f t="shared" si="308"/>
        <v>TRUSTED</v>
      </c>
      <c r="O965" s="1">
        <f t="shared" si="309"/>
        <v>3</v>
      </c>
      <c r="P965" s="1">
        <f t="shared" si="310"/>
        <v>333</v>
      </c>
      <c r="Q965" s="1" t="str">
        <f t="shared" si="311"/>
        <v>TRUSTED</v>
      </c>
      <c r="R965" s="1" t="str">
        <f t="shared" si="312"/>
        <v>TRUSTED</v>
      </c>
      <c r="S965" s="1" t="str">
        <f t="shared" si="313"/>
        <v>TRUSTED</v>
      </c>
      <c r="T965" s="1" t="str">
        <f t="shared" si="314"/>
        <v>TRUSTED</v>
      </c>
      <c r="U965" s="1">
        <f t="shared" ref="U965:U1000" si="319">COUNTIF(Q965:S965,"TRUSTED")</f>
        <v>3</v>
      </c>
      <c r="V965" s="10">
        <f>IF(Q965="TRUSTED",'internal_calcs ToDs'!B965,"")</f>
        <v>961.68151167168173</v>
      </c>
      <c r="W965" s="10">
        <f>IF(R965="TRUSTED",'internal_calcs ToDs'!C965,"")</f>
        <v>963.35165578607473</v>
      </c>
      <c r="X965" s="10">
        <f>IF(S965="TRUSTED",IF(O965=3,'internal_calcs ToDs'!D965,'internal_calcs ToDs'!E965),"")</f>
        <v>962.2679231169368</v>
      </c>
      <c r="Y965" s="10">
        <f t="shared" si="318"/>
        <v>962.2679231169368</v>
      </c>
      <c r="Z965" s="10" t="str">
        <f t="shared" ca="1" si="315"/>
        <v>N</v>
      </c>
      <c r="AA965" s="10">
        <f t="shared" ca="1" si="316"/>
        <v>962.2679231169368</v>
      </c>
      <c r="AB965" s="1">
        <f t="shared" ca="1" si="300"/>
        <v>3</v>
      </c>
      <c r="AC965" s="1">
        <f t="shared" ca="1" si="301"/>
        <v>333</v>
      </c>
      <c r="AD965" s="1">
        <f t="shared" ca="1" si="317"/>
        <v>68</v>
      </c>
    </row>
    <row r="966" spans="1:30" x14ac:dyDescent="0.3">
      <c r="A966" s="1">
        <f>'FTTM input times'!A966</f>
        <v>964</v>
      </c>
      <c r="B966" s="10">
        <f>ABS('internal_calcs ToDs'!C966-'internal_calcs ToDs'!$B966)</f>
        <v>1.512635215724913</v>
      </c>
      <c r="C966" s="10">
        <f>ABS('internal_calcs ToDs'!D966-'internal_calcs ToDs'!$B966)</f>
        <v>0.80646967732798203</v>
      </c>
      <c r="D966" s="10">
        <f>ABS('internal_calcs ToDs'!E966-'internal_calcs ToDs'!$B966)</f>
        <v>1.516428511130357</v>
      </c>
      <c r="E966" s="10">
        <f>ABS('internal_calcs ToDs'!D966-'internal_calcs ToDs'!$C966)</f>
        <v>0.70616553839693097</v>
      </c>
      <c r="F966" s="10">
        <f>ABS('internal_calcs ToDs'!E966-'internal_calcs ToDs'!$C966)</f>
        <v>3.7932954054440415E-3</v>
      </c>
      <c r="G966" s="10">
        <f>ABS('internal_calcs ToDs'!E966-'internal_calcs ToDs'!D966)</f>
        <v>0.70995883380237501</v>
      </c>
      <c r="H966" s="1" t="str">
        <f t="shared" si="302"/>
        <v>TRUSTED</v>
      </c>
      <c r="I966" s="1" t="str">
        <f t="shared" si="303"/>
        <v>TRUSTED</v>
      </c>
      <c r="J966" s="1" t="str">
        <f t="shared" si="304"/>
        <v>TRUSTED</v>
      </c>
      <c r="K966" s="1" t="str">
        <f t="shared" si="305"/>
        <v>TRUSTED</v>
      </c>
      <c r="L966" s="1" t="str">
        <f t="shared" si="306"/>
        <v>TRUSTED</v>
      </c>
      <c r="M966" s="1" t="str">
        <f t="shared" si="307"/>
        <v>TRUSTED</v>
      </c>
      <c r="N966" s="1" t="str">
        <f t="shared" si="308"/>
        <v>TRUSTED</v>
      </c>
      <c r="O966" s="1">
        <f t="shared" si="309"/>
        <v>3</v>
      </c>
      <c r="P966" s="1">
        <f t="shared" si="310"/>
        <v>333</v>
      </c>
      <c r="Q966" s="1" t="str">
        <f t="shared" si="311"/>
        <v>TRUSTED</v>
      </c>
      <c r="R966" s="1" t="str">
        <f t="shared" si="312"/>
        <v>TRUSTED</v>
      </c>
      <c r="S966" s="1" t="str">
        <f t="shared" si="313"/>
        <v>TRUSTED</v>
      </c>
      <c r="T966" s="1" t="str">
        <f t="shared" si="314"/>
        <v>TRUSTED</v>
      </c>
      <c r="U966" s="1">
        <f t="shared" si="319"/>
        <v>3</v>
      </c>
      <c r="V966" s="10">
        <f>IF(Q966="TRUSTED",'internal_calcs ToDs'!B966,"")</f>
        <v>962.72150050256448</v>
      </c>
      <c r="W966" s="10">
        <f>IF(R966="TRUSTED",'internal_calcs ToDs'!C966,"")</f>
        <v>964.23413571828939</v>
      </c>
      <c r="X966" s="10">
        <f>IF(S966="TRUSTED",IF(O966=3,'internal_calcs ToDs'!D966,'internal_calcs ToDs'!E966),"")</f>
        <v>963.52797017989246</v>
      </c>
      <c r="Y966" s="10">
        <f t="shared" si="318"/>
        <v>963.52797017989246</v>
      </c>
      <c r="Z966" s="10" t="str">
        <f t="shared" ca="1" si="315"/>
        <v>N</v>
      </c>
      <c r="AA966" s="10">
        <f t="shared" ca="1" si="316"/>
        <v>963.52797017989246</v>
      </c>
      <c r="AB966" s="1">
        <f t="shared" ca="1" si="300"/>
        <v>3</v>
      </c>
      <c r="AC966" s="1">
        <f t="shared" ca="1" si="301"/>
        <v>333</v>
      </c>
      <c r="AD966" s="1">
        <f t="shared" ca="1" si="317"/>
        <v>68</v>
      </c>
    </row>
    <row r="967" spans="1:30" x14ac:dyDescent="0.3">
      <c r="A967" s="1">
        <f>'FTTM input times'!A967</f>
        <v>965</v>
      </c>
      <c r="B967" s="10">
        <f>ABS('internal_calcs ToDs'!C967-'internal_calcs ToDs'!$B967)</f>
        <v>1.3577834408049512</v>
      </c>
      <c r="C967" s="10">
        <f>ABS('internal_calcs ToDs'!D967-'internal_calcs ToDs'!$B967)</f>
        <v>1.0020655142170654</v>
      </c>
      <c r="D967" s="10">
        <f>ABS('internal_calcs ToDs'!E967-'internal_calcs ToDs'!$B967)</f>
        <v>1.843543807958099</v>
      </c>
      <c r="E967" s="10">
        <f>ABS('internal_calcs ToDs'!D967-'internal_calcs ToDs'!$C967)</f>
        <v>0.35571792658788581</v>
      </c>
      <c r="F967" s="10">
        <f>ABS('internal_calcs ToDs'!E967-'internal_calcs ToDs'!$C967)</f>
        <v>0.48576036715314785</v>
      </c>
      <c r="G967" s="10">
        <f>ABS('internal_calcs ToDs'!E967-'internal_calcs ToDs'!D967)</f>
        <v>0.84147829374103367</v>
      </c>
      <c r="H967" s="1" t="str">
        <f t="shared" si="302"/>
        <v>TRUSTED</v>
      </c>
      <c r="I967" s="1" t="str">
        <f t="shared" si="303"/>
        <v>TRUSTED</v>
      </c>
      <c r="J967" s="1" t="str">
        <f t="shared" si="304"/>
        <v>TRUSTED</v>
      </c>
      <c r="K967" s="1" t="str">
        <f t="shared" si="305"/>
        <v>TRUSTED</v>
      </c>
      <c r="L967" s="1" t="str">
        <f t="shared" si="306"/>
        <v>TRUSTED</v>
      </c>
      <c r="M967" s="1" t="str">
        <f t="shared" si="307"/>
        <v>TRUSTED</v>
      </c>
      <c r="N967" s="1" t="str">
        <f t="shared" si="308"/>
        <v>TRUSTED</v>
      </c>
      <c r="O967" s="1">
        <f t="shared" si="309"/>
        <v>3</v>
      </c>
      <c r="P967" s="1">
        <f t="shared" si="310"/>
        <v>333</v>
      </c>
      <c r="Q967" s="1" t="str">
        <f t="shared" si="311"/>
        <v>TRUSTED</v>
      </c>
      <c r="R967" s="1" t="str">
        <f t="shared" si="312"/>
        <v>TRUSTED</v>
      </c>
      <c r="S967" s="1" t="str">
        <f t="shared" si="313"/>
        <v>TRUSTED</v>
      </c>
      <c r="T967" s="1" t="str">
        <f t="shared" si="314"/>
        <v>TRUSTED</v>
      </c>
      <c r="U967" s="1">
        <f t="shared" si="319"/>
        <v>3</v>
      </c>
      <c r="V967" s="10">
        <f>IF(Q967="TRUSTED",'internal_calcs ToDs'!B967,"")</f>
        <v>963.76185472612883</v>
      </c>
      <c r="W967" s="10">
        <f>IF(R967="TRUSTED",'internal_calcs ToDs'!C967,"")</f>
        <v>965.11963816693378</v>
      </c>
      <c r="X967" s="10">
        <f>IF(S967="TRUSTED",IF(O967=3,'internal_calcs ToDs'!D967,'internal_calcs ToDs'!E967),"")</f>
        <v>964.7639202403459</v>
      </c>
      <c r="Y967" s="10">
        <f t="shared" si="318"/>
        <v>964.7639202403459</v>
      </c>
      <c r="Z967" s="10" t="str">
        <f t="shared" ca="1" si="315"/>
        <v>N</v>
      </c>
      <c r="AA967" s="10">
        <f t="shared" ca="1" si="316"/>
        <v>964.7639202403459</v>
      </c>
      <c r="AB967" s="1">
        <f t="shared" ca="1" si="300"/>
        <v>3</v>
      </c>
      <c r="AC967" s="1">
        <f t="shared" ca="1" si="301"/>
        <v>333</v>
      </c>
      <c r="AD967" s="1">
        <f t="shared" ca="1" si="317"/>
        <v>68</v>
      </c>
    </row>
    <row r="968" spans="1:30" x14ac:dyDescent="0.3">
      <c r="A968" s="1">
        <f>'FTTM input times'!A968</f>
        <v>966</v>
      </c>
      <c r="B968" s="10">
        <f>ABS('internal_calcs ToDs'!C968-'internal_calcs ToDs'!$B968)</f>
        <v>1.2060661477516987</v>
      </c>
      <c r="C968" s="10">
        <f>ABS('internal_calcs ToDs'!D968-'internal_calcs ToDs'!$B968)</f>
        <v>1.169503371111773</v>
      </c>
      <c r="D968" s="10">
        <f>ABS('internal_calcs ToDs'!E968-'internal_calcs ToDs'!$B968)</f>
        <v>2.2207237312729831</v>
      </c>
      <c r="E968" s="10">
        <f>ABS('internal_calcs ToDs'!D968-'internal_calcs ToDs'!$C968)</f>
        <v>3.6562776639925687E-2</v>
      </c>
      <c r="F968" s="10">
        <f>ABS('internal_calcs ToDs'!E968-'internal_calcs ToDs'!$C968)</f>
        <v>1.0146575835212843</v>
      </c>
      <c r="G968" s="10">
        <f>ABS('internal_calcs ToDs'!E968-'internal_calcs ToDs'!D968)</f>
        <v>1.05122036016121</v>
      </c>
      <c r="H968" s="1" t="str">
        <f t="shared" si="302"/>
        <v>TRUSTED</v>
      </c>
      <c r="I968" s="1" t="str">
        <f t="shared" si="303"/>
        <v>TRUSTED</v>
      </c>
      <c r="J968" s="1" t="str">
        <f t="shared" si="304"/>
        <v>TRUSTED</v>
      </c>
      <c r="K968" s="1" t="str">
        <f t="shared" si="305"/>
        <v>TRUSTED</v>
      </c>
      <c r="L968" s="1" t="str">
        <f t="shared" si="306"/>
        <v>TRUSTED</v>
      </c>
      <c r="M968" s="1" t="str">
        <f t="shared" si="307"/>
        <v>TRUSTED</v>
      </c>
      <c r="N968" s="1" t="str">
        <f t="shared" si="308"/>
        <v>TRUSTED</v>
      </c>
      <c r="O968" s="1">
        <f t="shared" si="309"/>
        <v>3</v>
      </c>
      <c r="P968" s="1">
        <f t="shared" si="310"/>
        <v>333</v>
      </c>
      <c r="Q968" s="1" t="str">
        <f t="shared" si="311"/>
        <v>TRUSTED</v>
      </c>
      <c r="R968" s="1" t="str">
        <f t="shared" si="312"/>
        <v>TRUSTED</v>
      </c>
      <c r="S968" s="1" t="str">
        <f t="shared" si="313"/>
        <v>TRUSTED</v>
      </c>
      <c r="T968" s="1" t="str">
        <f t="shared" si="314"/>
        <v>TRUSTED</v>
      </c>
      <c r="U968" s="1">
        <f t="shared" si="319"/>
        <v>3</v>
      </c>
      <c r="V968" s="10">
        <f>IF(Q968="TRUSTED",'internal_calcs ToDs'!B968,"")</f>
        <v>964.80254885378258</v>
      </c>
      <c r="W968" s="10">
        <f>IF(R968="TRUSTED",'internal_calcs ToDs'!C968,"")</f>
        <v>966.00861500153428</v>
      </c>
      <c r="X968" s="10">
        <f>IF(S968="TRUSTED",IF(O968=3,'internal_calcs ToDs'!D968,'internal_calcs ToDs'!E968),"")</f>
        <v>965.97205222489436</v>
      </c>
      <c r="Y968" s="10">
        <f t="shared" si="318"/>
        <v>965.97205222489436</v>
      </c>
      <c r="Z968" s="10" t="str">
        <f t="shared" ca="1" si="315"/>
        <v>N</v>
      </c>
      <c r="AA968" s="10">
        <f t="shared" ca="1" si="316"/>
        <v>965.97205222489436</v>
      </c>
      <c r="AB968" s="1">
        <f t="shared" ca="1" si="300"/>
        <v>3</v>
      </c>
      <c r="AC968" s="1">
        <f t="shared" ca="1" si="301"/>
        <v>333</v>
      </c>
      <c r="AD968" s="1">
        <f t="shared" ca="1" si="317"/>
        <v>68</v>
      </c>
    </row>
    <row r="969" spans="1:30" x14ac:dyDescent="0.3">
      <c r="A969" s="1">
        <f>'FTTM input times'!A969</f>
        <v>967</v>
      </c>
      <c r="B969" s="10">
        <f>ABS('internal_calcs ToDs'!C969-'internal_calcs ToDs'!$B969)</f>
        <v>1.057947197560452</v>
      </c>
      <c r="C969" s="10">
        <f>ABS('internal_calcs ToDs'!D969-'internal_calcs ToDs'!$B969)</f>
        <v>1.3055265855666676</v>
      </c>
      <c r="D969" s="10">
        <f>ABS('internal_calcs ToDs'!E969-'internal_calcs ToDs'!$B969)</f>
        <v>2.6328909273962608</v>
      </c>
      <c r="E969" s="10">
        <f>ABS('internal_calcs ToDs'!D969-'internal_calcs ToDs'!$C969)</f>
        <v>0.24757938800621559</v>
      </c>
      <c r="F969" s="10">
        <f>ABS('internal_calcs ToDs'!E969-'internal_calcs ToDs'!$C969)</f>
        <v>1.5749437298358089</v>
      </c>
      <c r="G969" s="10">
        <f>ABS('internal_calcs ToDs'!E969-'internal_calcs ToDs'!D969)</f>
        <v>1.3273643418295933</v>
      </c>
      <c r="H969" s="1" t="str">
        <f t="shared" si="302"/>
        <v>TRUSTED</v>
      </c>
      <c r="I969" s="1" t="str">
        <f t="shared" si="303"/>
        <v>TRUSTED</v>
      </c>
      <c r="J969" s="1" t="str">
        <f t="shared" si="304"/>
        <v>TRUSTED</v>
      </c>
      <c r="K969" s="1" t="str">
        <f t="shared" si="305"/>
        <v>TRUSTED</v>
      </c>
      <c r="L969" s="1" t="str">
        <f t="shared" si="306"/>
        <v>TRUSTED</v>
      </c>
      <c r="M969" s="1" t="str">
        <f t="shared" si="307"/>
        <v>TRUSTED</v>
      </c>
      <c r="N969" s="1" t="str">
        <f t="shared" si="308"/>
        <v>TRUSTED</v>
      </c>
      <c r="O969" s="1">
        <f t="shared" si="309"/>
        <v>3</v>
      </c>
      <c r="P969" s="1">
        <f t="shared" si="310"/>
        <v>333</v>
      </c>
      <c r="Q969" s="1" t="str">
        <f t="shared" si="311"/>
        <v>TRUSTED</v>
      </c>
      <c r="R969" s="1" t="str">
        <f t="shared" si="312"/>
        <v>TRUSTED</v>
      </c>
      <c r="S969" s="1" t="str">
        <f t="shared" si="313"/>
        <v>TRUSTED</v>
      </c>
      <c r="T969" s="1" t="str">
        <f t="shared" si="314"/>
        <v>TRUSTED</v>
      </c>
      <c r="U969" s="1">
        <f t="shared" si="319"/>
        <v>3</v>
      </c>
      <c r="V969" s="10">
        <f>IF(Q969="TRUSTED",'internal_calcs ToDs'!B969,"")</f>
        <v>965.84355718224242</v>
      </c>
      <c r="W969" s="10">
        <f>IF(R969="TRUSTED",'internal_calcs ToDs'!C969,"")</f>
        <v>966.90150437980287</v>
      </c>
      <c r="X969" s="10">
        <f>IF(S969="TRUSTED",IF(O969=3,'internal_calcs ToDs'!D969,'internal_calcs ToDs'!E969),"")</f>
        <v>967.14908376780909</v>
      </c>
      <c r="Y969" s="10">
        <f t="shared" si="318"/>
        <v>966.90150437980287</v>
      </c>
      <c r="Z969" s="10" t="str">
        <f t="shared" ca="1" si="315"/>
        <v>Y</v>
      </c>
      <c r="AA969" s="10">
        <f t="shared" ca="1" si="316"/>
        <v>966.90150437980287</v>
      </c>
      <c r="AB969" s="1">
        <f t="shared" ca="1" si="300"/>
        <v>2</v>
      </c>
      <c r="AC969" s="1">
        <f t="shared" ca="1" si="301"/>
        <v>222</v>
      </c>
      <c r="AD969" s="1">
        <f t="shared" ca="1" si="317"/>
        <v>69</v>
      </c>
    </row>
    <row r="970" spans="1:30" x14ac:dyDescent="0.3">
      <c r="A970" s="1">
        <f>'FTTM input times'!A970</f>
        <v>968</v>
      </c>
      <c r="B970" s="10">
        <f>ABS('internal_calcs ToDs'!C970-'internal_calcs ToDs'!$B970)</f>
        <v>0.91387520866055638</v>
      </c>
      <c r="C970" s="10">
        <f>ABS('internal_calcs ToDs'!D970-'internal_calcs ToDs'!$B970)</f>
        <v>1.4073691661362773</v>
      </c>
      <c r="D970" s="10">
        <f>ABS('internal_calcs ToDs'!E970-'internal_calcs ToDs'!$B970)</f>
        <v>3.0636923538719429</v>
      </c>
      <c r="E970" s="10">
        <f>ABS('internal_calcs ToDs'!D970-'internal_calcs ToDs'!$C970)</f>
        <v>0.49349395747572089</v>
      </c>
      <c r="F970" s="10">
        <f>ABS('internal_calcs ToDs'!E970-'internal_calcs ToDs'!$C970)</f>
        <v>2.1498171452113866</v>
      </c>
      <c r="G970" s="10">
        <f>ABS('internal_calcs ToDs'!E970-'internal_calcs ToDs'!D970)</f>
        <v>1.6563231877356657</v>
      </c>
      <c r="H970" s="1" t="str">
        <f t="shared" si="302"/>
        <v>TRUSTED</v>
      </c>
      <c r="I970" s="1" t="str">
        <f t="shared" si="303"/>
        <v>TRUSTED</v>
      </c>
      <c r="J970" s="1" t="str">
        <f t="shared" si="304"/>
        <v>TRUSTED</v>
      </c>
      <c r="K970" s="1" t="str">
        <f t="shared" si="305"/>
        <v>TRUSTED</v>
      </c>
      <c r="L970" s="1" t="str">
        <f t="shared" si="306"/>
        <v>TRUSTED</v>
      </c>
      <c r="M970" s="1" t="str">
        <f t="shared" si="307"/>
        <v>TRUSTED</v>
      </c>
      <c r="N970" s="1" t="str">
        <f t="shared" si="308"/>
        <v>TRUSTED</v>
      </c>
      <c r="O970" s="1">
        <f t="shared" si="309"/>
        <v>3</v>
      </c>
      <c r="P970" s="1">
        <f t="shared" si="310"/>
        <v>333</v>
      </c>
      <c r="Q970" s="1" t="str">
        <f t="shared" si="311"/>
        <v>TRUSTED</v>
      </c>
      <c r="R970" s="1" t="str">
        <f t="shared" si="312"/>
        <v>TRUSTED</v>
      </c>
      <c r="S970" s="1" t="str">
        <f t="shared" si="313"/>
        <v>TRUSTED</v>
      </c>
      <c r="T970" s="1" t="str">
        <f t="shared" si="314"/>
        <v>TRUSTED</v>
      </c>
      <c r="U970" s="1">
        <f t="shared" si="319"/>
        <v>3</v>
      </c>
      <c r="V970" s="10">
        <f>IF(Q970="TRUSTED",'internal_calcs ToDs'!B970,"")</f>
        <v>966.88485380976897</v>
      </c>
      <c r="W970" s="10">
        <f>IF(R970="TRUSTED",'internal_calcs ToDs'!C970,"")</f>
        <v>967.79872901842953</v>
      </c>
      <c r="X970" s="10">
        <f>IF(S970="TRUSTED",IF(O970=3,'internal_calcs ToDs'!D970,'internal_calcs ToDs'!E970),"")</f>
        <v>968.29222297590525</v>
      </c>
      <c r="Y970" s="10">
        <f t="shared" si="318"/>
        <v>967.79872901842953</v>
      </c>
      <c r="Z970" s="10" t="str">
        <f t="shared" ca="1" si="315"/>
        <v>N</v>
      </c>
      <c r="AA970" s="10">
        <f t="shared" ca="1" si="316"/>
        <v>967.79872901842953</v>
      </c>
      <c r="AB970" s="1">
        <f t="shared" ca="1" si="300"/>
        <v>2</v>
      </c>
      <c r="AC970" s="1">
        <f t="shared" ca="1" si="301"/>
        <v>222</v>
      </c>
      <c r="AD970" s="1">
        <f t="shared" ca="1" si="317"/>
        <v>69</v>
      </c>
    </row>
    <row r="971" spans="1:30" x14ac:dyDescent="0.3">
      <c r="A971" s="1">
        <f>'FTTM input times'!A971</f>
        <v>969</v>
      </c>
      <c r="B971" s="10">
        <f>ABS('internal_calcs ToDs'!C971-'internal_calcs ToDs'!$B971)</f>
        <v>0.77428187228474599</v>
      </c>
      <c r="C971" s="10">
        <f>ABS('internal_calcs ToDs'!D971-'internal_calcs ToDs'!$B971)</f>
        <v>1.4727998058364165</v>
      </c>
      <c r="D971" s="10">
        <f>ABS('internal_calcs ToDs'!E971-'internal_calcs ToDs'!$B971)</f>
        <v>3.4960912408233753</v>
      </c>
      <c r="E971" s="10">
        <f>ABS('internal_calcs ToDs'!D971-'internal_calcs ToDs'!$C971)</f>
        <v>0.69851793355167047</v>
      </c>
      <c r="F971" s="10">
        <f>ABS('internal_calcs ToDs'!E971-'internal_calcs ToDs'!$C971)</f>
        <v>2.7218093685386293</v>
      </c>
      <c r="G971" s="10">
        <f>ABS('internal_calcs ToDs'!E971-'internal_calcs ToDs'!D971)</f>
        <v>2.0232914349869588</v>
      </c>
      <c r="H971" s="1" t="str">
        <f t="shared" si="302"/>
        <v>TRUSTED</v>
      </c>
      <c r="I971" s="1" t="str">
        <f t="shared" si="303"/>
        <v>TRUSTED</v>
      </c>
      <c r="J971" s="1" t="str">
        <f t="shared" si="304"/>
        <v>TRUSTED</v>
      </c>
      <c r="K971" s="1" t="str">
        <f t="shared" si="305"/>
        <v>TRUSTED</v>
      </c>
      <c r="L971" s="1" t="str">
        <f t="shared" si="306"/>
        <v>TRUSTED</v>
      </c>
      <c r="M971" s="1" t="str">
        <f t="shared" si="307"/>
        <v>TRUSTED</v>
      </c>
      <c r="N971" s="1" t="str">
        <f t="shared" si="308"/>
        <v>TRUSTED</v>
      </c>
      <c r="O971" s="1">
        <f t="shared" si="309"/>
        <v>3</v>
      </c>
      <c r="P971" s="1">
        <f t="shared" si="310"/>
        <v>333</v>
      </c>
      <c r="Q971" s="1" t="str">
        <f t="shared" si="311"/>
        <v>TRUSTED</v>
      </c>
      <c r="R971" s="1" t="str">
        <f t="shared" si="312"/>
        <v>TRUSTED</v>
      </c>
      <c r="S971" s="1" t="str">
        <f t="shared" si="313"/>
        <v>TRUSTED</v>
      </c>
      <c r="T971" s="1" t="str">
        <f t="shared" si="314"/>
        <v>TRUSTED</v>
      </c>
      <c r="U971" s="1">
        <f t="shared" si="319"/>
        <v>3</v>
      </c>
      <c r="V971" s="10">
        <f>IF(Q971="TRUSTED",'internal_calcs ToDs'!B971,"")</f>
        <v>967.92641265252723</v>
      </c>
      <c r="W971" s="10">
        <f>IF(R971="TRUSTED",'internal_calcs ToDs'!C971,"")</f>
        <v>968.70069452481198</v>
      </c>
      <c r="X971" s="10">
        <f>IF(S971="TRUSTED",IF(O971=3,'internal_calcs ToDs'!D971,'internal_calcs ToDs'!E971),"")</f>
        <v>969.39921245836365</v>
      </c>
      <c r="Y971" s="10">
        <f t="shared" si="318"/>
        <v>968.70069452481198</v>
      </c>
      <c r="Z971" s="10" t="str">
        <f t="shared" ca="1" si="315"/>
        <v>N</v>
      </c>
      <c r="AA971" s="10">
        <f t="shared" ca="1" si="316"/>
        <v>968.70069452481198</v>
      </c>
      <c r="AB971" s="1">
        <f t="shared" ca="1" si="300"/>
        <v>2</v>
      </c>
      <c r="AC971" s="1">
        <f t="shared" ca="1" si="301"/>
        <v>222</v>
      </c>
      <c r="AD971" s="1">
        <f t="shared" ca="1" si="317"/>
        <v>69</v>
      </c>
    </row>
    <row r="972" spans="1:30" x14ac:dyDescent="0.3">
      <c r="A972" s="1">
        <f>'FTTM input times'!A972</f>
        <v>970</v>
      </c>
      <c r="B972" s="10">
        <f>ABS('internal_calcs ToDs'!C972-'internal_calcs ToDs'!$B972)</f>
        <v>0.63958033524727398</v>
      </c>
      <c r="C972" s="10">
        <f>ABS('internal_calcs ToDs'!D972-'internal_calcs ToDs'!$B972)</f>
        <v>1.5001574660722099</v>
      </c>
      <c r="D972" s="10">
        <f>ABS('internal_calcs ToDs'!E972-'internal_calcs ToDs'!$B972)</f>
        <v>3.9129837704700776</v>
      </c>
      <c r="E972" s="10">
        <f>ABS('internal_calcs ToDs'!D972-'internal_calcs ToDs'!$C972)</f>
        <v>0.86057713082493592</v>
      </c>
      <c r="F972" s="10">
        <f>ABS('internal_calcs ToDs'!E972-'internal_calcs ToDs'!$C972)</f>
        <v>3.2734034352228036</v>
      </c>
      <c r="G972" s="10">
        <f>ABS('internal_calcs ToDs'!E972-'internal_calcs ToDs'!D972)</f>
        <v>2.4128263043978677</v>
      </c>
      <c r="H972" s="1" t="str">
        <f t="shared" si="302"/>
        <v>TRUSTED</v>
      </c>
      <c r="I972" s="1" t="str">
        <f t="shared" si="303"/>
        <v>TRUSTED</v>
      </c>
      <c r="J972" s="1" t="str">
        <f t="shared" si="304"/>
        <v>TRUSTED</v>
      </c>
      <c r="K972" s="1" t="str">
        <f t="shared" si="305"/>
        <v>TRUSTED</v>
      </c>
      <c r="L972" s="1" t="str">
        <f t="shared" si="306"/>
        <v>TRUSTED</v>
      </c>
      <c r="M972" s="1" t="str">
        <f t="shared" si="307"/>
        <v>TRUSTED</v>
      </c>
      <c r="N972" s="1" t="str">
        <f t="shared" si="308"/>
        <v>TRUSTED</v>
      </c>
      <c r="O972" s="1">
        <f t="shared" si="309"/>
        <v>3</v>
      </c>
      <c r="P972" s="1">
        <f t="shared" si="310"/>
        <v>333</v>
      </c>
      <c r="Q972" s="1" t="str">
        <f t="shared" si="311"/>
        <v>TRUSTED</v>
      </c>
      <c r="R972" s="1" t="str">
        <f t="shared" si="312"/>
        <v>TRUSTED</v>
      </c>
      <c r="S972" s="1" t="str">
        <f t="shared" si="313"/>
        <v>TRUSTED</v>
      </c>
      <c r="T972" s="1" t="str">
        <f t="shared" si="314"/>
        <v>TRUSTED</v>
      </c>
      <c r="U972" s="1">
        <f t="shared" si="319"/>
        <v>3</v>
      </c>
      <c r="V972" s="10">
        <f>IF(Q972="TRUSTED",'internal_calcs ToDs'!B972,"")</f>
        <v>968.96820746106152</v>
      </c>
      <c r="W972" s="10">
        <f>IF(R972="TRUSTED",'internal_calcs ToDs'!C972,"")</f>
        <v>969.6077877963088</v>
      </c>
      <c r="X972" s="10">
        <f>IF(S972="TRUSTED",IF(O972=3,'internal_calcs ToDs'!D972,'internal_calcs ToDs'!E972),"")</f>
        <v>970.46836492713373</v>
      </c>
      <c r="Y972" s="10">
        <f t="shared" si="318"/>
        <v>969.6077877963088</v>
      </c>
      <c r="Z972" s="10" t="str">
        <f t="shared" ca="1" si="315"/>
        <v>N</v>
      </c>
      <c r="AA972" s="10">
        <f t="shared" ca="1" si="316"/>
        <v>969.6077877963088</v>
      </c>
      <c r="AB972" s="1">
        <f t="shared" ca="1" si="300"/>
        <v>2</v>
      </c>
      <c r="AC972" s="1">
        <f t="shared" ca="1" si="301"/>
        <v>222</v>
      </c>
      <c r="AD972" s="1">
        <f t="shared" ca="1" si="317"/>
        <v>69</v>
      </c>
    </row>
    <row r="973" spans="1:30" x14ac:dyDescent="0.3">
      <c r="A973" s="1">
        <f>'FTTM input times'!A973</f>
        <v>971</v>
      </c>
      <c r="B973" s="10">
        <f>ABS('internal_calcs ToDs'!C973-'internal_calcs ToDs'!$B973)</f>
        <v>0.51016365645762107</v>
      </c>
      <c r="C973" s="10">
        <f>ABS('internal_calcs ToDs'!D973-'internal_calcs ToDs'!$B973)</f>
        <v>1.4883779695983321</v>
      </c>
      <c r="D973" s="10">
        <f>ABS('internal_calcs ToDs'!E973-'internal_calcs ToDs'!$B973)</f>
        <v>4.297818185808751</v>
      </c>
      <c r="E973" s="10">
        <f>ABS('internal_calcs ToDs'!D973-'internal_calcs ToDs'!$C973)</f>
        <v>0.97821431314071106</v>
      </c>
      <c r="F973" s="10">
        <f>ABS('internal_calcs ToDs'!E973-'internal_calcs ToDs'!$C973)</f>
        <v>3.7876545293511299</v>
      </c>
      <c r="G973" s="10">
        <f>ABS('internal_calcs ToDs'!E973-'internal_calcs ToDs'!D973)</f>
        <v>2.8094402162104188</v>
      </c>
      <c r="H973" s="1" t="str">
        <f t="shared" si="302"/>
        <v>TRUSTED</v>
      </c>
      <c r="I973" s="1" t="str">
        <f t="shared" si="303"/>
        <v>TRUSTED</v>
      </c>
      <c r="J973" s="1" t="str">
        <f t="shared" si="304"/>
        <v>TRUSTED</v>
      </c>
      <c r="K973" s="1" t="str">
        <f t="shared" si="305"/>
        <v>TRUSTED</v>
      </c>
      <c r="L973" s="1" t="str">
        <f t="shared" si="306"/>
        <v>TRUSTED</v>
      </c>
      <c r="M973" s="1" t="str">
        <f t="shared" si="307"/>
        <v>TRUSTED</v>
      </c>
      <c r="N973" s="1" t="str">
        <f t="shared" si="308"/>
        <v>TRUSTED</v>
      </c>
      <c r="O973" s="1">
        <f t="shared" si="309"/>
        <v>3</v>
      </c>
      <c r="P973" s="1">
        <f t="shared" si="310"/>
        <v>333</v>
      </c>
      <c r="Q973" s="1" t="str">
        <f t="shared" si="311"/>
        <v>TRUSTED</v>
      </c>
      <c r="R973" s="1" t="str">
        <f t="shared" si="312"/>
        <v>TRUSTED</v>
      </c>
      <c r="S973" s="1" t="str">
        <f t="shared" si="313"/>
        <v>TRUSTED</v>
      </c>
      <c r="T973" s="1" t="str">
        <f t="shared" si="314"/>
        <v>TRUSTED</v>
      </c>
      <c r="U973" s="1">
        <f t="shared" si="319"/>
        <v>3</v>
      </c>
      <c r="V973" s="10">
        <f>IF(Q973="TRUSTED",'internal_calcs ToDs'!B973,"")</f>
        <v>970.01021183687476</v>
      </c>
      <c r="W973" s="10">
        <f>IF(R973="TRUSTED",'internal_calcs ToDs'!C973,"")</f>
        <v>970.52037549333238</v>
      </c>
      <c r="X973" s="10">
        <f>IF(S973="TRUSTED",IF(O973=3,'internal_calcs ToDs'!D973,'internal_calcs ToDs'!E973),"")</f>
        <v>971.49858980647309</v>
      </c>
      <c r="Y973" s="10">
        <f t="shared" si="318"/>
        <v>970.52037549333238</v>
      </c>
      <c r="Z973" s="10" t="str">
        <f t="shared" ca="1" si="315"/>
        <v>N</v>
      </c>
      <c r="AA973" s="10">
        <f t="shared" ca="1" si="316"/>
        <v>970.52037549333238</v>
      </c>
      <c r="AB973" s="1">
        <f t="shared" ca="1" si="300"/>
        <v>2</v>
      </c>
      <c r="AC973" s="1">
        <f t="shared" ca="1" si="301"/>
        <v>222</v>
      </c>
      <c r="AD973" s="1">
        <f t="shared" ca="1" si="317"/>
        <v>69</v>
      </c>
    </row>
    <row r="974" spans="1:30" x14ac:dyDescent="0.3">
      <c r="A974" s="1">
        <f>'FTTM input times'!A974</f>
        <v>972</v>
      </c>
      <c r="B974" s="10">
        <f>ABS('internal_calcs ToDs'!C974-'internal_calcs ToDs'!$B974)</f>
        <v>0.38640334320439251</v>
      </c>
      <c r="C974" s="10">
        <f>ABS('internal_calcs ToDs'!D974-'internal_calcs ToDs'!$B974)</f>
        <v>1.4370111828761765</v>
      </c>
      <c r="D974" s="10">
        <f>ABS('internal_calcs ToDs'!E974-'internal_calcs ToDs'!$B974)</f>
        <v>4.6351939516738412</v>
      </c>
      <c r="E974" s="10">
        <f>ABS('internal_calcs ToDs'!D974-'internal_calcs ToDs'!$C974)</f>
        <v>1.0506078396717839</v>
      </c>
      <c r="F974" s="10">
        <f>ABS('internal_calcs ToDs'!E974-'internal_calcs ToDs'!$C974)</f>
        <v>4.2487906084694487</v>
      </c>
      <c r="G974" s="10">
        <f>ABS('internal_calcs ToDs'!E974-'internal_calcs ToDs'!D974)</f>
        <v>3.1981827687976647</v>
      </c>
      <c r="H974" s="1" t="str">
        <f t="shared" si="302"/>
        <v>TRUSTED</v>
      </c>
      <c r="I974" s="1" t="str">
        <f t="shared" si="303"/>
        <v>TRUSTED</v>
      </c>
      <c r="J974" s="1" t="str">
        <f t="shared" si="304"/>
        <v>TRUSTED</v>
      </c>
      <c r="K974" s="1" t="str">
        <f t="shared" si="305"/>
        <v>TRUSTED</v>
      </c>
      <c r="L974" s="1" t="str">
        <f t="shared" si="306"/>
        <v>TRUSTED</v>
      </c>
      <c r="M974" s="1" t="str">
        <f t="shared" si="307"/>
        <v>TRUSTED</v>
      </c>
      <c r="N974" s="1" t="str">
        <f t="shared" si="308"/>
        <v>TRUSTED</v>
      </c>
      <c r="O974" s="1">
        <f t="shared" si="309"/>
        <v>3</v>
      </c>
      <c r="P974" s="1">
        <f t="shared" si="310"/>
        <v>333</v>
      </c>
      <c r="Q974" s="1" t="str">
        <f t="shared" si="311"/>
        <v>TRUSTED</v>
      </c>
      <c r="R974" s="1" t="str">
        <f t="shared" si="312"/>
        <v>TRUSTED</v>
      </c>
      <c r="S974" s="1" t="str">
        <f t="shared" si="313"/>
        <v>TRUSTED</v>
      </c>
      <c r="T974" s="1" t="str">
        <f t="shared" si="314"/>
        <v>TRUSTED</v>
      </c>
      <c r="U974" s="1">
        <f t="shared" si="319"/>
        <v>3</v>
      </c>
      <c r="V974" s="10">
        <f>IF(Q974="TRUSTED",'internal_calcs ToDs'!B974,"")</f>
        <v>971.05239924910302</v>
      </c>
      <c r="W974" s="10">
        <f>IF(R974="TRUSTED",'internal_calcs ToDs'!C974,"")</f>
        <v>971.43880259230741</v>
      </c>
      <c r="X974" s="10">
        <f>IF(S974="TRUSTED",IF(O974=3,'internal_calcs ToDs'!D974,'internal_calcs ToDs'!E974),"")</f>
        <v>972.48941043197919</v>
      </c>
      <c r="Y974" s="10">
        <f t="shared" si="318"/>
        <v>971.43880259230741</v>
      </c>
      <c r="Z974" s="10" t="str">
        <f t="shared" ca="1" si="315"/>
        <v>N</v>
      </c>
      <c r="AA974" s="10">
        <f t="shared" ca="1" si="316"/>
        <v>971.43880259230741</v>
      </c>
      <c r="AB974" s="1">
        <f t="shared" ca="1" si="300"/>
        <v>2</v>
      </c>
      <c r="AC974" s="1">
        <f t="shared" ca="1" si="301"/>
        <v>222</v>
      </c>
      <c r="AD974" s="1">
        <f t="shared" ca="1" si="317"/>
        <v>69</v>
      </c>
    </row>
    <row r="975" spans="1:30" x14ac:dyDescent="0.3">
      <c r="A975" s="1">
        <f>'FTTM input times'!A975</f>
        <v>973</v>
      </c>
      <c r="B975" s="10">
        <f>ABS('internal_calcs ToDs'!C975-'internal_calcs ToDs'!$B975)</f>
        <v>0.26864797293501397</v>
      </c>
      <c r="C975" s="10">
        <f>ABS('internal_calcs ToDs'!D975-'internal_calcs ToDs'!$B975)</f>
        <v>1.3462285165986714</v>
      </c>
      <c r="D975" s="10">
        <f>ABS('internal_calcs ToDs'!E975-'internal_calcs ToDs'!$B975)</f>
        <v>4.9114193123401719</v>
      </c>
      <c r="E975" s="10">
        <f>ABS('internal_calcs ToDs'!D975-'internal_calcs ToDs'!$C975)</f>
        <v>1.0775805436636574</v>
      </c>
      <c r="F975" s="10">
        <f>ABS('internal_calcs ToDs'!E975-'internal_calcs ToDs'!$C975)</f>
        <v>4.642771339405158</v>
      </c>
      <c r="G975" s="10">
        <f>ABS('internal_calcs ToDs'!E975-'internal_calcs ToDs'!D975)</f>
        <v>3.5651907957415006</v>
      </c>
      <c r="H975" s="1" t="str">
        <f t="shared" si="302"/>
        <v>TRUSTED</v>
      </c>
      <c r="I975" s="1" t="str">
        <f t="shared" si="303"/>
        <v>TRUSTED</v>
      </c>
      <c r="J975" s="1" t="str">
        <f t="shared" si="304"/>
        <v>TRUSTED</v>
      </c>
      <c r="K975" s="1" t="str">
        <f t="shared" si="305"/>
        <v>TRUSTED</v>
      </c>
      <c r="L975" s="1" t="str">
        <f t="shared" si="306"/>
        <v>TRUSTED</v>
      </c>
      <c r="M975" s="1" t="str">
        <f t="shared" si="307"/>
        <v>TRUSTED</v>
      </c>
      <c r="N975" s="1" t="str">
        <f t="shared" si="308"/>
        <v>TRUSTED</v>
      </c>
      <c r="O975" s="1">
        <f t="shared" si="309"/>
        <v>3</v>
      </c>
      <c r="P975" s="1">
        <f t="shared" si="310"/>
        <v>333</v>
      </c>
      <c r="Q975" s="1" t="str">
        <f t="shared" si="311"/>
        <v>TRUSTED</v>
      </c>
      <c r="R975" s="1" t="str">
        <f t="shared" si="312"/>
        <v>TRUSTED</v>
      </c>
      <c r="S975" s="1" t="str">
        <f t="shared" si="313"/>
        <v>TRUSTED</v>
      </c>
      <c r="T975" s="1" t="str">
        <f t="shared" si="314"/>
        <v>TRUSTED</v>
      </c>
      <c r="U975" s="1">
        <f t="shared" si="319"/>
        <v>3</v>
      </c>
      <c r="V975" s="10">
        <f>IF(Q975="TRUSTED",'internal_calcs ToDs'!B975,"")</f>
        <v>972.09474305127253</v>
      </c>
      <c r="W975" s="10">
        <f>IF(R975="TRUSTED",'internal_calcs ToDs'!C975,"")</f>
        <v>972.36339102420754</v>
      </c>
      <c r="X975" s="10">
        <f>IF(S975="TRUSTED",IF(O975=3,'internal_calcs ToDs'!D975,'internal_calcs ToDs'!E975),"")</f>
        <v>973.4409715678712</v>
      </c>
      <c r="Y975" s="10">
        <f t="shared" si="318"/>
        <v>972.36339102420754</v>
      </c>
      <c r="Z975" s="10" t="str">
        <f t="shared" ca="1" si="315"/>
        <v>N</v>
      </c>
      <c r="AA975" s="10">
        <f t="shared" ca="1" si="316"/>
        <v>972.36339102420754</v>
      </c>
      <c r="AB975" s="1">
        <f t="shared" ca="1" si="300"/>
        <v>2</v>
      </c>
      <c r="AC975" s="1">
        <f t="shared" ca="1" si="301"/>
        <v>222</v>
      </c>
      <c r="AD975" s="1">
        <f t="shared" ca="1" si="317"/>
        <v>69</v>
      </c>
    </row>
    <row r="976" spans="1:30" x14ac:dyDescent="0.3">
      <c r="A976" s="1">
        <f>'FTTM input times'!A976</f>
        <v>974</v>
      </c>
      <c r="B976" s="10">
        <f>ABS('internal_calcs ToDs'!C976-'internal_calcs ToDs'!$B976)</f>
        <v>0.15722190590952323</v>
      </c>
      <c r="C976" s="10">
        <f>ABS('internal_calcs ToDs'!D976-'internal_calcs ToDs'!$B976)</f>
        <v>1.2168206258422742</v>
      </c>
      <c r="D976" s="10">
        <f>ABS('internal_calcs ToDs'!E976-'internal_calcs ToDs'!$B976)</f>
        <v>5.1150070934927498</v>
      </c>
      <c r="E976" s="10">
        <f>ABS('internal_calcs ToDs'!D976-'internal_calcs ToDs'!$C976)</f>
        <v>1.059598719932751</v>
      </c>
      <c r="F976" s="10">
        <f>ABS('internal_calcs ToDs'!E976-'internal_calcs ToDs'!$C976)</f>
        <v>4.9577851875832266</v>
      </c>
      <c r="G976" s="10">
        <f>ABS('internal_calcs ToDs'!E976-'internal_calcs ToDs'!D976)</f>
        <v>3.8981864676504756</v>
      </c>
      <c r="H976" s="1" t="str">
        <f t="shared" si="302"/>
        <v>TRUSTED</v>
      </c>
      <c r="I976" s="1" t="str">
        <f t="shared" si="303"/>
        <v>TRUSTED</v>
      </c>
      <c r="J976" s="1" t="str">
        <f t="shared" si="304"/>
        <v>TRUSTED</v>
      </c>
      <c r="K976" s="1" t="str">
        <f t="shared" si="305"/>
        <v>TRUSTED</v>
      </c>
      <c r="L976" s="1" t="str">
        <f t="shared" si="306"/>
        <v>TRUSTED</v>
      </c>
      <c r="M976" s="1" t="str">
        <f t="shared" si="307"/>
        <v>TRUSTED</v>
      </c>
      <c r="N976" s="1" t="str">
        <f t="shared" si="308"/>
        <v>TRUSTED</v>
      </c>
      <c r="O976" s="1">
        <f t="shared" si="309"/>
        <v>3</v>
      </c>
      <c r="P976" s="1">
        <f t="shared" si="310"/>
        <v>333</v>
      </c>
      <c r="Q976" s="1" t="str">
        <f t="shared" si="311"/>
        <v>TRUSTED</v>
      </c>
      <c r="R976" s="1" t="str">
        <f t="shared" si="312"/>
        <v>TRUSTED</v>
      </c>
      <c r="S976" s="1" t="str">
        <f t="shared" si="313"/>
        <v>TRUSTED</v>
      </c>
      <c r="T976" s="1" t="str">
        <f t="shared" si="314"/>
        <v>TRUSTED</v>
      </c>
      <c r="U976" s="1">
        <f t="shared" si="319"/>
        <v>3</v>
      </c>
      <c r="V976" s="10">
        <f>IF(Q976="TRUSTED",'internal_calcs ToDs'!B976,"")</f>
        <v>973.13721649812999</v>
      </c>
      <c r="W976" s="10">
        <f>IF(R976="TRUSTED",'internal_calcs ToDs'!C976,"")</f>
        <v>973.29443840403951</v>
      </c>
      <c r="X976" s="10">
        <f>IF(S976="TRUSTED",IF(O976=3,'internal_calcs ToDs'!D976,'internal_calcs ToDs'!E976),"")</f>
        <v>974.35403712397226</v>
      </c>
      <c r="Y976" s="10">
        <f t="shared" si="318"/>
        <v>973.29443840403951</v>
      </c>
      <c r="Z976" s="10" t="str">
        <f t="shared" ca="1" si="315"/>
        <v>N</v>
      </c>
      <c r="AA976" s="10">
        <f t="shared" ca="1" si="316"/>
        <v>973.29443840403951</v>
      </c>
      <c r="AB976" s="1">
        <f t="shared" ca="1" si="300"/>
        <v>2</v>
      </c>
      <c r="AC976" s="1">
        <f t="shared" ca="1" si="301"/>
        <v>222</v>
      </c>
      <c r="AD976" s="1">
        <f t="shared" ca="1" si="317"/>
        <v>69</v>
      </c>
    </row>
    <row r="977" spans="1:30" x14ac:dyDescent="0.3">
      <c r="A977" s="1">
        <f>'FTTM input times'!A977</f>
        <v>975</v>
      </c>
      <c r="B977" s="10">
        <f>ABS('internal_calcs ToDs'!C977-'internal_calcs ToDs'!$B977)</f>
        <v>5.2424093757508672E-2</v>
      </c>
      <c r="C977" s="10">
        <f>ABS('internal_calcs ToDs'!D977-'internal_calcs ToDs'!$B977)</f>
        <v>1.0501853458581536</v>
      </c>
      <c r="D977" s="10">
        <f>ABS('internal_calcs ToDs'!E977-'internal_calcs ToDs'!$B977)</f>
        <v>5.237090828383657</v>
      </c>
      <c r="E977" s="10">
        <f>ABS('internal_calcs ToDs'!D977-'internal_calcs ToDs'!$C977)</f>
        <v>0.99776125210064492</v>
      </c>
      <c r="F977" s="10">
        <f>ABS('internal_calcs ToDs'!E977-'internal_calcs ToDs'!$C977)</f>
        <v>5.1846667346261484</v>
      </c>
      <c r="G977" s="10">
        <f>ABS('internal_calcs ToDs'!E977-'internal_calcs ToDs'!D977)</f>
        <v>4.1869054825255034</v>
      </c>
      <c r="H977" s="1" t="str">
        <f t="shared" si="302"/>
        <v>TRUSTED</v>
      </c>
      <c r="I977" s="1" t="str">
        <f t="shared" si="303"/>
        <v>TRUSTED</v>
      </c>
      <c r="J977" s="1" t="str">
        <f t="shared" si="304"/>
        <v>TRUSTED</v>
      </c>
      <c r="K977" s="1" t="str">
        <f t="shared" si="305"/>
        <v>TRUSTED</v>
      </c>
      <c r="L977" s="1" t="str">
        <f t="shared" si="306"/>
        <v>TRUSTED</v>
      </c>
      <c r="M977" s="1" t="str">
        <f t="shared" si="307"/>
        <v>TRUSTED</v>
      </c>
      <c r="N977" s="1" t="str">
        <f t="shared" si="308"/>
        <v>TRUSTED</v>
      </c>
      <c r="O977" s="1">
        <f t="shared" si="309"/>
        <v>3</v>
      </c>
      <c r="P977" s="1">
        <f t="shared" si="310"/>
        <v>333</v>
      </c>
      <c r="Q977" s="1" t="str">
        <f t="shared" si="311"/>
        <v>TRUSTED</v>
      </c>
      <c r="R977" s="1" t="str">
        <f t="shared" si="312"/>
        <v>TRUSTED</v>
      </c>
      <c r="S977" s="1" t="str">
        <f t="shared" si="313"/>
        <v>TRUSTED</v>
      </c>
      <c r="T977" s="1" t="str">
        <f t="shared" si="314"/>
        <v>TRUSTED</v>
      </c>
      <c r="U977" s="1">
        <f t="shared" si="319"/>
        <v>3</v>
      </c>
      <c r="V977" s="10">
        <f>IF(Q977="TRUSTED",'internal_calcs ToDs'!B977,"")</f>
        <v>974.17979276253641</v>
      </c>
      <c r="W977" s="10">
        <f>IF(R977="TRUSTED",'internal_calcs ToDs'!C977,"")</f>
        <v>974.23221685629392</v>
      </c>
      <c r="X977" s="10">
        <f>IF(S977="TRUSTED",IF(O977=3,'internal_calcs ToDs'!D977,'internal_calcs ToDs'!E977),"")</f>
        <v>975.22997810839456</v>
      </c>
      <c r="Y977" s="10">
        <f t="shared" si="318"/>
        <v>974.23221685629392</v>
      </c>
      <c r="Z977" s="10" t="str">
        <f t="shared" ca="1" si="315"/>
        <v>N</v>
      </c>
      <c r="AA977" s="10">
        <f t="shared" ca="1" si="316"/>
        <v>974.23221685629392</v>
      </c>
      <c r="AB977" s="1">
        <f t="shared" ca="1" si="300"/>
        <v>2</v>
      </c>
      <c r="AC977" s="1">
        <f t="shared" ca="1" si="301"/>
        <v>222</v>
      </c>
      <c r="AD977" s="1">
        <f t="shared" ca="1" si="317"/>
        <v>69</v>
      </c>
    </row>
    <row r="978" spans="1:30" x14ac:dyDescent="0.3">
      <c r="A978" s="1">
        <f>'FTTM input times'!A978</f>
        <v>976</v>
      </c>
      <c r="B978" s="10">
        <f>ABS('internal_calcs ToDs'!C978-'internal_calcs ToDs'!$B978)</f>
        <v>4.5473011417470843E-2</v>
      </c>
      <c r="C978" s="10">
        <f>ABS('internal_calcs ToDs'!D978-'internal_calcs ToDs'!$B978)</f>
        <v>0.84830605351271515</v>
      </c>
      <c r="D978" s="10">
        <f>ABS('internal_calcs ToDs'!E978-'internal_calcs ToDs'!$B978)</f>
        <v>5.2717461677024176</v>
      </c>
      <c r="E978" s="10">
        <f>ABS('internal_calcs ToDs'!D978-'internal_calcs ToDs'!$C978)</f>
        <v>0.893779064930186</v>
      </c>
      <c r="F978" s="10">
        <f>ABS('internal_calcs ToDs'!E978-'internal_calcs ToDs'!$C978)</f>
        <v>5.3172191791198884</v>
      </c>
      <c r="G978" s="10">
        <f>ABS('internal_calcs ToDs'!E978-'internal_calcs ToDs'!D978)</f>
        <v>4.4234401141897024</v>
      </c>
      <c r="H978" s="1" t="str">
        <f t="shared" si="302"/>
        <v>TRUSTED</v>
      </c>
      <c r="I978" s="1" t="str">
        <f t="shared" si="303"/>
        <v>TRUSTED</v>
      </c>
      <c r="J978" s="1" t="str">
        <f t="shared" si="304"/>
        <v>TRUSTED</v>
      </c>
      <c r="K978" s="1" t="str">
        <f t="shared" si="305"/>
        <v>TRUSTED</v>
      </c>
      <c r="L978" s="1" t="str">
        <f t="shared" si="306"/>
        <v>TRUSTED</v>
      </c>
      <c r="M978" s="1" t="str">
        <f t="shared" si="307"/>
        <v>TRUSTED</v>
      </c>
      <c r="N978" s="1" t="str">
        <f t="shared" si="308"/>
        <v>TRUSTED</v>
      </c>
      <c r="O978" s="1">
        <f t="shared" si="309"/>
        <v>3</v>
      </c>
      <c r="P978" s="1">
        <f t="shared" si="310"/>
        <v>333</v>
      </c>
      <c r="Q978" s="1" t="str">
        <f t="shared" si="311"/>
        <v>TRUSTED</v>
      </c>
      <c r="R978" s="1" t="str">
        <f t="shared" si="312"/>
        <v>TRUSTED</v>
      </c>
      <c r="S978" s="1" t="str">
        <f t="shared" si="313"/>
        <v>TRUSTED</v>
      </c>
      <c r="T978" s="1" t="str">
        <f t="shared" si="314"/>
        <v>TRUSTED</v>
      </c>
      <c r="U978" s="1">
        <f t="shared" si="319"/>
        <v>3</v>
      </c>
      <c r="V978" s="10">
        <f>IF(Q978="TRUSTED",'internal_calcs ToDs'!B978,"")</f>
        <v>975.22244495241046</v>
      </c>
      <c r="W978" s="10">
        <f>IF(R978="TRUSTED",'internal_calcs ToDs'!C978,"")</f>
        <v>975.17697194099298</v>
      </c>
      <c r="X978" s="10">
        <f>IF(S978="TRUSTED",IF(O978=3,'internal_calcs ToDs'!D978,'internal_calcs ToDs'!E978),"")</f>
        <v>976.07075100592317</v>
      </c>
      <c r="Y978" s="10">
        <f t="shared" si="318"/>
        <v>975.22244495241046</v>
      </c>
      <c r="Z978" s="10" t="str">
        <f t="shared" ca="1" si="315"/>
        <v>Y</v>
      </c>
      <c r="AA978" s="10">
        <f t="shared" ca="1" si="316"/>
        <v>975.22244495241046</v>
      </c>
      <c r="AB978" s="1">
        <f t="shared" ca="1" si="300"/>
        <v>1</v>
      </c>
      <c r="AC978" s="1">
        <f t="shared" ca="1" si="301"/>
        <v>111</v>
      </c>
      <c r="AD978" s="1">
        <f t="shared" ca="1" si="317"/>
        <v>70</v>
      </c>
    </row>
    <row r="979" spans="1:30" x14ac:dyDescent="0.3">
      <c r="A979" s="1">
        <f>'FTTM input times'!A979</f>
        <v>977</v>
      </c>
      <c r="B979" s="10">
        <f>ABS('internal_calcs ToDs'!C979-'internal_calcs ToDs'!$B979)</f>
        <v>0.13622444313602955</v>
      </c>
      <c r="C979" s="10">
        <f>ABS('internal_calcs ToDs'!D979-'internal_calcs ToDs'!$B979)</f>
        <v>0.61372079536681667</v>
      </c>
      <c r="D979" s="10">
        <f>ABS('internal_calcs ToDs'!E979-'internal_calcs ToDs'!$B979)</f>
        <v>5.216205955958344</v>
      </c>
      <c r="E979" s="10">
        <f>ABS('internal_calcs ToDs'!D979-'internal_calcs ToDs'!$C979)</f>
        <v>0.74994523850284622</v>
      </c>
      <c r="F979" s="10">
        <f>ABS('internal_calcs ToDs'!E979-'internal_calcs ToDs'!$C979)</f>
        <v>5.3524303990943736</v>
      </c>
      <c r="G979" s="10">
        <f>ABS('internal_calcs ToDs'!E979-'internal_calcs ToDs'!D979)</f>
        <v>4.6024851605915273</v>
      </c>
      <c r="H979" s="1" t="str">
        <f t="shared" si="302"/>
        <v>TRUSTED</v>
      </c>
      <c r="I979" s="1" t="str">
        <f t="shared" si="303"/>
        <v>TRUSTED</v>
      </c>
      <c r="J979" s="1" t="str">
        <f t="shared" si="304"/>
        <v>TRUSTED</v>
      </c>
      <c r="K979" s="1" t="str">
        <f t="shared" si="305"/>
        <v>TRUSTED</v>
      </c>
      <c r="L979" s="1" t="str">
        <f t="shared" si="306"/>
        <v>TRUSTED</v>
      </c>
      <c r="M979" s="1" t="str">
        <f t="shared" si="307"/>
        <v>TRUSTED</v>
      </c>
      <c r="N979" s="1" t="str">
        <f t="shared" si="308"/>
        <v>TRUSTED</v>
      </c>
      <c r="O979" s="1">
        <f t="shared" si="309"/>
        <v>3</v>
      </c>
      <c r="P979" s="1">
        <f t="shared" si="310"/>
        <v>333</v>
      </c>
      <c r="Q979" s="1" t="str">
        <f t="shared" si="311"/>
        <v>TRUSTED</v>
      </c>
      <c r="R979" s="1" t="str">
        <f t="shared" si="312"/>
        <v>TRUSTED</v>
      </c>
      <c r="S979" s="1" t="str">
        <f t="shared" si="313"/>
        <v>TRUSTED</v>
      </c>
      <c r="T979" s="1" t="str">
        <f t="shared" si="314"/>
        <v>TRUSTED</v>
      </c>
      <c r="U979" s="1">
        <f t="shared" si="319"/>
        <v>3</v>
      </c>
      <c r="V979" s="10">
        <f>IF(Q979="TRUSTED",'internal_calcs ToDs'!B979,"")</f>
        <v>976.26514612771484</v>
      </c>
      <c r="W979" s="10">
        <f>IF(R979="TRUSTED",'internal_calcs ToDs'!C979,"")</f>
        <v>976.12892168457881</v>
      </c>
      <c r="X979" s="10">
        <f>IF(S979="TRUSTED",IF(O979=3,'internal_calcs ToDs'!D979,'internal_calcs ToDs'!E979),"")</f>
        <v>976.87886692308166</v>
      </c>
      <c r="Y979" s="10">
        <f t="shared" si="318"/>
        <v>976.26514612771484</v>
      </c>
      <c r="Z979" s="10" t="str">
        <f t="shared" ca="1" si="315"/>
        <v>N</v>
      </c>
      <c r="AA979" s="10">
        <f t="shared" ca="1" si="316"/>
        <v>976.26514612771484</v>
      </c>
      <c r="AB979" s="1">
        <f t="shared" ca="1" si="300"/>
        <v>1</v>
      </c>
      <c r="AC979" s="1">
        <f t="shared" ca="1" si="301"/>
        <v>111</v>
      </c>
      <c r="AD979" s="1">
        <f t="shared" ca="1" si="317"/>
        <v>70</v>
      </c>
    </row>
    <row r="980" spans="1:30" x14ac:dyDescent="0.3">
      <c r="A980" s="1">
        <f>'FTTM input times'!A980</f>
        <v>978</v>
      </c>
      <c r="B980" s="10">
        <f>ABS('internal_calcs ToDs'!C980-'internal_calcs ToDs'!$B980)</f>
        <v>0.21961359801059643</v>
      </c>
      <c r="C980" s="10">
        <f>ABS('internal_calcs ToDs'!D980-'internal_calcs ToDs'!$B980)</f>
        <v>0.34948266901062652</v>
      </c>
      <c r="D980" s="10">
        <f>ABS('internal_calcs ToDs'!E980-'internal_calcs ToDs'!$B980)</f>
        <v>5.0709612003578286</v>
      </c>
      <c r="E980" s="10">
        <f>ABS('internal_calcs ToDs'!D980-'internal_calcs ToDs'!$C980)</f>
        <v>0.56909626702122296</v>
      </c>
      <c r="F980" s="10">
        <f>ABS('internal_calcs ToDs'!E980-'internal_calcs ToDs'!$C980)</f>
        <v>5.290574798368425</v>
      </c>
      <c r="G980" s="10">
        <f>ABS('internal_calcs ToDs'!E980-'internal_calcs ToDs'!D980)</f>
        <v>4.7214785313472021</v>
      </c>
      <c r="H980" s="1" t="str">
        <f t="shared" si="302"/>
        <v>TRUSTED</v>
      </c>
      <c r="I980" s="1" t="str">
        <f t="shared" si="303"/>
        <v>TRUSTED</v>
      </c>
      <c r="J980" s="1" t="str">
        <f t="shared" si="304"/>
        <v>TRUSTED</v>
      </c>
      <c r="K980" s="1" t="str">
        <f t="shared" si="305"/>
        <v>TRUSTED</v>
      </c>
      <c r="L980" s="1" t="str">
        <f t="shared" si="306"/>
        <v>TRUSTED</v>
      </c>
      <c r="M980" s="1" t="str">
        <f t="shared" si="307"/>
        <v>TRUSTED</v>
      </c>
      <c r="N980" s="1" t="str">
        <f t="shared" si="308"/>
        <v>TRUSTED</v>
      </c>
      <c r="O980" s="1">
        <f t="shared" si="309"/>
        <v>3</v>
      </c>
      <c r="P980" s="1">
        <f t="shared" si="310"/>
        <v>333</v>
      </c>
      <c r="Q980" s="1" t="str">
        <f t="shared" si="311"/>
        <v>TRUSTED</v>
      </c>
      <c r="R980" s="1" t="str">
        <f t="shared" si="312"/>
        <v>TRUSTED</v>
      </c>
      <c r="S980" s="1" t="str">
        <f t="shared" si="313"/>
        <v>TRUSTED</v>
      </c>
      <c r="T980" s="1" t="str">
        <f t="shared" si="314"/>
        <v>TRUSTED</v>
      </c>
      <c r="U980" s="1">
        <f t="shared" si="319"/>
        <v>3</v>
      </c>
      <c r="V980" s="10">
        <f>IF(Q980="TRUSTED",'internal_calcs ToDs'!B980,"")</f>
        <v>977.30786931747184</v>
      </c>
      <c r="W980" s="10">
        <f>IF(R980="TRUSTED",'internal_calcs ToDs'!C980,"")</f>
        <v>977.08825571946124</v>
      </c>
      <c r="X980" s="10">
        <f>IF(S980="TRUSTED",IF(O980=3,'internal_calcs ToDs'!D980,'internal_calcs ToDs'!E980),"")</f>
        <v>977.65735198648247</v>
      </c>
      <c r="Y980" s="10">
        <f t="shared" si="318"/>
        <v>977.30786931747184</v>
      </c>
      <c r="Z980" s="10" t="str">
        <f t="shared" ca="1" si="315"/>
        <v>N</v>
      </c>
      <c r="AA980" s="10">
        <f t="shared" ca="1" si="316"/>
        <v>977.30786931747184</v>
      </c>
      <c r="AB980" s="1">
        <f t="shared" ca="1" si="300"/>
        <v>1</v>
      </c>
      <c r="AC980" s="1">
        <f t="shared" ca="1" si="301"/>
        <v>111</v>
      </c>
      <c r="AD980" s="1">
        <f t="shared" ca="1" si="317"/>
        <v>70</v>
      </c>
    </row>
    <row r="981" spans="1:30" x14ac:dyDescent="0.3">
      <c r="A981" s="1">
        <f>'FTTM input times'!A981</f>
        <v>979</v>
      </c>
      <c r="B981" s="10">
        <f>ABS('internal_calcs ToDs'!C981-'internal_calcs ToDs'!$B981)</f>
        <v>0.29545300117331408</v>
      </c>
      <c r="C981" s="10">
        <f>ABS('internal_calcs ToDs'!D981-'internal_calcs ToDs'!$B981)</f>
        <v>5.9112082203114369E-2</v>
      </c>
      <c r="D981" s="10">
        <f>ABS('internal_calcs ToDs'!E981-'internal_calcs ToDs'!$B981)</f>
        <v>4.8397442822900985</v>
      </c>
      <c r="E981" s="10">
        <f>ABS('internal_calcs ToDs'!D981-'internal_calcs ToDs'!$C981)</f>
        <v>0.35456508337642845</v>
      </c>
      <c r="F981" s="10">
        <f>ABS('internal_calcs ToDs'!E981-'internal_calcs ToDs'!$C981)</f>
        <v>5.1351972834634125</v>
      </c>
      <c r="G981" s="10">
        <f>ABS('internal_calcs ToDs'!E981-'internal_calcs ToDs'!D981)</f>
        <v>4.7806322000869841</v>
      </c>
      <c r="H981" s="1" t="str">
        <f t="shared" si="302"/>
        <v>TRUSTED</v>
      </c>
      <c r="I981" s="1" t="str">
        <f t="shared" si="303"/>
        <v>TRUSTED</v>
      </c>
      <c r="J981" s="1" t="str">
        <f t="shared" si="304"/>
        <v>TRUSTED</v>
      </c>
      <c r="K981" s="1" t="str">
        <f t="shared" si="305"/>
        <v>TRUSTED</v>
      </c>
      <c r="L981" s="1" t="str">
        <f t="shared" si="306"/>
        <v>TRUSTED</v>
      </c>
      <c r="M981" s="1" t="str">
        <f t="shared" si="307"/>
        <v>TRUSTED</v>
      </c>
      <c r="N981" s="1" t="str">
        <f t="shared" si="308"/>
        <v>TRUSTED</v>
      </c>
      <c r="O981" s="1">
        <f t="shared" si="309"/>
        <v>3</v>
      </c>
      <c r="P981" s="1">
        <f t="shared" si="310"/>
        <v>333</v>
      </c>
      <c r="Q981" s="1" t="str">
        <f t="shared" si="311"/>
        <v>TRUSTED</v>
      </c>
      <c r="R981" s="1" t="str">
        <f t="shared" si="312"/>
        <v>TRUSTED</v>
      </c>
      <c r="S981" s="1" t="str">
        <f t="shared" si="313"/>
        <v>TRUSTED</v>
      </c>
      <c r="T981" s="1" t="str">
        <f t="shared" si="314"/>
        <v>TRUSTED</v>
      </c>
      <c r="U981" s="1">
        <f t="shared" si="319"/>
        <v>3</v>
      </c>
      <c r="V981" s="10">
        <f>IF(Q981="TRUSTED",'internal_calcs ToDs'!B981,"")</f>
        <v>978.35058753679937</v>
      </c>
      <c r="W981" s="10">
        <f>IF(R981="TRUSTED",'internal_calcs ToDs'!C981,"")</f>
        <v>978.05513453562605</v>
      </c>
      <c r="X981" s="10">
        <f>IF(S981="TRUSTED",IF(O981=3,'internal_calcs ToDs'!D981,'internal_calcs ToDs'!E981),"")</f>
        <v>978.40969961900248</v>
      </c>
      <c r="Y981" s="10">
        <f t="shared" si="318"/>
        <v>978.35058753679937</v>
      </c>
      <c r="Z981" s="10" t="str">
        <f t="shared" ca="1" si="315"/>
        <v>N</v>
      </c>
      <c r="AA981" s="10">
        <f t="shared" ca="1" si="316"/>
        <v>978.35058753679937</v>
      </c>
      <c r="AB981" s="1">
        <f t="shared" ca="1" si="300"/>
        <v>1</v>
      </c>
      <c r="AC981" s="1">
        <f t="shared" ca="1" si="301"/>
        <v>111</v>
      </c>
      <c r="AD981" s="1">
        <f t="shared" ca="1" si="317"/>
        <v>70</v>
      </c>
    </row>
    <row r="982" spans="1:30" x14ac:dyDescent="0.3">
      <c r="A982" s="1">
        <f>'FTTM input times'!A982</f>
        <v>980</v>
      </c>
      <c r="B982" s="10">
        <f>ABS('internal_calcs ToDs'!C982-'internal_calcs ToDs'!$B982)</f>
        <v>0.36358495670015145</v>
      </c>
      <c r="C982" s="10">
        <f>ABS('internal_calcs ToDs'!D982-'internal_calcs ToDs'!$B982)</f>
        <v>0.25345835753751089</v>
      </c>
      <c r="D982" s="10">
        <f>ABS('internal_calcs ToDs'!E982-'internal_calcs ToDs'!$B982)</f>
        <v>4.5293950175988584</v>
      </c>
      <c r="E982" s="10">
        <f>ABS('internal_calcs ToDs'!D982-'internal_calcs ToDs'!$C982)</f>
        <v>0.11012659916264056</v>
      </c>
      <c r="F982" s="10">
        <f>ABS('internal_calcs ToDs'!E982-'internal_calcs ToDs'!$C982)</f>
        <v>4.8929799742990099</v>
      </c>
      <c r="G982" s="10">
        <f>ABS('internal_calcs ToDs'!E982-'internal_calcs ToDs'!D982)</f>
        <v>4.7828533751363693</v>
      </c>
      <c r="H982" s="1" t="str">
        <f t="shared" si="302"/>
        <v>TRUSTED</v>
      </c>
      <c r="I982" s="1" t="str">
        <f t="shared" si="303"/>
        <v>TRUSTED</v>
      </c>
      <c r="J982" s="1" t="str">
        <f t="shared" si="304"/>
        <v>TRUSTED</v>
      </c>
      <c r="K982" s="1" t="str">
        <f t="shared" si="305"/>
        <v>TRUSTED</v>
      </c>
      <c r="L982" s="1" t="str">
        <f t="shared" si="306"/>
        <v>TRUSTED</v>
      </c>
      <c r="M982" s="1" t="str">
        <f t="shared" si="307"/>
        <v>TRUSTED</v>
      </c>
      <c r="N982" s="1" t="str">
        <f t="shared" si="308"/>
        <v>TRUSTED</v>
      </c>
      <c r="O982" s="1">
        <f t="shared" si="309"/>
        <v>3</v>
      </c>
      <c r="P982" s="1">
        <f t="shared" si="310"/>
        <v>333</v>
      </c>
      <c r="Q982" s="1" t="str">
        <f t="shared" si="311"/>
        <v>TRUSTED</v>
      </c>
      <c r="R982" s="1" t="str">
        <f t="shared" si="312"/>
        <v>TRUSTED</v>
      </c>
      <c r="S982" s="1" t="str">
        <f t="shared" si="313"/>
        <v>TRUSTED</v>
      </c>
      <c r="T982" s="1" t="str">
        <f t="shared" si="314"/>
        <v>TRUSTED</v>
      </c>
      <c r="U982" s="1">
        <f t="shared" si="319"/>
        <v>3</v>
      </c>
      <c r="V982" s="10">
        <f>IF(Q982="TRUSTED",'internal_calcs ToDs'!B982,"")</f>
        <v>979.39327380395446</v>
      </c>
      <c r="W982" s="10">
        <f>IF(R982="TRUSTED",'internal_calcs ToDs'!C982,"")</f>
        <v>979.02968884725431</v>
      </c>
      <c r="X982" s="10">
        <f>IF(S982="TRUSTED",IF(O982=3,'internal_calcs ToDs'!D982,'internal_calcs ToDs'!E982),"")</f>
        <v>979.13981544641695</v>
      </c>
      <c r="Y982" s="10">
        <f t="shared" si="318"/>
        <v>979.13981544641695</v>
      </c>
      <c r="Z982" s="10" t="str">
        <f t="shared" ca="1" si="315"/>
        <v>Y</v>
      </c>
      <c r="AA982" s="10">
        <f t="shared" ca="1" si="316"/>
        <v>979.13981544641695</v>
      </c>
      <c r="AB982" s="1">
        <f t="shared" ca="1" si="300"/>
        <v>3</v>
      </c>
      <c r="AC982" s="1">
        <f t="shared" ca="1" si="301"/>
        <v>333</v>
      </c>
      <c r="AD982" s="1">
        <f t="shared" ca="1" si="317"/>
        <v>71</v>
      </c>
    </row>
    <row r="983" spans="1:30" x14ac:dyDescent="0.3">
      <c r="A983" s="1">
        <f>'FTTM input times'!A983</f>
        <v>981</v>
      </c>
      <c r="B983" s="10">
        <f>ABS('internal_calcs ToDs'!C983-'internal_calcs ToDs'!$B983)</f>
        <v>0.42388208052295795</v>
      </c>
      <c r="C983" s="10">
        <f>ABS('internal_calcs ToDs'!D983-'internal_calcs ToDs'!$B983)</f>
        <v>0.5839454540270026</v>
      </c>
      <c r="D983" s="10">
        <f>ABS('internal_calcs ToDs'!E983-'internal_calcs ToDs'!$B983)</f>
        <v>4.1496144059658491</v>
      </c>
      <c r="E983" s="10">
        <f>ABS('internal_calcs ToDs'!D983-'internal_calcs ToDs'!$C983)</f>
        <v>0.16006337350404465</v>
      </c>
      <c r="F983" s="10">
        <f>ABS('internal_calcs ToDs'!E983-'internal_calcs ToDs'!$C983)</f>
        <v>4.573496486488807</v>
      </c>
      <c r="G983" s="10">
        <f>ABS('internal_calcs ToDs'!E983-'internal_calcs ToDs'!D983)</f>
        <v>4.7335598599928517</v>
      </c>
      <c r="H983" s="1" t="str">
        <f t="shared" si="302"/>
        <v>TRUSTED</v>
      </c>
      <c r="I983" s="1" t="str">
        <f t="shared" si="303"/>
        <v>TRUSTED</v>
      </c>
      <c r="J983" s="1" t="str">
        <f t="shared" si="304"/>
        <v>TRUSTED</v>
      </c>
      <c r="K983" s="1" t="str">
        <f t="shared" si="305"/>
        <v>TRUSTED</v>
      </c>
      <c r="L983" s="1" t="str">
        <f t="shared" si="306"/>
        <v>TRUSTED</v>
      </c>
      <c r="M983" s="1" t="str">
        <f t="shared" si="307"/>
        <v>TRUSTED</v>
      </c>
      <c r="N983" s="1" t="str">
        <f t="shared" si="308"/>
        <v>TRUSTED</v>
      </c>
      <c r="O983" s="1">
        <f t="shared" si="309"/>
        <v>3</v>
      </c>
      <c r="P983" s="1">
        <f t="shared" si="310"/>
        <v>333</v>
      </c>
      <c r="Q983" s="1" t="str">
        <f t="shared" si="311"/>
        <v>TRUSTED</v>
      </c>
      <c r="R983" s="1" t="str">
        <f t="shared" si="312"/>
        <v>TRUSTED</v>
      </c>
      <c r="S983" s="1" t="str">
        <f t="shared" si="313"/>
        <v>TRUSTED</v>
      </c>
      <c r="T983" s="1" t="str">
        <f t="shared" si="314"/>
        <v>TRUSTED</v>
      </c>
      <c r="U983" s="1">
        <f t="shared" si="319"/>
        <v>3</v>
      </c>
      <c r="V983" s="10">
        <f>IF(Q983="TRUSTED",'internal_calcs ToDs'!B983,"")</f>
        <v>980.43590115737572</v>
      </c>
      <c r="W983" s="10">
        <f>IF(R983="TRUSTED",'internal_calcs ToDs'!C983,"")</f>
        <v>980.01201907685277</v>
      </c>
      <c r="X983" s="10">
        <f>IF(S983="TRUSTED",IF(O983=3,'internal_calcs ToDs'!D983,'internal_calcs ToDs'!E983),"")</f>
        <v>979.85195570334872</v>
      </c>
      <c r="Y983" s="10">
        <f t="shared" si="318"/>
        <v>980.01201907685277</v>
      </c>
      <c r="Z983" s="10" t="str">
        <f t="shared" ca="1" si="315"/>
        <v>Y</v>
      </c>
      <c r="AA983" s="10">
        <f t="shared" ca="1" si="316"/>
        <v>980.01201907685277</v>
      </c>
      <c r="AB983" s="1">
        <f t="shared" ca="1" si="300"/>
        <v>2</v>
      </c>
      <c r="AC983" s="1">
        <f t="shared" ca="1" si="301"/>
        <v>222</v>
      </c>
      <c r="AD983" s="1">
        <f t="shared" ca="1" si="317"/>
        <v>72</v>
      </c>
    </row>
    <row r="984" spans="1:30" x14ac:dyDescent="0.3">
      <c r="A984" s="1">
        <f>'FTTM input times'!A984</f>
        <v>982</v>
      </c>
      <c r="B984" s="10">
        <f>ABS('internal_calcs ToDs'!C984-'internal_calcs ToDs'!$B984)</f>
        <v>0.47624771378036712</v>
      </c>
      <c r="C984" s="10">
        <f>ABS('internal_calcs ToDs'!D984-'internal_calcs ToDs'!$B984)</f>
        <v>0.92778256280837468</v>
      </c>
      <c r="D984" s="10">
        <f>ABS('internal_calcs ToDs'!E984-'internal_calcs ToDs'!$B984)</f>
        <v>3.7126149689368049</v>
      </c>
      <c r="E984" s="10">
        <f>ABS('internal_calcs ToDs'!D984-'internal_calcs ToDs'!$C984)</f>
        <v>0.45153484902800756</v>
      </c>
      <c r="F984" s="10">
        <f>ABS('internal_calcs ToDs'!E984-'internal_calcs ToDs'!$C984)</f>
        <v>4.188862682717172</v>
      </c>
      <c r="G984" s="10">
        <f>ABS('internal_calcs ToDs'!E984-'internal_calcs ToDs'!D984)</f>
        <v>4.6403975317451795</v>
      </c>
      <c r="H984" s="1" t="str">
        <f t="shared" si="302"/>
        <v>TRUSTED</v>
      </c>
      <c r="I984" s="1" t="str">
        <f t="shared" si="303"/>
        <v>TRUSTED</v>
      </c>
      <c r="J984" s="1" t="str">
        <f t="shared" si="304"/>
        <v>TRUSTED</v>
      </c>
      <c r="K984" s="1" t="str">
        <f t="shared" si="305"/>
        <v>TRUSTED</v>
      </c>
      <c r="L984" s="1" t="str">
        <f t="shared" si="306"/>
        <v>TRUSTED</v>
      </c>
      <c r="M984" s="1" t="str">
        <f t="shared" si="307"/>
        <v>TRUSTED</v>
      </c>
      <c r="N984" s="1" t="str">
        <f t="shared" si="308"/>
        <v>TRUSTED</v>
      </c>
      <c r="O984" s="1">
        <f t="shared" si="309"/>
        <v>3</v>
      </c>
      <c r="P984" s="1">
        <f t="shared" si="310"/>
        <v>333</v>
      </c>
      <c r="Q984" s="1" t="str">
        <f t="shared" si="311"/>
        <v>TRUSTED</v>
      </c>
      <c r="R984" s="1" t="str">
        <f t="shared" si="312"/>
        <v>TRUSTED</v>
      </c>
      <c r="S984" s="1" t="str">
        <f t="shared" si="313"/>
        <v>TRUSTED</v>
      </c>
      <c r="T984" s="1" t="str">
        <f t="shared" si="314"/>
        <v>TRUSTED</v>
      </c>
      <c r="U984" s="1">
        <f t="shared" si="319"/>
        <v>3</v>
      </c>
      <c r="V984" s="10">
        <f>IF(Q984="TRUSTED",'internal_calcs ToDs'!B984,"")</f>
        <v>981.4784426727133</v>
      </c>
      <c r="W984" s="10">
        <f>IF(R984="TRUSTED",'internal_calcs ToDs'!C984,"")</f>
        <v>981.00219495893293</v>
      </c>
      <c r="X984" s="10">
        <f>IF(S984="TRUSTED",IF(O984=3,'internal_calcs ToDs'!D984,'internal_calcs ToDs'!E984),"")</f>
        <v>980.55066010990492</v>
      </c>
      <c r="Y984" s="10">
        <f t="shared" si="318"/>
        <v>981.00219495893293</v>
      </c>
      <c r="Z984" s="10" t="str">
        <f t="shared" ca="1" si="315"/>
        <v>N</v>
      </c>
      <c r="AA984" s="10">
        <f t="shared" ca="1" si="316"/>
        <v>981.00219495893293</v>
      </c>
      <c r="AB984" s="1">
        <f t="shared" ca="1" si="300"/>
        <v>2</v>
      </c>
      <c r="AC984" s="1">
        <f t="shared" ca="1" si="301"/>
        <v>222</v>
      </c>
      <c r="AD984" s="1">
        <f t="shared" ca="1" si="317"/>
        <v>72</v>
      </c>
    </row>
    <row r="985" spans="1:30" x14ac:dyDescent="0.3">
      <c r="A985" s="1">
        <f>'FTTM input times'!A985</f>
        <v>983</v>
      </c>
      <c r="B985" s="10">
        <f>ABS('internal_calcs ToDs'!C985-'internal_calcs ToDs'!$B985)</f>
        <v>0.52061621503412425</v>
      </c>
      <c r="C985" s="10">
        <f>ABS('internal_calcs ToDs'!D985-'internal_calcs ToDs'!$B985)</f>
        <v>1.2801912022541728</v>
      </c>
      <c r="D985" s="10">
        <f>ABS('internal_calcs ToDs'!E985-'internal_calcs ToDs'!$B985)</f>
        <v>3.2326803136852504</v>
      </c>
      <c r="E985" s="10">
        <f>ABS('internal_calcs ToDs'!D985-'internal_calcs ToDs'!$C985)</f>
        <v>0.75957498722004857</v>
      </c>
      <c r="F985" s="10">
        <f>ABS('internal_calcs ToDs'!E985-'internal_calcs ToDs'!$C985)</f>
        <v>3.7532965287193747</v>
      </c>
      <c r="G985" s="10">
        <f>ABS('internal_calcs ToDs'!E985-'internal_calcs ToDs'!D985)</f>
        <v>4.5128715159394233</v>
      </c>
      <c r="H985" s="1" t="str">
        <f t="shared" si="302"/>
        <v>TRUSTED</v>
      </c>
      <c r="I985" s="1" t="str">
        <f t="shared" si="303"/>
        <v>TRUSTED</v>
      </c>
      <c r="J985" s="1" t="str">
        <f t="shared" si="304"/>
        <v>TRUSTED</v>
      </c>
      <c r="K985" s="1" t="str">
        <f t="shared" si="305"/>
        <v>TRUSTED</v>
      </c>
      <c r="L985" s="1" t="str">
        <f t="shared" si="306"/>
        <v>TRUSTED</v>
      </c>
      <c r="M985" s="1" t="str">
        <f t="shared" si="307"/>
        <v>TRUSTED</v>
      </c>
      <c r="N985" s="1" t="str">
        <f t="shared" si="308"/>
        <v>TRUSTED</v>
      </c>
      <c r="O985" s="1">
        <f t="shared" si="309"/>
        <v>3</v>
      </c>
      <c r="P985" s="1">
        <f t="shared" si="310"/>
        <v>333</v>
      </c>
      <c r="Q985" s="1" t="str">
        <f t="shared" si="311"/>
        <v>TRUSTED</v>
      </c>
      <c r="R985" s="1" t="str">
        <f t="shared" si="312"/>
        <v>TRUSTED</v>
      </c>
      <c r="S985" s="1" t="str">
        <f t="shared" si="313"/>
        <v>TRUSTED</v>
      </c>
      <c r="T985" s="1" t="str">
        <f t="shared" si="314"/>
        <v>TRUSTED</v>
      </c>
      <c r="U985" s="1">
        <f t="shared" si="319"/>
        <v>3</v>
      </c>
      <c r="V985" s="10">
        <f>IF(Q985="TRUSTED",'internal_calcs ToDs'!B985,"")</f>
        <v>982.52087147983389</v>
      </c>
      <c r="W985" s="10">
        <f>IF(R985="TRUSTED",'internal_calcs ToDs'!C985,"")</f>
        <v>982.00025526479976</v>
      </c>
      <c r="X985" s="10">
        <f>IF(S985="TRUSTED",IF(O985=3,'internal_calcs ToDs'!D985,'internal_calcs ToDs'!E985),"")</f>
        <v>981.24068027757971</v>
      </c>
      <c r="Y985" s="10">
        <f t="shared" si="318"/>
        <v>982.00025526479976</v>
      </c>
      <c r="Z985" s="10" t="str">
        <f t="shared" ca="1" si="315"/>
        <v>N</v>
      </c>
      <c r="AA985" s="10">
        <f t="shared" ca="1" si="316"/>
        <v>982.00025526479976</v>
      </c>
      <c r="AB985" s="1">
        <f t="shared" ca="1" si="300"/>
        <v>2</v>
      </c>
      <c r="AC985" s="1">
        <f t="shared" ca="1" si="301"/>
        <v>222</v>
      </c>
      <c r="AD985" s="1">
        <f t="shared" ca="1" si="317"/>
        <v>72</v>
      </c>
    </row>
    <row r="986" spans="1:30" x14ac:dyDescent="0.3">
      <c r="A986" s="1">
        <f>'FTTM input times'!A986</f>
        <v>984</v>
      </c>
      <c r="B986" s="10">
        <f>ABS('internal_calcs ToDs'!C986-'internal_calcs ToDs'!$B986)</f>
        <v>0.5569531302538735</v>
      </c>
      <c r="C986" s="10">
        <f>ABS('internal_calcs ToDs'!D986-'internal_calcs ToDs'!$B986)</f>
        <v>1.6362560062925695</v>
      </c>
      <c r="D986" s="10">
        <f>ABS('internal_calcs ToDs'!E986-'internal_calcs ToDs'!$B986)</f>
        <v>2.7256498404160538</v>
      </c>
      <c r="E986" s="10">
        <f>ABS('internal_calcs ToDs'!D986-'internal_calcs ToDs'!$C986)</f>
        <v>1.079302876038696</v>
      </c>
      <c r="F986" s="10">
        <f>ABS('internal_calcs ToDs'!E986-'internal_calcs ToDs'!$C986)</f>
        <v>3.2826029706699273</v>
      </c>
      <c r="G986" s="10">
        <f>ABS('internal_calcs ToDs'!E986-'internal_calcs ToDs'!D986)</f>
        <v>4.3619058467086234</v>
      </c>
      <c r="H986" s="1" t="str">
        <f t="shared" si="302"/>
        <v>TRUSTED</v>
      </c>
      <c r="I986" s="1" t="str">
        <f t="shared" si="303"/>
        <v>TRUSTED</v>
      </c>
      <c r="J986" s="1" t="str">
        <f t="shared" si="304"/>
        <v>TRUSTED</v>
      </c>
      <c r="K986" s="1" t="str">
        <f t="shared" si="305"/>
        <v>TRUSTED</v>
      </c>
      <c r="L986" s="1" t="str">
        <f t="shared" si="306"/>
        <v>TRUSTED</v>
      </c>
      <c r="M986" s="1" t="str">
        <f t="shared" si="307"/>
        <v>TRUSTED</v>
      </c>
      <c r="N986" s="1" t="str">
        <f t="shared" si="308"/>
        <v>TRUSTED</v>
      </c>
      <c r="O986" s="1">
        <f t="shared" si="309"/>
        <v>3</v>
      </c>
      <c r="P986" s="1">
        <f t="shared" si="310"/>
        <v>333</v>
      </c>
      <c r="Q986" s="1" t="str">
        <f t="shared" si="311"/>
        <v>TRUSTED</v>
      </c>
      <c r="R986" s="1" t="str">
        <f t="shared" si="312"/>
        <v>TRUSTED</v>
      </c>
      <c r="S986" s="1" t="str">
        <f t="shared" si="313"/>
        <v>TRUSTED</v>
      </c>
      <c r="T986" s="1" t="str">
        <f t="shared" si="314"/>
        <v>TRUSTED</v>
      </c>
      <c r="U986" s="1">
        <f t="shared" si="319"/>
        <v>3</v>
      </c>
      <c r="V986" s="10">
        <f>IF(Q986="TRUSTED",'internal_calcs ToDs'!B986,"")</f>
        <v>983.56316077979398</v>
      </c>
      <c r="W986" s="10">
        <f>IF(R986="TRUSTED",'internal_calcs ToDs'!C986,"")</f>
        <v>983.0062076495401</v>
      </c>
      <c r="X986" s="10">
        <f>IF(S986="TRUSTED",IF(O986=3,'internal_calcs ToDs'!D986,'internal_calcs ToDs'!E986),"")</f>
        <v>981.92690477350141</v>
      </c>
      <c r="Y986" s="10">
        <f t="shared" si="318"/>
        <v>983.0062076495401</v>
      </c>
      <c r="Z986" s="10" t="str">
        <f t="shared" ca="1" si="315"/>
        <v>N</v>
      </c>
      <c r="AA986" s="10">
        <f t="shared" ca="1" si="316"/>
        <v>983.0062076495401</v>
      </c>
      <c r="AB986" s="1">
        <f t="shared" ca="1" si="300"/>
        <v>2</v>
      </c>
      <c r="AC986" s="1">
        <f t="shared" ca="1" si="301"/>
        <v>222</v>
      </c>
      <c r="AD986" s="1">
        <f t="shared" ca="1" si="317"/>
        <v>72</v>
      </c>
    </row>
    <row r="987" spans="1:30" x14ac:dyDescent="0.3">
      <c r="A987" s="1">
        <f>'FTTM input times'!A987</f>
        <v>985</v>
      </c>
      <c r="B987" s="10">
        <f>ABS('internal_calcs ToDs'!C987-'internal_calcs ToDs'!$B987)</f>
        <v>0.58525523995456297</v>
      </c>
      <c r="C987" s="10">
        <f>ABS('internal_calcs ToDs'!D987-'internal_calcs ToDs'!$B987)</f>
        <v>1.9910018369549789</v>
      </c>
      <c r="D987" s="10">
        <f>ABS('internal_calcs ToDs'!E987-'internal_calcs ToDs'!$B987)</f>
        <v>2.20834721683309</v>
      </c>
      <c r="E987" s="10">
        <f>ABS('internal_calcs ToDs'!D987-'internal_calcs ToDs'!$C987)</f>
        <v>1.4057465970004159</v>
      </c>
      <c r="F987" s="10">
        <f>ABS('internal_calcs ToDs'!E987-'internal_calcs ToDs'!$C987)</f>
        <v>2.793602456787653</v>
      </c>
      <c r="G987" s="10">
        <f>ABS('internal_calcs ToDs'!E987-'internal_calcs ToDs'!D987)</f>
        <v>4.1993490537880689</v>
      </c>
      <c r="H987" s="1" t="str">
        <f t="shared" si="302"/>
        <v>TRUSTED</v>
      </c>
      <c r="I987" s="1" t="str">
        <f t="shared" si="303"/>
        <v>TRUSTED</v>
      </c>
      <c r="J987" s="1" t="str">
        <f t="shared" si="304"/>
        <v>TRUSTED</v>
      </c>
      <c r="K987" s="1" t="str">
        <f t="shared" si="305"/>
        <v>TRUSTED</v>
      </c>
      <c r="L987" s="1" t="str">
        <f t="shared" si="306"/>
        <v>TRUSTED</v>
      </c>
      <c r="M987" s="1" t="str">
        <f t="shared" si="307"/>
        <v>TRUSTED</v>
      </c>
      <c r="N987" s="1" t="str">
        <f t="shared" si="308"/>
        <v>TRUSTED</v>
      </c>
      <c r="O987" s="1">
        <f t="shared" si="309"/>
        <v>3</v>
      </c>
      <c r="P987" s="1">
        <f t="shared" si="310"/>
        <v>333</v>
      </c>
      <c r="Q987" s="1" t="str">
        <f t="shared" si="311"/>
        <v>TRUSTED</v>
      </c>
      <c r="R987" s="1" t="str">
        <f t="shared" si="312"/>
        <v>TRUSTED</v>
      </c>
      <c r="S987" s="1" t="str">
        <f t="shared" si="313"/>
        <v>TRUSTED</v>
      </c>
      <c r="T987" s="1" t="str">
        <f t="shared" si="314"/>
        <v>TRUSTED</v>
      </c>
      <c r="U987" s="1">
        <f t="shared" si="319"/>
        <v>3</v>
      </c>
      <c r="V987" s="10">
        <f>IF(Q987="TRUSTED",'internal_calcs ToDs'!B987,"")</f>
        <v>984.60528386176509</v>
      </c>
      <c r="W987" s="10">
        <f>IF(R987="TRUSTED",'internal_calcs ToDs'!C987,"")</f>
        <v>984.02002862181052</v>
      </c>
      <c r="X987" s="10">
        <f>IF(S987="TRUSTED",IF(O987=3,'internal_calcs ToDs'!D987,'internal_calcs ToDs'!E987),"")</f>
        <v>982.61428202481011</v>
      </c>
      <c r="Y987" s="10">
        <f t="shared" si="318"/>
        <v>984.02002862181052</v>
      </c>
      <c r="Z987" s="10" t="str">
        <f t="shared" ca="1" si="315"/>
        <v>N</v>
      </c>
      <c r="AA987" s="10">
        <f t="shared" ca="1" si="316"/>
        <v>984.02002862181052</v>
      </c>
      <c r="AB987" s="1">
        <f t="shared" ca="1" si="300"/>
        <v>2</v>
      </c>
      <c r="AC987" s="1">
        <f t="shared" ca="1" si="301"/>
        <v>222</v>
      </c>
      <c r="AD987" s="1">
        <f t="shared" ca="1" si="317"/>
        <v>72</v>
      </c>
    </row>
    <row r="988" spans="1:30" x14ac:dyDescent="0.3">
      <c r="A988" s="1">
        <f>'FTTM input times'!A988</f>
        <v>986</v>
      </c>
      <c r="B988" s="10">
        <f>ABS('internal_calcs ToDs'!C988-'internal_calcs ToDs'!$B988)</f>
        <v>0.60555048335800166</v>
      </c>
      <c r="C988" s="10">
        <f>ABS('internal_calcs ToDs'!D988-'internal_calcs ToDs'!$B988)</f>
        <v>2.3394718409016377</v>
      </c>
      <c r="D988" s="10">
        <f>ABS('internal_calcs ToDs'!E988-'internal_calcs ToDs'!$B988)</f>
        <v>1.6979732754791712</v>
      </c>
      <c r="E988" s="10">
        <f>ABS('internal_calcs ToDs'!D988-'internal_calcs ToDs'!$C988)</f>
        <v>1.7339213575436361</v>
      </c>
      <c r="F988" s="10">
        <f>ABS('internal_calcs ToDs'!E988-'internal_calcs ToDs'!$C988)</f>
        <v>2.3035237588371729</v>
      </c>
      <c r="G988" s="10">
        <f>ABS('internal_calcs ToDs'!E988-'internal_calcs ToDs'!D988)</f>
        <v>4.0374451163808089</v>
      </c>
      <c r="H988" s="1" t="str">
        <f t="shared" si="302"/>
        <v>TRUSTED</v>
      </c>
      <c r="I988" s="1" t="str">
        <f t="shared" si="303"/>
        <v>TRUSTED</v>
      </c>
      <c r="J988" s="1" t="str">
        <f t="shared" si="304"/>
        <v>TRUSTED</v>
      </c>
      <c r="K988" s="1" t="str">
        <f t="shared" si="305"/>
        <v>TRUSTED</v>
      </c>
      <c r="L988" s="1" t="str">
        <f t="shared" si="306"/>
        <v>TRUSTED</v>
      </c>
      <c r="M988" s="1" t="str">
        <f t="shared" si="307"/>
        <v>TRUSTED</v>
      </c>
      <c r="N988" s="1" t="str">
        <f t="shared" si="308"/>
        <v>TRUSTED</v>
      </c>
      <c r="O988" s="1">
        <f t="shared" si="309"/>
        <v>3</v>
      </c>
      <c r="P988" s="1">
        <f t="shared" si="310"/>
        <v>333</v>
      </c>
      <c r="Q988" s="1" t="str">
        <f t="shared" si="311"/>
        <v>TRUSTED</v>
      </c>
      <c r="R988" s="1" t="str">
        <f t="shared" si="312"/>
        <v>TRUSTED</v>
      </c>
      <c r="S988" s="1" t="str">
        <f t="shared" si="313"/>
        <v>TRUSTED</v>
      </c>
      <c r="T988" s="1" t="str">
        <f t="shared" si="314"/>
        <v>TRUSTED</v>
      </c>
      <c r="U988" s="1">
        <f t="shared" si="319"/>
        <v>3</v>
      </c>
      <c r="V988" s="10">
        <f>IF(Q988="TRUSTED",'internal_calcs ToDs'!B988,"")</f>
        <v>985.64721411990581</v>
      </c>
      <c r="W988" s="10">
        <f>IF(R988="TRUSTED",'internal_calcs ToDs'!C988,"")</f>
        <v>985.04166363654781</v>
      </c>
      <c r="X988" s="10">
        <f>IF(S988="TRUSTED",IF(O988=3,'internal_calcs ToDs'!D988,'internal_calcs ToDs'!E988),"")</f>
        <v>983.30774227900417</v>
      </c>
      <c r="Y988" s="10">
        <f t="shared" si="318"/>
        <v>985.04166363654781</v>
      </c>
      <c r="Z988" s="10" t="str">
        <f t="shared" ca="1" si="315"/>
        <v>N</v>
      </c>
      <c r="AA988" s="10">
        <f t="shared" ca="1" si="316"/>
        <v>985.04166363654781</v>
      </c>
      <c r="AB988" s="1">
        <f t="shared" ca="1" si="300"/>
        <v>2</v>
      </c>
      <c r="AC988" s="1">
        <f t="shared" ca="1" si="301"/>
        <v>222</v>
      </c>
      <c r="AD988" s="1">
        <f t="shared" ca="1" si="317"/>
        <v>72</v>
      </c>
    </row>
    <row r="989" spans="1:30" x14ac:dyDescent="0.3">
      <c r="A989" s="1">
        <f>'FTTM input times'!A989</f>
        <v>987</v>
      </c>
      <c r="B989" s="10">
        <f>ABS('internal_calcs ToDs'!C989-'internal_calcs ToDs'!$B989)</f>
        <v>0.61789775993361218</v>
      </c>
      <c r="C989" s="10">
        <f>ABS('internal_calcs ToDs'!D989-'internal_calcs ToDs'!$B989)</f>
        <v>2.6768052191731613</v>
      </c>
      <c r="D989" s="10">
        <f>ABS('internal_calcs ToDs'!E989-'internal_calcs ToDs'!$B989)</f>
        <v>1.2114852756340042</v>
      </c>
      <c r="E989" s="10">
        <f>ABS('internal_calcs ToDs'!D989-'internal_calcs ToDs'!$C989)</f>
        <v>2.0589074592395491</v>
      </c>
      <c r="F989" s="10">
        <f>ABS('internal_calcs ToDs'!E989-'internal_calcs ToDs'!$C989)</f>
        <v>1.8293830355676164</v>
      </c>
      <c r="G989" s="10">
        <f>ABS('internal_calcs ToDs'!E989-'internal_calcs ToDs'!D989)</f>
        <v>3.8882904948071655</v>
      </c>
      <c r="H989" s="1" t="str">
        <f t="shared" si="302"/>
        <v>TRUSTED</v>
      </c>
      <c r="I989" s="1" t="str">
        <f t="shared" si="303"/>
        <v>TRUSTED</v>
      </c>
      <c r="J989" s="1" t="str">
        <f t="shared" si="304"/>
        <v>TRUSTED</v>
      </c>
      <c r="K989" s="1" t="str">
        <f t="shared" si="305"/>
        <v>TRUSTED</v>
      </c>
      <c r="L989" s="1" t="str">
        <f t="shared" si="306"/>
        <v>TRUSTED</v>
      </c>
      <c r="M989" s="1" t="str">
        <f t="shared" si="307"/>
        <v>TRUSTED</v>
      </c>
      <c r="N989" s="1" t="str">
        <f t="shared" si="308"/>
        <v>TRUSTED</v>
      </c>
      <c r="O989" s="1">
        <f t="shared" si="309"/>
        <v>3</v>
      </c>
      <c r="P989" s="1">
        <f t="shared" si="310"/>
        <v>333</v>
      </c>
      <c r="Q989" s="1" t="str">
        <f t="shared" si="311"/>
        <v>TRUSTED</v>
      </c>
      <c r="R989" s="1" t="str">
        <f t="shared" si="312"/>
        <v>TRUSTED</v>
      </c>
      <c r="S989" s="1" t="str">
        <f t="shared" si="313"/>
        <v>TRUSTED</v>
      </c>
      <c r="T989" s="1" t="str">
        <f t="shared" si="314"/>
        <v>TRUSTED</v>
      </c>
      <c r="U989" s="1">
        <f t="shared" si="319"/>
        <v>3</v>
      </c>
      <c r="V989" s="10">
        <f>IF(Q989="TRUSTED",'internal_calcs ToDs'!B989,"")</f>
        <v>986.68892507016642</v>
      </c>
      <c r="W989" s="10">
        <f>IF(R989="TRUSTED",'internal_calcs ToDs'!C989,"")</f>
        <v>986.07102731023281</v>
      </c>
      <c r="X989" s="10">
        <f>IF(S989="TRUSTED",IF(O989=3,'internal_calcs ToDs'!D989,'internal_calcs ToDs'!E989),"")</f>
        <v>984.01211985099326</v>
      </c>
      <c r="Y989" s="10">
        <f t="shared" si="318"/>
        <v>986.07102731023281</v>
      </c>
      <c r="Z989" s="10" t="str">
        <f t="shared" ca="1" si="315"/>
        <v>N</v>
      </c>
      <c r="AA989" s="10">
        <f t="shared" ca="1" si="316"/>
        <v>986.07102731023281</v>
      </c>
      <c r="AB989" s="1">
        <f t="shared" ca="1" si="300"/>
        <v>2</v>
      </c>
      <c r="AC989" s="1">
        <f t="shared" ca="1" si="301"/>
        <v>222</v>
      </c>
      <c r="AD989" s="1">
        <f t="shared" ca="1" si="317"/>
        <v>72</v>
      </c>
    </row>
    <row r="990" spans="1:30" x14ac:dyDescent="0.3">
      <c r="A990" s="1">
        <f>'FTTM input times'!A990</f>
        <v>988</v>
      </c>
      <c r="B990" s="10">
        <f>ABS('internal_calcs ToDs'!C990-'internal_calcs ToDs'!$B990)</f>
        <v>0.62238660915625132</v>
      </c>
      <c r="C990" s="10">
        <f>ABS('internal_calcs ToDs'!D990-'internal_calcs ToDs'!$B990)</f>
        <v>2.9983134839535523</v>
      </c>
      <c r="D990" s="10">
        <f>ABS('internal_calcs ToDs'!E990-'internal_calcs ToDs'!$B990)</f>
        <v>0.7649849642547224</v>
      </c>
      <c r="E990" s="10">
        <f>ABS('internal_calcs ToDs'!D990-'internal_calcs ToDs'!$C990)</f>
        <v>2.375926874797301</v>
      </c>
      <c r="F990" s="10">
        <f>ABS('internal_calcs ToDs'!E990-'internal_calcs ToDs'!$C990)</f>
        <v>1.3873715734109737</v>
      </c>
      <c r="G990" s="10">
        <f>ABS('internal_calcs ToDs'!E990-'internal_calcs ToDs'!D990)</f>
        <v>3.7632984482082747</v>
      </c>
      <c r="H990" s="1" t="str">
        <f t="shared" si="302"/>
        <v>TRUSTED</v>
      </c>
      <c r="I990" s="1" t="str">
        <f t="shared" si="303"/>
        <v>TRUSTED</v>
      </c>
      <c r="J990" s="1" t="str">
        <f t="shared" si="304"/>
        <v>TRUSTED</v>
      </c>
      <c r="K990" s="1" t="str">
        <f t="shared" si="305"/>
        <v>TRUSTED</v>
      </c>
      <c r="L990" s="1" t="str">
        <f t="shared" si="306"/>
        <v>TRUSTED</v>
      </c>
      <c r="M990" s="1" t="str">
        <f t="shared" si="307"/>
        <v>TRUSTED</v>
      </c>
      <c r="N990" s="1" t="str">
        <f t="shared" si="308"/>
        <v>TRUSTED</v>
      </c>
      <c r="O990" s="1">
        <f t="shared" si="309"/>
        <v>3</v>
      </c>
      <c r="P990" s="1">
        <f t="shared" si="310"/>
        <v>333</v>
      </c>
      <c r="Q990" s="1" t="str">
        <f t="shared" si="311"/>
        <v>TRUSTED</v>
      </c>
      <c r="R990" s="1" t="str">
        <f t="shared" si="312"/>
        <v>TRUSTED</v>
      </c>
      <c r="S990" s="1" t="str">
        <f t="shared" si="313"/>
        <v>TRUSTED</v>
      </c>
      <c r="T990" s="1" t="str">
        <f t="shared" si="314"/>
        <v>TRUSTED</v>
      </c>
      <c r="U990" s="1">
        <f t="shared" si="319"/>
        <v>3</v>
      </c>
      <c r="V990" s="10">
        <f>IF(Q990="TRUSTED",'internal_calcs ToDs'!B990,"")</f>
        <v>987.73039036701675</v>
      </c>
      <c r="W990" s="10">
        <f>IF(R990="TRUSTED",'internal_calcs ToDs'!C990,"")</f>
        <v>987.1080037578605</v>
      </c>
      <c r="X990" s="10">
        <f>IF(S990="TRUSTED",IF(O990=3,'internal_calcs ToDs'!D990,'internal_calcs ToDs'!E990),"")</f>
        <v>984.7320768830632</v>
      </c>
      <c r="Y990" s="10">
        <f t="shared" si="318"/>
        <v>987.1080037578605</v>
      </c>
      <c r="Z990" s="10" t="str">
        <f t="shared" ca="1" si="315"/>
        <v>N</v>
      </c>
      <c r="AA990" s="10">
        <f t="shared" ca="1" si="316"/>
        <v>987.1080037578605</v>
      </c>
      <c r="AB990" s="1">
        <f t="shared" ca="1" si="300"/>
        <v>2</v>
      </c>
      <c r="AC990" s="1">
        <f t="shared" ca="1" si="301"/>
        <v>222</v>
      </c>
      <c r="AD990" s="1">
        <f t="shared" ca="1" si="317"/>
        <v>72</v>
      </c>
    </row>
    <row r="991" spans="1:30" x14ac:dyDescent="0.3">
      <c r="A991" s="1">
        <f>'FTTM input times'!A991</f>
        <v>989</v>
      </c>
      <c r="B991" s="10">
        <f>ABS('internal_calcs ToDs'!C991-'internal_calcs ToDs'!$B991)</f>
        <v>0.61913676980145738</v>
      </c>
      <c r="C991" s="10">
        <f>ABS('internal_calcs ToDs'!D991-'internal_calcs ToDs'!$B991)</f>
        <v>3.2995539999790253</v>
      </c>
      <c r="D991" s="10">
        <f>ABS('internal_calcs ToDs'!E991-'internal_calcs ToDs'!$B991)</f>
        <v>0.37313755244497315</v>
      </c>
      <c r="E991" s="10">
        <f>ABS('internal_calcs ToDs'!D991-'internal_calcs ToDs'!$C991)</f>
        <v>2.6804172301775679</v>
      </c>
      <c r="F991" s="10">
        <f>ABS('internal_calcs ToDs'!E991-'internal_calcs ToDs'!$C991)</f>
        <v>0.99227432224643053</v>
      </c>
      <c r="G991" s="10">
        <f>ABS('internal_calcs ToDs'!E991-'internal_calcs ToDs'!D991)</f>
        <v>3.6726915524239985</v>
      </c>
      <c r="H991" s="1" t="str">
        <f t="shared" si="302"/>
        <v>TRUSTED</v>
      </c>
      <c r="I991" s="1" t="str">
        <f t="shared" si="303"/>
        <v>TRUSTED</v>
      </c>
      <c r="J991" s="1" t="str">
        <f t="shared" si="304"/>
        <v>TRUSTED</v>
      </c>
      <c r="K991" s="1" t="str">
        <f t="shared" si="305"/>
        <v>TRUSTED</v>
      </c>
      <c r="L991" s="1" t="str">
        <f t="shared" si="306"/>
        <v>TRUSTED</v>
      </c>
      <c r="M991" s="1" t="str">
        <f t="shared" si="307"/>
        <v>TRUSTED</v>
      </c>
      <c r="N991" s="1" t="str">
        <f t="shared" si="308"/>
        <v>TRUSTED</v>
      </c>
      <c r="O991" s="1">
        <f t="shared" si="309"/>
        <v>3</v>
      </c>
      <c r="P991" s="1">
        <f t="shared" si="310"/>
        <v>333</v>
      </c>
      <c r="Q991" s="1" t="str">
        <f t="shared" si="311"/>
        <v>TRUSTED</v>
      </c>
      <c r="R991" s="1" t="str">
        <f t="shared" si="312"/>
        <v>TRUSTED</v>
      </c>
      <c r="S991" s="1" t="str">
        <f t="shared" si="313"/>
        <v>TRUSTED</v>
      </c>
      <c r="T991" s="1" t="str">
        <f t="shared" si="314"/>
        <v>TRUSTED</v>
      </c>
      <c r="U991" s="1">
        <f t="shared" si="319"/>
        <v>3</v>
      </c>
      <c r="V991" s="10">
        <f>IF(Q991="TRUSTED",'internal_calcs ToDs'!B991,"")</f>
        <v>988.77158382008656</v>
      </c>
      <c r="W991" s="10">
        <f>IF(R991="TRUSTED",'internal_calcs ToDs'!C991,"")</f>
        <v>988.1524470502851</v>
      </c>
      <c r="X991" s="10">
        <f>IF(S991="TRUSTED",IF(O991=3,'internal_calcs ToDs'!D991,'internal_calcs ToDs'!E991),"")</f>
        <v>985.47202982010754</v>
      </c>
      <c r="Y991" s="10">
        <f t="shared" si="318"/>
        <v>988.1524470502851</v>
      </c>
      <c r="Z991" s="10" t="str">
        <f t="shared" ca="1" si="315"/>
        <v>N</v>
      </c>
      <c r="AA991" s="10">
        <f t="shared" ca="1" si="316"/>
        <v>988.1524470502851</v>
      </c>
      <c r="AB991" s="1">
        <f t="shared" ca="1" si="300"/>
        <v>2</v>
      </c>
      <c r="AC991" s="1">
        <f t="shared" ca="1" si="301"/>
        <v>222</v>
      </c>
      <c r="AD991" s="1">
        <f t="shared" ca="1" si="317"/>
        <v>72</v>
      </c>
    </row>
    <row r="992" spans="1:30" x14ac:dyDescent="0.3">
      <c r="A992" s="1">
        <f>'FTTM input times'!A992</f>
        <v>990</v>
      </c>
      <c r="B992" s="10">
        <f>ABS('internal_calcs ToDs'!C992-'internal_calcs ToDs'!$B992)</f>
        <v>0.60829762057221615</v>
      </c>
      <c r="C992" s="10">
        <f>ABS('internal_calcs ToDs'!D992-'internal_calcs ToDs'!$B992)</f>
        <v>3.5763996510538618</v>
      </c>
      <c r="D992" s="10">
        <f>ABS('internal_calcs ToDs'!E992-'internal_calcs ToDs'!$B992)</f>
        <v>4.8642606561656976E-2</v>
      </c>
      <c r="E992" s="10">
        <f>ABS('internal_calcs ToDs'!D992-'internal_calcs ToDs'!$C992)</f>
        <v>2.9681020304816457</v>
      </c>
      <c r="F992" s="10">
        <f>ABS('internal_calcs ToDs'!E992-'internal_calcs ToDs'!$C992)</f>
        <v>0.65694022713387312</v>
      </c>
      <c r="G992" s="10">
        <f>ABS('internal_calcs ToDs'!E992-'internal_calcs ToDs'!D992)</f>
        <v>3.6250422576155188</v>
      </c>
      <c r="H992" s="1" t="str">
        <f t="shared" si="302"/>
        <v>TRUSTED</v>
      </c>
      <c r="I992" s="1" t="str">
        <f t="shared" si="303"/>
        <v>TRUSTED</v>
      </c>
      <c r="J992" s="1" t="str">
        <f t="shared" si="304"/>
        <v>TRUSTED</v>
      </c>
      <c r="K992" s="1" t="str">
        <f t="shared" si="305"/>
        <v>TRUSTED</v>
      </c>
      <c r="L992" s="1" t="str">
        <f t="shared" si="306"/>
        <v>TRUSTED</v>
      </c>
      <c r="M992" s="1" t="str">
        <f t="shared" si="307"/>
        <v>TRUSTED</v>
      </c>
      <c r="N992" s="1" t="str">
        <f t="shared" si="308"/>
        <v>TRUSTED</v>
      </c>
      <c r="O992" s="1">
        <f t="shared" si="309"/>
        <v>3</v>
      </c>
      <c r="P992" s="1">
        <f t="shared" si="310"/>
        <v>333</v>
      </c>
      <c r="Q992" s="1" t="str">
        <f t="shared" si="311"/>
        <v>TRUSTED</v>
      </c>
      <c r="R992" s="1" t="str">
        <f t="shared" si="312"/>
        <v>TRUSTED</v>
      </c>
      <c r="S992" s="1" t="str">
        <f t="shared" si="313"/>
        <v>TRUSTED</v>
      </c>
      <c r="T992" s="1" t="str">
        <f t="shared" si="314"/>
        <v>TRUSTED</v>
      </c>
      <c r="U992" s="1">
        <f t="shared" si="319"/>
        <v>3</v>
      </c>
      <c r="V992" s="10">
        <f>IF(Q992="TRUSTED",'internal_calcs ToDs'!B992,"")</f>
        <v>989.81247941070797</v>
      </c>
      <c r="W992" s="10">
        <f>IF(R992="TRUSTED",'internal_calcs ToDs'!C992,"")</f>
        <v>989.20418179013575</v>
      </c>
      <c r="X992" s="10">
        <f>IF(S992="TRUSTED",IF(O992=3,'internal_calcs ToDs'!D992,'internal_calcs ToDs'!E992),"")</f>
        <v>986.2360797596541</v>
      </c>
      <c r="Y992" s="10">
        <f t="shared" si="318"/>
        <v>989.20418179013575</v>
      </c>
      <c r="Z992" s="10" t="str">
        <f t="shared" ca="1" si="315"/>
        <v>N</v>
      </c>
      <c r="AA992" s="10">
        <f t="shared" ca="1" si="316"/>
        <v>989.20418179013575</v>
      </c>
      <c r="AB992" s="1">
        <f t="shared" ca="1" si="300"/>
        <v>2</v>
      </c>
      <c r="AC992" s="1">
        <f t="shared" ca="1" si="301"/>
        <v>222</v>
      </c>
      <c r="AD992" s="1">
        <f t="shared" ca="1" si="317"/>
        <v>72</v>
      </c>
    </row>
    <row r="993" spans="1:30" x14ac:dyDescent="0.3">
      <c r="A993" s="1">
        <f>'FTTM input times'!A993</f>
        <v>991</v>
      </c>
      <c r="B993" s="10">
        <f>ABS('internal_calcs ToDs'!C993-'internal_calcs ToDs'!$B993)</f>
        <v>0.59004750432018227</v>
      </c>
      <c r="C993" s="10">
        <f>ABS('internal_calcs ToDs'!D993-'internal_calcs ToDs'!$B993)</f>
        <v>3.8251035332436913</v>
      </c>
      <c r="D993" s="10">
        <f>ABS('internal_calcs ToDs'!E993-'internal_calcs ToDs'!$B993)</f>
        <v>0.19822402325337407</v>
      </c>
      <c r="E993" s="10">
        <f>ABS('internal_calcs ToDs'!D993-'internal_calcs ToDs'!$C993)</f>
        <v>3.2350560289235091</v>
      </c>
      <c r="F993" s="10">
        <f>ABS('internal_calcs ToDs'!E993-'internal_calcs ToDs'!$C993)</f>
        <v>0.3918234810668082</v>
      </c>
      <c r="G993" s="10">
        <f>ABS('internal_calcs ToDs'!E993-'internal_calcs ToDs'!D993)</f>
        <v>3.6268795099903173</v>
      </c>
      <c r="H993" s="1" t="str">
        <f t="shared" si="302"/>
        <v>TRUSTED</v>
      </c>
      <c r="I993" s="1" t="str">
        <f t="shared" si="303"/>
        <v>TRUSTED</v>
      </c>
      <c r="J993" s="1" t="str">
        <f t="shared" si="304"/>
        <v>TRUSTED</v>
      </c>
      <c r="K993" s="1" t="str">
        <f t="shared" si="305"/>
        <v>TRUSTED</v>
      </c>
      <c r="L993" s="1" t="str">
        <f t="shared" si="306"/>
        <v>TRUSTED</v>
      </c>
      <c r="M993" s="1" t="str">
        <f t="shared" si="307"/>
        <v>TRUSTED</v>
      </c>
      <c r="N993" s="1" t="str">
        <f t="shared" si="308"/>
        <v>TRUSTED</v>
      </c>
      <c r="O993" s="1">
        <f t="shared" si="309"/>
        <v>3</v>
      </c>
      <c r="P993" s="1">
        <f t="shared" si="310"/>
        <v>333</v>
      </c>
      <c r="Q993" s="1" t="str">
        <f t="shared" si="311"/>
        <v>TRUSTED</v>
      </c>
      <c r="R993" s="1" t="str">
        <f t="shared" si="312"/>
        <v>TRUSTED</v>
      </c>
      <c r="S993" s="1" t="str">
        <f t="shared" si="313"/>
        <v>TRUSTED</v>
      </c>
      <c r="T993" s="1" t="str">
        <f t="shared" si="314"/>
        <v>TRUSTED</v>
      </c>
      <c r="U993" s="1">
        <f t="shared" si="319"/>
        <v>3</v>
      </c>
      <c r="V993" s="10">
        <f>IF(Q993="TRUSTED",'internal_calcs ToDs'!B993,"")</f>
        <v>990.85305130834934</v>
      </c>
      <c r="W993" s="10">
        <f>IF(R993="TRUSTED",'internal_calcs ToDs'!C993,"")</f>
        <v>990.26300380402915</v>
      </c>
      <c r="X993" s="10">
        <f>IF(S993="TRUSTED",IF(O993=3,'internal_calcs ToDs'!D993,'internal_calcs ToDs'!E993),"")</f>
        <v>987.02794777510564</v>
      </c>
      <c r="Y993" s="10">
        <f t="shared" si="318"/>
        <v>990.26300380402915</v>
      </c>
      <c r="Z993" s="10" t="str">
        <f t="shared" ca="1" si="315"/>
        <v>N</v>
      </c>
      <c r="AA993" s="10">
        <f t="shared" ca="1" si="316"/>
        <v>990.26300380402915</v>
      </c>
      <c r="AB993" s="1">
        <f t="shared" ca="1" si="300"/>
        <v>2</v>
      </c>
      <c r="AC993" s="1">
        <f t="shared" ca="1" si="301"/>
        <v>222</v>
      </c>
      <c r="AD993" s="1">
        <f t="shared" ca="1" si="317"/>
        <v>72</v>
      </c>
    </row>
    <row r="994" spans="1:30" x14ac:dyDescent="0.3">
      <c r="A994" s="1">
        <f>'FTTM input times'!A994</f>
        <v>992</v>
      </c>
      <c r="B994" s="10">
        <f>ABS('internal_calcs ToDs'!C994-'internal_calcs ToDs'!$B994)</f>
        <v>0.56459293858040382</v>
      </c>
      <c r="C994" s="10">
        <f>ABS('internal_calcs ToDs'!D994-'internal_calcs ToDs'!$B994)</f>
        <v>4.0423576547395896</v>
      </c>
      <c r="D994" s="10">
        <f>ABS('internal_calcs ToDs'!E994-'internal_calcs ToDs'!$B994)</f>
        <v>0.35998068180367682</v>
      </c>
      <c r="E994" s="10">
        <f>ABS('internal_calcs ToDs'!D994-'internal_calcs ToDs'!$C994)</f>
        <v>3.4777647161591858</v>
      </c>
      <c r="F994" s="10">
        <f>ABS('internal_calcs ToDs'!E994-'internal_calcs ToDs'!$C994)</f>
        <v>0.20461225677672701</v>
      </c>
      <c r="G994" s="10">
        <f>ABS('internal_calcs ToDs'!E994-'internal_calcs ToDs'!D994)</f>
        <v>3.6823769729359128</v>
      </c>
      <c r="H994" s="1" t="str">
        <f t="shared" si="302"/>
        <v>TRUSTED</v>
      </c>
      <c r="I994" s="1" t="str">
        <f t="shared" si="303"/>
        <v>TRUSTED</v>
      </c>
      <c r="J994" s="1" t="str">
        <f t="shared" si="304"/>
        <v>TRUSTED</v>
      </c>
      <c r="K994" s="1" t="str">
        <f t="shared" si="305"/>
        <v>TRUSTED</v>
      </c>
      <c r="L994" s="1" t="str">
        <f t="shared" si="306"/>
        <v>TRUSTED</v>
      </c>
      <c r="M994" s="1" t="str">
        <f t="shared" si="307"/>
        <v>TRUSTED</v>
      </c>
      <c r="N994" s="1" t="str">
        <f t="shared" si="308"/>
        <v>TRUSTED</v>
      </c>
      <c r="O994" s="1">
        <f t="shared" si="309"/>
        <v>3</v>
      </c>
      <c r="P994" s="1">
        <f t="shared" si="310"/>
        <v>333</v>
      </c>
      <c r="Q994" s="1" t="str">
        <f t="shared" si="311"/>
        <v>TRUSTED</v>
      </c>
      <c r="R994" s="1" t="str">
        <f t="shared" si="312"/>
        <v>TRUSTED</v>
      </c>
      <c r="S994" s="1" t="str">
        <f t="shared" si="313"/>
        <v>TRUSTED</v>
      </c>
      <c r="T994" s="1" t="str">
        <f t="shared" si="314"/>
        <v>TRUSTED</v>
      </c>
      <c r="U994" s="1">
        <f t="shared" si="319"/>
        <v>3</v>
      </c>
      <c r="V994" s="10">
        <f>IF(Q994="TRUSTED",'internal_calcs ToDs'!B994,"")</f>
        <v>991.8932738869305</v>
      </c>
      <c r="W994" s="10">
        <f>IF(R994="TRUSTED",'internal_calcs ToDs'!C994,"")</f>
        <v>991.3286809483501</v>
      </c>
      <c r="X994" s="10">
        <f>IF(S994="TRUSTED",IF(O994=3,'internal_calcs ToDs'!D994,'internal_calcs ToDs'!E994),"")</f>
        <v>987.85091623219091</v>
      </c>
      <c r="Y994" s="10">
        <f t="shared" si="318"/>
        <v>991.3286809483501</v>
      </c>
      <c r="Z994" s="10" t="str">
        <f t="shared" ca="1" si="315"/>
        <v>N</v>
      </c>
      <c r="AA994" s="10">
        <f t="shared" ca="1" si="316"/>
        <v>991.3286809483501</v>
      </c>
      <c r="AB994" s="1">
        <f t="shared" ca="1" si="300"/>
        <v>2</v>
      </c>
      <c r="AC994" s="1">
        <f t="shared" ca="1" si="301"/>
        <v>222</v>
      </c>
      <c r="AD994" s="1">
        <f t="shared" ca="1" si="317"/>
        <v>72</v>
      </c>
    </row>
    <row r="995" spans="1:30" x14ac:dyDescent="0.3">
      <c r="A995" s="1">
        <f>'FTTM input times'!A995</f>
        <v>993</v>
      </c>
      <c r="B995" s="10">
        <f>ABS('internal_calcs ToDs'!C995-'internal_calcs ToDs'!$B995)</f>
        <v>0.53216771559414155</v>
      </c>
      <c r="C995" s="10">
        <f>ABS('internal_calcs ToDs'!D995-'internal_calcs ToDs'!$B995)</f>
        <v>4.2253447169142646</v>
      </c>
      <c r="D995" s="10">
        <f>ABS('internal_calcs ToDs'!E995-'internal_calcs ToDs'!$B995)</f>
        <v>0.43220940534274632</v>
      </c>
      <c r="E995" s="10">
        <f>ABS('internal_calcs ToDs'!D995-'internal_calcs ToDs'!$C995)</f>
        <v>3.6931770013201231</v>
      </c>
      <c r="F995" s="10">
        <f>ABS('internal_calcs ToDs'!E995-'internal_calcs ToDs'!$C995)</f>
        <v>9.9958310251395233E-2</v>
      </c>
      <c r="G995" s="10">
        <f>ABS('internal_calcs ToDs'!E995-'internal_calcs ToDs'!D995)</f>
        <v>3.7931353115715183</v>
      </c>
      <c r="H995" s="1" t="str">
        <f t="shared" si="302"/>
        <v>TRUSTED</v>
      </c>
      <c r="I995" s="1" t="str">
        <f t="shared" si="303"/>
        <v>TRUSTED</v>
      </c>
      <c r="J995" s="1" t="str">
        <f t="shared" si="304"/>
        <v>TRUSTED</v>
      </c>
      <c r="K995" s="1" t="str">
        <f t="shared" si="305"/>
        <v>TRUSTED</v>
      </c>
      <c r="L995" s="1" t="str">
        <f t="shared" si="306"/>
        <v>TRUSTED</v>
      </c>
      <c r="M995" s="1" t="str">
        <f t="shared" si="307"/>
        <v>TRUSTED</v>
      </c>
      <c r="N995" s="1" t="str">
        <f t="shared" si="308"/>
        <v>TRUSTED</v>
      </c>
      <c r="O995" s="1">
        <f t="shared" si="309"/>
        <v>3</v>
      </c>
      <c r="P995" s="1">
        <f t="shared" si="310"/>
        <v>333</v>
      </c>
      <c r="Q995" s="1" t="str">
        <f t="shared" si="311"/>
        <v>TRUSTED</v>
      </c>
      <c r="R995" s="1" t="str">
        <f t="shared" si="312"/>
        <v>TRUSTED</v>
      </c>
      <c r="S995" s="1" t="str">
        <f t="shared" si="313"/>
        <v>TRUSTED</v>
      </c>
      <c r="T995" s="1" t="str">
        <f t="shared" si="314"/>
        <v>TRUSTED</v>
      </c>
      <c r="U995" s="1">
        <f t="shared" si="319"/>
        <v>3</v>
      </c>
      <c r="V995" s="10">
        <f>IF(Q995="TRUSTED",'internal_calcs ToDs'!B995,"")</f>
        <v>992.93312174100902</v>
      </c>
      <c r="W995" s="10">
        <f>IF(R995="TRUSTED",'internal_calcs ToDs'!C995,"")</f>
        <v>992.40095402541488</v>
      </c>
      <c r="X995" s="10">
        <f>IF(S995="TRUSTED",IF(O995=3,'internal_calcs ToDs'!D995,'internal_calcs ToDs'!E995),"")</f>
        <v>988.70777702409475</v>
      </c>
      <c r="Y995" s="10">
        <f t="shared" si="318"/>
        <v>992.40095402541488</v>
      </c>
      <c r="Z995" s="10" t="str">
        <f t="shared" ca="1" si="315"/>
        <v>N</v>
      </c>
      <c r="AA995" s="10">
        <f t="shared" ca="1" si="316"/>
        <v>992.40095402541488</v>
      </c>
      <c r="AB995" s="1">
        <f t="shared" ca="1" si="300"/>
        <v>2</v>
      </c>
      <c r="AC995" s="1">
        <f t="shared" ca="1" si="301"/>
        <v>222</v>
      </c>
      <c r="AD995" s="1">
        <f t="shared" ca="1" si="317"/>
        <v>72</v>
      </c>
    </row>
    <row r="996" spans="1:30" x14ac:dyDescent="0.3">
      <c r="A996" s="1">
        <f>'FTTM input times'!A996</f>
        <v>994</v>
      </c>
      <c r="B996" s="10">
        <f>ABS('internal_calcs ToDs'!C996-'internal_calcs ToDs'!$B996)</f>
        <v>0.49303189541899428</v>
      </c>
      <c r="C996" s="10">
        <f>ABS('internal_calcs ToDs'!D996-'internal_calcs ToDs'!$B996)</f>
        <v>4.3717821601894684</v>
      </c>
      <c r="D996" s="10">
        <f>ABS('internal_calcs ToDs'!E996-'internal_calcs ToDs'!$B996)</f>
        <v>0.41371469612170131</v>
      </c>
      <c r="E996" s="10">
        <f>ABS('internal_calcs ToDs'!D996-'internal_calcs ToDs'!$C996)</f>
        <v>3.8787502647704741</v>
      </c>
      <c r="F996" s="10">
        <f>ABS('internal_calcs ToDs'!E996-'internal_calcs ToDs'!$C996)</f>
        <v>7.9317199297292973E-2</v>
      </c>
      <c r="G996" s="10">
        <f>ABS('internal_calcs ToDs'!E996-'internal_calcs ToDs'!D996)</f>
        <v>3.9580674640677671</v>
      </c>
      <c r="H996" s="1" t="str">
        <f t="shared" si="302"/>
        <v>TRUSTED</v>
      </c>
      <c r="I996" s="1" t="str">
        <f t="shared" si="303"/>
        <v>TRUSTED</v>
      </c>
      <c r="J996" s="1" t="str">
        <f t="shared" si="304"/>
        <v>TRUSTED</v>
      </c>
      <c r="K996" s="1" t="str">
        <f t="shared" si="305"/>
        <v>TRUSTED</v>
      </c>
      <c r="L996" s="1" t="str">
        <f t="shared" si="306"/>
        <v>TRUSTED</v>
      </c>
      <c r="M996" s="1" t="str">
        <f t="shared" si="307"/>
        <v>TRUSTED</v>
      </c>
      <c r="N996" s="1" t="str">
        <f t="shared" si="308"/>
        <v>TRUSTED</v>
      </c>
      <c r="O996" s="1">
        <f t="shared" si="309"/>
        <v>3</v>
      </c>
      <c r="P996" s="1">
        <f t="shared" si="310"/>
        <v>333</v>
      </c>
      <c r="Q996" s="1" t="str">
        <f t="shared" si="311"/>
        <v>TRUSTED</v>
      </c>
      <c r="R996" s="1" t="str">
        <f t="shared" si="312"/>
        <v>TRUSTED</v>
      </c>
      <c r="S996" s="1" t="str">
        <f t="shared" si="313"/>
        <v>TRUSTED</v>
      </c>
      <c r="T996" s="1" t="str">
        <f t="shared" si="314"/>
        <v>TRUSTED</v>
      </c>
      <c r="U996" s="1">
        <f t="shared" si="319"/>
        <v>3</v>
      </c>
      <c r="V996" s="10">
        <f>IF(Q996="TRUSTED",'internal_calcs ToDs'!B996,"")</f>
        <v>993.97256970182582</v>
      </c>
      <c r="W996" s="10">
        <f>IF(R996="TRUSTED",'internal_calcs ToDs'!C996,"")</f>
        <v>993.47953780640682</v>
      </c>
      <c r="X996" s="10">
        <f>IF(S996="TRUSTED",IF(O996=3,'internal_calcs ToDs'!D996,'internal_calcs ToDs'!E996),"")</f>
        <v>989.60078754163635</v>
      </c>
      <c r="Y996" s="10">
        <f t="shared" si="318"/>
        <v>993.47953780640682</v>
      </c>
      <c r="Z996" s="10" t="str">
        <f t="shared" ca="1" si="315"/>
        <v>N</v>
      </c>
      <c r="AA996" s="10">
        <f t="shared" ca="1" si="316"/>
        <v>993.47953780640682</v>
      </c>
      <c r="AB996" s="1">
        <f t="shared" ca="1" si="300"/>
        <v>2</v>
      </c>
      <c r="AC996" s="1">
        <f t="shared" ca="1" si="301"/>
        <v>222</v>
      </c>
      <c r="AD996" s="1">
        <f t="shared" ca="1" si="317"/>
        <v>72</v>
      </c>
    </row>
    <row r="997" spans="1:30" x14ac:dyDescent="0.3">
      <c r="A997" s="1">
        <f>'FTTM input times'!A997</f>
        <v>995</v>
      </c>
      <c r="B997" s="10">
        <f>ABS('internal_calcs ToDs'!C997-'internal_calcs ToDs'!$B997)</f>
        <v>0.44747069615993951</v>
      </c>
      <c r="C997" s="10">
        <f>ABS('internal_calcs ToDs'!D997-'internal_calcs ToDs'!$B997)</f>
        <v>4.4799577803372586</v>
      </c>
      <c r="D997" s="10">
        <f>ABS('internal_calcs ToDs'!E997-'internal_calcs ToDs'!$B997)</f>
        <v>0.30656583702648277</v>
      </c>
      <c r="E997" s="10">
        <f>ABS('internal_calcs ToDs'!D997-'internal_calcs ToDs'!$C997)</f>
        <v>4.032487084177319</v>
      </c>
      <c r="F997" s="10">
        <f>ABS('internal_calcs ToDs'!E997-'internal_calcs ToDs'!$C997)</f>
        <v>0.14090485913345674</v>
      </c>
      <c r="G997" s="10">
        <f>ABS('internal_calcs ToDs'!E997-'internal_calcs ToDs'!D997)</f>
        <v>4.1733919433107758</v>
      </c>
      <c r="H997" s="1" t="str">
        <f t="shared" si="302"/>
        <v>TRUSTED</v>
      </c>
      <c r="I997" s="1" t="str">
        <f t="shared" si="303"/>
        <v>TRUSTED</v>
      </c>
      <c r="J997" s="1" t="str">
        <f t="shared" si="304"/>
        <v>TRUSTED</v>
      </c>
      <c r="K997" s="1" t="str">
        <f t="shared" si="305"/>
        <v>TRUSTED</v>
      </c>
      <c r="L997" s="1" t="str">
        <f t="shared" si="306"/>
        <v>TRUSTED</v>
      </c>
      <c r="M997" s="1" t="str">
        <f t="shared" si="307"/>
        <v>TRUSTED</v>
      </c>
      <c r="N997" s="1" t="str">
        <f t="shared" si="308"/>
        <v>TRUSTED</v>
      </c>
      <c r="O997" s="1">
        <f t="shared" si="309"/>
        <v>3</v>
      </c>
      <c r="P997" s="1">
        <f t="shared" si="310"/>
        <v>333</v>
      </c>
      <c r="Q997" s="1" t="str">
        <f t="shared" si="311"/>
        <v>TRUSTED</v>
      </c>
      <c r="R997" s="1" t="str">
        <f t="shared" si="312"/>
        <v>TRUSTED</v>
      </c>
      <c r="S997" s="1" t="str">
        <f t="shared" si="313"/>
        <v>TRUSTED</v>
      </c>
      <c r="T997" s="1" t="str">
        <f t="shared" si="314"/>
        <v>TRUSTED</v>
      </c>
      <c r="U997" s="1">
        <f t="shared" si="319"/>
        <v>3</v>
      </c>
      <c r="V997" s="10">
        <f>IF(Q997="TRUSTED",'internal_calcs ToDs'!B997,"")</f>
        <v>995.01159285320352</v>
      </c>
      <c r="W997" s="10">
        <f>IF(R997="TRUSTED",'internal_calcs ToDs'!C997,"")</f>
        <v>994.56412215704358</v>
      </c>
      <c r="X997" s="10">
        <f>IF(S997="TRUSTED",IF(O997=3,'internal_calcs ToDs'!D997,'internal_calcs ToDs'!E997),"")</f>
        <v>990.53163507286627</v>
      </c>
      <c r="Y997" s="10">
        <f t="shared" si="318"/>
        <v>994.56412215704358</v>
      </c>
      <c r="Z997" s="10" t="str">
        <f t="shared" ca="1" si="315"/>
        <v>N</v>
      </c>
      <c r="AA997" s="10">
        <f t="shared" ca="1" si="316"/>
        <v>994.56412215704358</v>
      </c>
      <c r="AB997" s="1">
        <f t="shared" ca="1" si="300"/>
        <v>2</v>
      </c>
      <c r="AC997" s="1">
        <f t="shared" ca="1" si="301"/>
        <v>222</v>
      </c>
      <c r="AD997" s="1">
        <f t="shared" ca="1" si="317"/>
        <v>72</v>
      </c>
    </row>
    <row r="998" spans="1:30" x14ac:dyDescent="0.3">
      <c r="A998" s="1">
        <f>'FTTM input times'!A998</f>
        <v>996</v>
      </c>
      <c r="B998" s="10">
        <f>ABS('internal_calcs ToDs'!C998-'internal_calcs ToDs'!$B998)</f>
        <v>0.39579328574689043</v>
      </c>
      <c r="C998" s="10">
        <f>ABS('internal_calcs ToDs'!D998-'internal_calcs ToDs'!$B998)</f>
        <v>4.5487563537564029</v>
      </c>
      <c r="D998" s="10">
        <f>ABS('internal_calcs ToDs'!E998-'internal_calcs ToDs'!$B998)</f>
        <v>0.1160212175043398</v>
      </c>
      <c r="E998" s="10">
        <f>ABS('internal_calcs ToDs'!D998-'internal_calcs ToDs'!$C998)</f>
        <v>4.1529630680095124</v>
      </c>
      <c r="F998" s="10">
        <f>ABS('internal_calcs ToDs'!E998-'internal_calcs ToDs'!$C998)</f>
        <v>0.27977206824255063</v>
      </c>
      <c r="G998" s="10">
        <f>ABS('internal_calcs ToDs'!E998-'internal_calcs ToDs'!D998)</f>
        <v>4.4327351362520631</v>
      </c>
      <c r="H998" s="1" t="str">
        <f t="shared" si="302"/>
        <v>TRUSTED</v>
      </c>
      <c r="I998" s="1" t="str">
        <f t="shared" si="303"/>
        <v>TRUSTED</v>
      </c>
      <c r="J998" s="1" t="str">
        <f t="shared" si="304"/>
        <v>TRUSTED</v>
      </c>
      <c r="K998" s="1" t="str">
        <f t="shared" si="305"/>
        <v>TRUSTED</v>
      </c>
      <c r="L998" s="1" t="str">
        <f t="shared" si="306"/>
        <v>TRUSTED</v>
      </c>
      <c r="M998" s="1" t="str">
        <f t="shared" si="307"/>
        <v>TRUSTED</v>
      </c>
      <c r="N998" s="1" t="str">
        <f t="shared" si="308"/>
        <v>TRUSTED</v>
      </c>
      <c r="O998" s="1">
        <f t="shared" si="309"/>
        <v>3</v>
      </c>
      <c r="P998" s="1">
        <f t="shared" si="310"/>
        <v>333</v>
      </c>
      <c r="Q998" s="1" t="str">
        <f t="shared" si="311"/>
        <v>TRUSTED</v>
      </c>
      <c r="R998" s="1" t="str">
        <f t="shared" si="312"/>
        <v>TRUSTED</v>
      </c>
      <c r="S998" s="1" t="str">
        <f t="shared" si="313"/>
        <v>TRUSTED</v>
      </c>
      <c r="T998" s="1" t="str">
        <f t="shared" si="314"/>
        <v>TRUSTED</v>
      </c>
      <c r="U998" s="1">
        <f t="shared" si="319"/>
        <v>3</v>
      </c>
      <c r="V998" s="10">
        <f>IF(Q998="TRUSTED",'internal_calcs ToDs'!B998,"")</f>
        <v>996.05016654728331</v>
      </c>
      <c r="W998" s="10">
        <f>IF(R998="TRUSTED",'internal_calcs ToDs'!C998,"")</f>
        <v>995.65437326153642</v>
      </c>
      <c r="X998" s="10">
        <f>IF(S998="TRUSTED",IF(O998=3,'internal_calcs ToDs'!D998,'internal_calcs ToDs'!E998),"")</f>
        <v>991.50141019352691</v>
      </c>
      <c r="Y998" s="10">
        <f t="shared" si="318"/>
        <v>995.65437326153642</v>
      </c>
      <c r="Z998" s="10" t="str">
        <f t="shared" ca="1" si="315"/>
        <v>N</v>
      </c>
      <c r="AA998" s="10">
        <f t="shared" ca="1" si="316"/>
        <v>995.65437326153642</v>
      </c>
      <c r="AB998" s="1">
        <f t="shared" ca="1" si="300"/>
        <v>2</v>
      </c>
      <c r="AC998" s="1">
        <f t="shared" ca="1" si="301"/>
        <v>222</v>
      </c>
      <c r="AD998" s="1">
        <f t="shared" ca="1" si="317"/>
        <v>72</v>
      </c>
    </row>
    <row r="999" spans="1:30" x14ac:dyDescent="0.3">
      <c r="A999" s="1">
        <f>'FTTM input times'!A999</f>
        <v>997</v>
      </c>
      <c r="B999" s="10">
        <f>ABS('internal_calcs ToDs'!C999-'internal_calcs ToDs'!$B999)</f>
        <v>0.33833148008568514</v>
      </c>
      <c r="C999" s="10">
        <f>ABS('internal_calcs ToDs'!D999-'internal_calcs ToDs'!$B999)</f>
        <v>4.5776768520723863</v>
      </c>
      <c r="D999" s="10">
        <f>ABS('internal_calcs ToDs'!E999-'internal_calcs ToDs'!$B999)</f>
        <v>0.14966259360164713</v>
      </c>
      <c r="E999" s="10">
        <f>ABS('internal_calcs ToDs'!D999-'internal_calcs ToDs'!$C999)</f>
        <v>4.2393453719867011</v>
      </c>
      <c r="F999" s="10">
        <f>ABS('internal_calcs ToDs'!E999-'internal_calcs ToDs'!$C999)</f>
        <v>0.48799407368733227</v>
      </c>
      <c r="G999" s="10">
        <f>ABS('internal_calcs ToDs'!E999-'internal_calcs ToDs'!D999)</f>
        <v>4.7273394456740334</v>
      </c>
      <c r="H999" s="1" t="str">
        <f t="shared" si="302"/>
        <v>TRUSTED</v>
      </c>
      <c r="I999" s="1" t="str">
        <f t="shared" si="303"/>
        <v>TRUSTED</v>
      </c>
      <c r="J999" s="1" t="str">
        <f t="shared" si="304"/>
        <v>TRUSTED</v>
      </c>
      <c r="K999" s="1" t="str">
        <f t="shared" si="305"/>
        <v>TRUSTED</v>
      </c>
      <c r="L999" s="1" t="str">
        <f t="shared" si="306"/>
        <v>TRUSTED</v>
      </c>
      <c r="M999" s="1" t="str">
        <f t="shared" si="307"/>
        <v>TRUSTED</v>
      </c>
      <c r="N999" s="1" t="str">
        <f t="shared" si="308"/>
        <v>TRUSTED</v>
      </c>
      <c r="O999" s="1">
        <f t="shared" si="309"/>
        <v>3</v>
      </c>
      <c r="P999" s="1">
        <f t="shared" si="310"/>
        <v>333</v>
      </c>
      <c r="Q999" s="1" t="str">
        <f t="shared" si="311"/>
        <v>TRUSTED</v>
      </c>
      <c r="R999" s="1" t="str">
        <f t="shared" si="312"/>
        <v>TRUSTED</v>
      </c>
      <c r="S999" s="1" t="str">
        <f t="shared" si="313"/>
        <v>TRUSTED</v>
      </c>
      <c r="T999" s="1" t="str">
        <f t="shared" si="314"/>
        <v>TRUSTED</v>
      </c>
      <c r="U999" s="1">
        <f t="shared" si="319"/>
        <v>3</v>
      </c>
      <c r="V999" s="10">
        <f>IF(Q999="TRUSTED",'internal_calcs ToDs'!B999,"")</f>
        <v>997.08826642009319</v>
      </c>
      <c r="W999" s="10">
        <f>IF(R999="TRUSTED",'internal_calcs ToDs'!C999,"")</f>
        <v>996.74993494000751</v>
      </c>
      <c r="X999" s="10">
        <f>IF(S999="TRUSTED",IF(O999=3,'internal_calcs ToDs'!D999,'internal_calcs ToDs'!E999),"")</f>
        <v>992.51058956802081</v>
      </c>
      <c r="Y999" s="10">
        <f t="shared" si="318"/>
        <v>996.74993494000751</v>
      </c>
      <c r="Z999" s="10" t="str">
        <f t="shared" ca="1" si="315"/>
        <v>N</v>
      </c>
      <c r="AA999" s="10">
        <f t="shared" ca="1" si="316"/>
        <v>996.74993494000751</v>
      </c>
      <c r="AB999" s="1">
        <f t="shared" ca="1" si="300"/>
        <v>2</v>
      </c>
      <c r="AC999" s="1">
        <f t="shared" ca="1" si="301"/>
        <v>222</v>
      </c>
      <c r="AD999" s="1">
        <f t="shared" ca="1" si="317"/>
        <v>72</v>
      </c>
    </row>
    <row r="1000" spans="1:30" x14ac:dyDescent="0.3">
      <c r="A1000" s="1">
        <f>'FTTM input times'!A1000</f>
        <v>998</v>
      </c>
      <c r="B1000" s="10">
        <f>ABS('internal_calcs ToDs'!C1000-'internal_calcs ToDs'!$B1000)</f>
        <v>0.27543835276696882</v>
      </c>
      <c r="C1000" s="10">
        <f>ABS('internal_calcs ToDs'!D1000-'internal_calcs ToDs'!$B1000)</f>
        <v>4.5668399748080901</v>
      </c>
      <c r="D1000" s="10">
        <f>ABS('internal_calcs ToDs'!E1000-'internal_calcs ToDs'!$B1000)</f>
        <v>0.47953012715004206</v>
      </c>
      <c r="E1000" s="10">
        <f>ABS('internal_calcs ToDs'!D1000-'internal_calcs ToDs'!$C1000)</f>
        <v>4.2914016220411213</v>
      </c>
      <c r="F1000" s="10">
        <f>ABS('internal_calcs ToDs'!E1000-'internal_calcs ToDs'!$C1000)</f>
        <v>0.75496847991701088</v>
      </c>
      <c r="G1000" s="10">
        <f>ABS('internal_calcs ToDs'!E1000-'internal_calcs ToDs'!D1000)</f>
        <v>5.0463701019581322</v>
      </c>
      <c r="H1000" s="1" t="str">
        <f t="shared" si="302"/>
        <v>TRUSTED</v>
      </c>
      <c r="I1000" s="1" t="str">
        <f t="shared" si="303"/>
        <v>TRUSTED</v>
      </c>
      <c r="J1000" s="1" t="str">
        <f t="shared" si="304"/>
        <v>TRUSTED</v>
      </c>
      <c r="K1000" s="1" t="str">
        <f t="shared" si="305"/>
        <v>TRUSTED</v>
      </c>
      <c r="L1000" s="1" t="str">
        <f t="shared" si="306"/>
        <v>TRUSTED</v>
      </c>
      <c r="M1000" s="1" t="str">
        <f t="shared" si="307"/>
        <v>TRUSTED</v>
      </c>
      <c r="N1000" s="1" t="str">
        <f t="shared" si="308"/>
        <v>TRUSTED</v>
      </c>
      <c r="O1000" s="1">
        <f t="shared" si="309"/>
        <v>3</v>
      </c>
      <c r="P1000" s="1">
        <f t="shared" si="310"/>
        <v>333</v>
      </c>
      <c r="Q1000" s="1" t="str">
        <f t="shared" si="311"/>
        <v>TRUSTED</v>
      </c>
      <c r="R1000" s="1" t="str">
        <f t="shared" si="312"/>
        <v>TRUSTED</v>
      </c>
      <c r="S1000" s="1" t="str">
        <f t="shared" si="313"/>
        <v>TRUSTED</v>
      </c>
      <c r="T1000" s="1" t="str">
        <f t="shared" si="314"/>
        <v>TRUSTED</v>
      </c>
      <c r="U1000" s="1">
        <f t="shared" si="319"/>
        <v>3</v>
      </c>
      <c r="V1000" s="10">
        <f>IF(Q1000="TRUSTED",'internal_calcs ToDs'!B1000,"")</f>
        <v>998.12586840693689</v>
      </c>
      <c r="W1000" s="10">
        <f>IF(R1000="TRUSTED",'internal_calcs ToDs'!C1000,"")</f>
        <v>997.85043005416992</v>
      </c>
      <c r="X1000" s="10">
        <f>IF(S1000="TRUSTED",IF(O1000=3,'internal_calcs ToDs'!D1000,'internal_calcs ToDs'!E1000),"")</f>
        <v>993.5590284321288</v>
      </c>
      <c r="Y1000" s="10">
        <f t="shared" si="318"/>
        <v>997.85043005416992</v>
      </c>
      <c r="Z1000" s="10" t="str">
        <f t="shared" ca="1" si="315"/>
        <v>N</v>
      </c>
      <c r="AA1000" s="10">
        <f t="shared" ca="1" si="316"/>
        <v>997.85043005416992</v>
      </c>
      <c r="AB1000" s="1">
        <f t="shared" ca="1" si="300"/>
        <v>2</v>
      </c>
      <c r="AC1000" s="1">
        <f t="shared" ca="1" si="301"/>
        <v>222</v>
      </c>
      <c r="AD1000" s="1">
        <f t="shared" ca="1" si="317"/>
        <v>72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18</vt:i4>
      </vt:variant>
    </vt:vector>
  </HeadingPairs>
  <TitlesOfParts>
    <vt:vector size="24" baseType="lpstr">
      <vt:lpstr>FTTM config and results</vt:lpstr>
      <vt:lpstr>FTTM input times</vt:lpstr>
      <vt:lpstr>FTTM output times</vt:lpstr>
      <vt:lpstr>internal_calcs TEs</vt:lpstr>
      <vt:lpstr>internal_calcs ToDs</vt:lpstr>
      <vt:lpstr>internal_calcs FTTM</vt:lpstr>
      <vt:lpstr>fttmHyst12</vt:lpstr>
      <vt:lpstr>fttmHyst13</vt:lpstr>
      <vt:lpstr>fttmHyst14</vt:lpstr>
      <vt:lpstr>fttmHyst23</vt:lpstr>
      <vt:lpstr>fttmHyst24</vt:lpstr>
      <vt:lpstr>fttmHyst34</vt:lpstr>
      <vt:lpstr>fttmMapPtpInstanceToIndex1</vt:lpstr>
      <vt:lpstr>fttmMapPtpInstanceToIndex2</vt:lpstr>
      <vt:lpstr>fttmMapPtpInstanceToIndex3</vt:lpstr>
      <vt:lpstr>fttmMapPtpInstanceToIndex4</vt:lpstr>
      <vt:lpstr>fttmSelChangeThresh0</vt:lpstr>
      <vt:lpstr>fttmSelChangeThresh1</vt:lpstr>
      <vt:lpstr>maxAs12</vt:lpstr>
      <vt:lpstr>maxAs13</vt:lpstr>
      <vt:lpstr>maxAs14</vt:lpstr>
      <vt:lpstr>maxAs23</vt:lpstr>
      <vt:lpstr>maxAs24</vt:lpstr>
      <vt:lpstr>maxAs34</vt:lpstr>
    </vt:vector>
  </TitlesOfParts>
  <Company>Microchip Technology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Tse - C33205</dc:creator>
  <cp:lastModifiedBy>Richard Tse - C33205</cp:lastModifiedBy>
  <dcterms:created xsi:type="dcterms:W3CDTF">2024-11-04T19:37:19Z</dcterms:created>
  <dcterms:modified xsi:type="dcterms:W3CDTF">2025-01-21T00:21:01Z</dcterms:modified>
</cp:coreProperties>
</file>